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chartsheets/sheet1.xml" ContentType="application/vnd.openxmlformats-officedocument.spreadsheetml.chart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13"/>
  <workbookPr hidePivotFieldList="1" defaultThemeVersion="166925"/>
  <mc:AlternateContent xmlns:mc="http://schemas.openxmlformats.org/markup-compatibility/2006">
    <mc:Choice Requires="x15">
      <x15ac:absPath xmlns:x15ac="http://schemas.microsoft.com/office/spreadsheetml/2010/11/ac" url="C:\Users\afree\Documents\Github\Canada-CI\RESULTS\COVID\"/>
    </mc:Choice>
  </mc:AlternateContent>
  <xr:revisionPtr revIDLastSave="0" documentId="13_ncr:1_{A8A2E67B-3F08-40BD-B659-689999CCB6C0}" xr6:coauthVersionLast="46" xr6:coauthVersionMax="46" xr10:uidLastSave="{00000000-0000-0000-0000-000000000000}"/>
  <bookViews>
    <workbookView xWindow="-98" yWindow="-98" windowWidth="28996" windowHeight="15945" tabRatio="732" firstSheet="5" activeTab="13" xr2:uid="{DF646D12-B089-47F8-82F5-F0D09AC411CF}"/>
  </bookViews>
  <sheets>
    <sheet name="Copyright" sheetId="27" r:id="rId1"/>
    <sheet name="Product Perspective" sheetId="16" r:id="rId2"/>
    <sheet name="Industry Perspective" sheetId="17" r:id="rId3"/>
    <sheet name="CSA old vs Creative old" sheetId="31" r:id="rId4"/>
    <sheet name="CSA old vs creative new" sheetId="37" r:id="rId5"/>
    <sheet name="CSA new vs creative new" sheetId="42" r:id="rId6"/>
    <sheet name="Recommendations" sheetId="34" r:id="rId7"/>
    <sheet name="Abbreviated Recommendations" sheetId="35" r:id="rId8"/>
    <sheet name="Little test" sheetId="38" r:id="rId9"/>
    <sheet name="Another little Test" sheetId="41" r:id="rId10"/>
    <sheet name="CSA Little test" sheetId="44" r:id="rId11"/>
    <sheet name="CSA Another Little Test" sheetId="46" r:id="rId12"/>
    <sheet name="CSA Labour Force Comparison" sheetId="48" r:id="rId13"/>
    <sheet name="Intensities" sheetId="49" r:id="rId14"/>
    <sheet name="CI EW Chart" sheetId="40" r:id="rId15"/>
    <sheet name="NOTES" sheetId="36" r:id="rId16"/>
  </sheets>
  <definedNames>
    <definedName name="_xlnm._FilterDatabase" localSheetId="7" hidden="1">'Abbreviated Recommendations'!$A$1:$F$30</definedName>
  </definedNames>
  <calcPr calcId="191029"/>
  <pivotCaches>
    <pivotCache cacheId="331" r:id="rId17"/>
    <pivotCache cacheId="334" r:id="rId18"/>
    <pivotCache cacheId="337" r:id="rId19"/>
    <pivotCache cacheId="340" r:id="rId20"/>
    <pivotCache cacheId="343" r:id="rId21"/>
    <pivotCache cacheId="346" r:id="rId22"/>
    <pivotCache cacheId="349" r:id="rId23"/>
    <pivotCache cacheId="352" r:id="rId24"/>
    <pivotCache cacheId="355" r:id="rId25"/>
    <pivotCache cacheId="358" r:id="rId26"/>
    <pivotCache cacheId="361" r:id="rId27"/>
    <pivotCache cacheId="364" r:id="rId28"/>
    <pivotCache cacheId="373" r:id="rId2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 Full 1_599e6d76-f53c-4782-98cf-aee823423b91" name="Fact Full with recommendations" connection="Early warning with recommended modifications"/>
        </x15:modelTables>
        <x15:extLst>
          <ext xmlns:x16="http://schemas.microsoft.com/office/spreadsheetml/2014/11/main" uri="{9835A34E-60A6-4A7C-AAB8-D5F71C897F49}">
            <x16:modelTimeGroupings>
              <x16:modelTimeGrouping tableName="Fact Full with recommendation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11" i="48" l="1"/>
  <c r="E79" i="48"/>
  <c r="E78" i="48"/>
  <c r="E74" i="48"/>
  <c r="E97" i="48" s="1"/>
  <c r="D97" i="48"/>
  <c r="D79" i="48"/>
  <c r="D77" i="48"/>
  <c r="D100" i="48" s="1"/>
  <c r="D74" i="48"/>
  <c r="D72" i="48"/>
  <c r="D96" i="48" s="1"/>
  <c r="C84" i="48"/>
  <c r="C105" i="48" s="1"/>
  <c r="C81" i="48"/>
  <c r="C79" i="48"/>
  <c r="C78" i="48"/>
  <c r="C75" i="48"/>
  <c r="C98" i="48" s="1"/>
  <c r="EI65" i="48"/>
  <c r="C89" i="48" s="1"/>
  <c r="C110" i="48" s="1"/>
  <c r="EI64" i="48"/>
  <c r="C88" i="48" s="1"/>
  <c r="C109" i="48" s="1"/>
  <c r="EI63" i="48"/>
  <c r="C87" i="48" s="1"/>
  <c r="C108" i="48" s="1"/>
  <c r="EI62" i="48"/>
  <c r="C86" i="48" s="1"/>
  <c r="C107" i="48" s="1"/>
  <c r="EI61" i="48"/>
  <c r="C85" i="48" s="1"/>
  <c r="C106" i="48" s="1"/>
  <c r="EI60" i="48"/>
  <c r="EI59" i="48"/>
  <c r="C83" i="48" s="1"/>
  <c r="C104" i="48" s="1"/>
  <c r="EI58" i="48"/>
  <c r="C82" i="48" s="1"/>
  <c r="C103" i="48" s="1"/>
  <c r="EI57" i="48"/>
  <c r="EI56" i="48"/>
  <c r="C80" i="48" s="1"/>
  <c r="C101" i="48" s="1"/>
  <c r="EI54" i="48"/>
  <c r="EI53" i="48"/>
  <c r="C77" i="48" s="1"/>
  <c r="C100" i="48" s="1"/>
  <c r="EI52" i="48"/>
  <c r="C76" i="48" s="1"/>
  <c r="C99" i="48" s="1"/>
  <c r="EI51" i="48"/>
  <c r="EI50" i="48"/>
  <c r="C74" i="48" s="1"/>
  <c r="C97" i="48" s="1"/>
  <c r="EI49" i="48"/>
  <c r="C73" i="48" s="1"/>
  <c r="EI48" i="48"/>
  <c r="C72" i="48" s="1"/>
  <c r="C96" i="48" s="1"/>
  <c r="EI47" i="48"/>
  <c r="C71" i="48" s="1"/>
  <c r="C95" i="48" s="1"/>
  <c r="EI46" i="48"/>
  <c r="C70" i="48" s="1"/>
  <c r="C94" i="48" s="1"/>
  <c r="EI35" i="48"/>
  <c r="EI34" i="48"/>
  <c r="EI33" i="48"/>
  <c r="EI32" i="48"/>
  <c r="EI31" i="48"/>
  <c r="EI30" i="48"/>
  <c r="EI29" i="48"/>
  <c r="EI27" i="48"/>
  <c r="D89" i="48" s="1"/>
  <c r="D110" i="48" s="1"/>
  <c r="EI26" i="48"/>
  <c r="D88" i="48" s="1"/>
  <c r="D109" i="48" s="1"/>
  <c r="EI25" i="48"/>
  <c r="D87" i="48" s="1"/>
  <c r="D108" i="48" s="1"/>
  <c r="EI24" i="48"/>
  <c r="D86" i="48" s="1"/>
  <c r="D107" i="48" s="1"/>
  <c r="EI23" i="48"/>
  <c r="D85" i="48" s="1"/>
  <c r="D106" i="48" s="1"/>
  <c r="EI22" i="48"/>
  <c r="D84" i="48" s="1"/>
  <c r="D105" i="48" s="1"/>
  <c r="EI21" i="48"/>
  <c r="D83" i="48" s="1"/>
  <c r="D104" i="48" s="1"/>
  <c r="EI20" i="48"/>
  <c r="D82" i="48" s="1"/>
  <c r="D103" i="48" s="1"/>
  <c r="EI19" i="48"/>
  <c r="D81" i="48" s="1"/>
  <c r="D102" i="48" s="1"/>
  <c r="EI18" i="48"/>
  <c r="D80" i="48" s="1"/>
  <c r="D101" i="48" s="1"/>
  <c r="EI16" i="48"/>
  <c r="D78" i="48" s="1"/>
  <c r="EI15" i="48"/>
  <c r="EI14" i="48"/>
  <c r="D76" i="48" s="1"/>
  <c r="D99" i="48" s="1"/>
  <c r="EI13" i="48"/>
  <c r="D75" i="48" s="1"/>
  <c r="D98" i="48" s="1"/>
  <c r="EI12" i="48"/>
  <c r="EI11" i="48"/>
  <c r="D73" i="48" s="1"/>
  <c r="EI10" i="48"/>
  <c r="EI9" i="48"/>
  <c r="D71" i="48" s="1"/>
  <c r="D95" i="48" s="1"/>
  <c r="EI8" i="48"/>
  <c r="D70" i="48" s="1"/>
  <c r="D94" i="48" s="1"/>
  <c r="B90" i="48"/>
  <c r="DT66" i="48"/>
  <c r="B89" i="48"/>
  <c r="B110" i="48" s="1"/>
  <c r="B88" i="48"/>
  <c r="B109" i="48" s="1"/>
  <c r="B87" i="48"/>
  <c r="B108" i="48" s="1"/>
  <c r="B86" i="48"/>
  <c r="B107" i="48" s="1"/>
  <c r="B85" i="48"/>
  <c r="B106" i="48" s="1"/>
  <c r="B84" i="48"/>
  <c r="B105" i="48" s="1"/>
  <c r="B83" i="48"/>
  <c r="B104" i="48" s="1"/>
  <c r="B82" i="48"/>
  <c r="B103" i="48" s="1"/>
  <c r="C102" i="48"/>
  <c r="B81" i="48"/>
  <c r="B102" i="48" s="1"/>
  <c r="B80" i="48"/>
  <c r="B101" i="48" s="1"/>
  <c r="B79" i="48"/>
  <c r="B78" i="48"/>
  <c r="B77" i="48"/>
  <c r="B100" i="48" s="1"/>
  <c r="B76" i="48"/>
  <c r="B99" i="48" s="1"/>
  <c r="B75" i="48"/>
  <c r="B98" i="48" s="1"/>
  <c r="B74" i="48"/>
  <c r="B97" i="48" s="1"/>
  <c r="B73" i="48"/>
  <c r="B72" i="48"/>
  <c r="B96" i="48" s="1"/>
  <c r="B71" i="48"/>
  <c r="B95" i="48" s="1"/>
  <c r="B70" i="48"/>
  <c r="B94" i="48" s="1"/>
  <c r="EG65" i="48"/>
  <c r="EG64" i="48"/>
  <c r="EG63" i="48"/>
  <c r="EG62" i="48"/>
  <c r="EG61" i="48"/>
  <c r="EG60" i="48"/>
  <c r="EG59" i="48"/>
  <c r="EG58" i="48"/>
  <c r="EG57" i="48"/>
  <c r="EG56" i="48"/>
  <c r="EG54" i="48"/>
  <c r="EG53" i="48"/>
  <c r="EG52" i="48"/>
  <c r="EG51" i="48"/>
  <c r="EG50" i="48"/>
  <c r="EG49" i="48"/>
  <c r="EG48" i="48"/>
  <c r="EG47" i="48"/>
  <c r="EG46" i="48"/>
  <c r="EG35" i="48"/>
  <c r="EG34" i="48"/>
  <c r="EG33" i="48"/>
  <c r="EG32" i="48"/>
  <c r="EG31" i="48"/>
  <c r="EG30" i="48"/>
  <c r="EG29" i="48"/>
  <c r="EG27" i="48"/>
  <c r="E89" i="48" s="1"/>
  <c r="E110" i="48" s="1"/>
  <c r="EF36" i="48"/>
  <c r="EE36" i="48"/>
  <c r="ED36" i="48"/>
  <c r="EC36" i="48"/>
  <c r="EB36" i="48"/>
  <c r="EA36" i="48"/>
  <c r="DZ36" i="48"/>
  <c r="DY36" i="48"/>
  <c r="DX36" i="48"/>
  <c r="DW36" i="48"/>
  <c r="DV36" i="48"/>
  <c r="DU36" i="48"/>
  <c r="DT36" i="48"/>
  <c r="DS36" i="48"/>
  <c r="DR36" i="48"/>
  <c r="DQ36" i="48"/>
  <c r="DP36" i="48"/>
  <c r="DO36" i="48"/>
  <c r="DN36" i="48"/>
  <c r="DM36" i="48"/>
  <c r="DL36" i="48"/>
  <c r="DK36" i="48"/>
  <c r="DJ36" i="48"/>
  <c r="DI36" i="48"/>
  <c r="DH36" i="48"/>
  <c r="DG36" i="48"/>
  <c r="DF36" i="48"/>
  <c r="DE36" i="48"/>
  <c r="DD36" i="48"/>
  <c r="DC36" i="48"/>
  <c r="DB36" i="48"/>
  <c r="DA36" i="48"/>
  <c r="CZ36" i="48"/>
  <c r="CY36" i="48"/>
  <c r="CX36" i="48"/>
  <c r="CW36" i="48"/>
  <c r="CV36" i="48"/>
  <c r="CU36" i="48"/>
  <c r="CT36" i="48"/>
  <c r="CS36" i="48"/>
  <c r="CR36" i="48"/>
  <c r="CQ36" i="48"/>
  <c r="CP36" i="48"/>
  <c r="CO36" i="48"/>
  <c r="CN36" i="48"/>
  <c r="CM36" i="48"/>
  <c r="CL36" i="48"/>
  <c r="CK36" i="48"/>
  <c r="CJ36" i="48"/>
  <c r="CI36" i="48"/>
  <c r="CH36" i="48"/>
  <c r="CG36" i="48"/>
  <c r="CF36" i="48"/>
  <c r="CE36" i="48"/>
  <c r="CD36" i="48"/>
  <c r="CC36" i="48"/>
  <c r="CB36" i="48"/>
  <c r="CA36" i="48"/>
  <c r="BZ36" i="48"/>
  <c r="BY36" i="48"/>
  <c r="BX36" i="48"/>
  <c r="BW36" i="48"/>
  <c r="BV36" i="48"/>
  <c r="BU36" i="48"/>
  <c r="BT36" i="48"/>
  <c r="BS36" i="48"/>
  <c r="BR36" i="48"/>
  <c r="BQ36" i="48"/>
  <c r="BP36" i="48"/>
  <c r="BO36" i="48"/>
  <c r="BN36" i="48"/>
  <c r="BM36" i="48"/>
  <c r="BL36" i="48"/>
  <c r="BK36" i="48"/>
  <c r="BJ36" i="48"/>
  <c r="BI36" i="48"/>
  <c r="BH36" i="48"/>
  <c r="BG36" i="48"/>
  <c r="BF36" i="48"/>
  <c r="BE36" i="48"/>
  <c r="BD36" i="48"/>
  <c r="BC36" i="48"/>
  <c r="BB36" i="48"/>
  <c r="BA36" i="48"/>
  <c r="AZ36" i="48"/>
  <c r="AY36" i="48"/>
  <c r="AX36" i="48"/>
  <c r="AW36" i="48"/>
  <c r="AV36" i="48"/>
  <c r="AU36" i="48"/>
  <c r="AT36" i="48"/>
  <c r="AS36" i="48"/>
  <c r="AR36" i="48"/>
  <c r="AQ36" i="48"/>
  <c r="AP36" i="48"/>
  <c r="AO36" i="48"/>
  <c r="AN36" i="48"/>
  <c r="AM36" i="48"/>
  <c r="AL36" i="48"/>
  <c r="AK36" i="48"/>
  <c r="AJ36" i="48"/>
  <c r="AI36" i="48"/>
  <c r="AH36"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C36" i="48"/>
  <c r="EF37" i="48"/>
  <c r="EF66" i="48" s="1"/>
  <c r="EE37" i="48"/>
  <c r="EE66" i="48" s="1"/>
  <c r="ED37" i="48"/>
  <c r="ED66" i="48" s="1"/>
  <c r="EC37" i="48"/>
  <c r="EC66" i="48" s="1"/>
  <c r="EB37" i="48"/>
  <c r="EB66" i="48" s="1"/>
  <c r="EA37" i="48"/>
  <c r="EA66" i="48" s="1"/>
  <c r="DZ37" i="48"/>
  <c r="DZ66" i="48" s="1"/>
  <c r="DY37" i="48"/>
  <c r="DY66" i="48" s="1"/>
  <c r="DX37" i="48"/>
  <c r="DX66" i="48" s="1"/>
  <c r="DW37" i="48"/>
  <c r="DW66" i="48" s="1"/>
  <c r="DV37" i="48"/>
  <c r="DV66" i="48" s="1"/>
  <c r="DU37" i="48"/>
  <c r="DU66" i="48" s="1"/>
  <c r="DT37" i="48"/>
  <c r="DS37" i="48"/>
  <c r="DS66" i="48" s="1"/>
  <c r="DR37" i="48"/>
  <c r="DR66" i="48" s="1"/>
  <c r="DQ37" i="48"/>
  <c r="DQ66" i="48" s="1"/>
  <c r="DP37" i="48"/>
  <c r="DP66" i="48" s="1"/>
  <c r="DO37" i="48"/>
  <c r="DO66" i="48" s="1"/>
  <c r="DN37" i="48"/>
  <c r="DN66" i="48" s="1"/>
  <c r="DM37" i="48"/>
  <c r="DM66" i="48" s="1"/>
  <c r="DL37" i="48"/>
  <c r="DL66" i="48" s="1"/>
  <c r="DK37" i="48"/>
  <c r="DK66" i="48" s="1"/>
  <c r="DJ37" i="48"/>
  <c r="DJ66" i="48" s="1"/>
  <c r="DI37" i="48"/>
  <c r="DI66" i="48" s="1"/>
  <c r="DH37" i="48"/>
  <c r="DH66" i="48" s="1"/>
  <c r="DG37" i="48"/>
  <c r="DG66" i="48" s="1"/>
  <c r="DF37" i="48"/>
  <c r="DF66" i="48" s="1"/>
  <c r="DE37" i="48"/>
  <c r="DE66" i="48" s="1"/>
  <c r="DD37" i="48"/>
  <c r="DD66" i="48" s="1"/>
  <c r="DC37" i="48"/>
  <c r="DC66" i="48" s="1"/>
  <c r="DB37" i="48"/>
  <c r="DB66" i="48" s="1"/>
  <c r="DA37" i="48"/>
  <c r="DA66" i="48" s="1"/>
  <c r="CZ37" i="48"/>
  <c r="CZ66" i="48" s="1"/>
  <c r="CY37" i="48"/>
  <c r="CY66" i="48" s="1"/>
  <c r="CX37" i="48"/>
  <c r="CX66" i="48" s="1"/>
  <c r="CW37" i="48"/>
  <c r="CW66" i="48" s="1"/>
  <c r="CV37" i="48"/>
  <c r="CV66" i="48" s="1"/>
  <c r="CU37" i="48"/>
  <c r="CU66" i="48" s="1"/>
  <c r="CT37" i="48"/>
  <c r="CT66" i="48" s="1"/>
  <c r="CS37" i="48"/>
  <c r="CS66" i="48" s="1"/>
  <c r="CR37" i="48"/>
  <c r="CR66" i="48" s="1"/>
  <c r="CQ37" i="48"/>
  <c r="CQ66" i="48" s="1"/>
  <c r="CP37" i="48"/>
  <c r="CP66" i="48" s="1"/>
  <c r="CO37" i="48"/>
  <c r="CO66" i="48" s="1"/>
  <c r="CN37" i="48"/>
  <c r="CN66" i="48" s="1"/>
  <c r="CM37" i="48"/>
  <c r="CM66" i="48" s="1"/>
  <c r="CL37" i="48"/>
  <c r="CL66" i="48" s="1"/>
  <c r="CK37" i="48"/>
  <c r="CK66" i="48" s="1"/>
  <c r="CJ37" i="48"/>
  <c r="CJ66" i="48" s="1"/>
  <c r="CI37" i="48"/>
  <c r="CI66" i="48" s="1"/>
  <c r="CH37" i="48"/>
  <c r="CH66" i="48" s="1"/>
  <c r="CG37" i="48"/>
  <c r="CG66" i="48" s="1"/>
  <c r="CF37" i="48"/>
  <c r="CF66" i="48" s="1"/>
  <c r="CE37" i="48"/>
  <c r="CE66" i="48" s="1"/>
  <c r="CD37" i="48"/>
  <c r="CD66" i="48" s="1"/>
  <c r="CC37" i="48"/>
  <c r="CC66" i="48" s="1"/>
  <c r="CB37" i="48"/>
  <c r="CB66" i="48" s="1"/>
  <c r="CA37" i="48"/>
  <c r="CA66" i="48" s="1"/>
  <c r="BZ37" i="48"/>
  <c r="BZ66" i="48" s="1"/>
  <c r="BY37" i="48"/>
  <c r="BY66" i="48" s="1"/>
  <c r="BX37" i="48"/>
  <c r="BX66" i="48" s="1"/>
  <c r="BW37" i="48"/>
  <c r="BW66" i="48" s="1"/>
  <c r="BV37" i="48"/>
  <c r="BV66" i="48" s="1"/>
  <c r="BU37" i="48"/>
  <c r="BU66" i="48" s="1"/>
  <c r="BT37" i="48"/>
  <c r="BT66" i="48" s="1"/>
  <c r="BS37" i="48"/>
  <c r="BS66" i="48" s="1"/>
  <c r="BR37" i="48"/>
  <c r="BR66" i="48" s="1"/>
  <c r="BQ37" i="48"/>
  <c r="BQ66" i="48" s="1"/>
  <c r="BP37" i="48"/>
  <c r="BP66" i="48" s="1"/>
  <c r="BO37" i="48"/>
  <c r="BO66" i="48" s="1"/>
  <c r="BN37" i="48"/>
  <c r="BN66" i="48" s="1"/>
  <c r="BM37" i="48"/>
  <c r="BM66" i="48" s="1"/>
  <c r="BL37" i="48"/>
  <c r="BL66" i="48" s="1"/>
  <c r="BK37" i="48"/>
  <c r="BK66" i="48" s="1"/>
  <c r="BJ37" i="48"/>
  <c r="BJ66" i="48" s="1"/>
  <c r="BI37" i="48"/>
  <c r="BI66" i="48" s="1"/>
  <c r="BH37" i="48"/>
  <c r="BH66" i="48" s="1"/>
  <c r="BG37" i="48"/>
  <c r="BG66" i="48" s="1"/>
  <c r="BF37" i="48"/>
  <c r="BF66" i="48" s="1"/>
  <c r="BE37" i="48"/>
  <c r="BE66" i="48" s="1"/>
  <c r="BD37" i="48"/>
  <c r="BD66" i="48" s="1"/>
  <c r="BC37" i="48"/>
  <c r="BC66" i="48" s="1"/>
  <c r="BB37" i="48"/>
  <c r="BB66" i="48" s="1"/>
  <c r="BA37" i="48"/>
  <c r="BA66" i="48" s="1"/>
  <c r="AZ37" i="48"/>
  <c r="AZ66" i="48" s="1"/>
  <c r="AY37" i="48"/>
  <c r="AY66" i="48" s="1"/>
  <c r="AX37" i="48"/>
  <c r="AX66" i="48" s="1"/>
  <c r="AW37" i="48"/>
  <c r="AW66" i="48" s="1"/>
  <c r="AV37" i="48"/>
  <c r="AV66" i="48" s="1"/>
  <c r="AU37" i="48"/>
  <c r="AU66" i="48" s="1"/>
  <c r="AT37" i="48"/>
  <c r="AT66" i="48" s="1"/>
  <c r="AS37" i="48"/>
  <c r="AS66" i="48" s="1"/>
  <c r="AR37" i="48"/>
  <c r="AR66" i="48" s="1"/>
  <c r="AQ37" i="48"/>
  <c r="AQ66" i="48" s="1"/>
  <c r="AP37" i="48"/>
  <c r="AP66" i="48" s="1"/>
  <c r="AO37" i="48"/>
  <c r="AO66" i="48" s="1"/>
  <c r="AN37" i="48"/>
  <c r="AN66" i="48" s="1"/>
  <c r="AM37" i="48"/>
  <c r="AM66" i="48" s="1"/>
  <c r="AL37" i="48"/>
  <c r="AL66" i="48" s="1"/>
  <c r="AK37" i="48"/>
  <c r="AK66" i="48" s="1"/>
  <c r="AJ37" i="48"/>
  <c r="AJ66" i="48" s="1"/>
  <c r="AI37" i="48"/>
  <c r="AI66" i="48" s="1"/>
  <c r="AH37" i="48"/>
  <c r="AH66" i="48" s="1"/>
  <c r="AG37" i="48"/>
  <c r="AG66" i="48" s="1"/>
  <c r="AF37" i="48"/>
  <c r="AF66" i="48" s="1"/>
  <c r="AE37" i="48"/>
  <c r="AE66" i="48" s="1"/>
  <c r="AD37" i="48"/>
  <c r="AD66" i="48" s="1"/>
  <c r="AC37" i="48"/>
  <c r="AC66" i="48" s="1"/>
  <c r="AB37" i="48"/>
  <c r="AB66" i="48" s="1"/>
  <c r="AA37" i="48"/>
  <c r="AA66" i="48" s="1"/>
  <c r="Z37" i="48"/>
  <c r="Z66" i="48" s="1"/>
  <c r="Y37" i="48"/>
  <c r="Y66" i="48" s="1"/>
  <c r="X37" i="48"/>
  <c r="X66" i="48" s="1"/>
  <c r="W37" i="48"/>
  <c r="W66" i="48" s="1"/>
  <c r="V37" i="48"/>
  <c r="V66" i="48" s="1"/>
  <c r="U37" i="48"/>
  <c r="U66" i="48" s="1"/>
  <c r="T37" i="48"/>
  <c r="T66" i="48" s="1"/>
  <c r="S37" i="48"/>
  <c r="S66" i="48" s="1"/>
  <c r="R37" i="48"/>
  <c r="R66" i="48" s="1"/>
  <c r="Q37" i="48"/>
  <c r="Q66" i="48" s="1"/>
  <c r="P37" i="48"/>
  <c r="P66" i="48" s="1"/>
  <c r="O37" i="48"/>
  <c r="O66" i="48" s="1"/>
  <c r="N37" i="48"/>
  <c r="N66" i="48" s="1"/>
  <c r="M37" i="48"/>
  <c r="M66" i="48" s="1"/>
  <c r="L37" i="48"/>
  <c r="L66" i="48" s="1"/>
  <c r="K37" i="48"/>
  <c r="K66" i="48" s="1"/>
  <c r="J37" i="48"/>
  <c r="J66" i="48" s="1"/>
  <c r="I37" i="48"/>
  <c r="I66" i="48" s="1"/>
  <c r="H37" i="48"/>
  <c r="H66" i="48" s="1"/>
  <c r="G37" i="48"/>
  <c r="G66" i="48" s="1"/>
  <c r="F37" i="48"/>
  <c r="F66" i="48" s="1"/>
  <c r="E37" i="48"/>
  <c r="E66" i="48" s="1"/>
  <c r="D37" i="48"/>
  <c r="D66" i="48" s="1"/>
  <c r="C37" i="48"/>
  <c r="C66" i="48" s="1"/>
  <c r="EG26" i="48"/>
  <c r="E88" i="48" s="1"/>
  <c r="E109" i="48" s="1"/>
  <c r="EG25" i="48"/>
  <c r="E87" i="48" s="1"/>
  <c r="E108" i="48" s="1"/>
  <c r="EG24" i="48"/>
  <c r="E86" i="48" s="1"/>
  <c r="E107" i="48" s="1"/>
  <c r="EG23" i="48"/>
  <c r="E85" i="48" s="1"/>
  <c r="E106" i="48" s="1"/>
  <c r="EG22" i="48"/>
  <c r="E84" i="48" s="1"/>
  <c r="E105" i="48" s="1"/>
  <c r="EG21" i="48"/>
  <c r="E83" i="48" s="1"/>
  <c r="E104" i="48" s="1"/>
  <c r="EG20" i="48"/>
  <c r="E82" i="48" s="1"/>
  <c r="E103" i="48" s="1"/>
  <c r="EG19" i="48"/>
  <c r="E81" i="48" s="1"/>
  <c r="E102" i="48" s="1"/>
  <c r="EG18" i="48"/>
  <c r="E80" i="48" s="1"/>
  <c r="E101" i="48" s="1"/>
  <c r="EG15" i="48"/>
  <c r="E77" i="48" s="1"/>
  <c r="E100" i="48" s="1"/>
  <c r="EG14" i="48"/>
  <c r="E76" i="48" s="1"/>
  <c r="E99" i="48" s="1"/>
  <c r="EG13" i="48"/>
  <c r="E75" i="48" s="1"/>
  <c r="E98" i="48" s="1"/>
  <c r="EG12" i="48"/>
  <c r="EG11" i="48"/>
  <c r="E73" i="48" s="1"/>
  <c r="EG10" i="48"/>
  <c r="E72" i="48" s="1"/>
  <c r="E96" i="48" s="1"/>
  <c r="EG9" i="48"/>
  <c r="E71" i="48" s="1"/>
  <c r="E95" i="48" s="1"/>
  <c r="EG8" i="48"/>
  <c r="E70" i="48" s="1"/>
  <c r="E94" i="48" s="1"/>
  <c r="EI57" i="46"/>
  <c r="EE29" i="46"/>
  <c r="CX29" i="46"/>
  <c r="CH29" i="46"/>
  <c r="AN29" i="46"/>
  <c r="W29" i="46"/>
  <c r="B66" i="46"/>
  <c r="B70" i="46" s="1"/>
  <c r="BI65" i="46"/>
  <c r="B65" i="46"/>
  <c r="B69" i="46" s="1"/>
  <c r="CF64" i="46"/>
  <c r="DG62" i="46"/>
  <c r="BK62" i="46"/>
  <c r="EF61" i="46"/>
  <c r="EF62" i="46" s="1"/>
  <c r="EE61" i="46"/>
  <c r="ED61" i="46"/>
  <c r="ED65" i="46" s="1"/>
  <c r="EC61" i="46"/>
  <c r="EC62" i="46" s="1"/>
  <c r="EB61" i="46"/>
  <c r="EB62" i="46" s="1"/>
  <c r="EA61" i="46"/>
  <c r="EA62" i="46" s="1"/>
  <c r="DZ61" i="46"/>
  <c r="DZ62" i="46" s="1"/>
  <c r="DY61" i="46"/>
  <c r="DY62" i="46" s="1"/>
  <c r="DX61" i="46"/>
  <c r="DW61" i="46"/>
  <c r="DW62" i="46" s="1"/>
  <c r="DV61" i="46"/>
  <c r="DV62" i="46" s="1"/>
  <c r="DU61" i="46"/>
  <c r="DU62" i="46" s="1"/>
  <c r="DT61" i="46"/>
  <c r="DS61" i="46"/>
  <c r="DR61" i="46"/>
  <c r="DQ61" i="46"/>
  <c r="DQ62" i="46" s="1"/>
  <c r="DP61" i="46"/>
  <c r="DP62" i="46" s="1"/>
  <c r="DO61" i="46"/>
  <c r="DN61" i="46"/>
  <c r="DN65" i="46" s="1"/>
  <c r="DM61" i="46"/>
  <c r="DM62" i="46" s="1"/>
  <c r="DL61" i="46"/>
  <c r="DL62" i="46" s="1"/>
  <c r="DK61" i="46"/>
  <c r="DK62" i="46" s="1"/>
  <c r="DJ61" i="46"/>
  <c r="DJ62" i="46" s="1"/>
  <c r="DI61" i="46"/>
  <c r="DI62" i="46" s="1"/>
  <c r="DH61" i="46"/>
  <c r="DG61" i="46"/>
  <c r="DF61" i="46"/>
  <c r="DF62" i="46" s="1"/>
  <c r="DE61" i="46"/>
  <c r="DE62" i="46" s="1"/>
  <c r="DD61" i="46"/>
  <c r="DC61" i="46"/>
  <c r="DB61" i="46"/>
  <c r="DA61" i="46"/>
  <c r="DA62" i="46" s="1"/>
  <c r="CZ61" i="46"/>
  <c r="CZ62" i="46" s="1"/>
  <c r="CY61" i="46"/>
  <c r="CX61" i="46"/>
  <c r="CX65" i="46" s="1"/>
  <c r="CW61" i="46"/>
  <c r="CW62" i="46" s="1"/>
  <c r="CV61" i="46"/>
  <c r="CV62" i="46" s="1"/>
  <c r="CU61" i="46"/>
  <c r="CU62" i="46" s="1"/>
  <c r="CT61" i="46"/>
  <c r="CT62" i="46" s="1"/>
  <c r="CS61" i="46"/>
  <c r="CS62" i="46" s="1"/>
  <c r="CR61" i="46"/>
  <c r="CQ61" i="46"/>
  <c r="CQ62" i="46" s="1"/>
  <c r="CP61" i="46"/>
  <c r="CP62" i="46" s="1"/>
  <c r="CO61" i="46"/>
  <c r="CO62" i="46" s="1"/>
  <c r="CN61" i="46"/>
  <c r="CM61" i="46"/>
  <c r="CL61" i="46"/>
  <c r="CK61" i="46"/>
  <c r="CK62" i="46" s="1"/>
  <c r="CJ61" i="46"/>
  <c r="CJ62" i="46" s="1"/>
  <c r="CI61" i="46"/>
  <c r="CH61" i="46"/>
  <c r="CH65" i="46" s="1"/>
  <c r="CG61" i="46"/>
  <c r="CG62" i="46" s="1"/>
  <c r="CF61" i="46"/>
  <c r="CF62" i="46" s="1"/>
  <c r="CE61" i="46"/>
  <c r="CE62" i="46" s="1"/>
  <c r="CD61" i="46"/>
  <c r="CD62" i="46" s="1"/>
  <c r="CC61" i="46"/>
  <c r="CC62" i="46" s="1"/>
  <c r="CB61" i="46"/>
  <c r="CA61" i="46"/>
  <c r="BZ61" i="46"/>
  <c r="BZ62" i="46" s="1"/>
  <c r="BY61" i="46"/>
  <c r="BY62" i="46" s="1"/>
  <c r="BX61" i="46"/>
  <c r="BW61" i="46"/>
  <c r="BV61" i="46"/>
  <c r="BU61" i="46"/>
  <c r="BU62" i="46" s="1"/>
  <c r="BT61" i="46"/>
  <c r="BT62" i="46" s="1"/>
  <c r="BS61" i="46"/>
  <c r="BR61" i="46"/>
  <c r="BR65" i="46" s="1"/>
  <c r="BQ61" i="46"/>
  <c r="BQ62" i="46" s="1"/>
  <c r="BP61" i="46"/>
  <c r="BP62" i="46" s="1"/>
  <c r="BO61" i="46"/>
  <c r="BO62" i="46" s="1"/>
  <c r="BN61" i="46"/>
  <c r="BN62" i="46" s="1"/>
  <c r="BM61" i="46"/>
  <c r="BM62" i="46" s="1"/>
  <c r="BL61" i="46"/>
  <c r="BK61" i="46"/>
  <c r="BK65" i="46" s="1"/>
  <c r="BJ61" i="46"/>
  <c r="BJ62" i="46" s="1"/>
  <c r="BI61" i="46"/>
  <c r="BI62" i="46" s="1"/>
  <c r="BH61" i="46"/>
  <c r="BG61" i="46"/>
  <c r="BF61" i="46"/>
  <c r="BE61" i="46"/>
  <c r="BE62" i="46" s="1"/>
  <c r="BD61" i="46"/>
  <c r="BD62" i="46" s="1"/>
  <c r="BC61" i="46"/>
  <c r="BB61" i="46"/>
  <c r="BB65" i="46" s="1"/>
  <c r="BA61" i="46"/>
  <c r="BA62" i="46" s="1"/>
  <c r="AZ61" i="46"/>
  <c r="AZ62" i="46" s="1"/>
  <c r="AY61" i="46"/>
  <c r="AY62" i="46" s="1"/>
  <c r="AX61" i="46"/>
  <c r="AX62" i="46" s="1"/>
  <c r="AW61" i="46"/>
  <c r="AW62" i="46" s="1"/>
  <c r="AV61" i="46"/>
  <c r="AU61" i="46"/>
  <c r="AU65" i="46" s="1"/>
  <c r="AT61" i="46"/>
  <c r="AT62" i="46" s="1"/>
  <c r="AS61" i="46"/>
  <c r="AS62" i="46" s="1"/>
  <c r="AR61" i="46"/>
  <c r="AQ61" i="46"/>
  <c r="AP61" i="46"/>
  <c r="AO61" i="46"/>
  <c r="AO62" i="46" s="1"/>
  <c r="AN61" i="46"/>
  <c r="AN62" i="46" s="1"/>
  <c r="AM61" i="46"/>
  <c r="AL61" i="46"/>
  <c r="AL65" i="46" s="1"/>
  <c r="AK61" i="46"/>
  <c r="AK62" i="46" s="1"/>
  <c r="AJ61" i="46"/>
  <c r="AJ62" i="46" s="1"/>
  <c r="AI61" i="46"/>
  <c r="AI62" i="46" s="1"/>
  <c r="AH61" i="46"/>
  <c r="AH62" i="46" s="1"/>
  <c r="AG61" i="46"/>
  <c r="AG62" i="46" s="1"/>
  <c r="AF61" i="46"/>
  <c r="AE61" i="46"/>
  <c r="AE62" i="46" s="1"/>
  <c r="AD61" i="46"/>
  <c r="AD62" i="46" s="1"/>
  <c r="AC61" i="46"/>
  <c r="AC62" i="46" s="1"/>
  <c r="AB61" i="46"/>
  <c r="AA61" i="46"/>
  <c r="Z61" i="46"/>
  <c r="Y61" i="46"/>
  <c r="Y62" i="46" s="1"/>
  <c r="X61" i="46"/>
  <c r="X62" i="46" s="1"/>
  <c r="W61" i="46"/>
  <c r="V61" i="46"/>
  <c r="V65" i="46" s="1"/>
  <c r="U61" i="46"/>
  <c r="U62" i="46" s="1"/>
  <c r="T61" i="46"/>
  <c r="T62" i="46" s="1"/>
  <c r="S61" i="46"/>
  <c r="S62" i="46" s="1"/>
  <c r="R61" i="46"/>
  <c r="R62" i="46" s="1"/>
  <c r="Q61" i="46"/>
  <c r="Q62" i="46" s="1"/>
  <c r="P61" i="46"/>
  <c r="O61" i="46"/>
  <c r="O65" i="46" s="1"/>
  <c r="N61" i="46"/>
  <c r="N62" i="46" s="1"/>
  <c r="M61" i="46"/>
  <c r="M62" i="46" s="1"/>
  <c r="L61" i="46"/>
  <c r="K61" i="46"/>
  <c r="J61" i="46"/>
  <c r="I61" i="46"/>
  <c r="I62" i="46" s="1"/>
  <c r="H61" i="46"/>
  <c r="H62" i="46" s="1"/>
  <c r="G61" i="46"/>
  <c r="G65" i="46" s="1"/>
  <c r="F61" i="46"/>
  <c r="F65" i="46" s="1"/>
  <c r="E61" i="46"/>
  <c r="E62" i="46" s="1"/>
  <c r="D61" i="46"/>
  <c r="D62" i="46" s="1"/>
  <c r="D66" i="46" s="1"/>
  <c r="C61" i="46"/>
  <c r="C62" i="46" s="1"/>
  <c r="C66" i="46" s="1"/>
  <c r="EF60" i="46"/>
  <c r="EF68" i="46" s="1"/>
  <c r="EF72" i="46" s="1"/>
  <c r="EE60" i="46"/>
  <c r="EE68" i="46" s="1"/>
  <c r="EE72" i="46" s="1"/>
  <c r="ED60" i="46"/>
  <c r="EC60" i="46"/>
  <c r="EC68" i="46" s="1"/>
  <c r="EC72" i="46" s="1"/>
  <c r="EB60" i="46"/>
  <c r="EB68" i="46" s="1"/>
  <c r="EB72" i="46" s="1"/>
  <c r="EA60" i="46"/>
  <c r="EA64" i="46" s="1"/>
  <c r="DZ60" i="46"/>
  <c r="DZ64" i="46" s="1"/>
  <c r="DY60" i="46"/>
  <c r="DY64" i="46" s="1"/>
  <c r="DX60" i="46"/>
  <c r="DX64" i="46" s="1"/>
  <c r="DW60" i="46"/>
  <c r="DW68" i="46" s="1"/>
  <c r="DW72" i="46" s="1"/>
  <c r="DV60" i="46"/>
  <c r="DV68" i="46" s="1"/>
  <c r="DV72" i="46" s="1"/>
  <c r="DU60" i="46"/>
  <c r="DU68" i="46" s="1"/>
  <c r="DU72" i="46" s="1"/>
  <c r="DT60" i="46"/>
  <c r="DT68" i="46" s="1"/>
  <c r="DT72" i="46" s="1"/>
  <c r="DS60" i="46"/>
  <c r="DS68" i="46" s="1"/>
  <c r="DS72" i="46" s="1"/>
  <c r="DR60" i="46"/>
  <c r="DR68" i="46" s="1"/>
  <c r="DR72" i="46" s="1"/>
  <c r="DQ60" i="46"/>
  <c r="DQ68" i="46" s="1"/>
  <c r="DQ72" i="46" s="1"/>
  <c r="DP60" i="46"/>
  <c r="DP68" i="46" s="1"/>
  <c r="DP72" i="46" s="1"/>
  <c r="DO60" i="46"/>
  <c r="DO68" i="46" s="1"/>
  <c r="DO72" i="46" s="1"/>
  <c r="DN60" i="46"/>
  <c r="DM60" i="46"/>
  <c r="DM68" i="46" s="1"/>
  <c r="DM72" i="46" s="1"/>
  <c r="DL60" i="46"/>
  <c r="DL68" i="46" s="1"/>
  <c r="DL72" i="46" s="1"/>
  <c r="DK60" i="46"/>
  <c r="DK64" i="46" s="1"/>
  <c r="DJ60" i="46"/>
  <c r="DJ64" i="46" s="1"/>
  <c r="DI60" i="46"/>
  <c r="DI64" i="46" s="1"/>
  <c r="DH60" i="46"/>
  <c r="DH64" i="46" s="1"/>
  <c r="DG60" i="46"/>
  <c r="DG68" i="46" s="1"/>
  <c r="DG72" i="46" s="1"/>
  <c r="DF60" i="46"/>
  <c r="DF68" i="46" s="1"/>
  <c r="DF72" i="46" s="1"/>
  <c r="DE60" i="46"/>
  <c r="DE68" i="46" s="1"/>
  <c r="DE72" i="46" s="1"/>
  <c r="DD60" i="46"/>
  <c r="DD68" i="46" s="1"/>
  <c r="DD72" i="46" s="1"/>
  <c r="DC60" i="46"/>
  <c r="DC68" i="46" s="1"/>
  <c r="DC72" i="46" s="1"/>
  <c r="DB60" i="46"/>
  <c r="DB68" i="46" s="1"/>
  <c r="DB72" i="46" s="1"/>
  <c r="DA60" i="46"/>
  <c r="DA68" i="46" s="1"/>
  <c r="DA72" i="46" s="1"/>
  <c r="CZ60" i="46"/>
  <c r="CZ68" i="46" s="1"/>
  <c r="CZ72" i="46" s="1"/>
  <c r="CY60" i="46"/>
  <c r="CY68" i="46" s="1"/>
  <c r="CY72" i="46" s="1"/>
  <c r="CX60" i="46"/>
  <c r="CW60" i="46"/>
  <c r="CW68" i="46" s="1"/>
  <c r="CW72" i="46" s="1"/>
  <c r="CV60" i="46"/>
  <c r="CV68" i="46" s="1"/>
  <c r="CV72" i="46" s="1"/>
  <c r="CU60" i="46"/>
  <c r="CU64" i="46" s="1"/>
  <c r="CT60" i="46"/>
  <c r="CT64" i="46" s="1"/>
  <c r="CS60" i="46"/>
  <c r="CS64" i="46" s="1"/>
  <c r="CR60" i="46"/>
  <c r="CR64" i="46" s="1"/>
  <c r="CQ60" i="46"/>
  <c r="CQ68" i="46" s="1"/>
  <c r="CQ72" i="46" s="1"/>
  <c r="CP60" i="46"/>
  <c r="CP68" i="46" s="1"/>
  <c r="CP72" i="46" s="1"/>
  <c r="CO60" i="46"/>
  <c r="CO68" i="46" s="1"/>
  <c r="CO72" i="46" s="1"/>
  <c r="CN60" i="46"/>
  <c r="CN68" i="46" s="1"/>
  <c r="CN72" i="46" s="1"/>
  <c r="CM60" i="46"/>
  <c r="CM68" i="46" s="1"/>
  <c r="CM72" i="46" s="1"/>
  <c r="CL60" i="46"/>
  <c r="CL68" i="46" s="1"/>
  <c r="CL72" i="46" s="1"/>
  <c r="CK60" i="46"/>
  <c r="CK68" i="46" s="1"/>
  <c r="CK72" i="46" s="1"/>
  <c r="CJ60" i="46"/>
  <c r="CJ68" i="46" s="1"/>
  <c r="CJ72" i="46" s="1"/>
  <c r="CI60" i="46"/>
  <c r="CI68" i="46" s="1"/>
  <c r="CI72" i="46" s="1"/>
  <c r="CH60" i="46"/>
  <c r="CG60" i="46"/>
  <c r="CG68" i="46" s="1"/>
  <c r="CG72" i="46" s="1"/>
  <c r="CF60" i="46"/>
  <c r="CF68" i="46" s="1"/>
  <c r="CF72" i="46" s="1"/>
  <c r="CE60" i="46"/>
  <c r="CE64" i="46" s="1"/>
  <c r="CD60" i="46"/>
  <c r="CD64" i="46" s="1"/>
  <c r="CC60" i="46"/>
  <c r="CC64" i="46" s="1"/>
  <c r="CB60" i="46"/>
  <c r="CB64" i="46" s="1"/>
  <c r="CA60" i="46"/>
  <c r="CA68" i="46" s="1"/>
  <c r="CA72" i="46" s="1"/>
  <c r="BZ60" i="46"/>
  <c r="BZ68" i="46" s="1"/>
  <c r="BZ72" i="46" s="1"/>
  <c r="BY60" i="46"/>
  <c r="BY68" i="46" s="1"/>
  <c r="BY72" i="46" s="1"/>
  <c r="BX60" i="46"/>
  <c r="BX68" i="46" s="1"/>
  <c r="BX72" i="46" s="1"/>
  <c r="BW60" i="46"/>
  <c r="BW68" i="46" s="1"/>
  <c r="BW72" i="46" s="1"/>
  <c r="BV60" i="46"/>
  <c r="BV68" i="46" s="1"/>
  <c r="BV72" i="46" s="1"/>
  <c r="BU60" i="46"/>
  <c r="BU68" i="46" s="1"/>
  <c r="BU72" i="46" s="1"/>
  <c r="BT60" i="46"/>
  <c r="BT68" i="46" s="1"/>
  <c r="BT72" i="46" s="1"/>
  <c r="BS60" i="46"/>
  <c r="BS68" i="46" s="1"/>
  <c r="BS72" i="46" s="1"/>
  <c r="BR60" i="46"/>
  <c r="BQ60" i="46"/>
  <c r="BQ68" i="46" s="1"/>
  <c r="BQ72" i="46" s="1"/>
  <c r="BP60" i="46"/>
  <c r="BP68" i="46" s="1"/>
  <c r="BP72" i="46" s="1"/>
  <c r="BO60" i="46"/>
  <c r="BO64" i="46" s="1"/>
  <c r="BN60" i="46"/>
  <c r="BN64" i="46" s="1"/>
  <c r="BM60" i="46"/>
  <c r="BM64" i="46" s="1"/>
  <c r="BL60" i="46"/>
  <c r="BL64" i="46" s="1"/>
  <c r="BK60" i="46"/>
  <c r="BK68" i="46" s="1"/>
  <c r="BK72" i="46" s="1"/>
  <c r="BJ60" i="46"/>
  <c r="BJ68" i="46" s="1"/>
  <c r="BJ72" i="46" s="1"/>
  <c r="BI60" i="46"/>
  <c r="BI68" i="46" s="1"/>
  <c r="BI72" i="46" s="1"/>
  <c r="BH60" i="46"/>
  <c r="BH68" i="46" s="1"/>
  <c r="BH72" i="46" s="1"/>
  <c r="BG60" i="46"/>
  <c r="BG68" i="46" s="1"/>
  <c r="BG72" i="46" s="1"/>
  <c r="BF60" i="46"/>
  <c r="BF68" i="46" s="1"/>
  <c r="BF72" i="46" s="1"/>
  <c r="BE60" i="46"/>
  <c r="BE68" i="46" s="1"/>
  <c r="BE72" i="46" s="1"/>
  <c r="BD60" i="46"/>
  <c r="BD68" i="46" s="1"/>
  <c r="BD72" i="46" s="1"/>
  <c r="BC60" i="46"/>
  <c r="BC68" i="46" s="1"/>
  <c r="BC72" i="46" s="1"/>
  <c r="BB60" i="46"/>
  <c r="BA60" i="46"/>
  <c r="BA68" i="46" s="1"/>
  <c r="BA72" i="46" s="1"/>
  <c r="AZ60" i="46"/>
  <c r="AZ68" i="46" s="1"/>
  <c r="AZ72" i="46" s="1"/>
  <c r="AY60" i="46"/>
  <c r="AY64" i="46" s="1"/>
  <c r="AX60" i="46"/>
  <c r="AX64" i="46" s="1"/>
  <c r="AW60" i="46"/>
  <c r="AW64" i="46" s="1"/>
  <c r="AV60" i="46"/>
  <c r="AV64" i="46" s="1"/>
  <c r="AU60" i="46"/>
  <c r="AU68" i="46" s="1"/>
  <c r="AU72" i="46" s="1"/>
  <c r="AT60" i="46"/>
  <c r="AT68" i="46" s="1"/>
  <c r="AT72" i="46" s="1"/>
  <c r="AS60" i="46"/>
  <c r="AS68" i="46" s="1"/>
  <c r="AS72" i="46" s="1"/>
  <c r="AR60" i="46"/>
  <c r="AR68" i="46" s="1"/>
  <c r="AR72" i="46" s="1"/>
  <c r="AQ60" i="46"/>
  <c r="AQ68" i="46" s="1"/>
  <c r="AQ72" i="46" s="1"/>
  <c r="AP60" i="46"/>
  <c r="AP68" i="46" s="1"/>
  <c r="AP72" i="46" s="1"/>
  <c r="AO60" i="46"/>
  <c r="AO68" i="46" s="1"/>
  <c r="AO72" i="46" s="1"/>
  <c r="AN60" i="46"/>
  <c r="AN68" i="46" s="1"/>
  <c r="AN72" i="46" s="1"/>
  <c r="AM60" i="46"/>
  <c r="AM68" i="46" s="1"/>
  <c r="AM72" i="46" s="1"/>
  <c r="AL60" i="46"/>
  <c r="AK60" i="46"/>
  <c r="AK68" i="46" s="1"/>
  <c r="AK72" i="46" s="1"/>
  <c r="AJ60" i="46"/>
  <c r="AJ68" i="46" s="1"/>
  <c r="AJ72" i="46" s="1"/>
  <c r="AI60" i="46"/>
  <c r="AI64" i="46" s="1"/>
  <c r="AH60" i="46"/>
  <c r="AH64" i="46" s="1"/>
  <c r="AG60" i="46"/>
  <c r="AG64" i="46" s="1"/>
  <c r="AF60" i="46"/>
  <c r="AF64" i="46" s="1"/>
  <c r="AE60" i="46"/>
  <c r="AE68" i="46" s="1"/>
  <c r="AE72" i="46" s="1"/>
  <c r="AD60" i="46"/>
  <c r="AD68" i="46" s="1"/>
  <c r="AD72" i="46" s="1"/>
  <c r="AC60" i="46"/>
  <c r="AC68" i="46" s="1"/>
  <c r="AC72" i="46" s="1"/>
  <c r="AB60" i="46"/>
  <c r="AB68" i="46" s="1"/>
  <c r="AB72" i="46" s="1"/>
  <c r="AA60" i="46"/>
  <c r="AA68" i="46" s="1"/>
  <c r="AA72" i="46" s="1"/>
  <c r="Z60" i="46"/>
  <c r="Z68" i="46" s="1"/>
  <c r="Z72" i="46" s="1"/>
  <c r="Y60" i="46"/>
  <c r="Y68" i="46" s="1"/>
  <c r="Y72" i="46" s="1"/>
  <c r="X60" i="46"/>
  <c r="X68" i="46" s="1"/>
  <c r="X72" i="46" s="1"/>
  <c r="W60" i="46"/>
  <c r="W68" i="46" s="1"/>
  <c r="W72" i="46" s="1"/>
  <c r="V60" i="46"/>
  <c r="U60" i="46"/>
  <c r="U68" i="46" s="1"/>
  <c r="U72" i="46" s="1"/>
  <c r="T60" i="46"/>
  <c r="T68" i="46" s="1"/>
  <c r="T72" i="46" s="1"/>
  <c r="S60" i="46"/>
  <c r="S64" i="46" s="1"/>
  <c r="R60" i="46"/>
  <c r="R64" i="46" s="1"/>
  <c r="Q60" i="46"/>
  <c r="Q64" i="46" s="1"/>
  <c r="P60" i="46"/>
  <c r="P64" i="46" s="1"/>
  <c r="O60" i="46"/>
  <c r="O68" i="46" s="1"/>
  <c r="O72" i="46" s="1"/>
  <c r="N60" i="46"/>
  <c r="N68" i="46" s="1"/>
  <c r="N72" i="46" s="1"/>
  <c r="M60" i="46"/>
  <c r="M68" i="46" s="1"/>
  <c r="M72" i="46" s="1"/>
  <c r="L60" i="46"/>
  <c r="L68" i="46" s="1"/>
  <c r="L72" i="46" s="1"/>
  <c r="K60" i="46"/>
  <c r="K68" i="46" s="1"/>
  <c r="K72" i="46" s="1"/>
  <c r="J60" i="46"/>
  <c r="J68" i="46" s="1"/>
  <c r="J72" i="46" s="1"/>
  <c r="I60" i="46"/>
  <c r="I68" i="46" s="1"/>
  <c r="I72" i="46" s="1"/>
  <c r="H60" i="46"/>
  <c r="H68" i="46" s="1"/>
  <c r="H72" i="46" s="1"/>
  <c r="G60" i="46"/>
  <c r="G68" i="46" s="1"/>
  <c r="G72" i="46" s="1"/>
  <c r="F60" i="46"/>
  <c r="E60" i="46"/>
  <c r="E68" i="46" s="1"/>
  <c r="E72" i="46" s="1"/>
  <c r="D60" i="46"/>
  <c r="D68" i="46" s="1"/>
  <c r="D72" i="46" s="1"/>
  <c r="C60" i="46"/>
  <c r="C64" i="46" s="1"/>
  <c r="EF58" i="46"/>
  <c r="EE58" i="46"/>
  <c r="ED58" i="46"/>
  <c r="EC58" i="46"/>
  <c r="EB58" i="46"/>
  <c r="EA58" i="46"/>
  <c r="DZ58" i="46"/>
  <c r="DY58" i="46"/>
  <c r="DX58" i="46"/>
  <c r="DW58" i="46"/>
  <c r="DV58" i="46"/>
  <c r="DU58" i="46"/>
  <c r="DT58" i="46"/>
  <c r="DS58" i="46"/>
  <c r="DR58" i="46"/>
  <c r="DQ58" i="46"/>
  <c r="DP58" i="46"/>
  <c r="DO58" i="46"/>
  <c r="DN58" i="46"/>
  <c r="DM58" i="46"/>
  <c r="DL58" i="46"/>
  <c r="DK58" i="46"/>
  <c r="DJ58" i="46"/>
  <c r="DI58" i="46"/>
  <c r="DH58" i="46"/>
  <c r="DG58" i="46"/>
  <c r="DF58" i="46"/>
  <c r="DE58" i="46"/>
  <c r="DD58" i="46"/>
  <c r="DC58" i="46"/>
  <c r="DB58" i="46"/>
  <c r="DA58" i="46"/>
  <c r="CZ58" i="46"/>
  <c r="CY58" i="46"/>
  <c r="CX58" i="46"/>
  <c r="CW58" i="46"/>
  <c r="CV58" i="46"/>
  <c r="CU58" i="46"/>
  <c r="CT58" i="46"/>
  <c r="CS58" i="46"/>
  <c r="CR58" i="46"/>
  <c r="CQ58" i="46"/>
  <c r="CP58" i="46"/>
  <c r="CO58" i="46"/>
  <c r="CN58" i="46"/>
  <c r="CM58" i="46"/>
  <c r="CL58" i="46"/>
  <c r="CK58" i="46"/>
  <c r="CJ58" i="46"/>
  <c r="CI58" i="46"/>
  <c r="CH58" i="46"/>
  <c r="CG58" i="46"/>
  <c r="CF58" i="46"/>
  <c r="CE58" i="46"/>
  <c r="CD58" i="46"/>
  <c r="CC58" i="46"/>
  <c r="CB58" i="46"/>
  <c r="CA58" i="46"/>
  <c r="BZ58" i="46"/>
  <c r="BY58" i="46"/>
  <c r="BX58" i="46"/>
  <c r="BW58" i="46"/>
  <c r="BV58" i="46"/>
  <c r="BU58" i="46"/>
  <c r="BT58" i="46"/>
  <c r="BS58" i="46"/>
  <c r="BR58" i="46"/>
  <c r="BQ58" i="46"/>
  <c r="BP58" i="46"/>
  <c r="BO58" i="46"/>
  <c r="BN58" i="46"/>
  <c r="BM58" i="46"/>
  <c r="BL58" i="46"/>
  <c r="BK58" i="46"/>
  <c r="BJ58" i="46"/>
  <c r="BI58" i="46"/>
  <c r="BH58" i="46"/>
  <c r="BG58" i="46"/>
  <c r="BF58" i="46"/>
  <c r="BE58" i="46"/>
  <c r="BD58" i="46"/>
  <c r="BC58" i="46"/>
  <c r="BB58" i="46"/>
  <c r="BA58" i="46"/>
  <c r="AZ58" i="46"/>
  <c r="AY58" i="46"/>
  <c r="AX58" i="46"/>
  <c r="AW58" i="46"/>
  <c r="AV58" i="46"/>
  <c r="AU58" i="46"/>
  <c r="AT58" i="46"/>
  <c r="AS58" i="46"/>
  <c r="AR58" i="46"/>
  <c r="AQ58" i="46"/>
  <c r="AP58" i="46"/>
  <c r="AO58" i="46"/>
  <c r="AN58" i="46"/>
  <c r="AM58" i="46"/>
  <c r="AL58" i="46"/>
  <c r="AK58" i="46"/>
  <c r="AJ58" i="46"/>
  <c r="AI58" i="46"/>
  <c r="AH58" i="46"/>
  <c r="AG58" i="46"/>
  <c r="AF58" i="46"/>
  <c r="AE58" i="46"/>
  <c r="AD58" i="46"/>
  <c r="AC58" i="46"/>
  <c r="AB58" i="46"/>
  <c r="AA58" i="46"/>
  <c r="Z58" i="46"/>
  <c r="Y58" i="46"/>
  <c r="X58" i="46"/>
  <c r="W58" i="46"/>
  <c r="V58" i="46"/>
  <c r="U58" i="46"/>
  <c r="T58" i="46"/>
  <c r="S58" i="46"/>
  <c r="R58" i="46"/>
  <c r="Q58" i="46"/>
  <c r="P58" i="46"/>
  <c r="O58" i="46"/>
  <c r="N58" i="46"/>
  <c r="M58" i="46"/>
  <c r="L58" i="46"/>
  <c r="K58" i="46"/>
  <c r="J58" i="46"/>
  <c r="I58" i="46"/>
  <c r="H58" i="46"/>
  <c r="G58" i="46"/>
  <c r="F58" i="46"/>
  <c r="E58" i="46"/>
  <c r="D58" i="46"/>
  <c r="C58" i="46"/>
  <c r="B58" i="46"/>
  <c r="B81" i="46" s="1"/>
  <c r="EF57" i="46"/>
  <c r="EE57" i="46"/>
  <c r="ED57" i="46"/>
  <c r="EC57" i="46"/>
  <c r="EB57" i="46"/>
  <c r="EA57" i="46"/>
  <c r="DZ57" i="46"/>
  <c r="DY57" i="46"/>
  <c r="DX57" i="46"/>
  <c r="DW57" i="46"/>
  <c r="DV57" i="46"/>
  <c r="DU57" i="46"/>
  <c r="DT57" i="46"/>
  <c r="DS57" i="46"/>
  <c r="DR57" i="46"/>
  <c r="DQ57" i="46"/>
  <c r="DP57" i="46"/>
  <c r="DO57" i="46"/>
  <c r="DN57" i="46"/>
  <c r="DM57" i="46"/>
  <c r="DL57" i="46"/>
  <c r="DK57" i="46"/>
  <c r="DJ57" i="46"/>
  <c r="DI57" i="46"/>
  <c r="DH57" i="46"/>
  <c r="DG57" i="46"/>
  <c r="DF57" i="46"/>
  <c r="DE57" i="46"/>
  <c r="DD57" i="46"/>
  <c r="DC57" i="46"/>
  <c r="DB57" i="46"/>
  <c r="DA57" i="46"/>
  <c r="CZ57" i="46"/>
  <c r="CY57" i="46"/>
  <c r="CX57" i="46"/>
  <c r="CW57" i="46"/>
  <c r="CV57" i="46"/>
  <c r="CU57" i="46"/>
  <c r="CT57" i="46"/>
  <c r="CS57" i="46"/>
  <c r="CR57" i="46"/>
  <c r="CQ57" i="46"/>
  <c r="CP57" i="46"/>
  <c r="CO57" i="46"/>
  <c r="CN57" i="46"/>
  <c r="CM57" i="46"/>
  <c r="CL57" i="46"/>
  <c r="CK57" i="46"/>
  <c r="CJ57" i="46"/>
  <c r="CI57" i="46"/>
  <c r="CH57" i="46"/>
  <c r="CG57" i="46"/>
  <c r="CF57" i="46"/>
  <c r="CE57" i="46"/>
  <c r="CD57" i="46"/>
  <c r="CC57" i="46"/>
  <c r="CB57" i="46"/>
  <c r="CA57" i="46"/>
  <c r="BZ57" i="46"/>
  <c r="BY57" i="46"/>
  <c r="BX57" i="46"/>
  <c r="BW57" i="46"/>
  <c r="BV57" i="46"/>
  <c r="BU57" i="46"/>
  <c r="BT57" i="46"/>
  <c r="BS57" i="46"/>
  <c r="BR57" i="46"/>
  <c r="BQ57" i="46"/>
  <c r="BP57" i="46"/>
  <c r="BO57" i="46"/>
  <c r="BN57" i="46"/>
  <c r="BM57" i="46"/>
  <c r="BL57" i="46"/>
  <c r="BK57" i="46"/>
  <c r="BJ57" i="46"/>
  <c r="BI57" i="46"/>
  <c r="BH57" i="46"/>
  <c r="BG57" i="46"/>
  <c r="BF57" i="46"/>
  <c r="BE57" i="46"/>
  <c r="BD57" i="46"/>
  <c r="BC57" i="46"/>
  <c r="BB57" i="46"/>
  <c r="BA57" i="46"/>
  <c r="AZ57" i="46"/>
  <c r="AY57" i="46"/>
  <c r="AX57" i="46"/>
  <c r="AW57" i="46"/>
  <c r="AV57" i="46"/>
  <c r="AU57" i="46"/>
  <c r="AT57" i="46"/>
  <c r="AS57" i="46"/>
  <c r="AR57" i="46"/>
  <c r="AQ57" i="46"/>
  <c r="AP57" i="46"/>
  <c r="AO57" i="46"/>
  <c r="AN57" i="46"/>
  <c r="AM57" i="46"/>
  <c r="AL57" i="46"/>
  <c r="AK57" i="46"/>
  <c r="AJ57" i="46"/>
  <c r="AI57" i="46"/>
  <c r="AH57" i="46"/>
  <c r="AG57" i="46"/>
  <c r="AF57" i="46"/>
  <c r="AE57" i="46"/>
  <c r="AD57" i="46"/>
  <c r="AC57" i="46"/>
  <c r="AB57" i="46"/>
  <c r="AA57" i="46"/>
  <c r="Z57" i="46"/>
  <c r="Y57" i="46"/>
  <c r="X57" i="46"/>
  <c r="W57" i="46"/>
  <c r="V57" i="46"/>
  <c r="U57" i="46"/>
  <c r="T57" i="46"/>
  <c r="S57" i="46"/>
  <c r="R57" i="46"/>
  <c r="Q57" i="46"/>
  <c r="P57" i="46"/>
  <c r="O57" i="46"/>
  <c r="N57" i="46"/>
  <c r="M57" i="46"/>
  <c r="L57" i="46"/>
  <c r="K57" i="46"/>
  <c r="J57" i="46"/>
  <c r="I57" i="46"/>
  <c r="H57" i="46"/>
  <c r="G57" i="46"/>
  <c r="F57" i="46"/>
  <c r="E57" i="46"/>
  <c r="D57" i="46"/>
  <c r="C57" i="46"/>
  <c r="B57" i="46"/>
  <c r="B80" i="46" s="1"/>
  <c r="EF56" i="46"/>
  <c r="EE56" i="46"/>
  <c r="ED56" i="46"/>
  <c r="EC56" i="46"/>
  <c r="EB56" i="46"/>
  <c r="EA56" i="46"/>
  <c r="DZ56" i="46"/>
  <c r="DY56" i="46"/>
  <c r="DX56" i="46"/>
  <c r="DW56" i="46"/>
  <c r="DV56" i="46"/>
  <c r="DU56" i="46"/>
  <c r="DT56" i="46"/>
  <c r="DS56" i="46"/>
  <c r="DR56" i="46"/>
  <c r="DQ56" i="46"/>
  <c r="DP56" i="46"/>
  <c r="DO56" i="46"/>
  <c r="DN56" i="46"/>
  <c r="DM56" i="46"/>
  <c r="DL56" i="46"/>
  <c r="DK56" i="46"/>
  <c r="DJ56" i="46"/>
  <c r="DI56" i="46"/>
  <c r="DH56" i="46"/>
  <c r="DG56" i="46"/>
  <c r="DF56" i="46"/>
  <c r="DE56" i="46"/>
  <c r="DD56" i="46"/>
  <c r="DC56" i="46"/>
  <c r="DB56" i="46"/>
  <c r="DA56" i="46"/>
  <c r="CZ56" i="46"/>
  <c r="CY56" i="46"/>
  <c r="CX56" i="46"/>
  <c r="CW56" i="46"/>
  <c r="CV56" i="46"/>
  <c r="CU56" i="46"/>
  <c r="CT56" i="46"/>
  <c r="CS56" i="46"/>
  <c r="CR56" i="46"/>
  <c r="CQ56" i="46"/>
  <c r="CP56" i="46"/>
  <c r="CO56" i="46"/>
  <c r="CN56" i="46"/>
  <c r="CM56" i="46"/>
  <c r="CL56" i="46"/>
  <c r="CK56" i="46"/>
  <c r="CJ56" i="46"/>
  <c r="CI56" i="46"/>
  <c r="CH56" i="46"/>
  <c r="CG56" i="46"/>
  <c r="CF56" i="46"/>
  <c r="CE56" i="46"/>
  <c r="CD56" i="46"/>
  <c r="CC56" i="46"/>
  <c r="CB56" i="46"/>
  <c r="CA56" i="46"/>
  <c r="BZ56" i="46"/>
  <c r="BY56" i="46"/>
  <c r="BX56" i="46"/>
  <c r="BW56" i="46"/>
  <c r="BV56" i="46"/>
  <c r="BU56" i="46"/>
  <c r="BT56" i="46"/>
  <c r="BS56" i="46"/>
  <c r="BR56" i="46"/>
  <c r="BQ56" i="46"/>
  <c r="BP56" i="46"/>
  <c r="BO56" i="46"/>
  <c r="BN56" i="46"/>
  <c r="BM56" i="46"/>
  <c r="BL56" i="46"/>
  <c r="BK56" i="46"/>
  <c r="BJ56" i="46"/>
  <c r="BI56" i="46"/>
  <c r="BH56" i="46"/>
  <c r="BG56" i="46"/>
  <c r="BF56" i="46"/>
  <c r="BE56" i="46"/>
  <c r="BD56" i="46"/>
  <c r="BC56" i="46"/>
  <c r="BB56" i="46"/>
  <c r="BA56" i="46"/>
  <c r="AZ56" i="46"/>
  <c r="AY56" i="46"/>
  <c r="AX56" i="46"/>
  <c r="AW56" i="46"/>
  <c r="AV56" i="46"/>
  <c r="AU56" i="46"/>
  <c r="AT56" i="46"/>
  <c r="AS56" i="46"/>
  <c r="AR56" i="46"/>
  <c r="AQ56" i="46"/>
  <c r="AP56" i="46"/>
  <c r="AO56" i="46"/>
  <c r="AN56" i="46"/>
  <c r="AM56" i="46"/>
  <c r="AL56" i="46"/>
  <c r="AK56" i="46"/>
  <c r="AJ56" i="46"/>
  <c r="AI56" i="46"/>
  <c r="AH56" i="46"/>
  <c r="AG56" i="46"/>
  <c r="AF56" i="46"/>
  <c r="AE56" i="46"/>
  <c r="AD56" i="46"/>
  <c r="AC56" i="46"/>
  <c r="AB56" i="46"/>
  <c r="AA56" i="46"/>
  <c r="Z56" i="46"/>
  <c r="Y56" i="46"/>
  <c r="X56" i="46"/>
  <c r="W56" i="46"/>
  <c r="V56" i="46"/>
  <c r="U56" i="46"/>
  <c r="T56" i="46"/>
  <c r="S56" i="46"/>
  <c r="R56" i="46"/>
  <c r="Q56" i="46"/>
  <c r="P56" i="46"/>
  <c r="O56" i="46"/>
  <c r="N56" i="46"/>
  <c r="M56" i="46"/>
  <c r="L56" i="46"/>
  <c r="K56" i="46"/>
  <c r="J56" i="46"/>
  <c r="I56" i="46"/>
  <c r="H56" i="46"/>
  <c r="G56" i="46"/>
  <c r="F56" i="46"/>
  <c r="E56" i="46"/>
  <c r="D56" i="46"/>
  <c r="C56" i="46"/>
  <c r="B56" i="46"/>
  <c r="B79" i="46" s="1"/>
  <c r="EF55" i="46"/>
  <c r="EE55" i="46"/>
  <c r="ED55" i="46"/>
  <c r="EC55" i="46"/>
  <c r="EB55" i="46"/>
  <c r="EA55" i="46"/>
  <c r="DZ55" i="46"/>
  <c r="DY55" i="46"/>
  <c r="DX55" i="46"/>
  <c r="DW55" i="46"/>
  <c r="DV55" i="46"/>
  <c r="DU55" i="46"/>
  <c r="DT55" i="46"/>
  <c r="DS55" i="46"/>
  <c r="DR55" i="46"/>
  <c r="DQ55" i="46"/>
  <c r="DP55" i="46"/>
  <c r="DO55" i="46"/>
  <c r="DN55" i="46"/>
  <c r="DM55" i="46"/>
  <c r="DL55" i="46"/>
  <c r="DK55" i="46"/>
  <c r="DJ55" i="46"/>
  <c r="DI55" i="46"/>
  <c r="DH55" i="46"/>
  <c r="DG55" i="46"/>
  <c r="DF55" i="46"/>
  <c r="DE55" i="46"/>
  <c r="DD55" i="46"/>
  <c r="DC55" i="46"/>
  <c r="DB55" i="46"/>
  <c r="DA55" i="46"/>
  <c r="CZ55" i="46"/>
  <c r="CY55" i="46"/>
  <c r="CX55" i="46"/>
  <c r="CW55" i="46"/>
  <c r="CV55" i="46"/>
  <c r="CU55" i="46"/>
  <c r="CT55" i="46"/>
  <c r="CS55" i="46"/>
  <c r="CR55" i="46"/>
  <c r="CQ55" i="46"/>
  <c r="CP55" i="46"/>
  <c r="CO55" i="46"/>
  <c r="CN55" i="46"/>
  <c r="CM55" i="46"/>
  <c r="CL55" i="46"/>
  <c r="CK55" i="46"/>
  <c r="CJ55" i="46"/>
  <c r="CI55" i="46"/>
  <c r="CH55" i="46"/>
  <c r="CG55" i="46"/>
  <c r="CF55" i="46"/>
  <c r="CE55" i="46"/>
  <c r="CD55" i="46"/>
  <c r="CC55" i="46"/>
  <c r="CB55" i="46"/>
  <c r="CA55" i="46"/>
  <c r="BZ55" i="46"/>
  <c r="BY55" i="46"/>
  <c r="BX55" i="46"/>
  <c r="BW55" i="46"/>
  <c r="BV55" i="46"/>
  <c r="BU55" i="46"/>
  <c r="BT55" i="46"/>
  <c r="BS55" i="46"/>
  <c r="BR55" i="46"/>
  <c r="BQ55" i="46"/>
  <c r="BP55" i="46"/>
  <c r="BO55" i="46"/>
  <c r="BN55" i="46"/>
  <c r="BM55" i="46"/>
  <c r="BL55" i="46"/>
  <c r="BK55" i="46"/>
  <c r="BJ55" i="46"/>
  <c r="BI55" i="46"/>
  <c r="BH55" i="46"/>
  <c r="BG55" i="46"/>
  <c r="BF55" i="46"/>
  <c r="BE55" i="46"/>
  <c r="BD55" i="46"/>
  <c r="BC55" i="46"/>
  <c r="BB55" i="46"/>
  <c r="BA55" i="46"/>
  <c r="AZ55" i="46"/>
  <c r="AY55" i="46"/>
  <c r="AX55" i="46"/>
  <c r="AW55" i="46"/>
  <c r="AV55" i="46"/>
  <c r="AU55" i="46"/>
  <c r="AT55" i="46"/>
  <c r="AS55" i="46"/>
  <c r="AR55" i="46"/>
  <c r="AQ55" i="46"/>
  <c r="AP55" i="46"/>
  <c r="AO55" i="46"/>
  <c r="AN55" i="46"/>
  <c r="AM55" i="46"/>
  <c r="AL55" i="46"/>
  <c r="AK55" i="46"/>
  <c r="AJ55" i="46"/>
  <c r="AI55" i="46"/>
  <c r="AH55" i="46"/>
  <c r="AG55" i="46"/>
  <c r="AF55" i="46"/>
  <c r="AE55" i="46"/>
  <c r="AD55" i="46"/>
  <c r="AC55" i="46"/>
  <c r="AB55" i="46"/>
  <c r="AA55" i="46"/>
  <c r="Z55" i="46"/>
  <c r="Y55" i="46"/>
  <c r="X55" i="46"/>
  <c r="W55" i="46"/>
  <c r="V55" i="46"/>
  <c r="U55" i="46"/>
  <c r="T55" i="46"/>
  <c r="S55" i="46"/>
  <c r="R55" i="46"/>
  <c r="Q55" i="46"/>
  <c r="P55" i="46"/>
  <c r="O55" i="46"/>
  <c r="N55" i="46"/>
  <c r="M55" i="46"/>
  <c r="L55" i="46"/>
  <c r="K55" i="46"/>
  <c r="J55" i="46"/>
  <c r="I55" i="46"/>
  <c r="H55" i="46"/>
  <c r="G55" i="46"/>
  <c r="F55" i="46"/>
  <c r="E55" i="46"/>
  <c r="D55" i="46"/>
  <c r="C55" i="46"/>
  <c r="B55" i="46"/>
  <c r="B78" i="46" s="1"/>
  <c r="EF54" i="46"/>
  <c r="EE54" i="46"/>
  <c r="ED54" i="46"/>
  <c r="EC54" i="46"/>
  <c r="EB54" i="46"/>
  <c r="EA54" i="46"/>
  <c r="DZ54" i="46"/>
  <c r="DY54" i="46"/>
  <c r="DX54" i="46"/>
  <c r="DW54" i="46"/>
  <c r="DV54" i="46"/>
  <c r="DU54" i="46"/>
  <c r="DT54" i="46"/>
  <c r="DS54" i="46"/>
  <c r="DR54" i="46"/>
  <c r="DQ54" i="46"/>
  <c r="DP54" i="46"/>
  <c r="DO54" i="46"/>
  <c r="DN54" i="46"/>
  <c r="DM54" i="46"/>
  <c r="DL54" i="46"/>
  <c r="DK54" i="46"/>
  <c r="DJ54" i="46"/>
  <c r="DI54" i="46"/>
  <c r="DH54" i="46"/>
  <c r="DG54" i="46"/>
  <c r="DF54" i="46"/>
  <c r="DE54" i="46"/>
  <c r="DD54" i="46"/>
  <c r="DC54" i="46"/>
  <c r="DB54" i="46"/>
  <c r="DA54" i="46"/>
  <c r="CZ54" i="46"/>
  <c r="CY54" i="46"/>
  <c r="CX54" i="46"/>
  <c r="CW54" i="46"/>
  <c r="CV54" i="46"/>
  <c r="CU54" i="46"/>
  <c r="CT54" i="46"/>
  <c r="CS54" i="46"/>
  <c r="CR54" i="46"/>
  <c r="CQ54" i="46"/>
  <c r="CP54" i="46"/>
  <c r="CO54" i="46"/>
  <c r="CN54" i="46"/>
  <c r="CM54" i="46"/>
  <c r="CL54" i="46"/>
  <c r="CK54" i="46"/>
  <c r="CJ54" i="46"/>
  <c r="CI54" i="46"/>
  <c r="CH54" i="46"/>
  <c r="CG54" i="46"/>
  <c r="CF54" i="46"/>
  <c r="CE54" i="46"/>
  <c r="CD54" i="46"/>
  <c r="CC54" i="46"/>
  <c r="CB54" i="46"/>
  <c r="CA54" i="46"/>
  <c r="BZ54" i="46"/>
  <c r="BY54" i="46"/>
  <c r="BX54" i="46"/>
  <c r="BW54" i="46"/>
  <c r="BV54" i="46"/>
  <c r="BU54" i="46"/>
  <c r="BT54" i="46"/>
  <c r="BS54" i="46"/>
  <c r="BR54" i="46"/>
  <c r="BQ54" i="46"/>
  <c r="BP54" i="46"/>
  <c r="BO54" i="46"/>
  <c r="BN54" i="46"/>
  <c r="BM54" i="46"/>
  <c r="BL54" i="46"/>
  <c r="BK54" i="46"/>
  <c r="BJ54" i="46"/>
  <c r="BI54" i="46"/>
  <c r="BH54" i="46"/>
  <c r="BG54" i="46"/>
  <c r="BF54" i="46"/>
  <c r="BE54" i="46"/>
  <c r="BD54" i="46"/>
  <c r="BC54" i="46"/>
  <c r="BB54" i="46"/>
  <c r="BA54" i="46"/>
  <c r="AZ54" i="46"/>
  <c r="AY54" i="46"/>
  <c r="AX54" i="46"/>
  <c r="AW54" i="46"/>
  <c r="AV54" i="46"/>
  <c r="AU54" i="46"/>
  <c r="AT54" i="46"/>
  <c r="AS54" i="46"/>
  <c r="AR54" i="46"/>
  <c r="AQ54" i="46"/>
  <c r="AP54" i="46"/>
  <c r="AO54" i="46"/>
  <c r="AN54" i="46"/>
  <c r="AM54" i="46"/>
  <c r="AL54" i="46"/>
  <c r="AK54" i="46"/>
  <c r="AJ54" i="46"/>
  <c r="AI54" i="46"/>
  <c r="AH54" i="46"/>
  <c r="AG54" i="46"/>
  <c r="AF54" i="46"/>
  <c r="AE54" i="46"/>
  <c r="AD54" i="46"/>
  <c r="AC54" i="46"/>
  <c r="AB54" i="46"/>
  <c r="AA54" i="46"/>
  <c r="Z54" i="46"/>
  <c r="Y54" i="46"/>
  <c r="X54" i="46"/>
  <c r="W54" i="46"/>
  <c r="V54" i="46"/>
  <c r="U54" i="46"/>
  <c r="T54" i="46"/>
  <c r="S54" i="46"/>
  <c r="R54" i="46"/>
  <c r="Q54" i="46"/>
  <c r="P54" i="46"/>
  <c r="O54" i="46"/>
  <c r="N54" i="46"/>
  <c r="M54" i="46"/>
  <c r="L54" i="46"/>
  <c r="K54" i="46"/>
  <c r="J54" i="46"/>
  <c r="I54" i="46"/>
  <c r="H54" i="46"/>
  <c r="G54" i="46"/>
  <c r="F54" i="46"/>
  <c r="E54" i="46"/>
  <c r="D54" i="46"/>
  <c r="C54" i="46"/>
  <c r="B54" i="46"/>
  <c r="B77" i="46" s="1"/>
  <c r="EF53" i="46"/>
  <c r="EE53" i="46"/>
  <c r="ED53" i="46"/>
  <c r="EC53" i="46"/>
  <c r="EB53" i="46"/>
  <c r="EA53" i="46"/>
  <c r="DZ53" i="46"/>
  <c r="DY53" i="46"/>
  <c r="DX53" i="46"/>
  <c r="DW53" i="46"/>
  <c r="DV53" i="46"/>
  <c r="DU53" i="46"/>
  <c r="DT53" i="46"/>
  <c r="DS53" i="46"/>
  <c r="DR53" i="46"/>
  <c r="DQ53" i="46"/>
  <c r="DP53" i="46"/>
  <c r="DO53" i="46"/>
  <c r="DN53" i="46"/>
  <c r="DM53" i="46"/>
  <c r="DL53" i="46"/>
  <c r="DK53" i="46"/>
  <c r="DJ53" i="46"/>
  <c r="DI53" i="46"/>
  <c r="DH53" i="46"/>
  <c r="DG53" i="46"/>
  <c r="DF53" i="46"/>
  <c r="DE53" i="46"/>
  <c r="DD53" i="46"/>
  <c r="DC53" i="46"/>
  <c r="DB53" i="46"/>
  <c r="DA53" i="46"/>
  <c r="CZ53" i="46"/>
  <c r="CY53" i="46"/>
  <c r="CX53" i="46"/>
  <c r="CW53" i="46"/>
  <c r="CV53" i="46"/>
  <c r="CU53" i="46"/>
  <c r="CT53" i="46"/>
  <c r="CS53" i="46"/>
  <c r="CR53" i="46"/>
  <c r="CQ53" i="46"/>
  <c r="CP53" i="46"/>
  <c r="CO53" i="46"/>
  <c r="CN53" i="46"/>
  <c r="CM53" i="46"/>
  <c r="CL53" i="46"/>
  <c r="CK53" i="46"/>
  <c r="CJ53" i="46"/>
  <c r="CI53" i="46"/>
  <c r="CH53" i="46"/>
  <c r="CG53" i="46"/>
  <c r="CF53" i="46"/>
  <c r="CE53" i="46"/>
  <c r="CD53" i="46"/>
  <c r="CC53" i="46"/>
  <c r="CB53" i="46"/>
  <c r="CA53" i="46"/>
  <c r="BZ53" i="46"/>
  <c r="BY53" i="46"/>
  <c r="BX53" i="46"/>
  <c r="BW53" i="46"/>
  <c r="BV53" i="46"/>
  <c r="BU53" i="46"/>
  <c r="BT53" i="46"/>
  <c r="BS53" i="46"/>
  <c r="BR53" i="46"/>
  <c r="BQ53" i="46"/>
  <c r="BP53" i="46"/>
  <c r="BO53" i="46"/>
  <c r="BN53" i="46"/>
  <c r="BM53" i="46"/>
  <c r="BL53" i="46"/>
  <c r="BK53" i="46"/>
  <c r="BJ53" i="46"/>
  <c r="BI53" i="46"/>
  <c r="BH53" i="46"/>
  <c r="BG53" i="46"/>
  <c r="BF53" i="46"/>
  <c r="BE53" i="46"/>
  <c r="BD53" i="46"/>
  <c r="BC53" i="46"/>
  <c r="BB53" i="46"/>
  <c r="BA53" i="46"/>
  <c r="AZ53" i="46"/>
  <c r="AY53" i="46"/>
  <c r="AX53" i="46"/>
  <c r="AW53" i="46"/>
  <c r="AV53" i="46"/>
  <c r="AU53" i="46"/>
  <c r="AT53" i="46"/>
  <c r="AS53" i="46"/>
  <c r="AR53" i="46"/>
  <c r="AQ53" i="46"/>
  <c r="AP53" i="46"/>
  <c r="AO53" i="46"/>
  <c r="AN53" i="46"/>
  <c r="AM53" i="46"/>
  <c r="AL53" i="46"/>
  <c r="AK53" i="46"/>
  <c r="AJ53" i="46"/>
  <c r="AI53" i="46"/>
  <c r="AH53" i="46"/>
  <c r="AG53" i="46"/>
  <c r="AF53" i="46"/>
  <c r="AE53" i="46"/>
  <c r="AD53" i="46"/>
  <c r="AC53" i="46"/>
  <c r="AB53" i="46"/>
  <c r="AA53" i="46"/>
  <c r="Z53" i="46"/>
  <c r="Y53" i="46"/>
  <c r="X53" i="46"/>
  <c r="W53" i="46"/>
  <c r="V53" i="46"/>
  <c r="U53" i="46"/>
  <c r="T53" i="46"/>
  <c r="S53" i="46"/>
  <c r="R53" i="46"/>
  <c r="Q53" i="46"/>
  <c r="P53" i="46"/>
  <c r="O53" i="46"/>
  <c r="N53" i="46"/>
  <c r="M53" i="46"/>
  <c r="L53" i="46"/>
  <c r="K53" i="46"/>
  <c r="J53" i="46"/>
  <c r="I53" i="46"/>
  <c r="H53" i="46"/>
  <c r="G53" i="46"/>
  <c r="F53" i="46"/>
  <c r="E53" i="46"/>
  <c r="D53" i="46"/>
  <c r="C53" i="46"/>
  <c r="B53" i="46"/>
  <c r="B76" i="46" s="1"/>
  <c r="EF52" i="46"/>
  <c r="EE52" i="46"/>
  <c r="ED52" i="46"/>
  <c r="EC52" i="46"/>
  <c r="EB52" i="46"/>
  <c r="EA52" i="46"/>
  <c r="DZ52" i="46"/>
  <c r="DY52" i="46"/>
  <c r="DX52" i="46"/>
  <c r="DW52" i="46"/>
  <c r="DV52" i="46"/>
  <c r="DU52" i="46"/>
  <c r="DT52" i="46"/>
  <c r="DS52" i="46"/>
  <c r="DR52" i="46"/>
  <c r="DQ52" i="46"/>
  <c r="DP52" i="46"/>
  <c r="DO52" i="46"/>
  <c r="DN52" i="46"/>
  <c r="DM52" i="46"/>
  <c r="DL52" i="46"/>
  <c r="DK52" i="46"/>
  <c r="DJ52" i="46"/>
  <c r="DI52" i="46"/>
  <c r="DH52" i="46"/>
  <c r="DG52" i="46"/>
  <c r="DF52" i="46"/>
  <c r="DE52" i="46"/>
  <c r="DD52" i="46"/>
  <c r="DC52" i="46"/>
  <c r="DB52" i="46"/>
  <c r="DA52" i="46"/>
  <c r="CZ52" i="46"/>
  <c r="CY52" i="46"/>
  <c r="CX52" i="46"/>
  <c r="CW52" i="46"/>
  <c r="CV52" i="46"/>
  <c r="CU52" i="46"/>
  <c r="CT52" i="46"/>
  <c r="CS52" i="46"/>
  <c r="CR52" i="46"/>
  <c r="CQ52" i="46"/>
  <c r="CP52" i="46"/>
  <c r="CO52" i="46"/>
  <c r="CN52" i="46"/>
  <c r="CM52" i="46"/>
  <c r="CL52" i="46"/>
  <c r="CK52" i="46"/>
  <c r="CJ52" i="46"/>
  <c r="CI52" i="46"/>
  <c r="CH52" i="46"/>
  <c r="CG52" i="46"/>
  <c r="CF52" i="46"/>
  <c r="CE52" i="46"/>
  <c r="CD52" i="46"/>
  <c r="CC52" i="46"/>
  <c r="CB52" i="46"/>
  <c r="CA52" i="46"/>
  <c r="BZ52" i="46"/>
  <c r="BY52" i="46"/>
  <c r="BX52" i="46"/>
  <c r="BW52" i="46"/>
  <c r="BV52" i="46"/>
  <c r="BU52" i="46"/>
  <c r="BT52" i="46"/>
  <c r="BS52" i="46"/>
  <c r="BR52" i="46"/>
  <c r="BQ52" i="46"/>
  <c r="BP52" i="46"/>
  <c r="BO52" i="46"/>
  <c r="BN52" i="46"/>
  <c r="BM52" i="46"/>
  <c r="BL52" i="46"/>
  <c r="BK52" i="46"/>
  <c r="BJ52" i="46"/>
  <c r="BI52" i="46"/>
  <c r="BH52" i="46"/>
  <c r="BG52" i="46"/>
  <c r="BF52" i="46"/>
  <c r="BE52" i="46"/>
  <c r="BD52" i="46"/>
  <c r="BC52" i="46"/>
  <c r="BB52" i="46"/>
  <c r="BA52" i="46"/>
  <c r="AZ52" i="46"/>
  <c r="AY52" i="46"/>
  <c r="AX52" i="46"/>
  <c r="AW52" i="46"/>
  <c r="AV52" i="46"/>
  <c r="AU52" i="46"/>
  <c r="AT52" i="46"/>
  <c r="AS52" i="46"/>
  <c r="AR52" i="46"/>
  <c r="AQ52" i="46"/>
  <c r="AP52" i="46"/>
  <c r="AO52" i="46"/>
  <c r="AN52" i="46"/>
  <c r="AM52" i="46"/>
  <c r="AL52" i="46"/>
  <c r="AK52" i="46"/>
  <c r="AJ52" i="46"/>
  <c r="AI52" i="46"/>
  <c r="AH52" i="46"/>
  <c r="AG52" i="46"/>
  <c r="AF52" i="46"/>
  <c r="AE52" i="46"/>
  <c r="AD52" i="46"/>
  <c r="AC52" i="46"/>
  <c r="AB52" i="46"/>
  <c r="AA52" i="46"/>
  <c r="Z52" i="46"/>
  <c r="Y52" i="46"/>
  <c r="X52" i="46"/>
  <c r="W52" i="46"/>
  <c r="V52" i="46"/>
  <c r="U52" i="46"/>
  <c r="T52" i="46"/>
  <c r="S52" i="46"/>
  <c r="R52" i="46"/>
  <c r="Q52" i="46"/>
  <c r="P52" i="46"/>
  <c r="O52" i="46"/>
  <c r="N52" i="46"/>
  <c r="M52" i="46"/>
  <c r="L52" i="46"/>
  <c r="K52" i="46"/>
  <c r="J52" i="46"/>
  <c r="I52" i="46"/>
  <c r="H52" i="46"/>
  <c r="G52" i="46"/>
  <c r="F52" i="46"/>
  <c r="E52" i="46"/>
  <c r="D52" i="46"/>
  <c r="C52" i="46"/>
  <c r="B52" i="46"/>
  <c r="B75" i="46" s="1"/>
  <c r="EF51" i="46"/>
  <c r="EE51" i="46"/>
  <c r="ED51" i="46"/>
  <c r="EC51" i="46"/>
  <c r="EB51" i="46"/>
  <c r="EA51" i="46"/>
  <c r="DZ51" i="46"/>
  <c r="DY51" i="46"/>
  <c r="DX51" i="46"/>
  <c r="DW51" i="46"/>
  <c r="DV51" i="46"/>
  <c r="DU51" i="46"/>
  <c r="DT51" i="46"/>
  <c r="DS51" i="46"/>
  <c r="DR51" i="46"/>
  <c r="DQ51" i="46"/>
  <c r="DP51" i="46"/>
  <c r="DO51" i="46"/>
  <c r="DN51" i="46"/>
  <c r="DM51" i="46"/>
  <c r="DL51" i="46"/>
  <c r="DK51" i="46"/>
  <c r="DJ51" i="46"/>
  <c r="DI51" i="46"/>
  <c r="DH51" i="46"/>
  <c r="DG51" i="46"/>
  <c r="DF51" i="46"/>
  <c r="DE51" i="46"/>
  <c r="DD51" i="46"/>
  <c r="DC51" i="46"/>
  <c r="DB51" i="46"/>
  <c r="DA51" i="46"/>
  <c r="CZ51" i="46"/>
  <c r="CY51" i="46"/>
  <c r="CX51" i="46"/>
  <c r="CW51" i="46"/>
  <c r="CV51" i="46"/>
  <c r="CU51" i="46"/>
  <c r="CT51" i="46"/>
  <c r="CS51" i="46"/>
  <c r="CR51" i="46"/>
  <c r="CQ51" i="46"/>
  <c r="CP51" i="46"/>
  <c r="CO51" i="46"/>
  <c r="CN51" i="46"/>
  <c r="CM51" i="46"/>
  <c r="CL51" i="46"/>
  <c r="CK51" i="46"/>
  <c r="CJ51" i="46"/>
  <c r="CI51" i="46"/>
  <c r="CH51" i="46"/>
  <c r="CG51" i="46"/>
  <c r="CF51" i="46"/>
  <c r="CE51" i="46"/>
  <c r="CD51" i="46"/>
  <c r="CC51" i="46"/>
  <c r="CB51" i="46"/>
  <c r="CA51" i="46"/>
  <c r="BZ51" i="46"/>
  <c r="BY51" i="46"/>
  <c r="BX51" i="46"/>
  <c r="BW51" i="46"/>
  <c r="BV51" i="46"/>
  <c r="BU51" i="46"/>
  <c r="BT51" i="46"/>
  <c r="BS51" i="46"/>
  <c r="BR51" i="46"/>
  <c r="BQ51" i="46"/>
  <c r="BP51" i="46"/>
  <c r="BO51" i="46"/>
  <c r="BN51" i="46"/>
  <c r="BM51" i="46"/>
  <c r="BL51" i="46"/>
  <c r="BK51" i="46"/>
  <c r="BJ51" i="46"/>
  <c r="BI51" i="46"/>
  <c r="BH51" i="46"/>
  <c r="BG51" i="46"/>
  <c r="BF51" i="46"/>
  <c r="BE51" i="46"/>
  <c r="BD51" i="46"/>
  <c r="BC51" i="46"/>
  <c r="BB51" i="46"/>
  <c r="BA51" i="46"/>
  <c r="AZ51" i="46"/>
  <c r="AY51" i="46"/>
  <c r="AX51" i="46"/>
  <c r="AW51" i="46"/>
  <c r="AV51" i="46"/>
  <c r="AU51" i="46"/>
  <c r="AT51" i="46"/>
  <c r="AS51" i="46"/>
  <c r="AR51" i="46"/>
  <c r="AQ51" i="46"/>
  <c r="AP51" i="46"/>
  <c r="AO51" i="46"/>
  <c r="AN51" i="46"/>
  <c r="AM51" i="46"/>
  <c r="AL51" i="46"/>
  <c r="AK51" i="46"/>
  <c r="AJ51" i="46"/>
  <c r="AI51" i="46"/>
  <c r="AH51" i="46"/>
  <c r="AG51" i="46"/>
  <c r="AF51" i="46"/>
  <c r="AE51" i="46"/>
  <c r="AD51" i="46"/>
  <c r="AC51" i="46"/>
  <c r="AB51" i="46"/>
  <c r="AA51" i="46"/>
  <c r="Z51" i="46"/>
  <c r="Y51" i="46"/>
  <c r="X51" i="46"/>
  <c r="W51" i="46"/>
  <c r="V51" i="46"/>
  <c r="U51" i="46"/>
  <c r="T51" i="46"/>
  <c r="S51" i="46"/>
  <c r="R51" i="46"/>
  <c r="Q51" i="46"/>
  <c r="P51" i="46"/>
  <c r="O51" i="46"/>
  <c r="N51" i="46"/>
  <c r="M51" i="46"/>
  <c r="L51" i="46"/>
  <c r="K51" i="46"/>
  <c r="J51" i="46"/>
  <c r="I51" i="46"/>
  <c r="H51" i="46"/>
  <c r="G51" i="46"/>
  <c r="F51" i="46"/>
  <c r="E51" i="46"/>
  <c r="D51" i="46"/>
  <c r="C51" i="46"/>
  <c r="B51" i="46"/>
  <c r="B74" i="46" s="1"/>
  <c r="EF50" i="46"/>
  <c r="EE50" i="46"/>
  <c r="ED50" i="46"/>
  <c r="EC50" i="46"/>
  <c r="EB50" i="46"/>
  <c r="EA50" i="46"/>
  <c r="DZ50" i="46"/>
  <c r="DY50" i="46"/>
  <c r="DX50" i="46"/>
  <c r="DW50" i="46"/>
  <c r="DV50" i="46"/>
  <c r="DU50" i="46"/>
  <c r="DT50" i="46"/>
  <c r="DS50" i="46"/>
  <c r="DR50" i="46"/>
  <c r="DQ50" i="46"/>
  <c r="DP50" i="46"/>
  <c r="DO50" i="46"/>
  <c r="DN50" i="46"/>
  <c r="DM50" i="46"/>
  <c r="DL50" i="46"/>
  <c r="DK50" i="46"/>
  <c r="DJ50" i="46"/>
  <c r="DI50" i="46"/>
  <c r="DH50" i="46"/>
  <c r="DG50" i="46"/>
  <c r="DF50" i="46"/>
  <c r="DE50" i="46"/>
  <c r="DD50" i="46"/>
  <c r="DC50" i="46"/>
  <c r="DB50" i="46"/>
  <c r="DA50" i="46"/>
  <c r="CZ50" i="46"/>
  <c r="CY50" i="46"/>
  <c r="CX50" i="46"/>
  <c r="CW50" i="46"/>
  <c r="CV50" i="46"/>
  <c r="CU50" i="46"/>
  <c r="CT50" i="46"/>
  <c r="CS50" i="46"/>
  <c r="CR50" i="46"/>
  <c r="CQ50" i="46"/>
  <c r="CP50" i="46"/>
  <c r="CO50" i="46"/>
  <c r="CN50" i="46"/>
  <c r="CM50" i="46"/>
  <c r="CL50" i="46"/>
  <c r="CK50" i="46"/>
  <c r="CJ50" i="46"/>
  <c r="CI50" i="46"/>
  <c r="CH50" i="46"/>
  <c r="CG50" i="46"/>
  <c r="CF50" i="46"/>
  <c r="CE50" i="46"/>
  <c r="CD50" i="46"/>
  <c r="CC50" i="46"/>
  <c r="CB50" i="46"/>
  <c r="CA50" i="46"/>
  <c r="BZ50" i="46"/>
  <c r="BY50" i="46"/>
  <c r="BX50" i="46"/>
  <c r="BW50" i="46"/>
  <c r="BV50" i="46"/>
  <c r="BU50" i="46"/>
  <c r="BT50" i="46"/>
  <c r="BS50" i="46"/>
  <c r="BR50" i="46"/>
  <c r="BQ50" i="46"/>
  <c r="BP50" i="46"/>
  <c r="BO50" i="46"/>
  <c r="BN50" i="46"/>
  <c r="BM50" i="46"/>
  <c r="BL50" i="46"/>
  <c r="BK50" i="46"/>
  <c r="BJ50" i="46"/>
  <c r="BI50" i="46"/>
  <c r="BH50" i="46"/>
  <c r="BG50" i="46"/>
  <c r="BF50" i="46"/>
  <c r="BE50" i="46"/>
  <c r="BD50" i="46"/>
  <c r="BC50" i="46"/>
  <c r="BB50" i="46"/>
  <c r="BA50" i="46"/>
  <c r="AZ50" i="46"/>
  <c r="AY50" i="46"/>
  <c r="AX50" i="46"/>
  <c r="AW50" i="46"/>
  <c r="AV50" i="46"/>
  <c r="AU50" i="46"/>
  <c r="AT50" i="46"/>
  <c r="AS50" i="46"/>
  <c r="AR50" i="46"/>
  <c r="AQ50" i="46"/>
  <c r="AP50" i="46"/>
  <c r="AO50" i="46"/>
  <c r="AN50" i="46"/>
  <c r="AM50" i="46"/>
  <c r="AL50" i="46"/>
  <c r="AK50" i="46"/>
  <c r="AJ50" i="46"/>
  <c r="AI50" i="46"/>
  <c r="AH50" i="46"/>
  <c r="AG50" i="46"/>
  <c r="AF50" i="46"/>
  <c r="AE50" i="46"/>
  <c r="AD50" i="46"/>
  <c r="AC50" i="46"/>
  <c r="AB50" i="46"/>
  <c r="AA50" i="46"/>
  <c r="Z50" i="46"/>
  <c r="Y50" i="46"/>
  <c r="X50" i="46"/>
  <c r="W50" i="46"/>
  <c r="V50" i="46"/>
  <c r="U50" i="46"/>
  <c r="T50" i="46"/>
  <c r="S50" i="46"/>
  <c r="R50" i="46"/>
  <c r="Q50" i="46"/>
  <c r="P50" i="46"/>
  <c r="O50" i="46"/>
  <c r="N50" i="46"/>
  <c r="M50" i="46"/>
  <c r="L50" i="46"/>
  <c r="K50" i="46"/>
  <c r="J50" i="46"/>
  <c r="I50" i="46"/>
  <c r="H50" i="46"/>
  <c r="G50" i="46"/>
  <c r="F50" i="46"/>
  <c r="E50" i="46"/>
  <c r="D50" i="46"/>
  <c r="C50" i="46"/>
  <c r="B50" i="46"/>
  <c r="B73" i="46" s="1"/>
  <c r="EF49" i="46"/>
  <c r="EE49" i="46"/>
  <c r="ED49" i="46"/>
  <c r="EC49" i="46"/>
  <c r="EB49" i="46"/>
  <c r="EA49" i="46"/>
  <c r="DZ49" i="46"/>
  <c r="DY49" i="46"/>
  <c r="DX49" i="46"/>
  <c r="DW49" i="46"/>
  <c r="DV49" i="46"/>
  <c r="DU49" i="46"/>
  <c r="DT49" i="46"/>
  <c r="DS49" i="46"/>
  <c r="DR49" i="46"/>
  <c r="DQ49" i="46"/>
  <c r="DP49" i="46"/>
  <c r="DO49" i="46"/>
  <c r="DN49" i="46"/>
  <c r="DM49" i="46"/>
  <c r="DL49" i="46"/>
  <c r="DK49" i="46"/>
  <c r="DJ49" i="46"/>
  <c r="DI49" i="46"/>
  <c r="DH49" i="46"/>
  <c r="DG49" i="46"/>
  <c r="DF49" i="46"/>
  <c r="DE49" i="46"/>
  <c r="DD49" i="46"/>
  <c r="DC49" i="46"/>
  <c r="DB49" i="46"/>
  <c r="DA49" i="46"/>
  <c r="CZ49" i="46"/>
  <c r="CY49" i="46"/>
  <c r="CX49" i="46"/>
  <c r="CW49" i="46"/>
  <c r="CV49" i="46"/>
  <c r="CU49" i="46"/>
  <c r="CT49" i="46"/>
  <c r="CS49" i="46"/>
  <c r="CR49" i="46"/>
  <c r="CQ49" i="46"/>
  <c r="CP49" i="46"/>
  <c r="CO49" i="46"/>
  <c r="CN49" i="46"/>
  <c r="CM49" i="46"/>
  <c r="CL49" i="46"/>
  <c r="CK49" i="46"/>
  <c r="CJ49" i="46"/>
  <c r="CI49" i="46"/>
  <c r="CH49" i="46"/>
  <c r="CG49" i="46"/>
  <c r="CF49" i="46"/>
  <c r="CE49" i="46"/>
  <c r="CD49" i="46"/>
  <c r="CC49" i="46"/>
  <c r="CB49" i="46"/>
  <c r="CA49" i="46"/>
  <c r="BZ49" i="46"/>
  <c r="BY49" i="46"/>
  <c r="BX49" i="46"/>
  <c r="BW49" i="46"/>
  <c r="BV49" i="46"/>
  <c r="BU49" i="46"/>
  <c r="BT49" i="46"/>
  <c r="BS49" i="46"/>
  <c r="BR49" i="46"/>
  <c r="BQ49" i="46"/>
  <c r="BP49" i="46"/>
  <c r="BO49" i="46"/>
  <c r="BN49" i="46"/>
  <c r="BM49" i="46"/>
  <c r="BL49" i="46"/>
  <c r="BK49" i="46"/>
  <c r="BJ49" i="46"/>
  <c r="BI49" i="46"/>
  <c r="BH49" i="46"/>
  <c r="BG49" i="46"/>
  <c r="BF49" i="46"/>
  <c r="BE49" i="46"/>
  <c r="BD49" i="46"/>
  <c r="BC49" i="46"/>
  <c r="BB49" i="46"/>
  <c r="BA49" i="46"/>
  <c r="AZ49" i="46"/>
  <c r="AY49" i="46"/>
  <c r="AX49" i="46"/>
  <c r="AW49" i="46"/>
  <c r="AV49" i="46"/>
  <c r="AU49" i="46"/>
  <c r="AT49" i="46"/>
  <c r="AS49" i="46"/>
  <c r="AR49" i="46"/>
  <c r="AQ49" i="46"/>
  <c r="AP49" i="46"/>
  <c r="AO49" i="46"/>
  <c r="AN49" i="46"/>
  <c r="AM49" i="46"/>
  <c r="AL49" i="46"/>
  <c r="AK49" i="46"/>
  <c r="AJ49" i="46"/>
  <c r="AI49" i="46"/>
  <c r="AH49" i="46"/>
  <c r="AG49" i="46"/>
  <c r="AF49" i="46"/>
  <c r="AE49" i="46"/>
  <c r="AD49" i="46"/>
  <c r="AC49" i="46"/>
  <c r="AB49" i="46"/>
  <c r="AA49" i="46"/>
  <c r="Z49" i="46"/>
  <c r="Y49" i="46"/>
  <c r="X49" i="46"/>
  <c r="W49" i="46"/>
  <c r="V49" i="46"/>
  <c r="U49" i="46"/>
  <c r="T49" i="46"/>
  <c r="S49" i="46"/>
  <c r="R49" i="46"/>
  <c r="Q49" i="46"/>
  <c r="P49" i="46"/>
  <c r="O49" i="46"/>
  <c r="N49" i="46"/>
  <c r="M49" i="46"/>
  <c r="L49" i="46"/>
  <c r="K49" i="46"/>
  <c r="J49" i="46"/>
  <c r="I49" i="46"/>
  <c r="H49" i="46"/>
  <c r="G49" i="46"/>
  <c r="F49" i="46"/>
  <c r="E49" i="46"/>
  <c r="D49" i="46"/>
  <c r="C49" i="46"/>
  <c r="EF36" i="46"/>
  <c r="EE36" i="46"/>
  <c r="ED36" i="46"/>
  <c r="EC36" i="46"/>
  <c r="EB36" i="46"/>
  <c r="EA36" i="46"/>
  <c r="DZ36" i="46"/>
  <c r="DY36" i="46"/>
  <c r="DX36" i="46"/>
  <c r="DW36" i="46"/>
  <c r="DV36" i="46"/>
  <c r="DU36" i="46"/>
  <c r="DT36" i="46"/>
  <c r="DS36" i="46"/>
  <c r="DR36" i="46"/>
  <c r="DQ36" i="46"/>
  <c r="DP36" i="46"/>
  <c r="DO36" i="46"/>
  <c r="DN36" i="46"/>
  <c r="DM36" i="46"/>
  <c r="DL36" i="46"/>
  <c r="DK36" i="46"/>
  <c r="DJ36" i="46"/>
  <c r="DI36" i="46"/>
  <c r="DH36" i="46"/>
  <c r="DG36" i="46"/>
  <c r="DF36" i="46"/>
  <c r="DE36" i="46"/>
  <c r="DD36" i="46"/>
  <c r="DC36" i="46"/>
  <c r="DB36" i="46"/>
  <c r="DA36" i="46"/>
  <c r="CZ36" i="46"/>
  <c r="CY36" i="46"/>
  <c r="CX36" i="46"/>
  <c r="CW36" i="46"/>
  <c r="CV36" i="46"/>
  <c r="CU36" i="46"/>
  <c r="CT36" i="46"/>
  <c r="CS36" i="46"/>
  <c r="CR36" i="46"/>
  <c r="CQ36" i="46"/>
  <c r="CP36" i="46"/>
  <c r="CO36" i="46"/>
  <c r="CN36" i="46"/>
  <c r="CM36" i="46"/>
  <c r="CL36" i="46"/>
  <c r="CK36" i="46"/>
  <c r="CJ36" i="46"/>
  <c r="CI36" i="46"/>
  <c r="CH36" i="46"/>
  <c r="CG36" i="46"/>
  <c r="CF36" i="46"/>
  <c r="CE36" i="46"/>
  <c r="CD36" i="46"/>
  <c r="CC36" i="46"/>
  <c r="CB36" i="46"/>
  <c r="CA36" i="46"/>
  <c r="BZ36" i="46"/>
  <c r="BY36" i="46"/>
  <c r="BX36" i="46"/>
  <c r="BW36" i="46"/>
  <c r="BV36" i="46"/>
  <c r="BU36" i="46"/>
  <c r="BT36" i="46"/>
  <c r="BS36" i="46"/>
  <c r="BR36" i="46"/>
  <c r="BQ36" i="46"/>
  <c r="BP36" i="46"/>
  <c r="BO36" i="46"/>
  <c r="BN36" i="46"/>
  <c r="BM36" i="46"/>
  <c r="BL36" i="46"/>
  <c r="BK36" i="46"/>
  <c r="BJ36" i="46"/>
  <c r="BI36" i="46"/>
  <c r="BH36" i="46"/>
  <c r="BG36" i="46"/>
  <c r="BF36" i="46"/>
  <c r="BE36" i="46"/>
  <c r="BD36" i="46"/>
  <c r="BC36" i="46"/>
  <c r="BB36" i="46"/>
  <c r="BA36" i="46"/>
  <c r="AZ36" i="46"/>
  <c r="AY36" i="46"/>
  <c r="AX36" i="46"/>
  <c r="AW36" i="46"/>
  <c r="AV36" i="46"/>
  <c r="AU36" i="46"/>
  <c r="AT36" i="46"/>
  <c r="AS36" i="46"/>
  <c r="AR36" i="46"/>
  <c r="AQ36" i="46"/>
  <c r="AP36" i="46"/>
  <c r="AO36" i="46"/>
  <c r="AN36" i="46"/>
  <c r="AM36" i="46"/>
  <c r="AL36" i="46"/>
  <c r="AK36" i="46"/>
  <c r="AJ36" i="46"/>
  <c r="AI36" i="46"/>
  <c r="AH36" i="46"/>
  <c r="AG36" i="46"/>
  <c r="AF36" i="46"/>
  <c r="AE36" i="46"/>
  <c r="AD36" i="46"/>
  <c r="AC36" i="46"/>
  <c r="AB36" i="46"/>
  <c r="AA36" i="46"/>
  <c r="Z36" i="46"/>
  <c r="Y36" i="46"/>
  <c r="X36" i="46"/>
  <c r="W36" i="46"/>
  <c r="V36" i="46"/>
  <c r="U36" i="46"/>
  <c r="T36" i="46"/>
  <c r="S36" i="46"/>
  <c r="R36" i="46"/>
  <c r="Q36" i="46"/>
  <c r="P36" i="46"/>
  <c r="O36" i="46"/>
  <c r="N36" i="46"/>
  <c r="M36" i="46"/>
  <c r="L36" i="46"/>
  <c r="K36" i="46"/>
  <c r="J36" i="46"/>
  <c r="I36" i="46"/>
  <c r="H36" i="46"/>
  <c r="G36" i="46"/>
  <c r="F36" i="46"/>
  <c r="E36" i="46"/>
  <c r="D36" i="46"/>
  <c r="C36" i="46"/>
  <c r="B34" i="46"/>
  <c r="B39" i="46" s="1"/>
  <c r="B33" i="46"/>
  <c r="B38" i="46" s="1"/>
  <c r="B32" i="46"/>
  <c r="B37" i="46" s="1"/>
  <c r="EF28" i="46"/>
  <c r="EF29" i="46" s="1"/>
  <c r="EE28" i="46"/>
  <c r="ED28" i="46"/>
  <c r="ED29" i="46" s="1"/>
  <c r="EC28" i="46"/>
  <c r="EC29" i="46" s="1"/>
  <c r="EB28" i="46"/>
  <c r="EB29" i="46" s="1"/>
  <c r="EA28" i="46"/>
  <c r="EA29" i="46" s="1"/>
  <c r="DZ28" i="46"/>
  <c r="DZ29" i="46" s="1"/>
  <c r="DY28" i="46"/>
  <c r="DY29" i="46" s="1"/>
  <c r="DX28" i="46"/>
  <c r="DX29" i="46" s="1"/>
  <c r="DW28" i="46"/>
  <c r="DW29" i="46" s="1"/>
  <c r="DV28" i="46"/>
  <c r="DU28" i="46"/>
  <c r="DT28" i="46"/>
  <c r="DT29" i="46" s="1"/>
  <c r="DS28" i="46"/>
  <c r="DS29" i="46" s="1"/>
  <c r="DR28" i="46"/>
  <c r="DR29" i="46" s="1"/>
  <c r="DQ28" i="46"/>
  <c r="DQ29" i="46" s="1"/>
  <c r="DP28" i="46"/>
  <c r="DP29" i="46" s="1"/>
  <c r="DO28" i="46"/>
  <c r="DO29" i="46" s="1"/>
  <c r="DN28" i="46"/>
  <c r="DN29" i="46" s="1"/>
  <c r="DM28" i="46"/>
  <c r="DM29" i="46" s="1"/>
  <c r="DL28" i="46"/>
  <c r="DL29" i="46" s="1"/>
  <c r="DK28" i="46"/>
  <c r="DK29" i="46" s="1"/>
  <c r="DJ28" i="46"/>
  <c r="DJ29" i="46" s="1"/>
  <c r="DI28" i="46"/>
  <c r="DI29" i="46" s="1"/>
  <c r="DH28" i="46"/>
  <c r="DH29" i="46" s="1"/>
  <c r="DG28" i="46"/>
  <c r="DG29" i="46" s="1"/>
  <c r="DF28" i="46"/>
  <c r="DF29" i="46" s="1"/>
  <c r="DE28" i="46"/>
  <c r="DD28" i="46"/>
  <c r="DD29" i="46" s="1"/>
  <c r="DC28" i="46"/>
  <c r="DC29" i="46" s="1"/>
  <c r="DB28" i="46"/>
  <c r="DB29" i="46" s="1"/>
  <c r="DA28" i="46"/>
  <c r="DA29" i="46" s="1"/>
  <c r="CZ28" i="46"/>
  <c r="CZ29" i="46" s="1"/>
  <c r="CY28" i="46"/>
  <c r="CY29" i="46" s="1"/>
  <c r="CX28" i="46"/>
  <c r="CW28" i="46"/>
  <c r="CW29" i="46" s="1"/>
  <c r="CV28" i="46"/>
  <c r="CV29" i="46" s="1"/>
  <c r="CU28" i="46"/>
  <c r="CU29" i="46" s="1"/>
  <c r="CT28" i="46"/>
  <c r="CT29" i="46" s="1"/>
  <c r="CS28" i="46"/>
  <c r="CS29" i="46" s="1"/>
  <c r="CR28" i="46"/>
  <c r="CR29" i="46" s="1"/>
  <c r="CQ28" i="46"/>
  <c r="CQ29" i="46" s="1"/>
  <c r="CP28" i="46"/>
  <c r="CP29" i="46" s="1"/>
  <c r="CO28" i="46"/>
  <c r="CN28" i="46"/>
  <c r="CN29" i="46" s="1"/>
  <c r="CM28" i="46"/>
  <c r="CM29" i="46" s="1"/>
  <c r="CL28" i="46"/>
  <c r="CL29" i="46" s="1"/>
  <c r="CK28" i="46"/>
  <c r="CK29" i="46" s="1"/>
  <c r="CJ28" i="46"/>
  <c r="CJ29" i="46" s="1"/>
  <c r="CI28" i="46"/>
  <c r="CI29" i="46" s="1"/>
  <c r="CH28" i="46"/>
  <c r="CG28" i="46"/>
  <c r="CG29" i="46" s="1"/>
  <c r="CF28" i="46"/>
  <c r="CF29" i="46" s="1"/>
  <c r="CE28" i="46"/>
  <c r="CE29" i="46" s="1"/>
  <c r="CD28" i="46"/>
  <c r="CD29" i="46" s="1"/>
  <c r="CC28" i="46"/>
  <c r="CC29" i="46" s="1"/>
  <c r="CB28" i="46"/>
  <c r="CB29" i="46" s="1"/>
  <c r="CA28" i="46"/>
  <c r="CA29" i="46" s="1"/>
  <c r="BZ28" i="46"/>
  <c r="BZ29" i="46" s="1"/>
  <c r="BY28" i="46"/>
  <c r="BX28" i="46"/>
  <c r="BX29" i="46" s="1"/>
  <c r="BW28" i="46"/>
  <c r="BW29" i="46" s="1"/>
  <c r="BV28" i="46"/>
  <c r="BV29" i="46" s="1"/>
  <c r="BU28" i="46"/>
  <c r="BU29" i="46" s="1"/>
  <c r="BT28" i="46"/>
  <c r="BT29" i="46" s="1"/>
  <c r="BS28" i="46"/>
  <c r="BS29" i="46" s="1"/>
  <c r="BR28" i="46"/>
  <c r="BR29" i="46" s="1"/>
  <c r="BQ28" i="46"/>
  <c r="BP28" i="46"/>
  <c r="BP29" i="46" s="1"/>
  <c r="BO28" i="46"/>
  <c r="BO29" i="46" s="1"/>
  <c r="BN28" i="46"/>
  <c r="BN29" i="46" s="1"/>
  <c r="BM28" i="46"/>
  <c r="BM29" i="46" s="1"/>
  <c r="BL28" i="46"/>
  <c r="BL29" i="46" s="1"/>
  <c r="BK28" i="46"/>
  <c r="BK29" i="46" s="1"/>
  <c r="BJ28" i="46"/>
  <c r="BI28" i="46"/>
  <c r="BH28" i="46"/>
  <c r="BH29" i="46" s="1"/>
  <c r="BG28" i="46"/>
  <c r="BG29" i="46" s="1"/>
  <c r="BF28" i="46"/>
  <c r="BF29" i="46" s="1"/>
  <c r="BE28" i="46"/>
  <c r="BE29" i="46" s="1"/>
  <c r="BD28" i="46"/>
  <c r="BD29" i="46" s="1"/>
  <c r="BC28" i="46"/>
  <c r="BC29" i="46" s="1"/>
  <c r="BB28" i="46"/>
  <c r="BB29" i="46" s="1"/>
  <c r="BA28" i="46"/>
  <c r="AZ28" i="46"/>
  <c r="AZ29" i="46" s="1"/>
  <c r="AY28" i="46"/>
  <c r="AY29" i="46" s="1"/>
  <c r="AX28" i="46"/>
  <c r="AX29" i="46" s="1"/>
  <c r="AW28" i="46"/>
  <c r="AW29" i="46" s="1"/>
  <c r="AV28" i="46"/>
  <c r="AV29" i="46" s="1"/>
  <c r="AU28" i="46"/>
  <c r="AU29" i="46" s="1"/>
  <c r="AT28" i="46"/>
  <c r="AT29" i="46" s="1"/>
  <c r="AS28" i="46"/>
  <c r="AR28" i="46"/>
  <c r="AR29" i="46" s="1"/>
  <c r="AQ28" i="46"/>
  <c r="AQ29" i="46" s="1"/>
  <c r="AP28" i="46"/>
  <c r="AO28" i="46"/>
  <c r="AO29" i="46" s="1"/>
  <c r="AN28" i="46"/>
  <c r="AM28" i="46"/>
  <c r="AM29" i="46" s="1"/>
  <c r="AL28" i="46"/>
  <c r="AL29" i="46" s="1"/>
  <c r="AK28" i="46"/>
  <c r="AJ28" i="46"/>
  <c r="AI28" i="46"/>
  <c r="AI29" i="46" s="1"/>
  <c r="AH28" i="46"/>
  <c r="AH29" i="46" s="1"/>
  <c r="AG28" i="46"/>
  <c r="AG29" i="46" s="1"/>
  <c r="AF28" i="46"/>
  <c r="AF29" i="46" s="1"/>
  <c r="AE28" i="46"/>
  <c r="AE29" i="46" s="1"/>
  <c r="AD28" i="46"/>
  <c r="AD29" i="46" s="1"/>
  <c r="AC28" i="46"/>
  <c r="AB28" i="46"/>
  <c r="AB32" i="46" s="1"/>
  <c r="AA28" i="46"/>
  <c r="AA29" i="46" s="1"/>
  <c r="Z28" i="46"/>
  <c r="Y28" i="46"/>
  <c r="Y29" i="46" s="1"/>
  <c r="X28" i="46"/>
  <c r="X29" i="46" s="1"/>
  <c r="W28" i="46"/>
  <c r="V28" i="46"/>
  <c r="V29" i="46" s="1"/>
  <c r="U28" i="46"/>
  <c r="T28" i="46"/>
  <c r="S28" i="46"/>
  <c r="S29" i="46" s="1"/>
  <c r="R28" i="46"/>
  <c r="R29" i="46" s="1"/>
  <c r="Q28" i="46"/>
  <c r="Q29" i="46" s="1"/>
  <c r="P28" i="46"/>
  <c r="P29" i="46" s="1"/>
  <c r="O28" i="46"/>
  <c r="O32" i="46" s="1"/>
  <c r="N28" i="46"/>
  <c r="N32" i="46" s="1"/>
  <c r="M28" i="46"/>
  <c r="L28" i="46"/>
  <c r="L32" i="46" s="1"/>
  <c r="K28" i="46"/>
  <c r="J28" i="46"/>
  <c r="I28" i="46"/>
  <c r="I32" i="46" s="1"/>
  <c r="H28" i="46"/>
  <c r="G28" i="46"/>
  <c r="F28" i="46"/>
  <c r="E28" i="46"/>
  <c r="D28" i="46"/>
  <c r="C28" i="46"/>
  <c r="C32" i="46" s="1"/>
  <c r="EG26" i="46"/>
  <c r="EG25" i="46"/>
  <c r="EG24" i="46"/>
  <c r="EG23" i="46"/>
  <c r="EG22" i="46"/>
  <c r="EG21" i="46"/>
  <c r="EG20" i="46"/>
  <c r="EG19" i="46"/>
  <c r="EG18" i="46"/>
  <c r="EG17" i="46"/>
  <c r="EG15" i="46"/>
  <c r="EG14" i="46"/>
  <c r="EG13" i="46"/>
  <c r="EG12" i="46"/>
  <c r="EG11" i="46"/>
  <c r="EG10" i="46"/>
  <c r="EG9" i="46"/>
  <c r="EG8" i="46"/>
  <c r="EG7" i="46"/>
  <c r="C81" i="46" a="1"/>
  <c r="C74" i="46" a="1"/>
  <c r="C76" i="46" a="1"/>
  <c r="C78" i="46" a="1"/>
  <c r="C80" i="46" a="1"/>
  <c r="C73" i="46" a="1"/>
  <c r="C75" i="46" a="1"/>
  <c r="C77" i="46" a="1"/>
  <c r="C79" i="46" a="1"/>
  <c r="W65" i="46" l="1"/>
  <c r="AM65" i="46"/>
  <c r="BC65" i="46"/>
  <c r="BS65" i="46"/>
  <c r="CI65" i="46"/>
  <c r="CY65" i="46"/>
  <c r="DO65" i="46"/>
  <c r="EE65" i="46"/>
  <c r="DN62" i="46"/>
  <c r="EI36" i="48"/>
  <c r="DO62" i="46"/>
  <c r="CQ65" i="46"/>
  <c r="D32" i="46"/>
  <c r="F62" i="46"/>
  <c r="F66" i="46" s="1"/>
  <c r="E32" i="46"/>
  <c r="J65" i="46"/>
  <c r="Z65" i="46"/>
  <c r="AP65" i="46"/>
  <c r="BF65" i="46"/>
  <c r="BV65" i="46"/>
  <c r="CL65" i="46"/>
  <c r="DB65" i="46"/>
  <c r="DR65" i="46"/>
  <c r="G62" i="46"/>
  <c r="T64" i="46"/>
  <c r="AX68" i="46"/>
  <c r="AX72" i="46" s="1"/>
  <c r="EI66" i="48"/>
  <c r="D90" i="48" s="1"/>
  <c r="D111" i="48" s="1"/>
  <c r="F32" i="46"/>
  <c r="K65" i="46"/>
  <c r="AA65" i="46"/>
  <c r="AQ65" i="46"/>
  <c r="BG65" i="46"/>
  <c r="BW65" i="46"/>
  <c r="CM65" i="46"/>
  <c r="DC65" i="46"/>
  <c r="DS65" i="46"/>
  <c r="J62" i="46"/>
  <c r="AJ64" i="46"/>
  <c r="BL68" i="46"/>
  <c r="BL72" i="46" s="1"/>
  <c r="G32" i="46"/>
  <c r="L65" i="46"/>
  <c r="AB65" i="46"/>
  <c r="AR65" i="46"/>
  <c r="BH65" i="46"/>
  <c r="BX65" i="46"/>
  <c r="CN65" i="46"/>
  <c r="DD65" i="46"/>
  <c r="DT65" i="46"/>
  <c r="O62" i="46"/>
  <c r="AR64" i="46"/>
  <c r="F29" i="46"/>
  <c r="H32" i="46"/>
  <c r="AU62" i="46"/>
  <c r="AZ64" i="46"/>
  <c r="G29" i="46"/>
  <c r="BB62" i="46"/>
  <c r="BH64" i="46"/>
  <c r="H29" i="46"/>
  <c r="J32" i="46"/>
  <c r="AP32" i="46"/>
  <c r="AD32" i="46"/>
  <c r="CA65" i="46"/>
  <c r="DG65" i="46"/>
  <c r="BC62" i="46"/>
  <c r="BP64" i="46"/>
  <c r="I29" i="46"/>
  <c r="Z32" i="46"/>
  <c r="K32" i="46"/>
  <c r="BH62" i="46"/>
  <c r="BX64" i="46"/>
  <c r="M32" i="46"/>
  <c r="AC32" i="46"/>
  <c r="AS32" i="46"/>
  <c r="BI32" i="46"/>
  <c r="BY32" i="46"/>
  <c r="CO32" i="46"/>
  <c r="DE32" i="46"/>
  <c r="DU32" i="46"/>
  <c r="BR62" i="46"/>
  <c r="T66" i="46"/>
  <c r="AJ66" i="46"/>
  <c r="AZ66" i="46"/>
  <c r="BP66" i="46"/>
  <c r="CF66" i="46"/>
  <c r="CV66" i="46"/>
  <c r="DL66" i="46"/>
  <c r="EB66" i="46"/>
  <c r="CX62" i="46"/>
  <c r="AE65" i="46"/>
  <c r="CY62" i="46"/>
  <c r="B116" i="48" a="1"/>
  <c r="B116" i="48" s="1"/>
  <c r="W33" i="46"/>
  <c r="Z62" i="46"/>
  <c r="BX62" i="46"/>
  <c r="DD64" i="46"/>
  <c r="CR68" i="46"/>
  <c r="CR72" i="46" s="1"/>
  <c r="M29" i="46"/>
  <c r="AC29" i="46"/>
  <c r="AS29" i="46"/>
  <c r="BI29" i="46"/>
  <c r="BY29" i="46"/>
  <c r="CO29" i="46"/>
  <c r="DE29" i="46"/>
  <c r="DU29" i="46"/>
  <c r="J29" i="46"/>
  <c r="J33" i="46" s="1"/>
  <c r="AB62" i="46"/>
  <c r="CA62" i="46"/>
  <c r="CA66" i="46" s="1"/>
  <c r="ED62" i="46"/>
  <c r="DL64" i="46"/>
  <c r="DE65" i="46"/>
  <c r="CT68" i="46"/>
  <c r="CT72" i="46" s="1"/>
  <c r="N29" i="46"/>
  <c r="BJ29" i="46"/>
  <c r="BJ33" i="46" s="1"/>
  <c r="DV29" i="46"/>
  <c r="BN68" i="46"/>
  <c r="BN72" i="46" s="1"/>
  <c r="T32" i="46"/>
  <c r="AJ32" i="46"/>
  <c r="CH62" i="46"/>
  <c r="EE62" i="46"/>
  <c r="DT64" i="46"/>
  <c r="DH68" i="46"/>
  <c r="DH72" i="46" s="1"/>
  <c r="O29" i="46"/>
  <c r="DF33" i="46"/>
  <c r="U32" i="46"/>
  <c r="AK32" i="46"/>
  <c r="BA32" i="46"/>
  <c r="BQ32" i="46"/>
  <c r="CG32" i="46"/>
  <c r="CW32" i="46"/>
  <c r="DM32" i="46"/>
  <c r="EC32" i="46"/>
  <c r="AL62" i="46"/>
  <c r="AL66" i="46" s="1"/>
  <c r="CI62" i="46"/>
  <c r="D64" i="46"/>
  <c r="EB64" i="46"/>
  <c r="DU65" i="46"/>
  <c r="DJ68" i="46"/>
  <c r="DJ72" i="46" s="1"/>
  <c r="V32" i="46"/>
  <c r="AM62" i="46"/>
  <c r="AM66" i="46" s="1"/>
  <c r="CL62" i="46"/>
  <c r="CL66" i="46" s="1"/>
  <c r="L64" i="46"/>
  <c r="DW65" i="46"/>
  <c r="DX68" i="46"/>
  <c r="DX72" i="46" s="1"/>
  <c r="W32" i="46"/>
  <c r="AM32" i="46"/>
  <c r="AP62" i="46"/>
  <c r="AP66" i="46" s="1"/>
  <c r="CN62" i="46"/>
  <c r="CN66" i="46" s="1"/>
  <c r="M65" i="46"/>
  <c r="DZ68" i="46"/>
  <c r="DZ72" i="46" s="1"/>
  <c r="CP32" i="46"/>
  <c r="Z29" i="46"/>
  <c r="X32" i="46"/>
  <c r="AN32" i="46"/>
  <c r="AR62" i="46"/>
  <c r="AB64" i="46"/>
  <c r="P68" i="46"/>
  <c r="P72" i="46" s="1"/>
  <c r="C29" i="46"/>
  <c r="CX33" i="46" s="1"/>
  <c r="AT33" i="46"/>
  <c r="EG28" i="46"/>
  <c r="AC65" i="46"/>
  <c r="R68" i="46"/>
  <c r="R72" i="46" s="1"/>
  <c r="D29" i="46"/>
  <c r="T29" i="46"/>
  <c r="AJ29" i="46"/>
  <c r="BJ32" i="46"/>
  <c r="AF68" i="46"/>
  <c r="AF72" i="46" s="1"/>
  <c r="E29" i="46"/>
  <c r="U29" i="46"/>
  <c r="U33" i="46" s="1"/>
  <c r="AK29" i="46"/>
  <c r="BA29" i="46"/>
  <c r="BQ29" i="46"/>
  <c r="BQ33" i="46" s="1"/>
  <c r="EI37" i="48"/>
  <c r="DB62" i="46"/>
  <c r="DB66" i="46" s="1"/>
  <c r="AS65" i="46"/>
  <c r="AH68" i="46"/>
  <c r="AH72" i="46" s="1"/>
  <c r="BF62" i="46"/>
  <c r="DD62" i="46"/>
  <c r="AV68" i="46"/>
  <c r="AV72" i="46" s="1"/>
  <c r="AD33" i="46"/>
  <c r="L62" i="46"/>
  <c r="P32" i="46"/>
  <c r="AF32" i="46"/>
  <c r="DV32" i="46"/>
  <c r="V62" i="46"/>
  <c r="BS62" i="46"/>
  <c r="DR62" i="46"/>
  <c r="CN64" i="46"/>
  <c r="CB68" i="46"/>
  <c r="CB72" i="46" s="1"/>
  <c r="K29" i="46"/>
  <c r="K33" i="46" s="1"/>
  <c r="EG66" i="48"/>
  <c r="BY65" i="46"/>
  <c r="AP29" i="46"/>
  <c r="Q32" i="46"/>
  <c r="W62" i="46"/>
  <c r="BV62" i="46"/>
  <c r="BV66" i="46" s="1"/>
  <c r="DT62" i="46"/>
  <c r="CV64" i="46"/>
  <c r="CO65" i="46"/>
  <c r="CD68" i="46"/>
  <c r="CD72" i="46" s="1"/>
  <c r="L29" i="46"/>
  <c r="AB29" i="46"/>
  <c r="EG36" i="48"/>
  <c r="EG37" i="48"/>
  <c r="E90" i="48" s="1"/>
  <c r="E111" i="48" s="1"/>
  <c r="C79" i="46"/>
  <c r="C77" i="46"/>
  <c r="C75" i="46"/>
  <c r="C73" i="46"/>
  <c r="C80" i="46"/>
  <c r="C78" i="46"/>
  <c r="C76" i="46"/>
  <c r="C74" i="46"/>
  <c r="C81" i="46"/>
  <c r="BE33" i="46"/>
  <c r="BE32" i="46"/>
  <c r="BU32" i="46"/>
  <c r="DA32" i="46"/>
  <c r="DQ32" i="46"/>
  <c r="BF32" i="46"/>
  <c r="BV33" i="46"/>
  <c r="BV32" i="46"/>
  <c r="CL32" i="46"/>
  <c r="DB32" i="46"/>
  <c r="DR33" i="46"/>
  <c r="DR32" i="46"/>
  <c r="AS33" i="46"/>
  <c r="AA32" i="46"/>
  <c r="AQ33" i="46"/>
  <c r="AQ32" i="46"/>
  <c r="BG33" i="46"/>
  <c r="BG32" i="46"/>
  <c r="BW32" i="46"/>
  <c r="CM33" i="46"/>
  <c r="CM32" i="46"/>
  <c r="DC32" i="46"/>
  <c r="DS32" i="46"/>
  <c r="D33" i="46"/>
  <c r="AY33" i="46"/>
  <c r="DF32" i="46"/>
  <c r="I66" i="46"/>
  <c r="Y66" i="46"/>
  <c r="AO66" i="46"/>
  <c r="BE66" i="46"/>
  <c r="BU66" i="46"/>
  <c r="CK66" i="46"/>
  <c r="DA66" i="46"/>
  <c r="DQ66" i="46"/>
  <c r="BC66" i="46"/>
  <c r="BB66" i="46"/>
  <c r="Y32" i="46"/>
  <c r="CK32" i="46"/>
  <c r="AR32" i="46"/>
  <c r="BH33" i="46"/>
  <c r="BH32" i="46"/>
  <c r="BX33" i="46"/>
  <c r="BX32" i="46"/>
  <c r="CN32" i="46"/>
  <c r="DD33" i="46"/>
  <c r="DD32" i="46"/>
  <c r="DT32" i="46"/>
  <c r="BA33" i="46"/>
  <c r="DN32" i="46"/>
  <c r="G66" i="46"/>
  <c r="BF66" i="46"/>
  <c r="DD66" i="46"/>
  <c r="BR66" i="46"/>
  <c r="J66" i="46"/>
  <c r="BH66" i="46"/>
  <c r="DG66" i="46"/>
  <c r="CH66" i="46"/>
  <c r="AO33" i="46"/>
  <c r="AO32" i="46"/>
  <c r="ED32" i="46"/>
  <c r="L66" i="46"/>
  <c r="BK66" i="46"/>
  <c r="CX66" i="46"/>
  <c r="BT33" i="46"/>
  <c r="BT32" i="46"/>
  <c r="AE33" i="46"/>
  <c r="AE32" i="46"/>
  <c r="AU33" i="46"/>
  <c r="AU32" i="46"/>
  <c r="BK33" i="46"/>
  <c r="BK32" i="46"/>
  <c r="CA32" i="46"/>
  <c r="CQ32" i="46"/>
  <c r="DG33" i="46"/>
  <c r="DG32" i="46"/>
  <c r="DW33" i="46"/>
  <c r="DW32" i="46"/>
  <c r="BY33" i="46"/>
  <c r="M66" i="46"/>
  <c r="AC66" i="46"/>
  <c r="AS66" i="46"/>
  <c r="BI66" i="46"/>
  <c r="BY66" i="46"/>
  <c r="CO66" i="46"/>
  <c r="DE66" i="46"/>
  <c r="DU66" i="46"/>
  <c r="O66" i="46"/>
  <c r="DO66" i="46"/>
  <c r="DN66" i="46"/>
  <c r="AV33" i="46"/>
  <c r="AV32" i="46"/>
  <c r="BL32" i="46"/>
  <c r="CB33" i="46"/>
  <c r="CB32" i="46"/>
  <c r="CR33" i="46"/>
  <c r="CR32" i="46"/>
  <c r="DH33" i="46"/>
  <c r="DH32" i="46"/>
  <c r="DX32" i="46"/>
  <c r="I33" i="46"/>
  <c r="AB33" i="46"/>
  <c r="CG33" i="46"/>
  <c r="N66" i="46"/>
  <c r="AD66" i="46"/>
  <c r="AT66" i="46"/>
  <c r="BJ66" i="46"/>
  <c r="BZ66" i="46"/>
  <c r="CP66" i="46"/>
  <c r="DF66" i="46"/>
  <c r="DV66" i="46"/>
  <c r="BS66" i="46"/>
  <c r="DR66" i="46"/>
  <c r="ED66" i="46"/>
  <c r="CC32" i="46"/>
  <c r="CS33" i="46"/>
  <c r="CS32" i="46"/>
  <c r="DI33" i="46"/>
  <c r="DI32" i="46"/>
  <c r="W66" i="46"/>
  <c r="DT66" i="46"/>
  <c r="AG33" i="46"/>
  <c r="AG32" i="46"/>
  <c r="AH33" i="46"/>
  <c r="AH32" i="46"/>
  <c r="CD33" i="46"/>
  <c r="CD32" i="46"/>
  <c r="DJ33" i="46"/>
  <c r="DJ32" i="46"/>
  <c r="CW33" i="46"/>
  <c r="F68" i="46"/>
  <c r="F72" i="46" s="1"/>
  <c r="F64" i="46"/>
  <c r="V68" i="46"/>
  <c r="V72" i="46" s="1"/>
  <c r="V64" i="46"/>
  <c r="AL68" i="46"/>
  <c r="AL72" i="46" s="1"/>
  <c r="AL64" i="46"/>
  <c r="BB68" i="46"/>
  <c r="BB72" i="46" s="1"/>
  <c r="BB64" i="46"/>
  <c r="BR68" i="46"/>
  <c r="BR72" i="46" s="1"/>
  <c r="BR64" i="46"/>
  <c r="CH68" i="46"/>
  <c r="CH72" i="46" s="1"/>
  <c r="CH64" i="46"/>
  <c r="CX68" i="46"/>
  <c r="CX72" i="46" s="1"/>
  <c r="CX64" i="46"/>
  <c r="DN68" i="46"/>
  <c r="DN72" i="46" s="1"/>
  <c r="DN64" i="46"/>
  <c r="ED68" i="46"/>
  <c r="ED72" i="46" s="1"/>
  <c r="ED64" i="46"/>
  <c r="P62" i="46"/>
  <c r="P66" i="46" s="1"/>
  <c r="P65" i="46"/>
  <c r="AF62" i="46"/>
  <c r="AF66" i="46" s="1"/>
  <c r="AF65" i="46"/>
  <c r="AV62" i="46"/>
  <c r="AV66" i="46" s="1"/>
  <c r="AV65" i="46"/>
  <c r="BL62" i="46"/>
  <c r="BL66" i="46" s="1"/>
  <c r="BL65" i="46"/>
  <c r="CB62" i="46"/>
  <c r="CB66" i="46" s="1"/>
  <c r="CB65" i="46"/>
  <c r="CR62" i="46"/>
  <c r="CR66" i="46" s="1"/>
  <c r="CR65" i="46"/>
  <c r="DH62" i="46"/>
  <c r="DH66" i="46" s="1"/>
  <c r="DH65" i="46"/>
  <c r="DX62" i="46"/>
  <c r="DX66" i="46" s="1"/>
  <c r="DX65" i="46"/>
  <c r="Z66" i="46"/>
  <c r="BX66" i="46"/>
  <c r="DW66" i="46"/>
  <c r="BM33" i="46"/>
  <c r="BM32" i="46"/>
  <c r="DY33" i="46"/>
  <c r="DY32" i="46"/>
  <c r="R33" i="46"/>
  <c r="R32" i="46"/>
  <c r="AX33" i="46"/>
  <c r="AX32" i="46"/>
  <c r="BN33" i="46"/>
  <c r="BN32" i="46"/>
  <c r="CT33" i="46"/>
  <c r="CT32" i="46"/>
  <c r="DZ33" i="46"/>
  <c r="DZ32" i="46"/>
  <c r="AL32" i="46"/>
  <c r="S32" i="46"/>
  <c r="AI32" i="46"/>
  <c r="AY32" i="46"/>
  <c r="BO33" i="46"/>
  <c r="BO32" i="46"/>
  <c r="CE33" i="46"/>
  <c r="CE32" i="46"/>
  <c r="CU33" i="46"/>
  <c r="CU32" i="46"/>
  <c r="DK33" i="46"/>
  <c r="DK32" i="46"/>
  <c r="EA33" i="46"/>
  <c r="EA32" i="46"/>
  <c r="L33" i="46"/>
  <c r="AI33" i="46"/>
  <c r="DE33" i="46"/>
  <c r="AT32" i="46"/>
  <c r="Q66" i="46"/>
  <c r="AG66" i="46"/>
  <c r="AW66" i="46"/>
  <c r="BM66" i="46"/>
  <c r="CC66" i="46"/>
  <c r="CS66" i="46"/>
  <c r="DI66" i="46"/>
  <c r="DY66" i="46"/>
  <c r="AB66" i="46"/>
  <c r="AW33" i="46"/>
  <c r="AW32" i="46"/>
  <c r="AZ33" i="46"/>
  <c r="AZ32" i="46"/>
  <c r="BP33" i="46"/>
  <c r="BP32" i="46"/>
  <c r="CF33" i="46"/>
  <c r="CF32" i="46"/>
  <c r="CV33" i="46"/>
  <c r="CV32" i="46"/>
  <c r="DL33" i="46"/>
  <c r="DL32" i="46"/>
  <c r="EB33" i="46"/>
  <c r="EB32" i="46"/>
  <c r="M33" i="46"/>
  <c r="DM33" i="46"/>
  <c r="BB32" i="46"/>
  <c r="R66" i="46"/>
  <c r="AH66" i="46"/>
  <c r="AX66" i="46"/>
  <c r="BN66" i="46"/>
  <c r="CD66" i="46"/>
  <c r="CT66" i="46"/>
  <c r="DJ66" i="46"/>
  <c r="DZ66" i="46"/>
  <c r="AE66" i="46"/>
  <c r="EE66" i="46"/>
  <c r="S66" i="46"/>
  <c r="AI66" i="46"/>
  <c r="AY66" i="46"/>
  <c r="BO66" i="46"/>
  <c r="CE66" i="46"/>
  <c r="CU66" i="46"/>
  <c r="DK66" i="46"/>
  <c r="EA66" i="46"/>
  <c r="CI66" i="46"/>
  <c r="EC33" i="46"/>
  <c r="BR32" i="46"/>
  <c r="BC32" i="46"/>
  <c r="BS33" i="46"/>
  <c r="BS32" i="46"/>
  <c r="CI33" i="46"/>
  <c r="CI32" i="46"/>
  <c r="CY33" i="46"/>
  <c r="CY32" i="46"/>
  <c r="DO32" i="46"/>
  <c r="EE33" i="46"/>
  <c r="EE32" i="46"/>
  <c r="P33" i="46"/>
  <c r="AM33" i="46"/>
  <c r="BZ32" i="46"/>
  <c r="E66" i="46"/>
  <c r="U66" i="46"/>
  <c r="AK66" i="46"/>
  <c r="BA66" i="46"/>
  <c r="BQ66" i="46"/>
  <c r="CG66" i="46"/>
  <c r="CW66" i="46"/>
  <c r="DM66" i="46"/>
  <c r="EC66" i="46"/>
  <c r="BD33" i="46"/>
  <c r="BD32" i="46"/>
  <c r="CJ33" i="46"/>
  <c r="CJ32" i="46"/>
  <c r="CZ33" i="46"/>
  <c r="CZ32" i="46"/>
  <c r="DP32" i="46"/>
  <c r="EF33" i="46"/>
  <c r="EF32" i="46"/>
  <c r="Q33" i="46"/>
  <c r="AN33" i="46"/>
  <c r="CH32" i="46"/>
  <c r="AR66" i="46"/>
  <c r="CQ66" i="46"/>
  <c r="AU66" i="46"/>
  <c r="V66" i="46"/>
  <c r="T33" i="46"/>
  <c r="CX32" i="46"/>
  <c r="H66" i="46"/>
  <c r="X66" i="46"/>
  <c r="AN66" i="46"/>
  <c r="BD66" i="46"/>
  <c r="BT66" i="46"/>
  <c r="CJ66" i="46"/>
  <c r="CZ66" i="46"/>
  <c r="DP66" i="46"/>
  <c r="EF66" i="46"/>
  <c r="CY66" i="46"/>
  <c r="K62" i="46"/>
  <c r="K66" i="46" s="1"/>
  <c r="AA62" i="46"/>
  <c r="AA66" i="46" s="1"/>
  <c r="AQ62" i="46"/>
  <c r="AQ66" i="46" s="1"/>
  <c r="BG62" i="46"/>
  <c r="BG66" i="46" s="1"/>
  <c r="BW62" i="46"/>
  <c r="BW66" i="46" s="1"/>
  <c r="CM62" i="46"/>
  <c r="CM66" i="46" s="1"/>
  <c r="DC62" i="46"/>
  <c r="DC66" i="46" s="1"/>
  <c r="DS62" i="46"/>
  <c r="DS66" i="46" s="1"/>
  <c r="E64" i="46"/>
  <c r="U64" i="46"/>
  <c r="AK64" i="46"/>
  <c r="BA64" i="46"/>
  <c r="BQ64" i="46"/>
  <c r="CG64" i="46"/>
  <c r="CW64" i="46"/>
  <c r="DM64" i="46"/>
  <c r="EC64" i="46"/>
  <c r="N65" i="46"/>
  <c r="AD65" i="46"/>
  <c r="AT65" i="46"/>
  <c r="BJ65" i="46"/>
  <c r="BZ65" i="46"/>
  <c r="CP65" i="46"/>
  <c r="DF65" i="46"/>
  <c r="DV65" i="46"/>
  <c r="Q68" i="46"/>
  <c r="Q72" i="46" s="1"/>
  <c r="AG68" i="46"/>
  <c r="AG72" i="46" s="1"/>
  <c r="AW68" i="46"/>
  <c r="AW72" i="46" s="1"/>
  <c r="BM68" i="46"/>
  <c r="BM72" i="46" s="1"/>
  <c r="CC68" i="46"/>
  <c r="CC72" i="46" s="1"/>
  <c r="CS68" i="46"/>
  <c r="CS72" i="46" s="1"/>
  <c r="DI68" i="46"/>
  <c r="DI72" i="46" s="1"/>
  <c r="DY68" i="46"/>
  <c r="DY72" i="46" s="1"/>
  <c r="G64" i="46"/>
  <c r="W64" i="46"/>
  <c r="AM64" i="46"/>
  <c r="BC64" i="46"/>
  <c r="BS64" i="46"/>
  <c r="CI64" i="46"/>
  <c r="CY64" i="46"/>
  <c r="DO64" i="46"/>
  <c r="EE64" i="46"/>
  <c r="C68" i="46"/>
  <c r="C72" i="46" s="1"/>
  <c r="S68" i="46"/>
  <c r="S72" i="46" s="1"/>
  <c r="AI68" i="46"/>
  <c r="AI72" i="46" s="1"/>
  <c r="AY68" i="46"/>
  <c r="AY72" i="46" s="1"/>
  <c r="BO68" i="46"/>
  <c r="BO72" i="46" s="1"/>
  <c r="CE68" i="46"/>
  <c r="CE72" i="46" s="1"/>
  <c r="CU68" i="46"/>
  <c r="CU72" i="46" s="1"/>
  <c r="DK68" i="46"/>
  <c r="DK72" i="46" s="1"/>
  <c r="EA68" i="46"/>
  <c r="EA72" i="46" s="1"/>
  <c r="H64" i="46"/>
  <c r="X64" i="46"/>
  <c r="AN64" i="46"/>
  <c r="BD64" i="46"/>
  <c r="BT64" i="46"/>
  <c r="CJ64" i="46"/>
  <c r="CZ64" i="46"/>
  <c r="DP64" i="46"/>
  <c r="EF64" i="46"/>
  <c r="Q65" i="46"/>
  <c r="AG65" i="46"/>
  <c r="AW65" i="46"/>
  <c r="BM65" i="46"/>
  <c r="CC65" i="46"/>
  <c r="CS65" i="46"/>
  <c r="DI65" i="46"/>
  <c r="DY65" i="46"/>
  <c r="I64" i="46"/>
  <c r="Y64" i="46"/>
  <c r="AO64" i="46"/>
  <c r="BE64" i="46"/>
  <c r="BU64" i="46"/>
  <c r="CK64" i="46"/>
  <c r="DA64" i="46"/>
  <c r="DQ64" i="46"/>
  <c r="R65" i="46"/>
  <c r="AH65" i="46"/>
  <c r="AX65" i="46"/>
  <c r="BN65" i="46"/>
  <c r="CD65" i="46"/>
  <c r="CT65" i="46"/>
  <c r="DJ65" i="46"/>
  <c r="DZ65" i="46"/>
  <c r="J64" i="46"/>
  <c r="Z64" i="46"/>
  <c r="AP64" i="46"/>
  <c r="BF64" i="46"/>
  <c r="BV64" i="46"/>
  <c r="CL64" i="46"/>
  <c r="DB64" i="46"/>
  <c r="DR64" i="46"/>
  <c r="C65" i="46"/>
  <c r="S65" i="46"/>
  <c r="AI65" i="46"/>
  <c r="AY65" i="46"/>
  <c r="BO65" i="46"/>
  <c r="CE65" i="46"/>
  <c r="CU65" i="46"/>
  <c r="DK65" i="46"/>
  <c r="EA65" i="46"/>
  <c r="K64" i="46"/>
  <c r="AA64" i="46"/>
  <c r="AQ64" i="46"/>
  <c r="BG64" i="46"/>
  <c r="BW64" i="46"/>
  <c r="CM64" i="46"/>
  <c r="DC64" i="46"/>
  <c r="DS64" i="46"/>
  <c r="D65" i="46"/>
  <c r="T65" i="46"/>
  <c r="AJ65" i="46"/>
  <c r="AZ65" i="46"/>
  <c r="BP65" i="46"/>
  <c r="CF65" i="46"/>
  <c r="CV65" i="46"/>
  <c r="DL65" i="46"/>
  <c r="EB65" i="46"/>
  <c r="E65" i="46"/>
  <c r="U65" i="46"/>
  <c r="AK65" i="46"/>
  <c r="BA65" i="46"/>
  <c r="BQ65" i="46"/>
  <c r="CG65" i="46"/>
  <c r="CW65" i="46"/>
  <c r="DM65" i="46"/>
  <c r="EC65" i="46"/>
  <c r="M64" i="46"/>
  <c r="AC64" i="46"/>
  <c r="AS64" i="46"/>
  <c r="BI64" i="46"/>
  <c r="BY64" i="46"/>
  <c r="CO64" i="46"/>
  <c r="DE64" i="46"/>
  <c r="DU64" i="46"/>
  <c r="N64" i="46"/>
  <c r="AD64" i="46"/>
  <c r="AT64" i="46"/>
  <c r="BJ64" i="46"/>
  <c r="BZ64" i="46"/>
  <c r="CP64" i="46"/>
  <c r="DF64" i="46"/>
  <c r="DV64" i="46"/>
  <c r="O64" i="46"/>
  <c r="AE64" i="46"/>
  <c r="AU64" i="46"/>
  <c r="BK64" i="46"/>
  <c r="CA64" i="46"/>
  <c r="CQ64" i="46"/>
  <c r="DG64" i="46"/>
  <c r="DW64" i="46"/>
  <c r="H65" i="46"/>
  <c r="X65" i="46"/>
  <c r="AN65" i="46"/>
  <c r="BD65" i="46"/>
  <c r="BT65" i="46"/>
  <c r="CJ65" i="46"/>
  <c r="CZ65" i="46"/>
  <c r="DP65" i="46"/>
  <c r="EF65" i="46"/>
  <c r="I65" i="46"/>
  <c r="Y65" i="46"/>
  <c r="AO65" i="46"/>
  <c r="BE65" i="46"/>
  <c r="BU65" i="46"/>
  <c r="CK65" i="46"/>
  <c r="DA65" i="46"/>
  <c r="DQ65" i="46"/>
  <c r="EF44" i="44"/>
  <c r="EE44" i="44"/>
  <c r="ED44" i="44"/>
  <c r="EC44" i="44"/>
  <c r="EB44" i="44"/>
  <c r="EA44" i="44"/>
  <c r="DZ44" i="44"/>
  <c r="DY44" i="44"/>
  <c r="DX44" i="44"/>
  <c r="DW44" i="44"/>
  <c r="DV44" i="44"/>
  <c r="DU44" i="44"/>
  <c r="DT44" i="44"/>
  <c r="DS44" i="44"/>
  <c r="DR44" i="44"/>
  <c r="DQ44" i="44"/>
  <c r="DP44" i="44"/>
  <c r="DO44" i="44"/>
  <c r="DN44" i="44"/>
  <c r="DM44" i="44"/>
  <c r="DL44" i="44"/>
  <c r="DK44" i="44"/>
  <c r="DJ44" i="44"/>
  <c r="DI44" i="44"/>
  <c r="DH44" i="44"/>
  <c r="DG44" i="44"/>
  <c r="DF44" i="44"/>
  <c r="DE44" i="44"/>
  <c r="DD44" i="44"/>
  <c r="DC44" i="44"/>
  <c r="DB44" i="44"/>
  <c r="DA44" i="44"/>
  <c r="CZ44" i="44"/>
  <c r="CY44" i="44"/>
  <c r="CX44" i="44"/>
  <c r="CW44" i="44"/>
  <c r="CV44" i="44"/>
  <c r="CU44" i="44"/>
  <c r="CT44" i="44"/>
  <c r="CS44" i="44"/>
  <c r="CR44" i="44"/>
  <c r="CQ44" i="44"/>
  <c r="CP44" i="44"/>
  <c r="CO44" i="44"/>
  <c r="CN44" i="44"/>
  <c r="CM44" i="44"/>
  <c r="CL44" i="44"/>
  <c r="CK44" i="44"/>
  <c r="CJ44" i="44"/>
  <c r="CI44" i="44"/>
  <c r="CH44" i="44"/>
  <c r="CG44" i="44"/>
  <c r="CF44" i="44"/>
  <c r="CE44" i="44"/>
  <c r="CD44" i="44"/>
  <c r="CC44" i="44"/>
  <c r="CB44" i="44"/>
  <c r="CA44" i="44"/>
  <c r="BZ44" i="44"/>
  <c r="BY44" i="44"/>
  <c r="BX44" i="44"/>
  <c r="BW44" i="44"/>
  <c r="BV44" i="44"/>
  <c r="BU44" i="44"/>
  <c r="BT44" i="44"/>
  <c r="BS44" i="44"/>
  <c r="BR44" i="44"/>
  <c r="BQ44" i="44"/>
  <c r="BP44" i="44"/>
  <c r="BO44" i="44"/>
  <c r="BN44" i="44"/>
  <c r="BM44" i="44"/>
  <c r="BL44" i="44"/>
  <c r="BK44" i="44"/>
  <c r="BJ44" i="44"/>
  <c r="BI44" i="44"/>
  <c r="BH44" i="44"/>
  <c r="BG44" i="44"/>
  <c r="BF44" i="44"/>
  <c r="BE44" i="44"/>
  <c r="BD44" i="44"/>
  <c r="BC44" i="44"/>
  <c r="BB44" i="44"/>
  <c r="BA44" i="44"/>
  <c r="AZ44" i="44"/>
  <c r="AY44" i="44"/>
  <c r="AX44" i="44"/>
  <c r="AW44" i="44"/>
  <c r="AV44" i="44"/>
  <c r="AU44" i="44"/>
  <c r="AT44" i="44"/>
  <c r="AS44" i="44"/>
  <c r="AR44" i="44"/>
  <c r="AQ44" i="44"/>
  <c r="AP44" i="44"/>
  <c r="AO44" i="44"/>
  <c r="AN44" i="44"/>
  <c r="AM44" i="44"/>
  <c r="AL44" i="44"/>
  <c r="AK44" i="44"/>
  <c r="AJ44" i="44"/>
  <c r="AI44" i="44"/>
  <c r="AH44" i="44"/>
  <c r="AG44" i="44"/>
  <c r="AF44" i="44"/>
  <c r="AE44" i="44"/>
  <c r="AD44" i="44"/>
  <c r="AC44" i="44"/>
  <c r="AB44" i="44"/>
  <c r="AA44" i="44"/>
  <c r="Z44" i="44"/>
  <c r="Y44" i="44"/>
  <c r="X44" i="44"/>
  <c r="W44" i="44"/>
  <c r="V44" i="44"/>
  <c r="U44" i="44"/>
  <c r="T44" i="44"/>
  <c r="S44" i="44"/>
  <c r="R44" i="44"/>
  <c r="Q44" i="44"/>
  <c r="P44" i="44"/>
  <c r="O44" i="44"/>
  <c r="N44" i="44"/>
  <c r="M44" i="44"/>
  <c r="L44" i="44"/>
  <c r="K44" i="44"/>
  <c r="J44" i="44"/>
  <c r="I44" i="44"/>
  <c r="H44" i="44"/>
  <c r="G44" i="44"/>
  <c r="F44" i="44"/>
  <c r="E44" i="44"/>
  <c r="D44" i="44"/>
  <c r="C37" i="46" a="1"/>
  <c r="C69" i="46" a="1"/>
  <c r="C70" i="46" a="1"/>
  <c r="X33" i="46" l="1"/>
  <c r="BU33" i="46"/>
  <c r="E33" i="46"/>
  <c r="Z33" i="46"/>
  <c r="CH33" i="46"/>
  <c r="AR33" i="46"/>
  <c r="AA33" i="46"/>
  <c r="AL33" i="46"/>
  <c r="CK33" i="46"/>
  <c r="CP33" i="46"/>
  <c r="O33" i="46"/>
  <c r="EG29" i="46"/>
  <c r="V33" i="46"/>
  <c r="Y33" i="46"/>
  <c r="S33" i="46"/>
  <c r="DU33" i="46"/>
  <c r="DT33" i="46"/>
  <c r="DC33" i="46"/>
  <c r="CL33" i="46"/>
  <c r="AP33" i="46"/>
  <c r="CQ33" i="46"/>
  <c r="BI33" i="46"/>
  <c r="CN33" i="46"/>
  <c r="BW33" i="46"/>
  <c r="BF33" i="46"/>
  <c r="DV33" i="46"/>
  <c r="AC33" i="46"/>
  <c r="ED33" i="46"/>
  <c r="N33" i="46"/>
  <c r="F33" i="46"/>
  <c r="DA33" i="46"/>
  <c r="AK33" i="46"/>
  <c r="DN33" i="46"/>
  <c r="G33" i="46"/>
  <c r="C33" i="46"/>
  <c r="AF33" i="46"/>
  <c r="BR45" i="44"/>
  <c r="CH45" i="44"/>
  <c r="ED45" i="44"/>
  <c r="DP33" i="46"/>
  <c r="BC33" i="46"/>
  <c r="BL33" i="46"/>
  <c r="H33" i="46"/>
  <c r="DQ33" i="46"/>
  <c r="CO33" i="46"/>
  <c r="BZ33" i="46"/>
  <c r="BR33" i="46"/>
  <c r="DO33" i="46"/>
  <c r="AJ33" i="46"/>
  <c r="CC33" i="46"/>
  <c r="DX33" i="46"/>
  <c r="CA33" i="46"/>
  <c r="DB33" i="46"/>
  <c r="BB33" i="46"/>
  <c r="C70" i="46"/>
  <c r="C69" i="46"/>
  <c r="C37" i="46"/>
  <c r="DS33" i="46"/>
  <c r="N45" i="44"/>
  <c r="CW43" i="44"/>
  <c r="CW51" i="44" s="1"/>
  <c r="CW55" i="44" s="1"/>
  <c r="M43" i="44"/>
  <c r="M51" i="44" s="1"/>
  <c r="M55" i="44" s="1"/>
  <c r="E43" i="44"/>
  <c r="EF21" i="44"/>
  <c r="EF30" i="46" s="1"/>
  <c r="EE21" i="44"/>
  <c r="EE30" i="46" s="1"/>
  <c r="ED21" i="44"/>
  <c r="ED30" i="46" s="1"/>
  <c r="EC21" i="44"/>
  <c r="EC30" i="46" s="1"/>
  <c r="EB21" i="44"/>
  <c r="EB30" i="46" s="1"/>
  <c r="EA21" i="44"/>
  <c r="EA30" i="46" s="1"/>
  <c r="DZ21" i="44"/>
  <c r="DZ30" i="46" s="1"/>
  <c r="DY21" i="44"/>
  <c r="DY30" i="46" s="1"/>
  <c r="DX21" i="44"/>
  <c r="DX30" i="46" s="1"/>
  <c r="DW21" i="44"/>
  <c r="DW30" i="46" s="1"/>
  <c r="DV21" i="44"/>
  <c r="DV30" i="46" s="1"/>
  <c r="DU21" i="44"/>
  <c r="DT21" i="44"/>
  <c r="DS21" i="44"/>
  <c r="DR21" i="44"/>
  <c r="DQ21" i="44"/>
  <c r="DP21" i="44"/>
  <c r="DP30" i="46" s="1"/>
  <c r="DO21" i="44"/>
  <c r="DO30" i="46" s="1"/>
  <c r="DN21" i="44"/>
  <c r="DN30" i="46" s="1"/>
  <c r="DM21" i="44"/>
  <c r="DM30" i="46" s="1"/>
  <c r="DL21" i="44"/>
  <c r="DL30" i="46" s="1"/>
  <c r="DK21" i="44"/>
  <c r="DK30" i="46" s="1"/>
  <c r="DJ21" i="44"/>
  <c r="DJ30" i="46" s="1"/>
  <c r="DI21" i="44"/>
  <c r="DI30" i="46" s="1"/>
  <c r="DH21" i="44"/>
  <c r="DH30" i="46" s="1"/>
  <c r="DG21" i="44"/>
  <c r="DG30" i="46" s="1"/>
  <c r="DF21" i="44"/>
  <c r="DF30" i="46" s="1"/>
  <c r="DE21" i="44"/>
  <c r="DD21" i="44"/>
  <c r="DC21" i="44"/>
  <c r="DB21" i="44"/>
  <c r="DA21" i="44"/>
  <c r="CZ21" i="44"/>
  <c r="CZ30" i="46" s="1"/>
  <c r="CY21" i="44"/>
  <c r="CY30" i="46" s="1"/>
  <c r="CX21" i="44"/>
  <c r="CX30" i="46" s="1"/>
  <c r="CW21" i="44"/>
  <c r="CW30" i="46" s="1"/>
  <c r="CV21" i="44"/>
  <c r="CV30" i="46" s="1"/>
  <c r="CU21" i="44"/>
  <c r="CU30" i="46" s="1"/>
  <c r="CT21" i="44"/>
  <c r="CT30" i="46" s="1"/>
  <c r="CS21" i="44"/>
  <c r="CS30" i="46" s="1"/>
  <c r="CR21" i="44"/>
  <c r="CR30" i="46" s="1"/>
  <c r="CQ21" i="44"/>
  <c r="CQ30" i="46" s="1"/>
  <c r="CP21" i="44"/>
  <c r="CP30" i="46" s="1"/>
  <c r="CO21" i="44"/>
  <c r="CN21" i="44"/>
  <c r="CM21" i="44"/>
  <c r="CL21" i="44"/>
  <c r="CK21" i="44"/>
  <c r="CJ21" i="44"/>
  <c r="CJ30" i="46" s="1"/>
  <c r="CI21" i="44"/>
  <c r="CI30" i="46" s="1"/>
  <c r="CH21" i="44"/>
  <c r="CH30" i="46" s="1"/>
  <c r="CG21" i="44"/>
  <c r="CG30" i="46" s="1"/>
  <c r="CF21" i="44"/>
  <c r="CF30" i="46" s="1"/>
  <c r="CE21" i="44"/>
  <c r="CE30" i="46" s="1"/>
  <c r="CD21" i="44"/>
  <c r="CD30" i="46" s="1"/>
  <c r="CC21" i="44"/>
  <c r="CC30" i="46" s="1"/>
  <c r="CB21" i="44"/>
  <c r="CB30" i="46" s="1"/>
  <c r="CA21" i="44"/>
  <c r="CA30" i="46" s="1"/>
  <c r="BZ21" i="44"/>
  <c r="BZ30" i="46" s="1"/>
  <c r="BY21" i="44"/>
  <c r="BX21" i="44"/>
  <c r="BW21" i="44"/>
  <c r="BV21" i="44"/>
  <c r="BU21" i="44"/>
  <c r="BT21" i="44"/>
  <c r="BT30" i="46" s="1"/>
  <c r="BS21" i="44"/>
  <c r="BS30" i="46" s="1"/>
  <c r="BR21" i="44"/>
  <c r="BR30" i="46" s="1"/>
  <c r="BQ21" i="44"/>
  <c r="BQ30" i="46" s="1"/>
  <c r="BP21" i="44"/>
  <c r="BP30" i="46" s="1"/>
  <c r="BO21" i="44"/>
  <c r="BO30" i="46" s="1"/>
  <c r="BN21" i="44"/>
  <c r="BN30" i="46" s="1"/>
  <c r="BM21" i="44"/>
  <c r="BM30" i="46" s="1"/>
  <c r="BL21" i="44"/>
  <c r="BL30" i="46" s="1"/>
  <c r="BK21" i="44"/>
  <c r="BK30" i="46" s="1"/>
  <c r="BJ21" i="44"/>
  <c r="BJ30" i="46" s="1"/>
  <c r="BI21" i="44"/>
  <c r="BH21" i="44"/>
  <c r="BG21" i="44"/>
  <c r="BF21" i="44"/>
  <c r="BE21" i="44"/>
  <c r="BD21" i="44"/>
  <c r="BD30" i="46" s="1"/>
  <c r="BC21" i="44"/>
  <c r="BC30" i="46" s="1"/>
  <c r="BB21" i="44"/>
  <c r="BB30" i="46" s="1"/>
  <c r="BA21" i="44"/>
  <c r="BA30" i="46" s="1"/>
  <c r="AZ21" i="44"/>
  <c r="AZ30" i="46" s="1"/>
  <c r="AY21" i="44"/>
  <c r="AY30" i="46" s="1"/>
  <c r="AX21" i="44"/>
  <c r="AX30" i="46" s="1"/>
  <c r="AW21" i="44"/>
  <c r="AW30" i="46" s="1"/>
  <c r="AV21" i="44"/>
  <c r="AV30" i="46" s="1"/>
  <c r="AU21" i="44"/>
  <c r="AU30" i="46" s="1"/>
  <c r="AT21" i="44"/>
  <c r="AT30" i="46" s="1"/>
  <c r="AS21" i="44"/>
  <c r="AR21" i="44"/>
  <c r="AQ21" i="44"/>
  <c r="AP21" i="44"/>
  <c r="AO21" i="44"/>
  <c r="AN21" i="44"/>
  <c r="AN30" i="46" s="1"/>
  <c r="AM21" i="44"/>
  <c r="AM30" i="46" s="1"/>
  <c r="AL21" i="44"/>
  <c r="AL30" i="46" s="1"/>
  <c r="AK21" i="44"/>
  <c r="AK30" i="46" s="1"/>
  <c r="AJ21" i="44"/>
  <c r="AJ30" i="46" s="1"/>
  <c r="AI21" i="44"/>
  <c r="AI30" i="46" s="1"/>
  <c r="AH21" i="44"/>
  <c r="AH30" i="46" s="1"/>
  <c r="AG21" i="44"/>
  <c r="AG30" i="46" s="1"/>
  <c r="AF21" i="44"/>
  <c r="AF30" i="46" s="1"/>
  <c r="AE21" i="44"/>
  <c r="AE30" i="46" s="1"/>
  <c r="AD21" i="44"/>
  <c r="AD30" i="46" s="1"/>
  <c r="AC21" i="44"/>
  <c r="AB21" i="44"/>
  <c r="AA21" i="44"/>
  <c r="Z21" i="44"/>
  <c r="Y21" i="44"/>
  <c r="X21" i="44"/>
  <c r="X30" i="46" s="1"/>
  <c r="W21" i="44"/>
  <c r="W30" i="46" s="1"/>
  <c r="V21" i="44"/>
  <c r="V30" i="46" s="1"/>
  <c r="U21" i="44"/>
  <c r="U30" i="46" s="1"/>
  <c r="T21" i="44"/>
  <c r="T30" i="46" s="1"/>
  <c r="S21" i="44"/>
  <c r="S30" i="46" s="1"/>
  <c r="R21" i="44"/>
  <c r="R30" i="46" s="1"/>
  <c r="Q21" i="44"/>
  <c r="Q30" i="46" s="1"/>
  <c r="P21" i="44"/>
  <c r="P30" i="46" s="1"/>
  <c r="O21" i="44"/>
  <c r="O30" i="46" s="1"/>
  <c r="N21" i="44"/>
  <c r="N30" i="46" s="1"/>
  <c r="M21" i="44"/>
  <c r="L21" i="44"/>
  <c r="K21" i="44"/>
  <c r="J21" i="44"/>
  <c r="I21" i="44"/>
  <c r="H21" i="44"/>
  <c r="H30" i="46" s="1"/>
  <c r="G21" i="44"/>
  <c r="G30" i="46" s="1"/>
  <c r="G34" i="46" s="1"/>
  <c r="F21" i="44"/>
  <c r="F30" i="46" s="1"/>
  <c r="E21" i="44"/>
  <c r="E30" i="46" s="1"/>
  <c r="D21" i="44"/>
  <c r="D30" i="46" s="1"/>
  <c r="D34" i="46" s="1"/>
  <c r="C21" i="44"/>
  <c r="C30" i="46" s="1"/>
  <c r="C34" i="46" s="1"/>
  <c r="C44" i="44"/>
  <c r="BU48" i="44" s="1"/>
  <c r="EF38" i="44"/>
  <c r="EE38" i="44"/>
  <c r="ED38" i="44"/>
  <c r="EC38" i="44"/>
  <c r="EB38" i="44"/>
  <c r="EA38" i="44"/>
  <c r="DZ38" i="44"/>
  <c r="DY38" i="44"/>
  <c r="DX38" i="44"/>
  <c r="DW38" i="44"/>
  <c r="DV38" i="44"/>
  <c r="DU38" i="44"/>
  <c r="DT38" i="44"/>
  <c r="DS38" i="44"/>
  <c r="DR38" i="44"/>
  <c r="DQ38" i="44"/>
  <c r="DP38" i="44"/>
  <c r="DO38" i="44"/>
  <c r="DN38" i="44"/>
  <c r="DM38" i="44"/>
  <c r="DL38" i="44"/>
  <c r="DK38" i="44"/>
  <c r="DJ38" i="44"/>
  <c r="DI38" i="44"/>
  <c r="DH38" i="44"/>
  <c r="DG38" i="44"/>
  <c r="DF38" i="44"/>
  <c r="DE38" i="44"/>
  <c r="DD38" i="44"/>
  <c r="DC38" i="44"/>
  <c r="DB38" i="44"/>
  <c r="DA38" i="44"/>
  <c r="CZ38" i="44"/>
  <c r="CY38" i="44"/>
  <c r="CX38" i="44"/>
  <c r="CW38" i="44"/>
  <c r="CV38" i="44"/>
  <c r="CU38" i="44"/>
  <c r="CT38" i="44"/>
  <c r="CS38" i="44"/>
  <c r="CR38" i="44"/>
  <c r="CQ38" i="44"/>
  <c r="CP38" i="44"/>
  <c r="CO38" i="44"/>
  <c r="CN38" i="44"/>
  <c r="CM38" i="44"/>
  <c r="CL38" i="44"/>
  <c r="CK38" i="44"/>
  <c r="CJ38" i="44"/>
  <c r="CI38" i="44"/>
  <c r="CH38" i="44"/>
  <c r="CG38" i="44"/>
  <c r="CF38" i="44"/>
  <c r="CE38" i="44"/>
  <c r="CD38" i="44"/>
  <c r="CC38" i="44"/>
  <c r="CB38" i="44"/>
  <c r="CA38" i="44"/>
  <c r="BZ38" i="44"/>
  <c r="BY38" i="44"/>
  <c r="BX38" i="44"/>
  <c r="BW38" i="44"/>
  <c r="BV38" i="44"/>
  <c r="BU38" i="44"/>
  <c r="BT38" i="44"/>
  <c r="BS38" i="44"/>
  <c r="BR38" i="44"/>
  <c r="BQ38" i="44"/>
  <c r="BP38" i="44"/>
  <c r="BO38" i="44"/>
  <c r="BN38" i="44"/>
  <c r="BM38" i="44"/>
  <c r="BL38" i="44"/>
  <c r="BK38" i="44"/>
  <c r="BJ38" i="44"/>
  <c r="BI38" i="44"/>
  <c r="BH38" i="44"/>
  <c r="BG38" i="44"/>
  <c r="BF38" i="44"/>
  <c r="BE38" i="44"/>
  <c r="BD38" i="44"/>
  <c r="BC38" i="44"/>
  <c r="BB38" i="44"/>
  <c r="BA38" i="44"/>
  <c r="AZ38" i="44"/>
  <c r="AY38" i="44"/>
  <c r="AX38" i="44"/>
  <c r="AW38" i="44"/>
  <c r="AV38" i="44"/>
  <c r="AU38" i="44"/>
  <c r="AT38" i="44"/>
  <c r="AS38" i="44"/>
  <c r="AR38" i="44"/>
  <c r="AQ38" i="44"/>
  <c r="AP38" i="44"/>
  <c r="AO38" i="44"/>
  <c r="AN38" i="44"/>
  <c r="AM38" i="44"/>
  <c r="AL38" i="44"/>
  <c r="AK38" i="44"/>
  <c r="AJ38" i="44"/>
  <c r="AI38" i="44"/>
  <c r="AH38" i="44"/>
  <c r="AG38" i="44"/>
  <c r="AF38" i="44"/>
  <c r="AE38" i="44"/>
  <c r="AD38" i="44"/>
  <c r="AC38" i="44"/>
  <c r="AB38" i="44"/>
  <c r="AA38" i="44"/>
  <c r="Z38" i="44"/>
  <c r="Y38" i="44"/>
  <c r="X38" i="44"/>
  <c r="W38" i="44"/>
  <c r="V38" i="44"/>
  <c r="U38" i="44"/>
  <c r="T38" i="44"/>
  <c r="S38" i="44"/>
  <c r="R38" i="44"/>
  <c r="Q38" i="44"/>
  <c r="P38" i="44"/>
  <c r="O38" i="44"/>
  <c r="N38" i="44"/>
  <c r="M38" i="44"/>
  <c r="L38" i="44"/>
  <c r="K38" i="44"/>
  <c r="J38" i="44"/>
  <c r="I38" i="44"/>
  <c r="H38" i="44"/>
  <c r="G38" i="44"/>
  <c r="F38" i="44"/>
  <c r="E38" i="44"/>
  <c r="D38" i="44"/>
  <c r="C38" i="44"/>
  <c r="EF37" i="44"/>
  <c r="EE37" i="44"/>
  <c r="ED37" i="44"/>
  <c r="EC37" i="44"/>
  <c r="EB37" i="44"/>
  <c r="EA37" i="44"/>
  <c r="DZ37" i="44"/>
  <c r="DY37" i="44"/>
  <c r="DX37" i="44"/>
  <c r="DW37" i="44"/>
  <c r="DV37" i="44"/>
  <c r="DU37" i="44"/>
  <c r="DT37" i="44"/>
  <c r="DS37" i="44"/>
  <c r="DR37" i="44"/>
  <c r="DQ37" i="44"/>
  <c r="DP37" i="44"/>
  <c r="DO37" i="44"/>
  <c r="DN37" i="44"/>
  <c r="DM37" i="44"/>
  <c r="DL37" i="44"/>
  <c r="DK37" i="44"/>
  <c r="DJ37" i="44"/>
  <c r="DI37" i="44"/>
  <c r="DH37" i="44"/>
  <c r="DG37" i="44"/>
  <c r="DF37" i="44"/>
  <c r="DE37" i="44"/>
  <c r="DD37" i="44"/>
  <c r="DC37" i="44"/>
  <c r="DB37" i="44"/>
  <c r="DA37" i="44"/>
  <c r="CZ37" i="44"/>
  <c r="CY37" i="44"/>
  <c r="CX37" i="44"/>
  <c r="CW37" i="44"/>
  <c r="CV37" i="44"/>
  <c r="CU37" i="44"/>
  <c r="CT37" i="44"/>
  <c r="CS37" i="44"/>
  <c r="CR37" i="44"/>
  <c r="CQ37" i="44"/>
  <c r="CP37" i="44"/>
  <c r="CO37" i="44"/>
  <c r="CN37" i="44"/>
  <c r="CM37" i="44"/>
  <c r="CL37" i="44"/>
  <c r="CK37" i="44"/>
  <c r="CJ37" i="44"/>
  <c r="CI37" i="44"/>
  <c r="CH37" i="44"/>
  <c r="CG37" i="44"/>
  <c r="CF37" i="44"/>
  <c r="CE37" i="44"/>
  <c r="CD37" i="44"/>
  <c r="CC37" i="44"/>
  <c r="CB37" i="44"/>
  <c r="CA37" i="44"/>
  <c r="BZ37" i="44"/>
  <c r="BY37" i="44"/>
  <c r="BX37" i="44"/>
  <c r="BW37" i="44"/>
  <c r="BV37" i="44"/>
  <c r="BU37" i="44"/>
  <c r="BT37" i="44"/>
  <c r="BS37" i="44"/>
  <c r="BR37" i="44"/>
  <c r="BQ37" i="44"/>
  <c r="BP37" i="44"/>
  <c r="BO37" i="44"/>
  <c r="BN37" i="44"/>
  <c r="BM37" i="44"/>
  <c r="BL37" i="44"/>
  <c r="BK37" i="44"/>
  <c r="BJ37" i="44"/>
  <c r="BI37" i="44"/>
  <c r="BH37" i="44"/>
  <c r="BG37" i="44"/>
  <c r="BF37" i="44"/>
  <c r="BE37" i="44"/>
  <c r="BD37" i="44"/>
  <c r="BC37" i="44"/>
  <c r="BB37" i="44"/>
  <c r="BA37" i="44"/>
  <c r="AZ37" i="44"/>
  <c r="AY37" i="44"/>
  <c r="AX37" i="44"/>
  <c r="AW37" i="44"/>
  <c r="AV37" i="44"/>
  <c r="AU37" i="44"/>
  <c r="AT37" i="44"/>
  <c r="AS37" i="44"/>
  <c r="AR37" i="44"/>
  <c r="AQ37" i="44"/>
  <c r="AP37" i="44"/>
  <c r="AO37" i="44"/>
  <c r="AN37" i="44"/>
  <c r="AM37" i="44"/>
  <c r="AL37" i="44"/>
  <c r="AK37" i="44"/>
  <c r="AJ37" i="44"/>
  <c r="AI37" i="44"/>
  <c r="AH37" i="44"/>
  <c r="AG37" i="44"/>
  <c r="AF37" i="44"/>
  <c r="AE37" i="44"/>
  <c r="AD37" i="44"/>
  <c r="AC37" i="44"/>
  <c r="AB37" i="44"/>
  <c r="AA37" i="44"/>
  <c r="Z37" i="44"/>
  <c r="Y37" i="44"/>
  <c r="X37" i="44"/>
  <c r="W37" i="44"/>
  <c r="V37" i="44"/>
  <c r="U37" i="44"/>
  <c r="T37" i="44"/>
  <c r="S37" i="44"/>
  <c r="R37" i="44"/>
  <c r="Q37" i="44"/>
  <c r="P37" i="44"/>
  <c r="O37" i="44"/>
  <c r="N37" i="44"/>
  <c r="M37" i="44"/>
  <c r="L37" i="44"/>
  <c r="K37" i="44"/>
  <c r="J37" i="44"/>
  <c r="I37" i="44"/>
  <c r="H37" i="44"/>
  <c r="G37" i="44"/>
  <c r="F37" i="44"/>
  <c r="E37" i="44"/>
  <c r="D37" i="44"/>
  <c r="C37" i="44"/>
  <c r="EF36" i="44"/>
  <c r="EE36" i="44"/>
  <c r="ED36" i="44"/>
  <c r="EC36" i="44"/>
  <c r="EB36" i="44"/>
  <c r="EA36" i="44"/>
  <c r="DZ36" i="44"/>
  <c r="DY36" i="44"/>
  <c r="DX36" i="44"/>
  <c r="DW36" i="44"/>
  <c r="DV36" i="44"/>
  <c r="DU36" i="44"/>
  <c r="DT36" i="44"/>
  <c r="DS36" i="44"/>
  <c r="DR36" i="44"/>
  <c r="DQ36" i="44"/>
  <c r="DP36" i="44"/>
  <c r="DO36" i="44"/>
  <c r="DN36" i="44"/>
  <c r="DM36" i="44"/>
  <c r="DL36" i="44"/>
  <c r="DK36" i="44"/>
  <c r="DJ36" i="44"/>
  <c r="DI36" i="44"/>
  <c r="DH36" i="44"/>
  <c r="DG36" i="44"/>
  <c r="DF36" i="44"/>
  <c r="DE36" i="44"/>
  <c r="DD36" i="44"/>
  <c r="DC36" i="44"/>
  <c r="DB36" i="44"/>
  <c r="DA36" i="44"/>
  <c r="CZ36" i="44"/>
  <c r="CY36" i="44"/>
  <c r="CX36" i="44"/>
  <c r="CW36" i="44"/>
  <c r="CV36" i="44"/>
  <c r="CU36" i="44"/>
  <c r="CT36" i="44"/>
  <c r="CS36" i="44"/>
  <c r="CR36" i="44"/>
  <c r="CQ36" i="44"/>
  <c r="CP36" i="44"/>
  <c r="CO36" i="44"/>
  <c r="CN36" i="44"/>
  <c r="CM36" i="44"/>
  <c r="CL36" i="44"/>
  <c r="CK36" i="44"/>
  <c r="CJ36" i="44"/>
  <c r="CI36" i="44"/>
  <c r="CH36" i="44"/>
  <c r="CG36" i="44"/>
  <c r="CF36" i="44"/>
  <c r="CE36" i="44"/>
  <c r="CD36" i="44"/>
  <c r="CC36" i="44"/>
  <c r="CB36" i="44"/>
  <c r="CA36" i="44"/>
  <c r="BZ36" i="44"/>
  <c r="BY36" i="44"/>
  <c r="BX36" i="44"/>
  <c r="BW36" i="44"/>
  <c r="BV36" i="44"/>
  <c r="BU36" i="44"/>
  <c r="BT36" i="44"/>
  <c r="BS36" i="44"/>
  <c r="BR36" i="44"/>
  <c r="BQ36" i="44"/>
  <c r="BP36" i="44"/>
  <c r="BO36" i="44"/>
  <c r="BN36" i="44"/>
  <c r="BM36" i="44"/>
  <c r="BL36" i="44"/>
  <c r="BK36" i="44"/>
  <c r="BJ36" i="44"/>
  <c r="BI36" i="44"/>
  <c r="BH36" i="44"/>
  <c r="BG36" i="44"/>
  <c r="BF36" i="44"/>
  <c r="BE36" i="44"/>
  <c r="BD36" i="44"/>
  <c r="BC36" i="44"/>
  <c r="BB36" i="44"/>
  <c r="BA36" i="44"/>
  <c r="AZ36" i="44"/>
  <c r="AY36" i="44"/>
  <c r="AX36" i="44"/>
  <c r="AW36" i="44"/>
  <c r="AV36" i="44"/>
  <c r="AU36" i="44"/>
  <c r="AT36" i="44"/>
  <c r="AS36" i="44"/>
  <c r="AR36" i="44"/>
  <c r="AQ36" i="44"/>
  <c r="AP36" i="44"/>
  <c r="AO36" i="44"/>
  <c r="AN36" i="44"/>
  <c r="AM36" i="44"/>
  <c r="AL36" i="44"/>
  <c r="AK36" i="44"/>
  <c r="AJ36" i="44"/>
  <c r="AI36" i="44"/>
  <c r="AH36" i="44"/>
  <c r="AG36" i="44"/>
  <c r="AF36" i="44"/>
  <c r="AE36" i="44"/>
  <c r="AD36" i="44"/>
  <c r="AC36" i="44"/>
  <c r="AB36" i="44"/>
  <c r="AA36" i="44"/>
  <c r="Z36" i="44"/>
  <c r="Y36" i="44"/>
  <c r="X36" i="44"/>
  <c r="W36" i="44"/>
  <c r="V36" i="44"/>
  <c r="U36" i="44"/>
  <c r="T36" i="44"/>
  <c r="S36" i="44"/>
  <c r="R36" i="44"/>
  <c r="Q36" i="44"/>
  <c r="P36" i="44"/>
  <c r="O36" i="44"/>
  <c r="N36" i="44"/>
  <c r="M36" i="44"/>
  <c r="L36" i="44"/>
  <c r="K36" i="44"/>
  <c r="J36" i="44"/>
  <c r="I36" i="44"/>
  <c r="H36" i="44"/>
  <c r="G36" i="44"/>
  <c r="F36" i="44"/>
  <c r="E36" i="44"/>
  <c r="D36" i="44"/>
  <c r="C36" i="44"/>
  <c r="EF35" i="44"/>
  <c r="EE35" i="44"/>
  <c r="ED35" i="44"/>
  <c r="EC35" i="44"/>
  <c r="EB35" i="44"/>
  <c r="EA35" i="44"/>
  <c r="DZ35" i="44"/>
  <c r="DY35" i="44"/>
  <c r="DX35" i="44"/>
  <c r="DW35" i="44"/>
  <c r="DV35" i="44"/>
  <c r="DU35" i="44"/>
  <c r="DT35" i="44"/>
  <c r="DS35" i="44"/>
  <c r="DR35" i="44"/>
  <c r="DQ35" i="44"/>
  <c r="DP35" i="44"/>
  <c r="DO35" i="44"/>
  <c r="DN35" i="44"/>
  <c r="DM35" i="44"/>
  <c r="DL35" i="44"/>
  <c r="DK35" i="44"/>
  <c r="DJ35" i="44"/>
  <c r="DI35" i="44"/>
  <c r="DH35" i="44"/>
  <c r="DG35" i="44"/>
  <c r="DF35" i="44"/>
  <c r="DE35" i="44"/>
  <c r="DD35" i="44"/>
  <c r="DC35" i="44"/>
  <c r="DB35" i="44"/>
  <c r="DA35" i="44"/>
  <c r="CZ35" i="44"/>
  <c r="CY35" i="44"/>
  <c r="CX35" i="44"/>
  <c r="CW35" i="44"/>
  <c r="CV35" i="44"/>
  <c r="CU35" i="44"/>
  <c r="CT35" i="44"/>
  <c r="CS35" i="44"/>
  <c r="CR35" i="44"/>
  <c r="CQ35" i="44"/>
  <c r="CP35" i="44"/>
  <c r="CO35" i="44"/>
  <c r="CN35" i="44"/>
  <c r="CM35" i="44"/>
  <c r="CL35" i="44"/>
  <c r="CK35" i="44"/>
  <c r="CJ35" i="44"/>
  <c r="CI35" i="44"/>
  <c r="CH35" i="44"/>
  <c r="CG35" i="44"/>
  <c r="CF35" i="44"/>
  <c r="CE35" i="44"/>
  <c r="CD35" i="44"/>
  <c r="CC35" i="44"/>
  <c r="CB35" i="44"/>
  <c r="CA35" i="44"/>
  <c r="BZ35" i="44"/>
  <c r="BY35" i="44"/>
  <c r="BX35" i="44"/>
  <c r="BW35" i="44"/>
  <c r="BV35" i="44"/>
  <c r="BU35" i="44"/>
  <c r="BT35" i="44"/>
  <c r="BS35" i="44"/>
  <c r="BR35" i="44"/>
  <c r="BQ35" i="44"/>
  <c r="BP35" i="44"/>
  <c r="BO35" i="44"/>
  <c r="BN35" i="44"/>
  <c r="BM35" i="44"/>
  <c r="BL35" i="44"/>
  <c r="BK35" i="44"/>
  <c r="BJ35" i="44"/>
  <c r="BI35" i="44"/>
  <c r="BH35" i="44"/>
  <c r="BG35" i="44"/>
  <c r="BF35" i="44"/>
  <c r="BE35" i="44"/>
  <c r="BD35" i="44"/>
  <c r="BC35" i="44"/>
  <c r="BB35" i="44"/>
  <c r="BA35" i="44"/>
  <c r="AZ35" i="44"/>
  <c r="AY35" i="44"/>
  <c r="AX35" i="44"/>
  <c r="AW35" i="44"/>
  <c r="AV35" i="44"/>
  <c r="AU35" i="44"/>
  <c r="AT35" i="44"/>
  <c r="AS35" i="44"/>
  <c r="AR35" i="44"/>
  <c r="AQ35" i="44"/>
  <c r="AP35" i="44"/>
  <c r="AO35" i="44"/>
  <c r="AN35" i="44"/>
  <c r="AM35" i="44"/>
  <c r="AL35" i="44"/>
  <c r="AK35" i="44"/>
  <c r="AJ35" i="44"/>
  <c r="AI35" i="44"/>
  <c r="AH35" i="44"/>
  <c r="AG35" i="44"/>
  <c r="AF35" i="44"/>
  <c r="AE35" i="44"/>
  <c r="AD35" i="44"/>
  <c r="AC35" i="44"/>
  <c r="AB35" i="44"/>
  <c r="AA35" i="44"/>
  <c r="Z35" i="44"/>
  <c r="Y35" i="44"/>
  <c r="X35" i="44"/>
  <c r="W35" i="44"/>
  <c r="V35" i="44"/>
  <c r="U35" i="44"/>
  <c r="T35" i="44"/>
  <c r="S35" i="44"/>
  <c r="R35" i="44"/>
  <c r="Q35" i="44"/>
  <c r="P35" i="44"/>
  <c r="O35" i="44"/>
  <c r="N35" i="44"/>
  <c r="M35" i="44"/>
  <c r="L35" i="44"/>
  <c r="K35" i="44"/>
  <c r="J35" i="44"/>
  <c r="I35" i="44"/>
  <c r="H35" i="44"/>
  <c r="G35" i="44"/>
  <c r="F35" i="44"/>
  <c r="E35" i="44"/>
  <c r="D35" i="44"/>
  <c r="C35" i="44"/>
  <c r="EF34" i="44"/>
  <c r="EE34" i="44"/>
  <c r="ED34" i="44"/>
  <c r="EC34" i="44"/>
  <c r="EB34" i="44"/>
  <c r="EA34" i="44"/>
  <c r="DZ34" i="44"/>
  <c r="DY34" i="44"/>
  <c r="DX34" i="44"/>
  <c r="DW34" i="44"/>
  <c r="DV34" i="44"/>
  <c r="DU34" i="44"/>
  <c r="DT34" i="44"/>
  <c r="DS34" i="44"/>
  <c r="DR34" i="44"/>
  <c r="DQ34" i="44"/>
  <c r="DP34" i="44"/>
  <c r="DO34" i="44"/>
  <c r="DN34" i="44"/>
  <c r="DM34" i="44"/>
  <c r="DL34" i="44"/>
  <c r="DK34" i="44"/>
  <c r="DJ34" i="44"/>
  <c r="DI34" i="44"/>
  <c r="DH34" i="44"/>
  <c r="DG34" i="44"/>
  <c r="DF34" i="44"/>
  <c r="DE34" i="44"/>
  <c r="DD34" i="44"/>
  <c r="DC34" i="44"/>
  <c r="DB34" i="44"/>
  <c r="DA34" i="44"/>
  <c r="CZ34" i="44"/>
  <c r="CY34" i="44"/>
  <c r="CX34" i="44"/>
  <c r="CW34" i="44"/>
  <c r="CV34" i="44"/>
  <c r="CU34" i="44"/>
  <c r="CT34" i="44"/>
  <c r="CS34" i="44"/>
  <c r="CR34" i="44"/>
  <c r="CQ34" i="44"/>
  <c r="CP34" i="44"/>
  <c r="CO34" i="44"/>
  <c r="CN34" i="44"/>
  <c r="CM34" i="44"/>
  <c r="CL34" i="44"/>
  <c r="CK34" i="44"/>
  <c r="CJ34" i="44"/>
  <c r="CI34" i="44"/>
  <c r="CH34" i="44"/>
  <c r="CG34" i="44"/>
  <c r="CF34" i="44"/>
  <c r="CE34" i="44"/>
  <c r="CD34" i="44"/>
  <c r="CC34" i="44"/>
  <c r="CB34" i="44"/>
  <c r="CA34" i="44"/>
  <c r="BZ34" i="44"/>
  <c r="BY34" i="44"/>
  <c r="BX34" i="44"/>
  <c r="BW34" i="44"/>
  <c r="BV34" i="44"/>
  <c r="BU34" i="44"/>
  <c r="BT34" i="44"/>
  <c r="BS34" i="44"/>
  <c r="BR34" i="44"/>
  <c r="BQ34" i="44"/>
  <c r="BP34" i="44"/>
  <c r="BO34" i="44"/>
  <c r="BN34" i="44"/>
  <c r="BM34" i="44"/>
  <c r="BL34" i="44"/>
  <c r="BK34" i="44"/>
  <c r="BJ34" i="44"/>
  <c r="BI34" i="44"/>
  <c r="BH34" i="44"/>
  <c r="BG34" i="44"/>
  <c r="BF34" i="44"/>
  <c r="BE34" i="44"/>
  <c r="BD34" i="44"/>
  <c r="BC34" i="44"/>
  <c r="BB34" i="44"/>
  <c r="BA34" i="44"/>
  <c r="AZ34" i="44"/>
  <c r="AY34" i="44"/>
  <c r="AX34" i="44"/>
  <c r="AW34" i="44"/>
  <c r="AV34" i="44"/>
  <c r="AU34" i="44"/>
  <c r="AT34" i="44"/>
  <c r="AS34" i="44"/>
  <c r="AR34" i="44"/>
  <c r="AQ34" i="44"/>
  <c r="AP34" i="44"/>
  <c r="AO34" i="44"/>
  <c r="AN34" i="44"/>
  <c r="AM34" i="44"/>
  <c r="AL34" i="44"/>
  <c r="AK34" i="44"/>
  <c r="AJ34" i="44"/>
  <c r="AI34" i="44"/>
  <c r="AH34" i="44"/>
  <c r="AG34" i="44"/>
  <c r="AF34" i="44"/>
  <c r="AE34" i="44"/>
  <c r="AD34" i="44"/>
  <c r="AC34" i="44"/>
  <c r="AB34" i="44"/>
  <c r="AA34" i="44"/>
  <c r="Z34" i="44"/>
  <c r="Y34" i="44"/>
  <c r="X34" i="44"/>
  <c r="W34" i="44"/>
  <c r="V34" i="44"/>
  <c r="U34" i="44"/>
  <c r="T34" i="44"/>
  <c r="S34" i="44"/>
  <c r="R34" i="44"/>
  <c r="Q34" i="44"/>
  <c r="P34" i="44"/>
  <c r="O34" i="44"/>
  <c r="N34" i="44"/>
  <c r="M34" i="44"/>
  <c r="L34" i="44"/>
  <c r="K34" i="44"/>
  <c r="J34" i="44"/>
  <c r="I34" i="44"/>
  <c r="H34" i="44"/>
  <c r="G34" i="44"/>
  <c r="F34" i="44"/>
  <c r="E34" i="44"/>
  <c r="D34" i="44"/>
  <c r="C34" i="44"/>
  <c r="EF33" i="44"/>
  <c r="EE33" i="44"/>
  <c r="ED33" i="44"/>
  <c r="EC33" i="44"/>
  <c r="EB33" i="44"/>
  <c r="EA33" i="44"/>
  <c r="DZ33" i="44"/>
  <c r="DY33" i="44"/>
  <c r="DX33" i="44"/>
  <c r="DW33" i="44"/>
  <c r="DV33" i="44"/>
  <c r="DU33" i="44"/>
  <c r="DT33" i="44"/>
  <c r="DS33" i="44"/>
  <c r="DR33" i="44"/>
  <c r="DQ33" i="44"/>
  <c r="DP33" i="44"/>
  <c r="DO33" i="44"/>
  <c r="DN33" i="44"/>
  <c r="DM33" i="44"/>
  <c r="DL33" i="44"/>
  <c r="DK33" i="44"/>
  <c r="DJ33" i="44"/>
  <c r="DI33" i="44"/>
  <c r="DH33" i="44"/>
  <c r="DG33" i="44"/>
  <c r="DF33" i="44"/>
  <c r="DE33" i="44"/>
  <c r="DD33" i="44"/>
  <c r="DC33" i="44"/>
  <c r="DB33" i="44"/>
  <c r="DA33" i="44"/>
  <c r="CZ33" i="44"/>
  <c r="CY33" i="44"/>
  <c r="CX33" i="44"/>
  <c r="CW33" i="44"/>
  <c r="CV33" i="44"/>
  <c r="CU33" i="44"/>
  <c r="CT33" i="44"/>
  <c r="CS33" i="44"/>
  <c r="CR33" i="44"/>
  <c r="CQ33" i="44"/>
  <c r="CP33" i="44"/>
  <c r="CO33" i="44"/>
  <c r="CN33" i="44"/>
  <c r="CM33" i="44"/>
  <c r="CL33" i="44"/>
  <c r="CK33" i="44"/>
  <c r="CJ33" i="44"/>
  <c r="CI33" i="44"/>
  <c r="CH33" i="44"/>
  <c r="CG33" i="44"/>
  <c r="CF33" i="44"/>
  <c r="CE33" i="44"/>
  <c r="CD33" i="44"/>
  <c r="CC33" i="44"/>
  <c r="CB33" i="44"/>
  <c r="CA33" i="44"/>
  <c r="BZ33" i="44"/>
  <c r="BY33" i="44"/>
  <c r="BX33" i="44"/>
  <c r="BW33" i="44"/>
  <c r="BV33" i="44"/>
  <c r="BU33" i="44"/>
  <c r="BT33" i="44"/>
  <c r="BS33" i="44"/>
  <c r="BR33" i="44"/>
  <c r="BQ33" i="44"/>
  <c r="BP33" i="44"/>
  <c r="BO33" i="44"/>
  <c r="BN33" i="44"/>
  <c r="BM33" i="44"/>
  <c r="BL33" i="44"/>
  <c r="BK33" i="44"/>
  <c r="BJ33" i="44"/>
  <c r="BI33" i="44"/>
  <c r="BH33" i="44"/>
  <c r="BG33" i="44"/>
  <c r="BF33" i="44"/>
  <c r="BE33" i="44"/>
  <c r="BD33" i="44"/>
  <c r="BC33" i="44"/>
  <c r="BB33" i="44"/>
  <c r="BA33" i="44"/>
  <c r="AZ33" i="44"/>
  <c r="AY33" i="44"/>
  <c r="AX33" i="44"/>
  <c r="AW33" i="44"/>
  <c r="AV33" i="44"/>
  <c r="AU33" i="44"/>
  <c r="AT33" i="44"/>
  <c r="AS33" i="44"/>
  <c r="AR33" i="44"/>
  <c r="AQ33" i="44"/>
  <c r="AP33" i="44"/>
  <c r="AO33" i="44"/>
  <c r="AN33" i="44"/>
  <c r="AM33" i="44"/>
  <c r="AL33" i="44"/>
  <c r="AK33" i="44"/>
  <c r="AJ33" i="44"/>
  <c r="AI33" i="44"/>
  <c r="AH33" i="44"/>
  <c r="AG33" i="44"/>
  <c r="AF33" i="44"/>
  <c r="AE33" i="44"/>
  <c r="AD33" i="44"/>
  <c r="AC33" i="44"/>
  <c r="AB33" i="44"/>
  <c r="AA33" i="44"/>
  <c r="Z33" i="44"/>
  <c r="Y33" i="44"/>
  <c r="X33" i="44"/>
  <c r="W33" i="44"/>
  <c r="V33" i="44"/>
  <c r="U33" i="44"/>
  <c r="T33" i="44"/>
  <c r="S33" i="44"/>
  <c r="R33" i="44"/>
  <c r="Q33" i="44"/>
  <c r="P33" i="44"/>
  <c r="O33" i="44"/>
  <c r="N33" i="44"/>
  <c r="M33" i="44"/>
  <c r="L33" i="44"/>
  <c r="K33" i="44"/>
  <c r="J33" i="44"/>
  <c r="I33" i="44"/>
  <c r="H33" i="44"/>
  <c r="G33" i="44"/>
  <c r="F33" i="44"/>
  <c r="E33" i="44"/>
  <c r="D33" i="44"/>
  <c r="C33" i="44"/>
  <c r="EF32" i="44"/>
  <c r="EE32" i="44"/>
  <c r="ED32" i="44"/>
  <c r="EC32" i="44"/>
  <c r="EB32" i="44"/>
  <c r="EA32" i="44"/>
  <c r="DZ32" i="44"/>
  <c r="DY32" i="44"/>
  <c r="DX32" i="44"/>
  <c r="DW32" i="44"/>
  <c r="DV32" i="44"/>
  <c r="DU32" i="44"/>
  <c r="DT32" i="44"/>
  <c r="DS32" i="44"/>
  <c r="DR32" i="44"/>
  <c r="DQ32" i="44"/>
  <c r="DP32" i="44"/>
  <c r="DO32" i="44"/>
  <c r="DN32" i="44"/>
  <c r="DM32" i="44"/>
  <c r="DL32" i="44"/>
  <c r="DK32" i="44"/>
  <c r="DJ32" i="44"/>
  <c r="DI32" i="44"/>
  <c r="DH32" i="44"/>
  <c r="DG32" i="44"/>
  <c r="DF32" i="44"/>
  <c r="DE32" i="44"/>
  <c r="DD32" i="44"/>
  <c r="DC32" i="44"/>
  <c r="DB32" i="44"/>
  <c r="DA32" i="44"/>
  <c r="CZ32" i="44"/>
  <c r="CY32" i="44"/>
  <c r="CX32" i="44"/>
  <c r="CW32" i="44"/>
  <c r="CV32" i="44"/>
  <c r="CU32" i="44"/>
  <c r="CT32" i="44"/>
  <c r="CS32" i="44"/>
  <c r="CR32" i="44"/>
  <c r="CQ32" i="44"/>
  <c r="CP32" i="44"/>
  <c r="CO32" i="44"/>
  <c r="CN32" i="44"/>
  <c r="CM32" i="44"/>
  <c r="CL32" i="44"/>
  <c r="CK32" i="44"/>
  <c r="CJ32" i="44"/>
  <c r="CI32" i="44"/>
  <c r="CH32" i="44"/>
  <c r="CG32" i="44"/>
  <c r="CF32" i="44"/>
  <c r="CE32" i="44"/>
  <c r="CD32" i="44"/>
  <c r="CC32" i="44"/>
  <c r="CB32" i="44"/>
  <c r="CA32" i="44"/>
  <c r="BZ32" i="44"/>
  <c r="BY32" i="44"/>
  <c r="BX32" i="44"/>
  <c r="BW32" i="44"/>
  <c r="BV32" i="44"/>
  <c r="BU32" i="44"/>
  <c r="BT32" i="44"/>
  <c r="BS32" i="44"/>
  <c r="BR32" i="44"/>
  <c r="BQ32" i="44"/>
  <c r="BP32" i="44"/>
  <c r="BO32" i="44"/>
  <c r="BN32" i="44"/>
  <c r="BM32" i="44"/>
  <c r="BL32" i="44"/>
  <c r="BK32" i="44"/>
  <c r="BJ32" i="44"/>
  <c r="BI32" i="44"/>
  <c r="BH32" i="44"/>
  <c r="BG32" i="44"/>
  <c r="BF32" i="44"/>
  <c r="BE32" i="44"/>
  <c r="BD32" i="44"/>
  <c r="BC32" i="44"/>
  <c r="BB32" i="44"/>
  <c r="BA32" i="44"/>
  <c r="AZ32" i="44"/>
  <c r="AY32" i="44"/>
  <c r="AX32" i="44"/>
  <c r="AW32" i="44"/>
  <c r="AV32" i="44"/>
  <c r="AU32" i="44"/>
  <c r="AT32" i="44"/>
  <c r="AS32" i="44"/>
  <c r="AR32" i="44"/>
  <c r="AQ32" i="44"/>
  <c r="AP32" i="44"/>
  <c r="AO32" i="44"/>
  <c r="AN32" i="44"/>
  <c r="AM32" i="44"/>
  <c r="AL32" i="44"/>
  <c r="AK32" i="44"/>
  <c r="AJ32" i="44"/>
  <c r="AI32" i="44"/>
  <c r="AH32" i="44"/>
  <c r="AG32" i="44"/>
  <c r="AF32" i="44"/>
  <c r="AE32" i="44"/>
  <c r="AD32" i="44"/>
  <c r="AC32" i="44"/>
  <c r="AB32" i="44"/>
  <c r="AA32" i="44"/>
  <c r="Z32" i="44"/>
  <c r="Y32" i="44"/>
  <c r="X32" i="44"/>
  <c r="W32" i="44"/>
  <c r="V32" i="44"/>
  <c r="U32" i="44"/>
  <c r="T32" i="44"/>
  <c r="S32" i="44"/>
  <c r="R32" i="44"/>
  <c r="Q32" i="44"/>
  <c r="P32" i="44"/>
  <c r="O32" i="44"/>
  <c r="N32" i="44"/>
  <c r="M32" i="44"/>
  <c r="L32" i="44"/>
  <c r="K32" i="44"/>
  <c r="J32" i="44"/>
  <c r="I32" i="44"/>
  <c r="H32" i="44"/>
  <c r="G32" i="44"/>
  <c r="F32" i="44"/>
  <c r="E32" i="44"/>
  <c r="D32" i="44"/>
  <c r="C32" i="44"/>
  <c r="EF31" i="44"/>
  <c r="EE31" i="44"/>
  <c r="ED31" i="44"/>
  <c r="EC31" i="44"/>
  <c r="EB31" i="44"/>
  <c r="EA31" i="44"/>
  <c r="DZ31" i="44"/>
  <c r="DY31" i="44"/>
  <c r="DX31" i="44"/>
  <c r="DW31" i="44"/>
  <c r="DV31" i="44"/>
  <c r="DU31" i="44"/>
  <c r="DT31" i="44"/>
  <c r="DS31" i="44"/>
  <c r="DR31" i="44"/>
  <c r="DQ31" i="44"/>
  <c r="DP31" i="44"/>
  <c r="DO31" i="44"/>
  <c r="DN31" i="44"/>
  <c r="DM31" i="44"/>
  <c r="DL31" i="44"/>
  <c r="DK31" i="44"/>
  <c r="DJ31" i="44"/>
  <c r="DI31" i="44"/>
  <c r="DH31" i="44"/>
  <c r="DG31" i="44"/>
  <c r="DF31" i="44"/>
  <c r="DE31" i="44"/>
  <c r="DD31" i="44"/>
  <c r="DC31" i="44"/>
  <c r="DB31" i="44"/>
  <c r="DA31" i="44"/>
  <c r="CZ31" i="44"/>
  <c r="CY31" i="44"/>
  <c r="CX31" i="44"/>
  <c r="CW31" i="44"/>
  <c r="CV31" i="44"/>
  <c r="CU31" i="44"/>
  <c r="CT31" i="44"/>
  <c r="CS31" i="44"/>
  <c r="CR31" i="44"/>
  <c r="CQ31" i="44"/>
  <c r="CP31" i="44"/>
  <c r="CO31" i="44"/>
  <c r="CN31" i="44"/>
  <c r="CM31" i="44"/>
  <c r="CL31" i="44"/>
  <c r="CK31" i="44"/>
  <c r="CJ31" i="44"/>
  <c r="CI31" i="44"/>
  <c r="CH31" i="44"/>
  <c r="CG31" i="44"/>
  <c r="CF31" i="44"/>
  <c r="CE31" i="44"/>
  <c r="CD31" i="44"/>
  <c r="CC31" i="44"/>
  <c r="CB31" i="44"/>
  <c r="CA31" i="44"/>
  <c r="BZ31" i="44"/>
  <c r="BY31" i="44"/>
  <c r="BX31" i="44"/>
  <c r="BW31" i="44"/>
  <c r="BV31" i="44"/>
  <c r="BU31" i="44"/>
  <c r="BT31" i="44"/>
  <c r="BS31" i="44"/>
  <c r="BR31" i="44"/>
  <c r="BQ31" i="44"/>
  <c r="BP31" i="44"/>
  <c r="BO31" i="44"/>
  <c r="BN31" i="44"/>
  <c r="BM31" i="44"/>
  <c r="BL31" i="44"/>
  <c r="BK31" i="44"/>
  <c r="BJ31" i="44"/>
  <c r="BI31" i="44"/>
  <c r="BH31" i="44"/>
  <c r="BG31" i="44"/>
  <c r="BF31" i="44"/>
  <c r="BE31" i="44"/>
  <c r="BD31" i="44"/>
  <c r="BC31" i="44"/>
  <c r="BB31" i="44"/>
  <c r="BA31" i="44"/>
  <c r="AZ31" i="44"/>
  <c r="AY31" i="44"/>
  <c r="AX31" i="44"/>
  <c r="AW31" i="44"/>
  <c r="AV31" i="44"/>
  <c r="AU31" i="44"/>
  <c r="AT31" i="44"/>
  <c r="AS31" i="44"/>
  <c r="AR31" i="44"/>
  <c r="AQ31" i="44"/>
  <c r="AP31" i="44"/>
  <c r="AO31" i="44"/>
  <c r="AN31" i="44"/>
  <c r="AM31" i="44"/>
  <c r="AL31" i="44"/>
  <c r="AK31" i="44"/>
  <c r="AJ31" i="44"/>
  <c r="AI31" i="44"/>
  <c r="AH31" i="44"/>
  <c r="AG31" i="44"/>
  <c r="AF31" i="44"/>
  <c r="AE31" i="44"/>
  <c r="AD31" i="44"/>
  <c r="AC31" i="44"/>
  <c r="AB31" i="44"/>
  <c r="AA31" i="44"/>
  <c r="Z31" i="44"/>
  <c r="Y31" i="44"/>
  <c r="X31" i="44"/>
  <c r="W31" i="44"/>
  <c r="V31" i="44"/>
  <c r="U31" i="44"/>
  <c r="T31" i="44"/>
  <c r="S31" i="44"/>
  <c r="R31" i="44"/>
  <c r="Q31" i="44"/>
  <c r="P31" i="44"/>
  <c r="O31" i="44"/>
  <c r="N31" i="44"/>
  <c r="M31" i="44"/>
  <c r="L31" i="44"/>
  <c r="K31" i="44"/>
  <c r="J31" i="44"/>
  <c r="I31" i="44"/>
  <c r="H31" i="44"/>
  <c r="G31" i="44"/>
  <c r="F31" i="44"/>
  <c r="E31" i="44"/>
  <c r="D31" i="44"/>
  <c r="C31" i="44"/>
  <c r="EF30" i="44"/>
  <c r="EE30" i="44"/>
  <c r="ED30" i="44"/>
  <c r="EC30" i="44"/>
  <c r="EB30" i="44"/>
  <c r="EA30" i="44"/>
  <c r="DZ30" i="44"/>
  <c r="DY30" i="44"/>
  <c r="DX30" i="44"/>
  <c r="DW30" i="44"/>
  <c r="DV30" i="44"/>
  <c r="DU30" i="44"/>
  <c r="DT30" i="44"/>
  <c r="DS30" i="44"/>
  <c r="DR30" i="44"/>
  <c r="DQ30" i="44"/>
  <c r="DP30" i="44"/>
  <c r="DO30" i="44"/>
  <c r="DN30" i="44"/>
  <c r="DM30" i="44"/>
  <c r="DL30" i="44"/>
  <c r="DK30" i="44"/>
  <c r="DJ30" i="44"/>
  <c r="DI30" i="44"/>
  <c r="DH30" i="44"/>
  <c r="DG30" i="44"/>
  <c r="DF30" i="44"/>
  <c r="DE30" i="44"/>
  <c r="DD30" i="44"/>
  <c r="DC30" i="44"/>
  <c r="DB30" i="44"/>
  <c r="DA30" i="44"/>
  <c r="CZ30" i="44"/>
  <c r="CY30" i="44"/>
  <c r="CX30" i="44"/>
  <c r="CW30" i="44"/>
  <c r="CV30" i="44"/>
  <c r="CU30" i="44"/>
  <c r="CT30" i="44"/>
  <c r="CS30" i="44"/>
  <c r="CR30" i="44"/>
  <c r="CQ30" i="44"/>
  <c r="CP30" i="44"/>
  <c r="CO30" i="44"/>
  <c r="CN30" i="44"/>
  <c r="CM30" i="44"/>
  <c r="CL30" i="44"/>
  <c r="CK30" i="44"/>
  <c r="CJ30" i="44"/>
  <c r="CI30" i="44"/>
  <c r="CH30" i="44"/>
  <c r="CG30" i="44"/>
  <c r="CF30" i="44"/>
  <c r="CE30" i="44"/>
  <c r="CD30" i="44"/>
  <c r="CC30" i="44"/>
  <c r="CB30" i="44"/>
  <c r="CA30" i="44"/>
  <c r="BZ30" i="44"/>
  <c r="BY30" i="44"/>
  <c r="BX30" i="44"/>
  <c r="BW30" i="44"/>
  <c r="BV30" i="44"/>
  <c r="BU30" i="44"/>
  <c r="BT30" i="44"/>
  <c r="BS30" i="44"/>
  <c r="BR30" i="44"/>
  <c r="BQ30" i="44"/>
  <c r="BP30" i="44"/>
  <c r="BO30" i="44"/>
  <c r="BN30" i="44"/>
  <c r="BM30" i="44"/>
  <c r="BL30" i="44"/>
  <c r="BK30" i="44"/>
  <c r="BJ30" i="44"/>
  <c r="BI30" i="44"/>
  <c r="BH30" i="44"/>
  <c r="BG30" i="44"/>
  <c r="BF30" i="44"/>
  <c r="BE30" i="44"/>
  <c r="BD30" i="44"/>
  <c r="BC30" i="44"/>
  <c r="BB30" i="44"/>
  <c r="BA30" i="44"/>
  <c r="AZ30" i="44"/>
  <c r="AY30" i="44"/>
  <c r="AX30" i="44"/>
  <c r="AW30" i="44"/>
  <c r="AV30" i="44"/>
  <c r="AU30" i="44"/>
  <c r="AT30" i="44"/>
  <c r="AS30" i="44"/>
  <c r="AR30" i="44"/>
  <c r="AQ30" i="44"/>
  <c r="AP30" i="44"/>
  <c r="AO30" i="44"/>
  <c r="AN30" i="44"/>
  <c r="AM30" i="44"/>
  <c r="AL30" i="44"/>
  <c r="AK30" i="44"/>
  <c r="AJ30" i="44"/>
  <c r="AI30" i="44"/>
  <c r="AH30" i="44"/>
  <c r="AG30" i="44"/>
  <c r="AF30" i="44"/>
  <c r="AE30" i="44"/>
  <c r="AD30" i="44"/>
  <c r="AC30" i="44"/>
  <c r="AB30" i="44"/>
  <c r="AA30" i="44"/>
  <c r="Z30" i="44"/>
  <c r="Y30" i="44"/>
  <c r="X30" i="44"/>
  <c r="W30" i="44"/>
  <c r="V30" i="44"/>
  <c r="U30" i="44"/>
  <c r="T30" i="44"/>
  <c r="S30" i="44"/>
  <c r="R30" i="44"/>
  <c r="Q30" i="44"/>
  <c r="P30" i="44"/>
  <c r="O30" i="44"/>
  <c r="N30" i="44"/>
  <c r="M30" i="44"/>
  <c r="L30" i="44"/>
  <c r="K30" i="44"/>
  <c r="J30" i="44"/>
  <c r="I30" i="44"/>
  <c r="H30" i="44"/>
  <c r="G30" i="44"/>
  <c r="F30" i="44"/>
  <c r="E30" i="44"/>
  <c r="D30" i="44"/>
  <c r="C30" i="44"/>
  <c r="EF29" i="44"/>
  <c r="EE29" i="44"/>
  <c r="ED29" i="44"/>
  <c r="EC29" i="44"/>
  <c r="EB29" i="44"/>
  <c r="EA29" i="44"/>
  <c r="DZ29" i="44"/>
  <c r="DY29" i="44"/>
  <c r="DX29" i="44"/>
  <c r="DW29" i="44"/>
  <c r="DV29" i="44"/>
  <c r="DU29" i="44"/>
  <c r="DT29" i="44"/>
  <c r="DS29" i="44"/>
  <c r="DR29" i="44"/>
  <c r="DQ29" i="44"/>
  <c r="DP29" i="44"/>
  <c r="DO29" i="44"/>
  <c r="DN29" i="44"/>
  <c r="DM29" i="44"/>
  <c r="DL29" i="44"/>
  <c r="DK29" i="44"/>
  <c r="DJ29" i="44"/>
  <c r="DI29" i="44"/>
  <c r="DH29" i="44"/>
  <c r="DG29" i="44"/>
  <c r="DF29" i="44"/>
  <c r="DE29" i="44"/>
  <c r="DD29" i="44"/>
  <c r="DC29" i="44"/>
  <c r="DB29" i="44"/>
  <c r="DA29" i="44"/>
  <c r="CZ29" i="44"/>
  <c r="CY29" i="44"/>
  <c r="CX29" i="44"/>
  <c r="CW29" i="44"/>
  <c r="CV29" i="44"/>
  <c r="CU29" i="44"/>
  <c r="CT29" i="44"/>
  <c r="CS29" i="44"/>
  <c r="CR29" i="44"/>
  <c r="CQ29" i="44"/>
  <c r="CP29" i="44"/>
  <c r="CO29" i="44"/>
  <c r="CN29" i="44"/>
  <c r="CM29" i="44"/>
  <c r="CL29" i="44"/>
  <c r="CK29" i="44"/>
  <c r="CJ29" i="44"/>
  <c r="CI29" i="44"/>
  <c r="CH29" i="44"/>
  <c r="CG29" i="44"/>
  <c r="CF29" i="44"/>
  <c r="CE29" i="44"/>
  <c r="CD29" i="44"/>
  <c r="CC29" i="44"/>
  <c r="CB29" i="44"/>
  <c r="CA29" i="44"/>
  <c r="BZ29" i="44"/>
  <c r="BY29" i="44"/>
  <c r="BX29" i="44"/>
  <c r="BW29" i="44"/>
  <c r="BV29" i="44"/>
  <c r="BU29" i="44"/>
  <c r="BT29" i="44"/>
  <c r="BS29" i="44"/>
  <c r="BR29" i="44"/>
  <c r="BQ29" i="44"/>
  <c r="BP29" i="44"/>
  <c r="BO29" i="44"/>
  <c r="BN29" i="44"/>
  <c r="BM29" i="44"/>
  <c r="BL29" i="44"/>
  <c r="BK29" i="44"/>
  <c r="BJ29" i="44"/>
  <c r="BI29" i="44"/>
  <c r="BH29" i="44"/>
  <c r="BG29" i="44"/>
  <c r="BF29" i="44"/>
  <c r="BE29" i="44"/>
  <c r="BD29" i="44"/>
  <c r="BC29" i="44"/>
  <c r="BB29" i="44"/>
  <c r="BA29" i="44"/>
  <c r="AZ29" i="44"/>
  <c r="AY29" i="44"/>
  <c r="AX29" i="44"/>
  <c r="AW29" i="44"/>
  <c r="AV29" i="44"/>
  <c r="AU29" i="44"/>
  <c r="AT29" i="44"/>
  <c r="AS29" i="44"/>
  <c r="AR29" i="44"/>
  <c r="AQ29" i="44"/>
  <c r="AP29" i="44"/>
  <c r="AO29" i="44"/>
  <c r="AN29" i="44"/>
  <c r="AM29" i="44"/>
  <c r="AL29" i="44"/>
  <c r="AK29" i="44"/>
  <c r="AJ29" i="44"/>
  <c r="AI29" i="44"/>
  <c r="AH29" i="44"/>
  <c r="AG29" i="44"/>
  <c r="AF29" i="44"/>
  <c r="AE29" i="44"/>
  <c r="AD29" i="44"/>
  <c r="AC29" i="44"/>
  <c r="AB29" i="44"/>
  <c r="AA29" i="44"/>
  <c r="Z29" i="44"/>
  <c r="Y29" i="44"/>
  <c r="X29" i="44"/>
  <c r="W29" i="44"/>
  <c r="V29" i="44"/>
  <c r="U29" i="44"/>
  <c r="T29" i="44"/>
  <c r="S29" i="44"/>
  <c r="R29" i="44"/>
  <c r="Q29" i="44"/>
  <c r="P29" i="44"/>
  <c r="O29" i="44"/>
  <c r="N29" i="44"/>
  <c r="M29" i="44"/>
  <c r="L29" i="44"/>
  <c r="K29" i="44"/>
  <c r="J29" i="44"/>
  <c r="I29" i="44"/>
  <c r="H29" i="44"/>
  <c r="G29" i="44"/>
  <c r="F29" i="44"/>
  <c r="E29" i="44"/>
  <c r="D29" i="44"/>
  <c r="C29" i="44"/>
  <c r="EF28" i="44"/>
  <c r="EE28" i="44"/>
  <c r="ED28" i="44"/>
  <c r="EC28" i="44"/>
  <c r="EB28" i="44"/>
  <c r="EA28" i="44"/>
  <c r="DZ28" i="44"/>
  <c r="DY28" i="44"/>
  <c r="DX28" i="44"/>
  <c r="DW28" i="44"/>
  <c r="DV28" i="44"/>
  <c r="DU28" i="44"/>
  <c r="DT28" i="44"/>
  <c r="DS28" i="44"/>
  <c r="DR28" i="44"/>
  <c r="DQ28" i="44"/>
  <c r="DP28" i="44"/>
  <c r="DO28" i="44"/>
  <c r="DN28" i="44"/>
  <c r="DM28" i="44"/>
  <c r="DL28" i="44"/>
  <c r="DK28" i="44"/>
  <c r="DJ28" i="44"/>
  <c r="DI28" i="44"/>
  <c r="DH28" i="44"/>
  <c r="DG28" i="44"/>
  <c r="DF28" i="44"/>
  <c r="DE28" i="44"/>
  <c r="DD28" i="44"/>
  <c r="DC28" i="44"/>
  <c r="DB28" i="44"/>
  <c r="DA28" i="44"/>
  <c r="CZ28" i="44"/>
  <c r="CY28" i="44"/>
  <c r="CX28" i="44"/>
  <c r="CW28" i="44"/>
  <c r="CV28" i="44"/>
  <c r="CU28" i="44"/>
  <c r="CT28" i="44"/>
  <c r="CS28" i="44"/>
  <c r="CR28" i="44"/>
  <c r="CQ28" i="44"/>
  <c r="CP28" i="44"/>
  <c r="CO28" i="44"/>
  <c r="CN28" i="44"/>
  <c r="CM28" i="44"/>
  <c r="CL28" i="44"/>
  <c r="CK28" i="44"/>
  <c r="CJ28" i="44"/>
  <c r="CI28" i="44"/>
  <c r="CH28" i="44"/>
  <c r="CG28" i="44"/>
  <c r="CF28" i="44"/>
  <c r="CE28" i="44"/>
  <c r="CD28" i="44"/>
  <c r="CC28" i="44"/>
  <c r="CB28" i="44"/>
  <c r="CA28" i="44"/>
  <c r="BZ28" i="44"/>
  <c r="BY28" i="44"/>
  <c r="BX28" i="44"/>
  <c r="BW28" i="44"/>
  <c r="BV28" i="44"/>
  <c r="BU28" i="44"/>
  <c r="BT28" i="44"/>
  <c r="BS28" i="44"/>
  <c r="BR28" i="44"/>
  <c r="BQ28" i="44"/>
  <c r="BP28" i="44"/>
  <c r="BO28" i="44"/>
  <c r="BN28" i="44"/>
  <c r="BM28" i="44"/>
  <c r="BL28" i="44"/>
  <c r="BK28" i="44"/>
  <c r="BJ28" i="44"/>
  <c r="BI28" i="44"/>
  <c r="BH28" i="44"/>
  <c r="BG28" i="44"/>
  <c r="BF28" i="44"/>
  <c r="BE28" i="44"/>
  <c r="BD28" i="44"/>
  <c r="BC28" i="44"/>
  <c r="BB28" i="44"/>
  <c r="BA28" i="44"/>
  <c r="AZ28" i="44"/>
  <c r="AY28" i="44"/>
  <c r="AX28" i="44"/>
  <c r="AW28" i="44"/>
  <c r="AV28" i="44"/>
  <c r="AU28" i="44"/>
  <c r="AT28" i="44"/>
  <c r="AS28" i="44"/>
  <c r="AR28" i="44"/>
  <c r="AQ28" i="44"/>
  <c r="AP28" i="44"/>
  <c r="AO28" i="44"/>
  <c r="AN28" i="44"/>
  <c r="AM28" i="44"/>
  <c r="AL28" i="44"/>
  <c r="AK28" i="44"/>
  <c r="AJ28" i="44"/>
  <c r="AI28" i="44"/>
  <c r="AH28" i="44"/>
  <c r="AG28" i="44"/>
  <c r="AF28" i="44"/>
  <c r="AE28" i="44"/>
  <c r="AD28" i="44"/>
  <c r="AC28" i="44"/>
  <c r="AB28" i="44"/>
  <c r="AA28" i="44"/>
  <c r="Z28" i="44"/>
  <c r="Y28" i="44"/>
  <c r="X28" i="44"/>
  <c r="W28" i="44"/>
  <c r="V28" i="44"/>
  <c r="U28" i="44"/>
  <c r="T28" i="44"/>
  <c r="S28" i="44"/>
  <c r="R28" i="44"/>
  <c r="Q28" i="44"/>
  <c r="P28" i="44"/>
  <c r="O28" i="44"/>
  <c r="N28" i="44"/>
  <c r="M28" i="44"/>
  <c r="L28" i="44"/>
  <c r="K28" i="44"/>
  <c r="J28" i="44"/>
  <c r="I28" i="44"/>
  <c r="H28" i="44"/>
  <c r="G28" i="44"/>
  <c r="F28" i="44"/>
  <c r="E28" i="44"/>
  <c r="D28" i="44"/>
  <c r="C28" i="44"/>
  <c r="EF27" i="44"/>
  <c r="EE27" i="44"/>
  <c r="ED27" i="44"/>
  <c r="EC27" i="44"/>
  <c r="EB27" i="44"/>
  <c r="EA27" i="44"/>
  <c r="DZ27" i="44"/>
  <c r="DY27" i="44"/>
  <c r="DX27" i="44"/>
  <c r="DW27" i="44"/>
  <c r="DV27" i="44"/>
  <c r="DU27" i="44"/>
  <c r="DT27" i="44"/>
  <c r="DS27" i="44"/>
  <c r="DR27" i="44"/>
  <c r="DQ27" i="44"/>
  <c r="DP27" i="44"/>
  <c r="DO27" i="44"/>
  <c r="DN27" i="44"/>
  <c r="DM27" i="44"/>
  <c r="DL27" i="44"/>
  <c r="DK27" i="44"/>
  <c r="DJ27" i="44"/>
  <c r="DI27" i="44"/>
  <c r="DH27" i="44"/>
  <c r="DG27" i="44"/>
  <c r="DF27" i="44"/>
  <c r="DE27" i="44"/>
  <c r="DD27" i="44"/>
  <c r="DC27" i="44"/>
  <c r="DB27" i="44"/>
  <c r="DA27" i="44"/>
  <c r="CZ27" i="44"/>
  <c r="CY27" i="44"/>
  <c r="CX27" i="44"/>
  <c r="CW27" i="44"/>
  <c r="CV27" i="44"/>
  <c r="CU27" i="44"/>
  <c r="CT27" i="44"/>
  <c r="CS27" i="44"/>
  <c r="CR27" i="44"/>
  <c r="CQ27" i="44"/>
  <c r="CP27" i="44"/>
  <c r="CO27" i="44"/>
  <c r="CN27" i="44"/>
  <c r="CM27" i="44"/>
  <c r="CL27" i="44"/>
  <c r="CK27" i="44"/>
  <c r="CJ27" i="44"/>
  <c r="CI27" i="44"/>
  <c r="CH27" i="44"/>
  <c r="CG27" i="44"/>
  <c r="CF27" i="44"/>
  <c r="CE27" i="44"/>
  <c r="CD27" i="44"/>
  <c r="CC27" i="44"/>
  <c r="CB27" i="44"/>
  <c r="CA27" i="44"/>
  <c r="BZ27" i="44"/>
  <c r="BY27" i="44"/>
  <c r="BX27" i="44"/>
  <c r="BW27" i="44"/>
  <c r="BV27" i="44"/>
  <c r="BU27" i="44"/>
  <c r="BT27" i="44"/>
  <c r="BS27" i="44"/>
  <c r="BR27" i="44"/>
  <c r="BQ27" i="44"/>
  <c r="BP27" i="44"/>
  <c r="BO27" i="44"/>
  <c r="BN27" i="44"/>
  <c r="BM27" i="44"/>
  <c r="BL27" i="44"/>
  <c r="BK27" i="44"/>
  <c r="BJ27" i="44"/>
  <c r="BI27" i="44"/>
  <c r="BH27" i="44"/>
  <c r="BG27" i="44"/>
  <c r="BF27" i="44"/>
  <c r="BE27" i="44"/>
  <c r="BD27" i="44"/>
  <c r="BC27" i="44"/>
  <c r="BB27" i="44"/>
  <c r="BA27" i="44"/>
  <c r="AZ27" i="44"/>
  <c r="AY27" i="44"/>
  <c r="AX27" i="44"/>
  <c r="AW27" i="44"/>
  <c r="AV27" i="44"/>
  <c r="AU27" i="44"/>
  <c r="AT27" i="44"/>
  <c r="AS27" i="44"/>
  <c r="AR27" i="44"/>
  <c r="AQ27" i="44"/>
  <c r="AP27" i="44"/>
  <c r="AO27" i="44"/>
  <c r="AN27" i="44"/>
  <c r="AM27" i="44"/>
  <c r="AL27" i="44"/>
  <c r="AK27" i="44"/>
  <c r="AJ27" i="44"/>
  <c r="AI27" i="44"/>
  <c r="AH27" i="44"/>
  <c r="AG27" i="44"/>
  <c r="AF27" i="44"/>
  <c r="AE27" i="44"/>
  <c r="AD27" i="44"/>
  <c r="AC27" i="44"/>
  <c r="AB27" i="44"/>
  <c r="AA27" i="44"/>
  <c r="Z27" i="44"/>
  <c r="Y27" i="44"/>
  <c r="X27" i="44"/>
  <c r="W27" i="44"/>
  <c r="V27" i="44"/>
  <c r="U27" i="44"/>
  <c r="T27" i="44"/>
  <c r="S27" i="44"/>
  <c r="R27" i="44"/>
  <c r="Q27" i="44"/>
  <c r="P27" i="44"/>
  <c r="O27" i="44"/>
  <c r="N27" i="44"/>
  <c r="M27" i="44"/>
  <c r="L27" i="44"/>
  <c r="K27" i="44"/>
  <c r="J27" i="44"/>
  <c r="I27" i="44"/>
  <c r="H27" i="44"/>
  <c r="G27" i="44"/>
  <c r="F27" i="44"/>
  <c r="E27" i="44"/>
  <c r="D27" i="44"/>
  <c r="C27" i="44"/>
  <c r="EF25" i="44"/>
  <c r="EF43" i="44" s="1"/>
  <c r="EF51" i="44" s="1"/>
  <c r="EF55" i="44" s="1"/>
  <c r="EE25" i="44"/>
  <c r="EE43" i="44" s="1"/>
  <c r="EE51" i="44" s="1"/>
  <c r="EE55" i="44" s="1"/>
  <c r="ED25" i="44"/>
  <c r="ED43" i="44" s="1"/>
  <c r="ED51" i="44" s="1"/>
  <c r="ED55" i="44" s="1"/>
  <c r="EC25" i="44"/>
  <c r="EC43" i="44" s="1"/>
  <c r="EC51" i="44" s="1"/>
  <c r="EC55" i="44" s="1"/>
  <c r="EB25" i="44"/>
  <c r="EB43" i="44" s="1"/>
  <c r="EB51" i="44" s="1"/>
  <c r="EB55" i="44" s="1"/>
  <c r="EA25" i="44"/>
  <c r="EA43" i="44" s="1"/>
  <c r="EA47" i="44" s="1"/>
  <c r="DZ25" i="44"/>
  <c r="DZ43" i="44" s="1"/>
  <c r="DZ47" i="44" s="1"/>
  <c r="DY25" i="44"/>
  <c r="DY43" i="44" s="1"/>
  <c r="DY47" i="44" s="1"/>
  <c r="DX25" i="44"/>
  <c r="DX43" i="44" s="1"/>
  <c r="DX47" i="44" s="1"/>
  <c r="DW25" i="44"/>
  <c r="DW43" i="44" s="1"/>
  <c r="DW51" i="44" s="1"/>
  <c r="DW55" i="44" s="1"/>
  <c r="DV25" i="44"/>
  <c r="DV43" i="44" s="1"/>
  <c r="DV51" i="44" s="1"/>
  <c r="DV55" i="44" s="1"/>
  <c r="DU25" i="44"/>
  <c r="DU43" i="44" s="1"/>
  <c r="DU51" i="44" s="1"/>
  <c r="DU55" i="44" s="1"/>
  <c r="DT25" i="44"/>
  <c r="DT43" i="44" s="1"/>
  <c r="DT51" i="44" s="1"/>
  <c r="DT55" i="44" s="1"/>
  <c r="DS25" i="44"/>
  <c r="DS43" i="44" s="1"/>
  <c r="DS51" i="44" s="1"/>
  <c r="DS55" i="44" s="1"/>
  <c r="DR25" i="44"/>
  <c r="DR43" i="44" s="1"/>
  <c r="DR51" i="44" s="1"/>
  <c r="DR55" i="44" s="1"/>
  <c r="DQ25" i="44"/>
  <c r="DQ43" i="44" s="1"/>
  <c r="DQ51" i="44" s="1"/>
  <c r="DQ55" i="44" s="1"/>
  <c r="DP25" i="44"/>
  <c r="DP43" i="44" s="1"/>
  <c r="DP51" i="44" s="1"/>
  <c r="DP55" i="44" s="1"/>
  <c r="DO25" i="44"/>
  <c r="DO43" i="44" s="1"/>
  <c r="DO51" i="44" s="1"/>
  <c r="DO55" i="44" s="1"/>
  <c r="DN25" i="44"/>
  <c r="DN43" i="44" s="1"/>
  <c r="DN51" i="44" s="1"/>
  <c r="DN55" i="44" s="1"/>
  <c r="DM25" i="44"/>
  <c r="DM43" i="44" s="1"/>
  <c r="DM51" i="44" s="1"/>
  <c r="DM55" i="44" s="1"/>
  <c r="DL25" i="44"/>
  <c r="DL43" i="44" s="1"/>
  <c r="DL51" i="44" s="1"/>
  <c r="DL55" i="44" s="1"/>
  <c r="DK25" i="44"/>
  <c r="DK43" i="44" s="1"/>
  <c r="DK47" i="44" s="1"/>
  <c r="DJ25" i="44"/>
  <c r="DJ43" i="44" s="1"/>
  <c r="DJ47" i="44" s="1"/>
  <c r="DI25" i="44"/>
  <c r="DI43" i="44" s="1"/>
  <c r="DI47" i="44" s="1"/>
  <c r="DH25" i="44"/>
  <c r="DH43" i="44" s="1"/>
  <c r="DH47" i="44" s="1"/>
  <c r="DG25" i="44"/>
  <c r="DG43" i="44" s="1"/>
  <c r="DG51" i="44" s="1"/>
  <c r="DG55" i="44" s="1"/>
  <c r="DF25" i="44"/>
  <c r="DF43" i="44" s="1"/>
  <c r="DF51" i="44" s="1"/>
  <c r="DF55" i="44" s="1"/>
  <c r="DE25" i="44"/>
  <c r="DE43" i="44" s="1"/>
  <c r="DE51" i="44" s="1"/>
  <c r="DE55" i="44" s="1"/>
  <c r="DD25" i="44"/>
  <c r="DD43" i="44" s="1"/>
  <c r="DD51" i="44" s="1"/>
  <c r="DD55" i="44" s="1"/>
  <c r="DC25" i="44"/>
  <c r="DC43" i="44" s="1"/>
  <c r="DC51" i="44" s="1"/>
  <c r="DC55" i="44" s="1"/>
  <c r="DB25" i="44"/>
  <c r="DB43" i="44" s="1"/>
  <c r="DB51" i="44" s="1"/>
  <c r="DB55" i="44" s="1"/>
  <c r="DA25" i="44"/>
  <c r="DA43" i="44" s="1"/>
  <c r="DA51" i="44" s="1"/>
  <c r="DA55" i="44" s="1"/>
  <c r="CZ25" i="44"/>
  <c r="CZ43" i="44" s="1"/>
  <c r="CZ51" i="44" s="1"/>
  <c r="CZ55" i="44" s="1"/>
  <c r="CY25" i="44"/>
  <c r="CY43" i="44" s="1"/>
  <c r="CY51" i="44" s="1"/>
  <c r="CY55" i="44" s="1"/>
  <c r="CX25" i="44"/>
  <c r="CX43" i="44" s="1"/>
  <c r="CX51" i="44" s="1"/>
  <c r="CX55" i="44" s="1"/>
  <c r="CW25" i="44"/>
  <c r="CV25" i="44"/>
  <c r="CV43" i="44" s="1"/>
  <c r="CV51" i="44" s="1"/>
  <c r="CV55" i="44" s="1"/>
  <c r="CU25" i="44"/>
  <c r="CU43" i="44" s="1"/>
  <c r="CU47" i="44" s="1"/>
  <c r="CT25" i="44"/>
  <c r="CT43" i="44" s="1"/>
  <c r="CT47" i="44" s="1"/>
  <c r="CS25" i="44"/>
  <c r="CS43" i="44" s="1"/>
  <c r="CS47" i="44" s="1"/>
  <c r="CR25" i="44"/>
  <c r="CR43" i="44" s="1"/>
  <c r="CR47" i="44" s="1"/>
  <c r="CQ25" i="44"/>
  <c r="CQ43" i="44" s="1"/>
  <c r="CQ51" i="44" s="1"/>
  <c r="CQ55" i="44" s="1"/>
  <c r="CP25" i="44"/>
  <c r="CP43" i="44" s="1"/>
  <c r="CP51" i="44" s="1"/>
  <c r="CP55" i="44" s="1"/>
  <c r="CO25" i="44"/>
  <c r="CO43" i="44" s="1"/>
  <c r="CO51" i="44" s="1"/>
  <c r="CO55" i="44" s="1"/>
  <c r="CN25" i="44"/>
  <c r="CN43" i="44" s="1"/>
  <c r="CN51" i="44" s="1"/>
  <c r="CN55" i="44" s="1"/>
  <c r="CM25" i="44"/>
  <c r="CM43" i="44" s="1"/>
  <c r="CM51" i="44" s="1"/>
  <c r="CM55" i="44" s="1"/>
  <c r="CL25" i="44"/>
  <c r="CL43" i="44" s="1"/>
  <c r="CL51" i="44" s="1"/>
  <c r="CL55" i="44" s="1"/>
  <c r="CK25" i="44"/>
  <c r="CK43" i="44" s="1"/>
  <c r="CK51" i="44" s="1"/>
  <c r="CK55" i="44" s="1"/>
  <c r="CJ25" i="44"/>
  <c r="CJ43" i="44" s="1"/>
  <c r="CJ51" i="44" s="1"/>
  <c r="CJ55" i="44" s="1"/>
  <c r="CI25" i="44"/>
  <c r="CI43" i="44" s="1"/>
  <c r="CI51" i="44" s="1"/>
  <c r="CI55" i="44" s="1"/>
  <c r="CH25" i="44"/>
  <c r="CH43" i="44" s="1"/>
  <c r="CH51" i="44" s="1"/>
  <c r="CH55" i="44" s="1"/>
  <c r="CG25" i="44"/>
  <c r="CG43" i="44" s="1"/>
  <c r="CG51" i="44" s="1"/>
  <c r="CG55" i="44" s="1"/>
  <c r="CF25" i="44"/>
  <c r="CF43" i="44" s="1"/>
  <c r="CF51" i="44" s="1"/>
  <c r="CF55" i="44" s="1"/>
  <c r="CE25" i="44"/>
  <c r="CE43" i="44" s="1"/>
  <c r="CE47" i="44" s="1"/>
  <c r="CD25" i="44"/>
  <c r="CD43" i="44" s="1"/>
  <c r="CD47" i="44" s="1"/>
  <c r="CC25" i="44"/>
  <c r="CC43" i="44" s="1"/>
  <c r="CC47" i="44" s="1"/>
  <c r="CB25" i="44"/>
  <c r="CB43" i="44" s="1"/>
  <c r="CB47" i="44" s="1"/>
  <c r="CA25" i="44"/>
  <c r="CA43" i="44" s="1"/>
  <c r="CA51" i="44" s="1"/>
  <c r="CA55" i="44" s="1"/>
  <c r="BZ25" i="44"/>
  <c r="BZ43" i="44" s="1"/>
  <c r="BZ51" i="44" s="1"/>
  <c r="BZ55" i="44" s="1"/>
  <c r="BY25" i="44"/>
  <c r="BY43" i="44" s="1"/>
  <c r="BY51" i="44" s="1"/>
  <c r="BY55" i="44" s="1"/>
  <c r="BX25" i="44"/>
  <c r="BX43" i="44" s="1"/>
  <c r="BX51" i="44" s="1"/>
  <c r="BX55" i="44" s="1"/>
  <c r="BW25" i="44"/>
  <c r="BW43" i="44" s="1"/>
  <c r="BW51" i="44" s="1"/>
  <c r="BW55" i="44" s="1"/>
  <c r="BV25" i="44"/>
  <c r="BV43" i="44" s="1"/>
  <c r="BV51" i="44" s="1"/>
  <c r="BV55" i="44" s="1"/>
  <c r="BU25" i="44"/>
  <c r="BU43" i="44" s="1"/>
  <c r="BU51" i="44" s="1"/>
  <c r="BU55" i="44" s="1"/>
  <c r="BT25" i="44"/>
  <c r="BT43" i="44" s="1"/>
  <c r="BT51" i="44" s="1"/>
  <c r="BT55" i="44" s="1"/>
  <c r="BS25" i="44"/>
  <c r="BS43" i="44" s="1"/>
  <c r="BS51" i="44" s="1"/>
  <c r="BS55" i="44" s="1"/>
  <c r="BR25" i="44"/>
  <c r="BR43" i="44" s="1"/>
  <c r="BR51" i="44" s="1"/>
  <c r="BR55" i="44" s="1"/>
  <c r="BQ25" i="44"/>
  <c r="BQ43" i="44" s="1"/>
  <c r="BQ51" i="44" s="1"/>
  <c r="BQ55" i="44" s="1"/>
  <c r="BP25" i="44"/>
  <c r="BP43" i="44" s="1"/>
  <c r="BP51" i="44" s="1"/>
  <c r="BP55" i="44" s="1"/>
  <c r="BO25" i="44"/>
  <c r="BO43" i="44" s="1"/>
  <c r="BO47" i="44" s="1"/>
  <c r="BN25" i="44"/>
  <c r="BN43" i="44" s="1"/>
  <c r="BN47" i="44" s="1"/>
  <c r="BM25" i="44"/>
  <c r="BM43" i="44" s="1"/>
  <c r="BM47" i="44" s="1"/>
  <c r="BL25" i="44"/>
  <c r="BL43" i="44" s="1"/>
  <c r="BL47" i="44" s="1"/>
  <c r="BK25" i="44"/>
  <c r="BK43" i="44" s="1"/>
  <c r="BK51" i="44" s="1"/>
  <c r="BK55" i="44" s="1"/>
  <c r="BJ25" i="44"/>
  <c r="BJ43" i="44" s="1"/>
  <c r="BJ51" i="44" s="1"/>
  <c r="BJ55" i="44" s="1"/>
  <c r="BI25" i="44"/>
  <c r="BI43" i="44" s="1"/>
  <c r="BI51" i="44" s="1"/>
  <c r="BI55" i="44" s="1"/>
  <c r="BH25" i="44"/>
  <c r="BH43" i="44" s="1"/>
  <c r="BH51" i="44" s="1"/>
  <c r="BH55" i="44" s="1"/>
  <c r="BG25" i="44"/>
  <c r="BG43" i="44" s="1"/>
  <c r="BG51" i="44" s="1"/>
  <c r="BG55" i="44" s="1"/>
  <c r="BF25" i="44"/>
  <c r="BF43" i="44" s="1"/>
  <c r="BF51" i="44" s="1"/>
  <c r="BF55" i="44" s="1"/>
  <c r="BE25" i="44"/>
  <c r="BE43" i="44" s="1"/>
  <c r="BE51" i="44" s="1"/>
  <c r="BE55" i="44" s="1"/>
  <c r="BD25" i="44"/>
  <c r="BD43" i="44" s="1"/>
  <c r="BD51" i="44" s="1"/>
  <c r="BD55" i="44" s="1"/>
  <c r="BC25" i="44"/>
  <c r="BC43" i="44" s="1"/>
  <c r="BC51" i="44" s="1"/>
  <c r="BC55" i="44" s="1"/>
  <c r="BB25" i="44"/>
  <c r="BB43" i="44" s="1"/>
  <c r="BB51" i="44" s="1"/>
  <c r="BB55" i="44" s="1"/>
  <c r="BA25" i="44"/>
  <c r="BA43" i="44" s="1"/>
  <c r="BA51" i="44" s="1"/>
  <c r="BA55" i="44" s="1"/>
  <c r="AZ25" i="44"/>
  <c r="AZ43" i="44" s="1"/>
  <c r="AZ51" i="44" s="1"/>
  <c r="AZ55" i="44" s="1"/>
  <c r="AY25" i="44"/>
  <c r="AY43" i="44" s="1"/>
  <c r="AY47" i="44" s="1"/>
  <c r="AX25" i="44"/>
  <c r="AX43" i="44" s="1"/>
  <c r="AX47" i="44" s="1"/>
  <c r="AW25" i="44"/>
  <c r="AW43" i="44" s="1"/>
  <c r="AW47" i="44" s="1"/>
  <c r="AV25" i="44"/>
  <c r="AV43" i="44" s="1"/>
  <c r="AV47" i="44" s="1"/>
  <c r="AU25" i="44"/>
  <c r="AU43" i="44" s="1"/>
  <c r="AU51" i="44" s="1"/>
  <c r="AU55" i="44" s="1"/>
  <c r="AT25" i="44"/>
  <c r="AT43" i="44" s="1"/>
  <c r="AT51" i="44" s="1"/>
  <c r="AT55" i="44" s="1"/>
  <c r="AS25" i="44"/>
  <c r="AS43" i="44" s="1"/>
  <c r="AS51" i="44" s="1"/>
  <c r="AS55" i="44" s="1"/>
  <c r="AR25" i="44"/>
  <c r="AR43" i="44" s="1"/>
  <c r="AR51" i="44" s="1"/>
  <c r="AR55" i="44" s="1"/>
  <c r="AQ25" i="44"/>
  <c r="AQ43" i="44" s="1"/>
  <c r="AQ51" i="44" s="1"/>
  <c r="AQ55" i="44" s="1"/>
  <c r="AP25" i="44"/>
  <c r="AP43" i="44" s="1"/>
  <c r="AP51" i="44" s="1"/>
  <c r="AP55" i="44" s="1"/>
  <c r="AO25" i="44"/>
  <c r="AO43" i="44" s="1"/>
  <c r="AO51" i="44" s="1"/>
  <c r="AO55" i="44" s="1"/>
  <c r="AN25" i="44"/>
  <c r="AN43" i="44" s="1"/>
  <c r="AN51" i="44" s="1"/>
  <c r="AN55" i="44" s="1"/>
  <c r="AM25" i="44"/>
  <c r="AM43" i="44" s="1"/>
  <c r="AM51" i="44" s="1"/>
  <c r="AM55" i="44" s="1"/>
  <c r="AL25" i="44"/>
  <c r="AL43" i="44" s="1"/>
  <c r="AL51" i="44" s="1"/>
  <c r="AL55" i="44" s="1"/>
  <c r="AK25" i="44"/>
  <c r="AK43" i="44" s="1"/>
  <c r="AK51" i="44" s="1"/>
  <c r="AK55" i="44" s="1"/>
  <c r="AJ25" i="44"/>
  <c r="AJ43" i="44" s="1"/>
  <c r="AJ51" i="44" s="1"/>
  <c r="AJ55" i="44" s="1"/>
  <c r="AI25" i="44"/>
  <c r="AI43" i="44" s="1"/>
  <c r="AI47" i="44" s="1"/>
  <c r="AH25" i="44"/>
  <c r="AH43" i="44" s="1"/>
  <c r="AH47" i="44" s="1"/>
  <c r="AG25" i="44"/>
  <c r="AG43" i="44" s="1"/>
  <c r="AG47" i="44" s="1"/>
  <c r="AF25" i="44"/>
  <c r="AF43" i="44" s="1"/>
  <c r="AF47" i="44" s="1"/>
  <c r="AE25" i="44"/>
  <c r="AE43" i="44" s="1"/>
  <c r="AE51" i="44" s="1"/>
  <c r="AE55" i="44" s="1"/>
  <c r="AD25" i="44"/>
  <c r="AD43" i="44" s="1"/>
  <c r="AD51" i="44" s="1"/>
  <c r="AD55" i="44" s="1"/>
  <c r="AC25" i="44"/>
  <c r="AC43" i="44" s="1"/>
  <c r="AC51" i="44" s="1"/>
  <c r="AC55" i="44" s="1"/>
  <c r="AB25" i="44"/>
  <c r="AB43" i="44" s="1"/>
  <c r="AB51" i="44" s="1"/>
  <c r="AB55" i="44" s="1"/>
  <c r="AA25" i="44"/>
  <c r="AA43" i="44" s="1"/>
  <c r="AA51" i="44" s="1"/>
  <c r="AA55" i="44" s="1"/>
  <c r="Z25" i="44"/>
  <c r="Z43" i="44" s="1"/>
  <c r="Z51" i="44" s="1"/>
  <c r="Z55" i="44" s="1"/>
  <c r="Y25" i="44"/>
  <c r="Y43" i="44" s="1"/>
  <c r="Y51" i="44" s="1"/>
  <c r="Y55" i="44" s="1"/>
  <c r="X25" i="44"/>
  <c r="X43" i="44" s="1"/>
  <c r="X51" i="44" s="1"/>
  <c r="X55" i="44" s="1"/>
  <c r="W25" i="44"/>
  <c r="W43" i="44" s="1"/>
  <c r="W51" i="44" s="1"/>
  <c r="W55" i="44" s="1"/>
  <c r="V25" i="44"/>
  <c r="V43" i="44" s="1"/>
  <c r="V51" i="44" s="1"/>
  <c r="V55" i="44" s="1"/>
  <c r="U25" i="44"/>
  <c r="U43" i="44" s="1"/>
  <c r="U51" i="44" s="1"/>
  <c r="U55" i="44" s="1"/>
  <c r="T25" i="44"/>
  <c r="T43" i="44" s="1"/>
  <c r="T51" i="44" s="1"/>
  <c r="T55" i="44" s="1"/>
  <c r="S25" i="44"/>
  <c r="S43" i="44" s="1"/>
  <c r="S47" i="44" s="1"/>
  <c r="R25" i="44"/>
  <c r="R43" i="44" s="1"/>
  <c r="R47" i="44" s="1"/>
  <c r="Q25" i="44"/>
  <c r="Q43" i="44" s="1"/>
  <c r="Q47" i="44" s="1"/>
  <c r="P25" i="44"/>
  <c r="P43" i="44" s="1"/>
  <c r="P47" i="44" s="1"/>
  <c r="O25" i="44"/>
  <c r="O43" i="44" s="1"/>
  <c r="O51" i="44" s="1"/>
  <c r="O55" i="44" s="1"/>
  <c r="N25" i="44"/>
  <c r="N43" i="44" s="1"/>
  <c r="N51" i="44" s="1"/>
  <c r="N55" i="44" s="1"/>
  <c r="M25" i="44"/>
  <c r="L25" i="44"/>
  <c r="L43" i="44" s="1"/>
  <c r="L51" i="44" s="1"/>
  <c r="L55" i="44" s="1"/>
  <c r="K25" i="44"/>
  <c r="K43" i="44" s="1"/>
  <c r="K51" i="44" s="1"/>
  <c r="K55" i="44" s="1"/>
  <c r="J25" i="44"/>
  <c r="J43" i="44" s="1"/>
  <c r="J51" i="44" s="1"/>
  <c r="J55" i="44" s="1"/>
  <c r="I25" i="44"/>
  <c r="I43" i="44" s="1"/>
  <c r="I51" i="44" s="1"/>
  <c r="I55" i="44" s="1"/>
  <c r="H25" i="44"/>
  <c r="H43" i="44" s="1"/>
  <c r="H51" i="44" s="1"/>
  <c r="H55" i="44" s="1"/>
  <c r="G25" i="44"/>
  <c r="G43" i="44" s="1"/>
  <c r="G51" i="44" s="1"/>
  <c r="G55" i="44" s="1"/>
  <c r="F25" i="44"/>
  <c r="F43" i="44" s="1"/>
  <c r="F51" i="44" s="1"/>
  <c r="F55" i="44" s="1"/>
  <c r="E25" i="44"/>
  <c r="D25" i="44"/>
  <c r="D43" i="44" s="1"/>
  <c r="D51" i="44" s="1"/>
  <c r="D55" i="44" s="1"/>
  <c r="C25" i="44"/>
  <c r="C43" i="44" s="1"/>
  <c r="C47" i="44" s="1"/>
  <c r="B38" i="44"/>
  <c r="B68" i="44" s="1"/>
  <c r="B37" i="44"/>
  <c r="B67" i="44" s="1"/>
  <c r="B36" i="44"/>
  <c r="B66" i="44" s="1"/>
  <c r="B35" i="44"/>
  <c r="B65" i="44" s="1"/>
  <c r="B34" i="44"/>
  <c r="B64" i="44" s="1"/>
  <c r="B33" i="44"/>
  <c r="B63" i="44" s="1"/>
  <c r="B32" i="44"/>
  <c r="B62" i="44" s="1"/>
  <c r="B31" i="44"/>
  <c r="B61" i="44" s="1"/>
  <c r="B30" i="44"/>
  <c r="B60" i="44" s="1"/>
  <c r="B29" i="44"/>
  <c r="B59" i="44" s="1"/>
  <c r="B28" i="44"/>
  <c r="B58" i="44" s="1"/>
  <c r="B27" i="44"/>
  <c r="B49" i="44"/>
  <c r="B53" i="44" s="1"/>
  <c r="B48" i="44"/>
  <c r="B52" i="44" s="1"/>
  <c r="E51" i="44"/>
  <c r="E55" i="44" s="1"/>
  <c r="EF26" i="44"/>
  <c r="EE26" i="44"/>
  <c r="ED26" i="44"/>
  <c r="EC26" i="44"/>
  <c r="EB26" i="44"/>
  <c r="EA26" i="44"/>
  <c r="DZ26" i="44"/>
  <c r="DY26" i="44"/>
  <c r="DX26" i="44"/>
  <c r="DW26" i="44"/>
  <c r="DV26" i="44"/>
  <c r="DU26" i="44"/>
  <c r="DT26" i="44"/>
  <c r="DS26" i="44"/>
  <c r="DR26" i="44"/>
  <c r="DQ26" i="44"/>
  <c r="DP26" i="44"/>
  <c r="DO26" i="44"/>
  <c r="DN26" i="44"/>
  <c r="DM26" i="44"/>
  <c r="DL26" i="44"/>
  <c r="DK26" i="44"/>
  <c r="DJ26" i="44"/>
  <c r="DI26" i="44"/>
  <c r="DH26" i="44"/>
  <c r="DG26" i="44"/>
  <c r="DF26" i="44"/>
  <c r="DE26" i="44"/>
  <c r="DD26" i="44"/>
  <c r="DC26" i="44"/>
  <c r="DB26" i="44"/>
  <c r="DA26" i="44"/>
  <c r="CZ26" i="44"/>
  <c r="CY26" i="44"/>
  <c r="CX26" i="44"/>
  <c r="CW26" i="44"/>
  <c r="CV26" i="44"/>
  <c r="CU26" i="44"/>
  <c r="CT26" i="44"/>
  <c r="CS26" i="44"/>
  <c r="CR26" i="44"/>
  <c r="CQ26" i="44"/>
  <c r="CP26" i="44"/>
  <c r="CO26" i="44"/>
  <c r="CN26" i="44"/>
  <c r="CM26" i="44"/>
  <c r="CL26" i="44"/>
  <c r="CK26" i="44"/>
  <c r="CJ26" i="44"/>
  <c r="CI26" i="44"/>
  <c r="CH26" i="44"/>
  <c r="CG26" i="44"/>
  <c r="CF26" i="44"/>
  <c r="CE26" i="44"/>
  <c r="CD26" i="44"/>
  <c r="CC26" i="44"/>
  <c r="CB26" i="44"/>
  <c r="CA26" i="44"/>
  <c r="BZ26" i="44"/>
  <c r="BY26" i="44"/>
  <c r="BX26" i="44"/>
  <c r="BW26" i="44"/>
  <c r="BV26" i="44"/>
  <c r="BU26" i="44"/>
  <c r="BT26" i="44"/>
  <c r="BS26" i="44"/>
  <c r="BR26" i="44"/>
  <c r="BQ26" i="44"/>
  <c r="BP26" i="44"/>
  <c r="BO26" i="44"/>
  <c r="BN26" i="44"/>
  <c r="BM26" i="44"/>
  <c r="BL26" i="44"/>
  <c r="BK26" i="44"/>
  <c r="BJ26" i="44"/>
  <c r="BI26" i="44"/>
  <c r="BH26" i="44"/>
  <c r="BG26" i="44"/>
  <c r="BF26" i="44"/>
  <c r="BE26" i="44"/>
  <c r="BD26" i="44"/>
  <c r="BC26" i="44"/>
  <c r="BB26" i="44"/>
  <c r="BA26" i="44"/>
  <c r="AZ26" i="44"/>
  <c r="AY26" i="44"/>
  <c r="AX26" i="44"/>
  <c r="AW26" i="44"/>
  <c r="AV26" i="44"/>
  <c r="AU26" i="44"/>
  <c r="AT26" i="44"/>
  <c r="AS26" i="44"/>
  <c r="AR26" i="44"/>
  <c r="AQ26" i="44"/>
  <c r="AP26" i="44"/>
  <c r="AO26" i="44"/>
  <c r="AN26" i="44"/>
  <c r="AM26" i="44"/>
  <c r="AL26" i="44"/>
  <c r="AK26" i="44"/>
  <c r="AJ26" i="44"/>
  <c r="AI26" i="44"/>
  <c r="AH26" i="44"/>
  <c r="AG26" i="44"/>
  <c r="AF26" i="44"/>
  <c r="AE26" i="44"/>
  <c r="AD26" i="44"/>
  <c r="AC26" i="44"/>
  <c r="AB26" i="44"/>
  <c r="AA26" i="44"/>
  <c r="Z26" i="44"/>
  <c r="Y26" i="44"/>
  <c r="X26" i="44"/>
  <c r="W26" i="44"/>
  <c r="V26" i="44"/>
  <c r="U26" i="44"/>
  <c r="T26" i="44"/>
  <c r="S26" i="44"/>
  <c r="R26" i="44"/>
  <c r="Q26" i="44"/>
  <c r="P26" i="44"/>
  <c r="O26" i="44"/>
  <c r="N26" i="44"/>
  <c r="M26" i="44"/>
  <c r="L26" i="44"/>
  <c r="K26" i="44"/>
  <c r="J26" i="44"/>
  <c r="I26" i="44"/>
  <c r="H26" i="44"/>
  <c r="G26" i="44"/>
  <c r="F26" i="44"/>
  <c r="E26" i="44"/>
  <c r="D26" i="44"/>
  <c r="C26" i="44"/>
  <c r="B26" i="44"/>
  <c r="B56" i="44" s="1"/>
  <c r="F47" i="34"/>
  <c r="F46" i="34"/>
  <c r="F45" i="34"/>
  <c r="F41" i="34"/>
  <c r="F26" i="34"/>
  <c r="F25" i="34"/>
  <c r="F21" i="34"/>
  <c r="F18" i="34"/>
  <c r="F10" i="34"/>
  <c r="F9" i="34"/>
  <c r="F8" i="34"/>
  <c r="F7" i="34"/>
  <c r="F6" i="34"/>
  <c r="F5" i="34"/>
  <c r="F4" i="34"/>
  <c r="F3" i="34"/>
  <c r="F2" i="34"/>
  <c r="C68" i="44" a="1"/>
  <c r="C60" i="44" a="1"/>
  <c r="C65" i="44" a="1"/>
  <c r="C57" i="44" a="1"/>
  <c r="C62" i="44" a="1"/>
  <c r="C67" i="44" a="1"/>
  <c r="C59" i="44" a="1"/>
  <c r="C64" i="44" a="1"/>
  <c r="C61" i="44" a="1"/>
  <c r="C66" i="44" a="1"/>
  <c r="C58" i="44" a="1"/>
  <c r="C63" i="44" a="1"/>
  <c r="C38" i="46" a="1"/>
  <c r="C56" i="44" a="1"/>
  <c r="DN45" i="44" l="1"/>
  <c r="Q34" i="46"/>
  <c r="AG34" i="46"/>
  <c r="AW34" i="46"/>
  <c r="BM34" i="46"/>
  <c r="CC34" i="46"/>
  <c r="CS34" i="46"/>
  <c r="DI34" i="46"/>
  <c r="DY34" i="46"/>
  <c r="BB45" i="44"/>
  <c r="AL45" i="44"/>
  <c r="DV45" i="44"/>
  <c r="V45" i="44"/>
  <c r="V49" i="44" s="1"/>
  <c r="T34" i="46"/>
  <c r="DF45" i="44"/>
  <c r="F45" i="44"/>
  <c r="BZ45" i="44"/>
  <c r="BZ49" i="44" s="1"/>
  <c r="BJ45" i="44"/>
  <c r="AT45" i="44"/>
  <c r="AT49" i="44" s="1"/>
  <c r="AD45" i="44"/>
  <c r="C63" i="44"/>
  <c r="C58" i="44"/>
  <c r="C66" i="44"/>
  <c r="C61" i="44"/>
  <c r="C64" i="44"/>
  <c r="C59" i="44"/>
  <c r="C67" i="44"/>
  <c r="C62" i="44"/>
  <c r="C57" i="44"/>
  <c r="C65" i="44"/>
  <c r="C60" i="44"/>
  <c r="C68" i="44"/>
  <c r="N34" i="46"/>
  <c r="AD34" i="46"/>
  <c r="AT34" i="46"/>
  <c r="BJ34" i="46"/>
  <c r="BZ34" i="46"/>
  <c r="CP34" i="46"/>
  <c r="DF34" i="46"/>
  <c r="DV34" i="46"/>
  <c r="CT45" i="44"/>
  <c r="CQ45" i="44"/>
  <c r="BM48" i="44"/>
  <c r="CS48" i="44"/>
  <c r="BO45" i="44"/>
  <c r="DV48" i="44"/>
  <c r="EA48" i="44"/>
  <c r="EE45" i="44"/>
  <c r="EE49" i="44" s="1"/>
  <c r="CX45" i="44"/>
  <c r="CX49" i="44" s="1"/>
  <c r="BA45" i="44"/>
  <c r="Q48" i="44"/>
  <c r="O34" i="46"/>
  <c r="AE34" i="46"/>
  <c r="AU34" i="46"/>
  <c r="BK34" i="46"/>
  <c r="CA34" i="46"/>
  <c r="CQ34" i="46"/>
  <c r="DG34" i="46"/>
  <c r="DW34" i="46"/>
  <c r="CD45" i="44"/>
  <c r="CA45" i="44"/>
  <c r="CF45" i="44"/>
  <c r="CC48" i="44"/>
  <c r="DW48" i="44"/>
  <c r="DF48" i="44"/>
  <c r="S45" i="44"/>
  <c r="DO45" i="44"/>
  <c r="CH49" i="44"/>
  <c r="AK45" i="44"/>
  <c r="AK49" i="44" s="1"/>
  <c r="BW48" i="44"/>
  <c r="P34" i="46"/>
  <c r="AF34" i="46"/>
  <c r="AV34" i="46"/>
  <c r="BL34" i="46"/>
  <c r="CB34" i="46"/>
  <c r="CR34" i="46"/>
  <c r="DH34" i="46"/>
  <c r="DX34" i="46"/>
  <c r="DY45" i="44"/>
  <c r="BK45" i="44"/>
  <c r="BK49" i="44" s="1"/>
  <c r="D45" i="44"/>
  <c r="D49" i="44" s="1"/>
  <c r="BM45" i="44"/>
  <c r="DG48" i="44"/>
  <c r="CP48" i="44"/>
  <c r="G45" i="44"/>
  <c r="G49" i="44" s="1"/>
  <c r="CY45" i="44"/>
  <c r="U45" i="44"/>
  <c r="Z48" i="44"/>
  <c r="DI45" i="44"/>
  <c r="AU45" i="44"/>
  <c r="CU48" i="44"/>
  <c r="AW45" i="44"/>
  <c r="AW49" i="44" s="1"/>
  <c r="CQ48" i="44"/>
  <c r="BZ48" i="44"/>
  <c r="W45" i="44"/>
  <c r="W49" i="44" s="1"/>
  <c r="CI45" i="44"/>
  <c r="CI49" i="44" s="1"/>
  <c r="E45" i="44"/>
  <c r="E48" i="44"/>
  <c r="EF48" i="44"/>
  <c r="BI48" i="44"/>
  <c r="EE48" i="44"/>
  <c r="DC48" i="44"/>
  <c r="CG48" i="44"/>
  <c r="BH48" i="44"/>
  <c r="AO48" i="44"/>
  <c r="V48" i="44"/>
  <c r="D48" i="44"/>
  <c r="ED48" i="44"/>
  <c r="DB48" i="44"/>
  <c r="CF48" i="44"/>
  <c r="BG48" i="44"/>
  <c r="U48" i="44"/>
  <c r="BY48" i="44"/>
  <c r="T48" i="44"/>
  <c r="BE48" i="44"/>
  <c r="W48" i="44"/>
  <c r="EC48" i="44"/>
  <c r="DA48" i="44"/>
  <c r="BF48" i="44"/>
  <c r="AM48" i="44"/>
  <c r="BX48" i="44"/>
  <c r="AP48" i="44"/>
  <c r="EB48" i="44"/>
  <c r="CZ48" i="44"/>
  <c r="AL48" i="44"/>
  <c r="CH48" i="44"/>
  <c r="CX48" i="44"/>
  <c r="M48" i="44"/>
  <c r="CV48" i="44"/>
  <c r="AH48" i="44"/>
  <c r="CM48" i="44"/>
  <c r="BP48" i="44"/>
  <c r="BB48" i="44"/>
  <c r="DR48" i="44"/>
  <c r="L48" i="44"/>
  <c r="I48" i="44"/>
  <c r="DN48" i="44"/>
  <c r="CW48" i="44"/>
  <c r="BA48" i="44"/>
  <c r="BT48" i="44"/>
  <c r="DD48" i="44"/>
  <c r="DQ48" i="44"/>
  <c r="CO48" i="44"/>
  <c r="AZ48" i="44"/>
  <c r="AG48" i="44"/>
  <c r="K48" i="44"/>
  <c r="AX48" i="44"/>
  <c r="AW48" i="44"/>
  <c r="CN48" i="44"/>
  <c r="BR48" i="44"/>
  <c r="AC48" i="44"/>
  <c r="BQ48" i="44"/>
  <c r="AA48" i="44"/>
  <c r="DO48" i="44"/>
  <c r="AB48" i="44"/>
  <c r="CL48" i="44"/>
  <c r="H48" i="44"/>
  <c r="F48" i="44"/>
  <c r="DE48" i="44"/>
  <c r="R34" i="46"/>
  <c r="AH34" i="46"/>
  <c r="AX34" i="46"/>
  <c r="BN34" i="46"/>
  <c r="CD34" i="46"/>
  <c r="CT34" i="46"/>
  <c r="DJ34" i="46"/>
  <c r="DZ34" i="46"/>
  <c r="CS45" i="44"/>
  <c r="CS49" i="44" s="1"/>
  <c r="AE45" i="44"/>
  <c r="DZ48" i="44"/>
  <c r="AG45" i="44"/>
  <c r="CA48" i="44"/>
  <c r="BJ48" i="44"/>
  <c r="BS48" i="44"/>
  <c r="BS45" i="44"/>
  <c r="BS49" i="44" s="1"/>
  <c r="DL48" i="44"/>
  <c r="X48" i="44"/>
  <c r="S34" i="46"/>
  <c r="AI34" i="46"/>
  <c r="AY34" i="46"/>
  <c r="BO34" i="46"/>
  <c r="CE34" i="46"/>
  <c r="CU34" i="46"/>
  <c r="DK34" i="46"/>
  <c r="EA34" i="46"/>
  <c r="CC45" i="44"/>
  <c r="O45" i="44"/>
  <c r="DJ48" i="44"/>
  <c r="Q45" i="44"/>
  <c r="BK48" i="44"/>
  <c r="AT48" i="44"/>
  <c r="DP48" i="44"/>
  <c r="BC45" i="44"/>
  <c r="EB45" i="44"/>
  <c r="EB49" i="44" s="1"/>
  <c r="DU48" i="44"/>
  <c r="AJ34" i="46"/>
  <c r="AZ34" i="46"/>
  <c r="BP34" i="46"/>
  <c r="CF34" i="46"/>
  <c r="CV34" i="46"/>
  <c r="DL34" i="46"/>
  <c r="EB34" i="46"/>
  <c r="DX45" i="44"/>
  <c r="CT48" i="44"/>
  <c r="AN48" i="44"/>
  <c r="AU48" i="44"/>
  <c r="AD48" i="44"/>
  <c r="AY48" i="44"/>
  <c r="AM45" i="44"/>
  <c r="AM49" i="44" s="1"/>
  <c r="F49" i="44"/>
  <c r="DL45" i="44"/>
  <c r="AS48" i="44"/>
  <c r="E34" i="46"/>
  <c r="U34" i="46"/>
  <c r="AK34" i="46"/>
  <c r="BQ34" i="46"/>
  <c r="CG34" i="46"/>
  <c r="CW34" i="46"/>
  <c r="DM34" i="46"/>
  <c r="EC34" i="46"/>
  <c r="DH45" i="44"/>
  <c r="CD48" i="44"/>
  <c r="AF48" i="44"/>
  <c r="AE48" i="44"/>
  <c r="N48" i="44"/>
  <c r="CJ45" i="44"/>
  <c r="CJ49" i="44" s="1"/>
  <c r="AI45" i="44"/>
  <c r="DM48" i="44"/>
  <c r="BP45" i="44"/>
  <c r="DT48" i="44"/>
  <c r="BA34" i="46"/>
  <c r="F34" i="46"/>
  <c r="V34" i="46"/>
  <c r="AL34" i="46"/>
  <c r="BB34" i="46"/>
  <c r="BR34" i="46"/>
  <c r="CH34" i="46"/>
  <c r="CX34" i="46"/>
  <c r="DN34" i="46"/>
  <c r="ED34" i="46"/>
  <c r="CR45" i="44"/>
  <c r="CR49" i="44" s="1"/>
  <c r="CP45" i="44"/>
  <c r="CP49" i="44" s="1"/>
  <c r="BN45" i="44"/>
  <c r="CE48" i="44"/>
  <c r="O48" i="44"/>
  <c r="CY48" i="44"/>
  <c r="AN45" i="44"/>
  <c r="AZ45" i="44"/>
  <c r="AR48" i="44"/>
  <c r="W34" i="46"/>
  <c r="AM34" i="46"/>
  <c r="BC34" i="46"/>
  <c r="BS34" i="46"/>
  <c r="CI34" i="46"/>
  <c r="CY34" i="46"/>
  <c r="DO34" i="46"/>
  <c r="EE34" i="46"/>
  <c r="B57" i="44"/>
  <c r="CB45" i="44"/>
  <c r="AX45" i="44"/>
  <c r="DX48" i="44"/>
  <c r="BD48" i="44"/>
  <c r="H45" i="44"/>
  <c r="AJ45" i="44"/>
  <c r="DS48" i="44"/>
  <c r="H34" i="46"/>
  <c r="X34" i="46"/>
  <c r="AN34" i="46"/>
  <c r="BD34" i="46"/>
  <c r="BT34" i="46"/>
  <c r="CJ34" i="46"/>
  <c r="CZ34" i="46"/>
  <c r="DP34" i="46"/>
  <c r="EF34" i="46"/>
  <c r="EA45" i="44"/>
  <c r="BL45" i="44"/>
  <c r="AH45" i="44"/>
  <c r="AH49" i="44" s="1"/>
  <c r="DH48" i="44"/>
  <c r="AK48" i="44"/>
  <c r="EF45" i="44"/>
  <c r="AY45" i="44"/>
  <c r="AY49" i="44" s="1"/>
  <c r="AQ48" i="44"/>
  <c r="I30" i="46"/>
  <c r="I34" i="46" s="1"/>
  <c r="I45" i="44"/>
  <c r="I49" i="44" s="1"/>
  <c r="Y30" i="46"/>
  <c r="Y34" i="46" s="1"/>
  <c r="Y45" i="44"/>
  <c r="AO30" i="46"/>
  <c r="AO34" i="46" s="1"/>
  <c r="AO45" i="44"/>
  <c r="AO49" i="44" s="1"/>
  <c r="BE30" i="46"/>
  <c r="BE34" i="46" s="1"/>
  <c r="BE45" i="44"/>
  <c r="BU30" i="46"/>
  <c r="BU34" i="46" s="1"/>
  <c r="BU45" i="44"/>
  <c r="CK30" i="46"/>
  <c r="CK34" i="46" s="1"/>
  <c r="CK45" i="44"/>
  <c r="DA30" i="46"/>
  <c r="DA34" i="46" s="1"/>
  <c r="DA45" i="44"/>
  <c r="DQ30" i="46"/>
  <c r="DQ34" i="46" s="1"/>
  <c r="DQ45" i="44"/>
  <c r="C45" i="44"/>
  <c r="C49" i="44" s="1"/>
  <c r="DK45" i="44"/>
  <c r="DK49" i="44" s="1"/>
  <c r="AV45" i="44"/>
  <c r="AV49" i="44" s="1"/>
  <c r="R45" i="44"/>
  <c r="CR48" i="44"/>
  <c r="DP45" i="44"/>
  <c r="DP49" i="44" s="1"/>
  <c r="EC45" i="44"/>
  <c r="CI48" i="44"/>
  <c r="BV48" i="44"/>
  <c r="J30" i="46"/>
  <c r="J34" i="46" s="1"/>
  <c r="J45" i="44"/>
  <c r="Z30" i="46"/>
  <c r="Z34" i="46" s="1"/>
  <c r="Z45" i="44"/>
  <c r="AP30" i="46"/>
  <c r="AP34" i="46" s="1"/>
  <c r="AP45" i="44"/>
  <c r="BF30" i="46"/>
  <c r="BF34" i="46" s="1"/>
  <c r="BF45" i="44"/>
  <c r="BF49" i="44" s="1"/>
  <c r="BV30" i="46"/>
  <c r="BV34" i="46" s="1"/>
  <c r="BV45" i="44"/>
  <c r="CL30" i="46"/>
  <c r="CL34" i="46" s="1"/>
  <c r="CL45" i="44"/>
  <c r="CL49" i="44" s="1"/>
  <c r="DB30" i="46"/>
  <c r="DB34" i="46" s="1"/>
  <c r="DB45" i="44"/>
  <c r="DR30" i="46"/>
  <c r="DR34" i="46" s="1"/>
  <c r="DR45" i="44"/>
  <c r="CU45" i="44"/>
  <c r="CU49" i="44" s="1"/>
  <c r="AF45" i="44"/>
  <c r="S48" i="44"/>
  <c r="CB48" i="44"/>
  <c r="CZ45" i="44"/>
  <c r="DM45" i="44"/>
  <c r="G48" i="44"/>
  <c r="J48" i="44"/>
  <c r="K30" i="46"/>
  <c r="K34" i="46" s="1"/>
  <c r="K45" i="44"/>
  <c r="AA30" i="46"/>
  <c r="AA34" i="46" s="1"/>
  <c r="AA45" i="44"/>
  <c r="AA49" i="44" s="1"/>
  <c r="AQ30" i="46"/>
  <c r="AQ34" i="46" s="1"/>
  <c r="AQ45" i="44"/>
  <c r="BG30" i="46"/>
  <c r="BG34" i="46" s="1"/>
  <c r="BG45" i="44"/>
  <c r="BW30" i="46"/>
  <c r="BW34" i="46" s="1"/>
  <c r="BW45" i="44"/>
  <c r="CM30" i="46"/>
  <c r="CM34" i="46" s="1"/>
  <c r="CM45" i="44"/>
  <c r="DC30" i="46"/>
  <c r="DC34" i="46" s="1"/>
  <c r="DC45" i="44"/>
  <c r="DS30" i="46"/>
  <c r="DS45" i="44"/>
  <c r="DS49" i="44" s="1"/>
  <c r="CE45" i="44"/>
  <c r="CE49" i="44" s="1"/>
  <c r="P45" i="44"/>
  <c r="DK48" i="44"/>
  <c r="BL48" i="44"/>
  <c r="BC48" i="44"/>
  <c r="BT45" i="44"/>
  <c r="BT49" i="44" s="1"/>
  <c r="CW45" i="44"/>
  <c r="BO48" i="44"/>
  <c r="CK48" i="44"/>
  <c r="L30" i="46"/>
  <c r="L34" i="46" s="1"/>
  <c r="L45" i="44"/>
  <c r="AB30" i="46"/>
  <c r="AB34" i="46" s="1"/>
  <c r="AB45" i="44"/>
  <c r="AR30" i="46"/>
  <c r="AR34" i="46" s="1"/>
  <c r="AR45" i="44"/>
  <c r="AR49" i="44" s="1"/>
  <c r="BH30" i="46"/>
  <c r="BH34" i="46" s="1"/>
  <c r="BH45" i="44"/>
  <c r="BX30" i="46"/>
  <c r="BX34" i="46" s="1"/>
  <c r="BX45" i="44"/>
  <c r="BX49" i="44" s="1"/>
  <c r="CN30" i="46"/>
  <c r="CN34" i="46" s="1"/>
  <c r="CN45" i="44"/>
  <c r="DD30" i="46"/>
  <c r="DD34" i="46" s="1"/>
  <c r="DD45" i="44"/>
  <c r="DT30" i="46"/>
  <c r="DT34" i="46" s="1"/>
  <c r="DT45" i="44"/>
  <c r="DZ45" i="44"/>
  <c r="DZ49" i="44" s="1"/>
  <c r="DW45" i="44"/>
  <c r="CV45" i="44"/>
  <c r="DY48" i="44"/>
  <c r="AV48" i="44"/>
  <c r="AJ48" i="44"/>
  <c r="BD45" i="44"/>
  <c r="BD49" i="44" s="1"/>
  <c r="CG45" i="44"/>
  <c r="CG49" i="44" s="1"/>
  <c r="BN48" i="44"/>
  <c r="Y48" i="44"/>
  <c r="M30" i="46"/>
  <c r="M34" i="46" s="1"/>
  <c r="M45" i="44"/>
  <c r="M49" i="44" s="1"/>
  <c r="AC30" i="46"/>
  <c r="AC34" i="46" s="1"/>
  <c r="AC45" i="44"/>
  <c r="AC49" i="44" s="1"/>
  <c r="AS30" i="46"/>
  <c r="AS34" i="46" s="1"/>
  <c r="AS45" i="44"/>
  <c r="AS49" i="44" s="1"/>
  <c r="BI30" i="46"/>
  <c r="BI34" i="46" s="1"/>
  <c r="BI45" i="44"/>
  <c r="BY30" i="46"/>
  <c r="BY34" i="46" s="1"/>
  <c r="BY45" i="44"/>
  <c r="BY49" i="44" s="1"/>
  <c r="CO30" i="46"/>
  <c r="CO34" i="46" s="1"/>
  <c r="CO45" i="44"/>
  <c r="CO49" i="44" s="1"/>
  <c r="DE30" i="46"/>
  <c r="DE34" i="46" s="1"/>
  <c r="DE45" i="44"/>
  <c r="DE49" i="44" s="1"/>
  <c r="DU30" i="46"/>
  <c r="DU34" i="46" s="1"/>
  <c r="DU45" i="44"/>
  <c r="DU49" i="44" s="1"/>
  <c r="DJ45" i="44"/>
  <c r="DG45" i="44"/>
  <c r="DG49" i="44" s="1"/>
  <c r="T45" i="44"/>
  <c r="DI48" i="44"/>
  <c r="P48" i="44"/>
  <c r="AI48" i="44"/>
  <c r="X45" i="44"/>
  <c r="BQ45" i="44"/>
  <c r="BQ49" i="44" s="1"/>
  <c r="R48" i="44"/>
  <c r="CJ48" i="44"/>
  <c r="C38" i="46"/>
  <c r="Y47" i="44"/>
  <c r="CK47" i="44"/>
  <c r="BL51" i="44"/>
  <c r="BL55" i="44" s="1"/>
  <c r="AJ47" i="44"/>
  <c r="CF47" i="44"/>
  <c r="CV47" i="44"/>
  <c r="Q51" i="44"/>
  <c r="Q55" i="44" s="1"/>
  <c r="AG51" i="44"/>
  <c r="AG55" i="44" s="1"/>
  <c r="T47" i="44"/>
  <c r="DY51" i="44"/>
  <c r="DY55" i="44" s="1"/>
  <c r="Z47" i="44"/>
  <c r="CL47" i="44"/>
  <c r="AF51" i="44"/>
  <c r="AF55" i="44" s="1"/>
  <c r="AK47" i="44"/>
  <c r="CW47" i="44"/>
  <c r="AV51" i="44"/>
  <c r="AV55" i="44" s="1"/>
  <c r="AO47" i="44"/>
  <c r="DA47" i="44"/>
  <c r="AW51" i="44"/>
  <c r="AW55" i="44" s="1"/>
  <c r="AP47" i="44"/>
  <c r="DB47" i="44"/>
  <c r="AZ47" i="44"/>
  <c r="DL47" i="44"/>
  <c r="BM51" i="44"/>
  <c r="BM55" i="44" s="1"/>
  <c r="BA47" i="44"/>
  <c r="DM47" i="44"/>
  <c r="CB51" i="44"/>
  <c r="CB55" i="44" s="1"/>
  <c r="BE47" i="44"/>
  <c r="DQ47" i="44"/>
  <c r="CC51" i="44"/>
  <c r="CC55" i="44" s="1"/>
  <c r="BF47" i="44"/>
  <c r="DR47" i="44"/>
  <c r="CR51" i="44"/>
  <c r="CR55" i="44" s="1"/>
  <c r="D47" i="44"/>
  <c r="BP47" i="44"/>
  <c r="EB47" i="44"/>
  <c r="CS51" i="44"/>
  <c r="CS55" i="44" s="1"/>
  <c r="E47" i="44"/>
  <c r="BQ47" i="44"/>
  <c r="EC47" i="44"/>
  <c r="DH51" i="44"/>
  <c r="DH55" i="44" s="1"/>
  <c r="I47" i="44"/>
  <c r="BU47" i="44"/>
  <c r="DI51" i="44"/>
  <c r="DI55" i="44" s="1"/>
  <c r="J47" i="44"/>
  <c r="BV47" i="44"/>
  <c r="C48" i="44"/>
  <c r="DX51" i="44"/>
  <c r="DX55" i="44" s="1"/>
  <c r="U47" i="44"/>
  <c r="CG47" i="44"/>
  <c r="P51" i="44"/>
  <c r="P55" i="44" s="1"/>
  <c r="C56" i="44"/>
  <c r="F47" i="44"/>
  <c r="V47" i="44"/>
  <c r="AL47" i="44"/>
  <c r="BB47" i="44"/>
  <c r="BR47" i="44"/>
  <c r="CH47" i="44"/>
  <c r="CX47" i="44"/>
  <c r="DN47" i="44"/>
  <c r="ED47" i="44"/>
  <c r="R51" i="44"/>
  <c r="R55" i="44" s="1"/>
  <c r="AH51" i="44"/>
  <c r="AH55" i="44" s="1"/>
  <c r="AX51" i="44"/>
  <c r="AX55" i="44" s="1"/>
  <c r="BN51" i="44"/>
  <c r="BN55" i="44" s="1"/>
  <c r="CD51" i="44"/>
  <c r="CD55" i="44" s="1"/>
  <c r="CT51" i="44"/>
  <c r="CT55" i="44" s="1"/>
  <c r="DJ51" i="44"/>
  <c r="DJ55" i="44" s="1"/>
  <c r="DZ51" i="44"/>
  <c r="DZ55" i="44" s="1"/>
  <c r="G47" i="44"/>
  <c r="W47" i="44"/>
  <c r="AM47" i="44"/>
  <c r="BC47" i="44"/>
  <c r="BS47" i="44"/>
  <c r="CI47" i="44"/>
  <c r="CY47" i="44"/>
  <c r="DO47" i="44"/>
  <c r="EE47" i="44"/>
  <c r="C51" i="44"/>
  <c r="C55" i="44" s="1"/>
  <c r="S51" i="44"/>
  <c r="S55" i="44" s="1"/>
  <c r="AI51" i="44"/>
  <c r="AI55" i="44" s="1"/>
  <c r="AY51" i="44"/>
  <c r="AY55" i="44" s="1"/>
  <c r="BO51" i="44"/>
  <c r="BO55" i="44" s="1"/>
  <c r="CE51" i="44"/>
  <c r="CE55" i="44" s="1"/>
  <c r="CU51" i="44"/>
  <c r="CU55" i="44" s="1"/>
  <c r="DK51" i="44"/>
  <c r="DK55" i="44" s="1"/>
  <c r="EA51" i="44"/>
  <c r="EA55" i="44" s="1"/>
  <c r="H47" i="44"/>
  <c r="X47" i="44"/>
  <c r="AN47" i="44"/>
  <c r="BD47" i="44"/>
  <c r="BT47" i="44"/>
  <c r="CJ47" i="44"/>
  <c r="CZ47" i="44"/>
  <c r="DP47" i="44"/>
  <c r="EF47" i="44"/>
  <c r="K47" i="44"/>
  <c r="AA47" i="44"/>
  <c r="AQ47" i="44"/>
  <c r="BG47" i="44"/>
  <c r="BW47" i="44"/>
  <c r="CM47" i="44"/>
  <c r="DC47" i="44"/>
  <c r="DS47" i="44"/>
  <c r="L47" i="44"/>
  <c r="AB47" i="44"/>
  <c r="AR47" i="44"/>
  <c r="BH47" i="44"/>
  <c r="BX47" i="44"/>
  <c r="CN47" i="44"/>
  <c r="DD47" i="44"/>
  <c r="DT47" i="44"/>
  <c r="M47" i="44"/>
  <c r="AC47" i="44"/>
  <c r="AS47" i="44"/>
  <c r="BI47" i="44"/>
  <c r="BY47" i="44"/>
  <c r="CO47" i="44"/>
  <c r="DE47" i="44"/>
  <c r="DU47" i="44"/>
  <c r="N47" i="44"/>
  <c r="AD47" i="44"/>
  <c r="AT47" i="44"/>
  <c r="BJ47" i="44"/>
  <c r="BZ47" i="44"/>
  <c r="CP47" i="44"/>
  <c r="DF47" i="44"/>
  <c r="DV47" i="44"/>
  <c r="O47" i="44"/>
  <c r="AE47" i="44"/>
  <c r="AU47" i="44"/>
  <c r="BK47" i="44"/>
  <c r="CA47" i="44"/>
  <c r="CQ47" i="44"/>
  <c r="DG47" i="44"/>
  <c r="DW47" i="44"/>
  <c r="H347" i="31"/>
  <c r="H403" i="31" s="1"/>
  <c r="H343" i="31"/>
  <c r="H366" i="31"/>
  <c r="E458" i="31"/>
  <c r="C52" i="44" a="1"/>
  <c r="AB49" i="44" l="1"/>
  <c r="DC49" i="44"/>
  <c r="DM49" i="44"/>
  <c r="DV49" i="44"/>
  <c r="Q49" i="44"/>
  <c r="CF49" i="44"/>
  <c r="CA49" i="44"/>
  <c r="BO49" i="44"/>
  <c r="X49" i="44"/>
  <c r="DW49" i="44"/>
  <c r="L49" i="44"/>
  <c r="CM49" i="44"/>
  <c r="Z49" i="44"/>
  <c r="DA49" i="44"/>
  <c r="EF49" i="44"/>
  <c r="O49" i="44"/>
  <c r="AG49" i="44"/>
  <c r="H49" i="44"/>
  <c r="AZ49" i="44"/>
  <c r="CC49" i="44"/>
  <c r="AF49" i="44"/>
  <c r="J49" i="44"/>
  <c r="CK49" i="44"/>
  <c r="AN49" i="44"/>
  <c r="DI49" i="44"/>
  <c r="CQ49" i="44"/>
  <c r="CT49" i="44"/>
  <c r="T49" i="44"/>
  <c r="DD49" i="44"/>
  <c r="CW49" i="44"/>
  <c r="BG49" i="44"/>
  <c r="U49" i="44"/>
  <c r="EA49" i="44"/>
  <c r="BR49" i="44"/>
  <c r="DB49" i="44"/>
  <c r="EC49" i="44"/>
  <c r="BE49" i="44"/>
  <c r="CB49" i="44"/>
  <c r="BN49" i="44"/>
  <c r="AI49" i="44"/>
  <c r="DL49" i="44"/>
  <c r="CY49" i="44"/>
  <c r="N49" i="44"/>
  <c r="R49" i="44"/>
  <c r="ED49" i="44"/>
  <c r="BH49" i="44"/>
  <c r="P49" i="44"/>
  <c r="K49" i="44"/>
  <c r="BV49" i="44"/>
  <c r="Y49" i="44"/>
  <c r="BC49" i="44"/>
  <c r="DS34" i="46"/>
  <c r="EG30" i="46"/>
  <c r="DF49" i="44"/>
  <c r="E49" i="44"/>
  <c r="DO49" i="44"/>
  <c r="DN49" i="44"/>
  <c r="BI49" i="44"/>
  <c r="CV49" i="44"/>
  <c r="CZ49" i="44"/>
  <c r="AP49" i="44"/>
  <c r="DQ49" i="44"/>
  <c r="DH49" i="44"/>
  <c r="AL49" i="44"/>
  <c r="BB49" i="44"/>
  <c r="BM49" i="44"/>
  <c r="S49" i="44"/>
  <c r="BA49" i="44"/>
  <c r="DT49" i="44"/>
  <c r="BW49" i="44"/>
  <c r="AD49" i="44"/>
  <c r="AJ49" i="44"/>
  <c r="DX49" i="44"/>
  <c r="DY49" i="44"/>
  <c r="DR49" i="44"/>
  <c r="BU49" i="44"/>
  <c r="BJ49" i="44"/>
  <c r="CD49" i="44"/>
  <c r="DJ49" i="44"/>
  <c r="CN49" i="44"/>
  <c r="AQ49" i="44"/>
  <c r="BL49" i="44"/>
  <c r="AX49" i="44"/>
  <c r="BP49" i="44"/>
  <c r="AE49" i="44"/>
  <c r="AU49" i="44"/>
  <c r="C52" i="44"/>
  <c r="F424" i="31"/>
  <c r="F323" i="31"/>
  <c r="F325" i="31" s="1"/>
  <c r="F324" i="31"/>
  <c r="F356" i="31"/>
  <c r="N10" i="17"/>
  <c r="EG26" i="41"/>
  <c r="EG25" i="41"/>
  <c r="EG24" i="41"/>
  <c r="EG23" i="41"/>
  <c r="EG22" i="41"/>
  <c r="EG21" i="41"/>
  <c r="EG20" i="41"/>
  <c r="EG19" i="41"/>
  <c r="EG18" i="41"/>
  <c r="EG17" i="41"/>
  <c r="EG15" i="41"/>
  <c r="EG14" i="41"/>
  <c r="EG13" i="41"/>
  <c r="EG12" i="41"/>
  <c r="EG11" i="41"/>
  <c r="EG10" i="41"/>
  <c r="EG9" i="41"/>
  <c r="EG8" i="41"/>
  <c r="EG7" i="41"/>
  <c r="EF36" i="41"/>
  <c r="EE36" i="41"/>
  <c r="ED36" i="41"/>
  <c r="EC36" i="41"/>
  <c r="EB36" i="41"/>
  <c r="EA36" i="41"/>
  <c r="DZ36" i="41"/>
  <c r="DY36" i="41"/>
  <c r="DX36" i="41"/>
  <c r="DW36" i="41"/>
  <c r="DV36" i="41"/>
  <c r="DU36" i="41"/>
  <c r="DT36" i="41"/>
  <c r="DS36" i="41"/>
  <c r="DR36" i="41"/>
  <c r="DQ36" i="41"/>
  <c r="DP36" i="41"/>
  <c r="DO36" i="41"/>
  <c r="DN36" i="41"/>
  <c r="DM36" i="41"/>
  <c r="DL36" i="41"/>
  <c r="DK36" i="41"/>
  <c r="DJ36" i="41"/>
  <c r="DI36" i="41"/>
  <c r="DH36" i="41"/>
  <c r="DG36" i="41"/>
  <c r="DF36" i="41"/>
  <c r="DE36" i="41"/>
  <c r="DD36" i="41"/>
  <c r="DC36" i="41"/>
  <c r="DB36" i="41"/>
  <c r="DA36" i="41"/>
  <c r="CZ36" i="41"/>
  <c r="CY36" i="41"/>
  <c r="CX36" i="41"/>
  <c r="CW36" i="41"/>
  <c r="CV36" i="41"/>
  <c r="CU36" i="41"/>
  <c r="CT36" i="41"/>
  <c r="CS36" i="41"/>
  <c r="CR36" i="41"/>
  <c r="CQ36" i="41"/>
  <c r="CP36" i="41"/>
  <c r="CO36" i="41"/>
  <c r="CN36" i="41"/>
  <c r="CM36" i="41"/>
  <c r="CL36" i="41"/>
  <c r="CK36" i="41"/>
  <c r="CJ36" i="41"/>
  <c r="CI36" i="41"/>
  <c r="CH36" i="41"/>
  <c r="CG36" i="41"/>
  <c r="CF36" i="41"/>
  <c r="CE36" i="41"/>
  <c r="CD36" i="41"/>
  <c r="CC36" i="41"/>
  <c r="CB36" i="41"/>
  <c r="CA36" i="41"/>
  <c r="BZ36" i="41"/>
  <c r="BY36" i="41"/>
  <c r="BX36" i="41"/>
  <c r="BW36" i="41"/>
  <c r="BV36" i="41"/>
  <c r="BU36" i="41"/>
  <c r="BT36" i="41"/>
  <c r="BS36" i="41"/>
  <c r="BR36" i="41"/>
  <c r="BQ36" i="41"/>
  <c r="BP36" i="41"/>
  <c r="BO36" i="41"/>
  <c r="BN36" i="41"/>
  <c r="BM36" i="41"/>
  <c r="BL36" i="41"/>
  <c r="BK36" i="41"/>
  <c r="BJ36" i="41"/>
  <c r="BI36" i="41"/>
  <c r="BH36" i="41"/>
  <c r="BG36" i="41"/>
  <c r="BF36" i="41"/>
  <c r="BE36" i="41"/>
  <c r="BD36" i="41"/>
  <c r="BC36" i="41"/>
  <c r="BB36" i="41"/>
  <c r="BA36" i="41"/>
  <c r="AZ36" i="41"/>
  <c r="AY36" i="41"/>
  <c r="AX36" i="41"/>
  <c r="AW36" i="41"/>
  <c r="AV36" i="41"/>
  <c r="AU36" i="41"/>
  <c r="AT36" i="41"/>
  <c r="AS36" i="41"/>
  <c r="AR36" i="41"/>
  <c r="AQ36" i="41"/>
  <c r="AP36" i="41"/>
  <c r="AO36" i="41"/>
  <c r="AN36" i="41"/>
  <c r="AM36" i="41"/>
  <c r="AL36" i="41"/>
  <c r="AK36" i="41"/>
  <c r="AJ36" i="41"/>
  <c r="AI36" i="41"/>
  <c r="AH36" i="41"/>
  <c r="AG36" i="41"/>
  <c r="AF36" i="41"/>
  <c r="AE36" i="41"/>
  <c r="AD36" i="41"/>
  <c r="AC36" i="41"/>
  <c r="AB36" i="41"/>
  <c r="AA36" i="41"/>
  <c r="Z36" i="41"/>
  <c r="Y36" i="41"/>
  <c r="X36" i="41"/>
  <c r="W36" i="41"/>
  <c r="V36" i="41"/>
  <c r="U36" i="41"/>
  <c r="T36" i="41"/>
  <c r="S36" i="41"/>
  <c r="R36" i="41"/>
  <c r="Q36" i="41"/>
  <c r="P36" i="41"/>
  <c r="O36" i="41"/>
  <c r="N36" i="41"/>
  <c r="M36" i="41"/>
  <c r="L36" i="41"/>
  <c r="K36" i="41"/>
  <c r="J36" i="41"/>
  <c r="I36" i="41"/>
  <c r="H36" i="41"/>
  <c r="G36" i="41"/>
  <c r="F36" i="41"/>
  <c r="E36" i="41"/>
  <c r="D36" i="41"/>
  <c r="C36" i="41"/>
  <c r="B38" i="41"/>
  <c r="B37" i="41"/>
  <c r="B34" i="41"/>
  <c r="B39" i="41" s="1"/>
  <c r="B33" i="41"/>
  <c r="B32" i="41"/>
  <c r="EF28" i="41"/>
  <c r="EE28" i="41"/>
  <c r="ED28" i="41"/>
  <c r="EC28" i="41"/>
  <c r="EB28" i="41"/>
  <c r="EA28" i="41"/>
  <c r="DZ28" i="41"/>
  <c r="DY28" i="41"/>
  <c r="DX28" i="41"/>
  <c r="DW28" i="41"/>
  <c r="DV28" i="41"/>
  <c r="DU28" i="41"/>
  <c r="DT28" i="41"/>
  <c r="DS28" i="41"/>
  <c r="DR28" i="41"/>
  <c r="DQ28" i="41"/>
  <c r="DP28" i="41"/>
  <c r="DO28" i="41"/>
  <c r="DN28" i="41"/>
  <c r="DM28" i="41"/>
  <c r="DL28" i="41"/>
  <c r="DK28" i="41"/>
  <c r="DJ28" i="41"/>
  <c r="DI28" i="41"/>
  <c r="DH28" i="41"/>
  <c r="DG28" i="41"/>
  <c r="DF28" i="41"/>
  <c r="DE28" i="41"/>
  <c r="DD28" i="41"/>
  <c r="DC28" i="41"/>
  <c r="DB28" i="41"/>
  <c r="DA28" i="41"/>
  <c r="CZ28" i="41"/>
  <c r="CY28" i="41"/>
  <c r="CX28" i="41"/>
  <c r="CW28" i="41"/>
  <c r="CV28" i="41"/>
  <c r="CU28" i="41"/>
  <c r="CT28" i="41"/>
  <c r="CS28" i="41"/>
  <c r="CR28" i="41"/>
  <c r="CQ28" i="41"/>
  <c r="CP28" i="41"/>
  <c r="CO28" i="41"/>
  <c r="CN28" i="41"/>
  <c r="CM28" i="41"/>
  <c r="CL28" i="41"/>
  <c r="CK28" i="41"/>
  <c r="CJ28" i="41"/>
  <c r="CI28" i="41"/>
  <c r="CH28" i="41"/>
  <c r="CG28" i="41"/>
  <c r="CF28" i="41"/>
  <c r="CE28" i="41"/>
  <c r="CD28" i="41"/>
  <c r="CC28" i="41"/>
  <c r="CB28" i="41"/>
  <c r="CA28" i="41"/>
  <c r="BZ28" i="41"/>
  <c r="BY28" i="41"/>
  <c r="BX28" i="41"/>
  <c r="BW28" i="41"/>
  <c r="BV28" i="41"/>
  <c r="BU28" i="41"/>
  <c r="BT28" i="41"/>
  <c r="BS28" i="41"/>
  <c r="BR28" i="41"/>
  <c r="BQ28" i="41"/>
  <c r="BP28" i="41"/>
  <c r="BO28" i="41"/>
  <c r="BN28" i="41"/>
  <c r="BM28" i="41"/>
  <c r="BL28" i="41"/>
  <c r="BK28" i="41"/>
  <c r="BJ28" i="41"/>
  <c r="BI28" i="41"/>
  <c r="BH28" i="41"/>
  <c r="BG28" i="41"/>
  <c r="BF28" i="41"/>
  <c r="BE28" i="41"/>
  <c r="BD28" i="41"/>
  <c r="BC28" i="41"/>
  <c r="BB28" i="41"/>
  <c r="BA28" i="41"/>
  <c r="AZ28" i="41"/>
  <c r="AY28" i="41"/>
  <c r="AX28" i="41"/>
  <c r="AW28" i="41"/>
  <c r="AV28" i="41"/>
  <c r="AU28" i="41"/>
  <c r="AT28" i="41"/>
  <c r="AS28" i="41"/>
  <c r="AR28" i="41"/>
  <c r="AQ28" i="41"/>
  <c r="AP28" i="41"/>
  <c r="AO28" i="41"/>
  <c r="AN28" i="41"/>
  <c r="AM28" i="41"/>
  <c r="AL28" i="41"/>
  <c r="AK28" i="41"/>
  <c r="AJ28" i="41"/>
  <c r="AI28" i="41"/>
  <c r="AH28" i="41"/>
  <c r="AG28" i="41"/>
  <c r="AF28" i="41"/>
  <c r="AE28" i="41"/>
  <c r="AD28" i="41"/>
  <c r="AC28" i="41"/>
  <c r="AB28" i="41"/>
  <c r="AA28" i="41"/>
  <c r="Z28" i="41"/>
  <c r="Y28" i="41"/>
  <c r="X28" i="41"/>
  <c r="W28" i="41"/>
  <c r="V28" i="41"/>
  <c r="U28" i="41"/>
  <c r="T28" i="41"/>
  <c r="S28" i="41"/>
  <c r="R28" i="41"/>
  <c r="Q28" i="41"/>
  <c r="P28" i="41"/>
  <c r="O28" i="41"/>
  <c r="N28" i="41"/>
  <c r="M28" i="41"/>
  <c r="L28" i="41"/>
  <c r="K28" i="41"/>
  <c r="J28" i="41"/>
  <c r="I28" i="41"/>
  <c r="H28" i="41"/>
  <c r="G28" i="41"/>
  <c r="F28" i="41"/>
  <c r="E28" i="41"/>
  <c r="D28" i="41"/>
  <c r="C28" i="41"/>
  <c r="B66" i="41"/>
  <c r="B70" i="41" s="1"/>
  <c r="B65" i="41"/>
  <c r="B69" i="41" s="1"/>
  <c r="EF61" i="41"/>
  <c r="EF62" i="41" s="1"/>
  <c r="EE61" i="41"/>
  <c r="EE62" i="41" s="1"/>
  <c r="ED61" i="41"/>
  <c r="EC61" i="41"/>
  <c r="EB61" i="41"/>
  <c r="EB62" i="41" s="1"/>
  <c r="EA61" i="41"/>
  <c r="EA62" i="41" s="1"/>
  <c r="DZ61" i="41"/>
  <c r="DZ62" i="41" s="1"/>
  <c r="DY61" i="41"/>
  <c r="DY62" i="41" s="1"/>
  <c r="DX61" i="41"/>
  <c r="DW61" i="41"/>
  <c r="DV61" i="41"/>
  <c r="DU61" i="41"/>
  <c r="DT61" i="41"/>
  <c r="DT62" i="41" s="1"/>
  <c r="DS61" i="41"/>
  <c r="DR61" i="41"/>
  <c r="DR62" i="41" s="1"/>
  <c r="DQ61" i="41"/>
  <c r="DQ62" i="41" s="1"/>
  <c r="DP61" i="41"/>
  <c r="DP62" i="41" s="1"/>
  <c r="DO61" i="41"/>
  <c r="DO62" i="41" s="1"/>
  <c r="DN61" i="41"/>
  <c r="DM61" i="41"/>
  <c r="DL61" i="41"/>
  <c r="DL62" i="41" s="1"/>
  <c r="DK61" i="41"/>
  <c r="DK62" i="41" s="1"/>
  <c r="DJ61" i="41"/>
  <c r="DJ62" i="41" s="1"/>
  <c r="DI61" i="41"/>
  <c r="DI62" i="41" s="1"/>
  <c r="DH61" i="41"/>
  <c r="DH62" i="41" s="1"/>
  <c r="DG61" i="41"/>
  <c r="DF61" i="41"/>
  <c r="DE61" i="41"/>
  <c r="DD61" i="41"/>
  <c r="DD62" i="41" s="1"/>
  <c r="DC61" i="41"/>
  <c r="DB61" i="41"/>
  <c r="DB62" i="41" s="1"/>
  <c r="DA61" i="41"/>
  <c r="DA62" i="41" s="1"/>
  <c r="CZ61" i="41"/>
  <c r="CZ62" i="41" s="1"/>
  <c r="CY61" i="41"/>
  <c r="CY62" i="41" s="1"/>
  <c r="CX61" i="41"/>
  <c r="CW61" i="41"/>
  <c r="CV61" i="41"/>
  <c r="CV62" i="41" s="1"/>
  <c r="CU61" i="41"/>
  <c r="CU62" i="41" s="1"/>
  <c r="CT61" i="41"/>
  <c r="CT62" i="41" s="1"/>
  <c r="CS61" i="41"/>
  <c r="CS62" i="41" s="1"/>
  <c r="CR61" i="41"/>
  <c r="CQ61" i="41"/>
  <c r="CP61" i="41"/>
  <c r="CO61" i="41"/>
  <c r="CN61" i="41"/>
  <c r="CN62" i="41" s="1"/>
  <c r="CM61" i="41"/>
  <c r="CL61" i="41"/>
  <c r="CL62" i="41" s="1"/>
  <c r="CK61" i="41"/>
  <c r="CK62" i="41" s="1"/>
  <c r="CJ61" i="41"/>
  <c r="CJ62" i="41" s="1"/>
  <c r="CI61" i="41"/>
  <c r="CH61" i="41"/>
  <c r="CG61" i="41"/>
  <c r="CF61" i="41"/>
  <c r="CF62" i="41" s="1"/>
  <c r="CE61" i="41"/>
  <c r="CE62" i="41" s="1"/>
  <c r="CD61" i="41"/>
  <c r="CD62" i="41" s="1"/>
  <c r="CC61" i="41"/>
  <c r="CC62" i="41" s="1"/>
  <c r="CB61" i="41"/>
  <c r="CB62" i="41" s="1"/>
  <c r="CA61" i="41"/>
  <c r="BZ61" i="41"/>
  <c r="BY61" i="41"/>
  <c r="BX61" i="41"/>
  <c r="BX62" i="41" s="1"/>
  <c r="BW61" i="41"/>
  <c r="BV61" i="41"/>
  <c r="BV62" i="41" s="1"/>
  <c r="BU61" i="41"/>
  <c r="BU62" i="41" s="1"/>
  <c r="BT61" i="41"/>
  <c r="BT62" i="41" s="1"/>
  <c r="BS61" i="41"/>
  <c r="BR61" i="41"/>
  <c r="BQ61" i="41"/>
  <c r="BP61" i="41"/>
  <c r="BP62" i="41" s="1"/>
  <c r="BO61" i="41"/>
  <c r="BO62" i="41" s="1"/>
  <c r="BN61" i="41"/>
  <c r="BN62" i="41" s="1"/>
  <c r="BM61" i="41"/>
  <c r="BM62" i="41" s="1"/>
  <c r="BL61" i="41"/>
  <c r="BK61" i="41"/>
  <c r="BJ61" i="41"/>
  <c r="BI61" i="41"/>
  <c r="BH61" i="41"/>
  <c r="BH62" i="41" s="1"/>
  <c r="BG61" i="41"/>
  <c r="BF61" i="41"/>
  <c r="BF62" i="41" s="1"/>
  <c r="BE61" i="41"/>
  <c r="BE62" i="41" s="1"/>
  <c r="BD61" i="41"/>
  <c r="BD62" i="41" s="1"/>
  <c r="BC61" i="41"/>
  <c r="BB61" i="41"/>
  <c r="BA61" i="41"/>
  <c r="AZ61" i="41"/>
  <c r="AZ62" i="41" s="1"/>
  <c r="AY61" i="41"/>
  <c r="AY62" i="41" s="1"/>
  <c r="AX61" i="41"/>
  <c r="AX62" i="41" s="1"/>
  <c r="AW61" i="41"/>
  <c r="AW62" i="41" s="1"/>
  <c r="AV61" i="41"/>
  <c r="AV62" i="41" s="1"/>
  <c r="AU61" i="41"/>
  <c r="AT61" i="41"/>
  <c r="AS61" i="41"/>
  <c r="AR61" i="41"/>
  <c r="AR62" i="41" s="1"/>
  <c r="AQ61" i="41"/>
  <c r="AP61" i="41"/>
  <c r="AO61" i="41"/>
  <c r="AO62" i="41" s="1"/>
  <c r="AN61" i="41"/>
  <c r="AN62" i="41" s="1"/>
  <c r="AM61" i="41"/>
  <c r="AL61" i="41"/>
  <c r="AK61" i="41"/>
  <c r="AJ61" i="41"/>
  <c r="AJ62" i="41" s="1"/>
  <c r="AI61" i="41"/>
  <c r="AI62" i="41" s="1"/>
  <c r="AH61" i="41"/>
  <c r="AH62" i="41" s="1"/>
  <c r="AG61" i="41"/>
  <c r="AG62" i="41" s="1"/>
  <c r="AF61" i="41"/>
  <c r="AE61" i="41"/>
  <c r="AD61" i="41"/>
  <c r="AC61" i="41"/>
  <c r="AB61" i="41"/>
  <c r="AB62" i="41" s="1"/>
  <c r="AA61" i="41"/>
  <c r="Z61" i="41"/>
  <c r="Y61" i="41"/>
  <c r="Y62" i="41" s="1"/>
  <c r="X61" i="41"/>
  <c r="X62" i="41" s="1"/>
  <c r="W61" i="41"/>
  <c r="W62" i="41" s="1"/>
  <c r="V61" i="41"/>
  <c r="U61" i="41"/>
  <c r="T61" i="41"/>
  <c r="T62" i="41" s="1"/>
  <c r="S61" i="41"/>
  <c r="S62" i="41" s="1"/>
  <c r="R61" i="41"/>
  <c r="R62" i="41" s="1"/>
  <c r="Q61" i="41"/>
  <c r="Q62" i="41" s="1"/>
  <c r="P61" i="41"/>
  <c r="P62" i="41" s="1"/>
  <c r="O61" i="41"/>
  <c r="N61" i="41"/>
  <c r="M61" i="41"/>
  <c r="L61" i="41"/>
  <c r="L62" i="41" s="1"/>
  <c r="K61" i="41"/>
  <c r="J61" i="41"/>
  <c r="I61" i="41"/>
  <c r="I62" i="41" s="1"/>
  <c r="H61" i="41"/>
  <c r="H62" i="41" s="1"/>
  <c r="G61" i="41"/>
  <c r="G62" i="41" s="1"/>
  <c r="F61" i="41"/>
  <c r="E61" i="41"/>
  <c r="D61" i="41"/>
  <c r="D62" i="41" s="1"/>
  <c r="C61" i="41"/>
  <c r="EA65" i="41" s="1"/>
  <c r="EF60" i="41"/>
  <c r="EF68" i="41" s="1"/>
  <c r="EF72" i="41" s="1"/>
  <c r="EE60" i="41"/>
  <c r="EE68" i="41" s="1"/>
  <c r="EE72" i="41" s="1"/>
  <c r="ED60" i="41"/>
  <c r="ED68" i="41" s="1"/>
  <c r="ED72" i="41" s="1"/>
  <c r="EC60" i="41"/>
  <c r="EC68" i="41" s="1"/>
  <c r="EC72" i="41" s="1"/>
  <c r="EB60" i="41"/>
  <c r="EB68" i="41" s="1"/>
  <c r="EB72" i="41" s="1"/>
  <c r="EA60" i="41"/>
  <c r="EA64" i="41" s="1"/>
  <c r="DZ60" i="41"/>
  <c r="DZ64" i="41" s="1"/>
  <c r="DY60" i="41"/>
  <c r="DY64" i="41" s="1"/>
  <c r="DX60" i="41"/>
  <c r="DX68" i="41" s="1"/>
  <c r="DX72" i="41" s="1"/>
  <c r="DW60" i="41"/>
  <c r="DW68" i="41" s="1"/>
  <c r="DW72" i="41" s="1"/>
  <c r="DV60" i="41"/>
  <c r="DV68" i="41" s="1"/>
  <c r="DV72" i="41" s="1"/>
  <c r="DU60" i="41"/>
  <c r="DU68" i="41" s="1"/>
  <c r="DU72" i="41" s="1"/>
  <c r="DT60" i="41"/>
  <c r="DT68" i="41" s="1"/>
  <c r="DT72" i="41" s="1"/>
  <c r="DS60" i="41"/>
  <c r="DS68" i="41" s="1"/>
  <c r="DS72" i="41" s="1"/>
  <c r="DR60" i="41"/>
  <c r="DR68" i="41" s="1"/>
  <c r="DR72" i="41" s="1"/>
  <c r="DQ60" i="41"/>
  <c r="DQ68" i="41" s="1"/>
  <c r="DQ72" i="41" s="1"/>
  <c r="DP60" i="41"/>
  <c r="DP68" i="41" s="1"/>
  <c r="DP72" i="41" s="1"/>
  <c r="DO60" i="41"/>
  <c r="DO68" i="41" s="1"/>
  <c r="DO72" i="41" s="1"/>
  <c r="DN60" i="41"/>
  <c r="DN68" i="41" s="1"/>
  <c r="DN72" i="41" s="1"/>
  <c r="DM60" i="41"/>
  <c r="DM68" i="41" s="1"/>
  <c r="DM72" i="41" s="1"/>
  <c r="DL60" i="41"/>
  <c r="DL68" i="41" s="1"/>
  <c r="DL72" i="41" s="1"/>
  <c r="DK60" i="41"/>
  <c r="DK64" i="41" s="1"/>
  <c r="DJ60" i="41"/>
  <c r="DJ64" i="41" s="1"/>
  <c r="DI60" i="41"/>
  <c r="DI64" i="41" s="1"/>
  <c r="DH60" i="41"/>
  <c r="DH68" i="41" s="1"/>
  <c r="DH72" i="41" s="1"/>
  <c r="DG60" i="41"/>
  <c r="DG68" i="41" s="1"/>
  <c r="DG72" i="41" s="1"/>
  <c r="DF60" i="41"/>
  <c r="DF68" i="41" s="1"/>
  <c r="DF72" i="41" s="1"/>
  <c r="DE60" i="41"/>
  <c r="DE68" i="41" s="1"/>
  <c r="DE72" i="41" s="1"/>
  <c r="DD60" i="41"/>
  <c r="DD68" i="41" s="1"/>
  <c r="DD72" i="41" s="1"/>
  <c r="DC60" i="41"/>
  <c r="DC68" i="41" s="1"/>
  <c r="DC72" i="41" s="1"/>
  <c r="DB60" i="41"/>
  <c r="DB68" i="41" s="1"/>
  <c r="DB72" i="41" s="1"/>
  <c r="DA60" i="41"/>
  <c r="DA68" i="41" s="1"/>
  <c r="DA72" i="41" s="1"/>
  <c r="CZ60" i="41"/>
  <c r="CZ68" i="41" s="1"/>
  <c r="CZ72" i="41" s="1"/>
  <c r="CY60" i="41"/>
  <c r="CY68" i="41" s="1"/>
  <c r="CY72" i="41" s="1"/>
  <c r="CX60" i="41"/>
  <c r="CX68" i="41" s="1"/>
  <c r="CX72" i="41" s="1"/>
  <c r="CW60" i="41"/>
  <c r="CW68" i="41" s="1"/>
  <c r="CW72" i="41" s="1"/>
  <c r="CV60" i="41"/>
  <c r="CV68" i="41" s="1"/>
  <c r="CV72" i="41" s="1"/>
  <c r="CU60" i="41"/>
  <c r="CU64" i="41" s="1"/>
  <c r="CT60" i="41"/>
  <c r="CT64" i="41" s="1"/>
  <c r="CS60" i="41"/>
  <c r="CS64" i="41" s="1"/>
  <c r="CR60" i="41"/>
  <c r="CR68" i="41" s="1"/>
  <c r="CR72" i="41" s="1"/>
  <c r="CQ60" i="41"/>
  <c r="CQ68" i="41" s="1"/>
  <c r="CQ72" i="41" s="1"/>
  <c r="CP60" i="41"/>
  <c r="CP68" i="41" s="1"/>
  <c r="CP72" i="41" s="1"/>
  <c r="CO60" i="41"/>
  <c r="CO68" i="41" s="1"/>
  <c r="CO72" i="41" s="1"/>
  <c r="CN60" i="41"/>
  <c r="CN68" i="41" s="1"/>
  <c r="CN72" i="41" s="1"/>
  <c r="CM60" i="41"/>
  <c r="CM68" i="41" s="1"/>
  <c r="CM72" i="41" s="1"/>
  <c r="CL60" i="41"/>
  <c r="CL68" i="41" s="1"/>
  <c r="CL72" i="41" s="1"/>
  <c r="CK60" i="41"/>
  <c r="CK68" i="41" s="1"/>
  <c r="CK72" i="41" s="1"/>
  <c r="CJ60" i="41"/>
  <c r="CJ68" i="41" s="1"/>
  <c r="CJ72" i="41" s="1"/>
  <c r="CI60" i="41"/>
  <c r="CI68" i="41" s="1"/>
  <c r="CI72" i="41" s="1"/>
  <c r="CH60" i="41"/>
  <c r="CH68" i="41" s="1"/>
  <c r="CH72" i="41" s="1"/>
  <c r="CG60" i="41"/>
  <c r="CG68" i="41" s="1"/>
  <c r="CG72" i="41" s="1"/>
  <c r="CF60" i="41"/>
  <c r="CF68" i="41" s="1"/>
  <c r="CF72" i="41" s="1"/>
  <c r="CE60" i="41"/>
  <c r="CE64" i="41" s="1"/>
  <c r="CD60" i="41"/>
  <c r="CD64" i="41" s="1"/>
  <c r="CC60" i="41"/>
  <c r="CC64" i="41" s="1"/>
  <c r="CB60" i="41"/>
  <c r="CB68" i="41" s="1"/>
  <c r="CB72" i="41" s="1"/>
  <c r="CA60" i="41"/>
  <c r="CA68" i="41" s="1"/>
  <c r="CA72" i="41" s="1"/>
  <c r="BZ60" i="41"/>
  <c r="BZ68" i="41" s="1"/>
  <c r="BZ72" i="41" s="1"/>
  <c r="BY60" i="41"/>
  <c r="BY68" i="41" s="1"/>
  <c r="BY72" i="41" s="1"/>
  <c r="BX60" i="41"/>
  <c r="BX68" i="41" s="1"/>
  <c r="BX72" i="41" s="1"/>
  <c r="BW60" i="41"/>
  <c r="BW68" i="41" s="1"/>
  <c r="BW72" i="41" s="1"/>
  <c r="BV60" i="41"/>
  <c r="BV68" i="41" s="1"/>
  <c r="BV72" i="41" s="1"/>
  <c r="BU60" i="41"/>
  <c r="BU68" i="41" s="1"/>
  <c r="BU72" i="41" s="1"/>
  <c r="BT60" i="41"/>
  <c r="BT68" i="41" s="1"/>
  <c r="BT72" i="41" s="1"/>
  <c r="BS60" i="41"/>
  <c r="BS68" i="41" s="1"/>
  <c r="BS72" i="41" s="1"/>
  <c r="BR60" i="41"/>
  <c r="BR68" i="41" s="1"/>
  <c r="BR72" i="41" s="1"/>
  <c r="BQ60" i="41"/>
  <c r="BQ68" i="41" s="1"/>
  <c r="BQ72" i="41" s="1"/>
  <c r="BP60" i="41"/>
  <c r="BP68" i="41" s="1"/>
  <c r="BP72" i="41" s="1"/>
  <c r="BO60" i="41"/>
  <c r="BO64" i="41" s="1"/>
  <c r="BN60" i="41"/>
  <c r="BN64" i="41" s="1"/>
  <c r="BM60" i="41"/>
  <c r="BM64" i="41" s="1"/>
  <c r="BL60" i="41"/>
  <c r="BL68" i="41" s="1"/>
  <c r="BL72" i="41" s="1"/>
  <c r="BK60" i="41"/>
  <c r="BK68" i="41" s="1"/>
  <c r="BK72" i="41" s="1"/>
  <c r="BJ60" i="41"/>
  <c r="BJ68" i="41" s="1"/>
  <c r="BJ72" i="41" s="1"/>
  <c r="BI60" i="41"/>
  <c r="BI68" i="41" s="1"/>
  <c r="BI72" i="41" s="1"/>
  <c r="BH60" i="41"/>
  <c r="BH68" i="41" s="1"/>
  <c r="BH72" i="41" s="1"/>
  <c r="BG60" i="41"/>
  <c r="BG68" i="41" s="1"/>
  <c r="BG72" i="41" s="1"/>
  <c r="BF60" i="41"/>
  <c r="BF68" i="41" s="1"/>
  <c r="BF72" i="41" s="1"/>
  <c r="BE60" i="41"/>
  <c r="BE68" i="41" s="1"/>
  <c r="BE72" i="41" s="1"/>
  <c r="BD60" i="41"/>
  <c r="BD68" i="41" s="1"/>
  <c r="BD72" i="41" s="1"/>
  <c r="BC60" i="41"/>
  <c r="BC68" i="41" s="1"/>
  <c r="BC72" i="41" s="1"/>
  <c r="BB60" i="41"/>
  <c r="BB68" i="41" s="1"/>
  <c r="BB72" i="41" s="1"/>
  <c r="BA60" i="41"/>
  <c r="BA68" i="41" s="1"/>
  <c r="BA72" i="41" s="1"/>
  <c r="AZ60" i="41"/>
  <c r="AZ68" i="41" s="1"/>
  <c r="AZ72" i="41" s="1"/>
  <c r="AY60" i="41"/>
  <c r="AY64" i="41" s="1"/>
  <c r="AX60" i="41"/>
  <c r="AX64" i="41" s="1"/>
  <c r="AW60" i="41"/>
  <c r="AW64" i="41" s="1"/>
  <c r="AV60" i="41"/>
  <c r="AV64" i="41" s="1"/>
  <c r="AU60" i="41"/>
  <c r="AU68" i="41" s="1"/>
  <c r="AU72" i="41" s="1"/>
  <c r="AT60" i="41"/>
  <c r="AT68" i="41" s="1"/>
  <c r="AT72" i="41" s="1"/>
  <c r="AS60" i="41"/>
  <c r="AS68" i="41" s="1"/>
  <c r="AS72" i="41" s="1"/>
  <c r="AR60" i="41"/>
  <c r="AR68" i="41" s="1"/>
  <c r="AR72" i="41" s="1"/>
  <c r="AQ60" i="41"/>
  <c r="AQ68" i="41" s="1"/>
  <c r="AQ72" i="41" s="1"/>
  <c r="AP60" i="41"/>
  <c r="AP68" i="41" s="1"/>
  <c r="AP72" i="41" s="1"/>
  <c r="AO60" i="41"/>
  <c r="AO68" i="41" s="1"/>
  <c r="AO72" i="41" s="1"/>
  <c r="AN60" i="41"/>
  <c r="AN68" i="41" s="1"/>
  <c r="AN72" i="41" s="1"/>
  <c r="AM60" i="41"/>
  <c r="AM68" i="41" s="1"/>
  <c r="AM72" i="41" s="1"/>
  <c r="AL60" i="41"/>
  <c r="AL68" i="41" s="1"/>
  <c r="AL72" i="41" s="1"/>
  <c r="AK60" i="41"/>
  <c r="AK68" i="41" s="1"/>
  <c r="AK72" i="41" s="1"/>
  <c r="AJ60" i="41"/>
  <c r="AJ68" i="41" s="1"/>
  <c r="AJ72" i="41" s="1"/>
  <c r="AI60" i="41"/>
  <c r="AI64" i="41" s="1"/>
  <c r="AH60" i="41"/>
  <c r="AH64" i="41" s="1"/>
  <c r="AG60" i="41"/>
  <c r="AG64" i="41" s="1"/>
  <c r="AF60" i="41"/>
  <c r="AF64" i="41" s="1"/>
  <c r="AE60" i="41"/>
  <c r="AE68" i="41" s="1"/>
  <c r="AE72" i="41" s="1"/>
  <c r="AD60" i="41"/>
  <c r="AD68" i="41" s="1"/>
  <c r="AD72" i="41" s="1"/>
  <c r="AC60" i="41"/>
  <c r="AC68" i="41" s="1"/>
  <c r="AC72" i="41" s="1"/>
  <c r="AB60" i="41"/>
  <c r="AB68" i="41" s="1"/>
  <c r="AB72" i="41" s="1"/>
  <c r="AA60" i="41"/>
  <c r="AA68" i="41" s="1"/>
  <c r="AA72" i="41" s="1"/>
  <c r="Z60" i="41"/>
  <c r="Z68" i="41" s="1"/>
  <c r="Z72" i="41" s="1"/>
  <c r="Y60" i="41"/>
  <c r="Y68" i="41" s="1"/>
  <c r="Y72" i="41" s="1"/>
  <c r="X60" i="41"/>
  <c r="X68" i="41" s="1"/>
  <c r="X72" i="41" s="1"/>
  <c r="W60" i="41"/>
  <c r="W68" i="41" s="1"/>
  <c r="W72" i="41" s="1"/>
  <c r="V60" i="41"/>
  <c r="V68" i="41" s="1"/>
  <c r="V72" i="41" s="1"/>
  <c r="U60" i="41"/>
  <c r="U68" i="41" s="1"/>
  <c r="U72" i="41" s="1"/>
  <c r="T60" i="41"/>
  <c r="T68" i="41" s="1"/>
  <c r="T72" i="41" s="1"/>
  <c r="S60" i="41"/>
  <c r="S64" i="41" s="1"/>
  <c r="R60" i="41"/>
  <c r="R64" i="41" s="1"/>
  <c r="Q60" i="41"/>
  <c r="Q64" i="41" s="1"/>
  <c r="P60" i="41"/>
  <c r="P68" i="41" s="1"/>
  <c r="P72" i="41" s="1"/>
  <c r="O60" i="41"/>
  <c r="O68" i="41" s="1"/>
  <c r="O72" i="41" s="1"/>
  <c r="N60" i="41"/>
  <c r="N68" i="41" s="1"/>
  <c r="N72" i="41" s="1"/>
  <c r="M60" i="41"/>
  <c r="M68" i="41" s="1"/>
  <c r="M72" i="41" s="1"/>
  <c r="L60" i="41"/>
  <c r="L68" i="41" s="1"/>
  <c r="L72" i="41" s="1"/>
  <c r="K60" i="41"/>
  <c r="K68" i="41" s="1"/>
  <c r="K72" i="41" s="1"/>
  <c r="J60" i="41"/>
  <c r="J68" i="41" s="1"/>
  <c r="J72" i="41" s="1"/>
  <c r="I60" i="41"/>
  <c r="I68" i="41" s="1"/>
  <c r="I72" i="41" s="1"/>
  <c r="H60" i="41"/>
  <c r="H68" i="41" s="1"/>
  <c r="H72" i="41" s="1"/>
  <c r="G60" i="41"/>
  <c r="G68" i="41" s="1"/>
  <c r="G72" i="41" s="1"/>
  <c r="F60" i="41"/>
  <c r="F68" i="41" s="1"/>
  <c r="F72" i="41" s="1"/>
  <c r="E60" i="41"/>
  <c r="E68" i="41" s="1"/>
  <c r="E72" i="41" s="1"/>
  <c r="D60" i="41"/>
  <c r="D68" i="41" s="1"/>
  <c r="D72" i="41" s="1"/>
  <c r="C60" i="41"/>
  <c r="C64" i="41" s="1"/>
  <c r="B58" i="41"/>
  <c r="B81" i="41" s="1"/>
  <c r="EF57" i="41"/>
  <c r="EE57" i="41"/>
  <c r="ED57" i="41"/>
  <c r="EC57" i="41"/>
  <c r="EB57" i="41"/>
  <c r="EA57" i="41"/>
  <c r="DZ57" i="41"/>
  <c r="DY57" i="41"/>
  <c r="DX57" i="41"/>
  <c r="DW57" i="41"/>
  <c r="DV57" i="41"/>
  <c r="DU57" i="41"/>
  <c r="DT57" i="41"/>
  <c r="DS57" i="41"/>
  <c r="DR57" i="41"/>
  <c r="DQ57" i="41"/>
  <c r="DP57" i="41"/>
  <c r="DO57" i="41"/>
  <c r="DN57" i="41"/>
  <c r="DM57" i="41"/>
  <c r="DL57" i="41"/>
  <c r="DK57" i="41"/>
  <c r="DJ57" i="41"/>
  <c r="DI57" i="41"/>
  <c r="DH57" i="41"/>
  <c r="DG57" i="41"/>
  <c r="DF57" i="41"/>
  <c r="DE57" i="41"/>
  <c r="DD57" i="41"/>
  <c r="DC57" i="41"/>
  <c r="DB57" i="41"/>
  <c r="DA57" i="41"/>
  <c r="CZ57" i="41"/>
  <c r="CY57" i="41"/>
  <c r="CX57" i="41"/>
  <c r="CW57" i="41"/>
  <c r="CV57" i="41"/>
  <c r="CU57" i="41"/>
  <c r="CT57" i="41"/>
  <c r="CS57" i="41"/>
  <c r="CR57" i="41"/>
  <c r="CQ57" i="41"/>
  <c r="CP57" i="41"/>
  <c r="CO57" i="41"/>
  <c r="CN57" i="41"/>
  <c r="CM57" i="41"/>
  <c r="CL57" i="41"/>
  <c r="CK57" i="41"/>
  <c r="CJ57" i="41"/>
  <c r="CI57" i="41"/>
  <c r="CH57" i="41"/>
  <c r="CG57" i="41"/>
  <c r="CF57" i="41"/>
  <c r="CE57" i="41"/>
  <c r="CD57" i="41"/>
  <c r="CC57" i="41"/>
  <c r="CB57" i="41"/>
  <c r="CA57" i="41"/>
  <c r="BZ57" i="41"/>
  <c r="BY57" i="41"/>
  <c r="BX57" i="41"/>
  <c r="BW57" i="41"/>
  <c r="BV57" i="41"/>
  <c r="BU57" i="41"/>
  <c r="BT57" i="41"/>
  <c r="BS57" i="41"/>
  <c r="BR57" i="41"/>
  <c r="BQ57" i="41"/>
  <c r="BP57" i="41"/>
  <c r="BO57" i="41"/>
  <c r="BN57" i="41"/>
  <c r="BM57" i="41"/>
  <c r="BL57" i="41"/>
  <c r="BK57" i="41"/>
  <c r="BJ57" i="41"/>
  <c r="BI57" i="41"/>
  <c r="BH57" i="41"/>
  <c r="BG57" i="41"/>
  <c r="BF57" i="41"/>
  <c r="BE57" i="41"/>
  <c r="BD57" i="41"/>
  <c r="BC57" i="41"/>
  <c r="BB57" i="41"/>
  <c r="BA57" i="41"/>
  <c r="AZ57" i="41"/>
  <c r="AY57" i="41"/>
  <c r="AX57" i="41"/>
  <c r="AW57" i="41"/>
  <c r="AV57" i="41"/>
  <c r="AU57" i="41"/>
  <c r="AT57" i="41"/>
  <c r="AS57" i="41"/>
  <c r="AR57" i="41"/>
  <c r="AQ57" i="41"/>
  <c r="AP57" i="41"/>
  <c r="AO57" i="41"/>
  <c r="AN57" i="41"/>
  <c r="AM57" i="41"/>
  <c r="AL57" i="41"/>
  <c r="AK57" i="41"/>
  <c r="AJ57" i="41"/>
  <c r="AI57" i="41"/>
  <c r="AH57" i="41"/>
  <c r="AG57" i="41"/>
  <c r="AF57" i="41"/>
  <c r="AE57" i="41"/>
  <c r="AD57" i="41"/>
  <c r="AC57" i="41"/>
  <c r="AB57" i="41"/>
  <c r="AA57" i="41"/>
  <c r="Z57" i="41"/>
  <c r="Y57" i="41"/>
  <c r="X57" i="41"/>
  <c r="W57" i="41"/>
  <c r="V57" i="41"/>
  <c r="U57" i="41"/>
  <c r="T57" i="41"/>
  <c r="S57" i="41"/>
  <c r="R57" i="41"/>
  <c r="Q57" i="41"/>
  <c r="P57" i="41"/>
  <c r="O57" i="41"/>
  <c r="N57" i="41"/>
  <c r="M57" i="41"/>
  <c r="L57" i="41"/>
  <c r="K57" i="41"/>
  <c r="J57" i="41"/>
  <c r="I57" i="41"/>
  <c r="H57" i="41"/>
  <c r="G57" i="41"/>
  <c r="F57" i="41"/>
  <c r="E57" i="41"/>
  <c r="D57" i="41"/>
  <c r="C57" i="41"/>
  <c r="B57" i="41"/>
  <c r="B80" i="41" s="1"/>
  <c r="EF56" i="41"/>
  <c r="EE56" i="41"/>
  <c r="ED56" i="41"/>
  <c r="EC56" i="41"/>
  <c r="EB56" i="41"/>
  <c r="EA56" i="41"/>
  <c r="DZ56" i="41"/>
  <c r="DY56" i="41"/>
  <c r="DX56" i="41"/>
  <c r="DW56" i="41"/>
  <c r="DV56" i="41"/>
  <c r="DU56" i="41"/>
  <c r="DT56" i="41"/>
  <c r="DS56" i="41"/>
  <c r="DR56" i="41"/>
  <c r="DQ56" i="41"/>
  <c r="DP56" i="41"/>
  <c r="DO56" i="41"/>
  <c r="DN56" i="41"/>
  <c r="DM56" i="41"/>
  <c r="DL56" i="41"/>
  <c r="DK56" i="41"/>
  <c r="DJ56" i="41"/>
  <c r="DI56" i="41"/>
  <c r="DH56" i="41"/>
  <c r="DG56" i="41"/>
  <c r="DF56" i="41"/>
  <c r="DE56" i="41"/>
  <c r="DD56" i="41"/>
  <c r="DC56" i="41"/>
  <c r="DB56" i="41"/>
  <c r="DA56" i="41"/>
  <c r="CZ56" i="41"/>
  <c r="CY56" i="41"/>
  <c r="CX56" i="41"/>
  <c r="CW56" i="41"/>
  <c r="CV56" i="41"/>
  <c r="CU56" i="41"/>
  <c r="CT56" i="41"/>
  <c r="CS56" i="41"/>
  <c r="CR56" i="41"/>
  <c r="CQ56" i="41"/>
  <c r="CP56" i="41"/>
  <c r="CO56" i="41"/>
  <c r="CN56" i="41"/>
  <c r="CM56" i="41"/>
  <c r="CL56" i="41"/>
  <c r="CK56" i="41"/>
  <c r="CJ56" i="41"/>
  <c r="CI56" i="41"/>
  <c r="CH56" i="41"/>
  <c r="CG56" i="41"/>
  <c r="CF56" i="41"/>
  <c r="CE56" i="41"/>
  <c r="CD56" i="41"/>
  <c r="CC56" i="41"/>
  <c r="CB56" i="41"/>
  <c r="CA56" i="41"/>
  <c r="BZ56" i="41"/>
  <c r="BY56" i="41"/>
  <c r="BX56" i="41"/>
  <c r="BW56" i="41"/>
  <c r="BV56" i="41"/>
  <c r="BU56" i="41"/>
  <c r="BT56" i="41"/>
  <c r="BS56" i="41"/>
  <c r="BR56" i="41"/>
  <c r="BQ56" i="41"/>
  <c r="BP56" i="41"/>
  <c r="BO56" i="41"/>
  <c r="BN56" i="41"/>
  <c r="BM56" i="41"/>
  <c r="BL56" i="41"/>
  <c r="BK56" i="41"/>
  <c r="BJ56" i="41"/>
  <c r="BI56" i="41"/>
  <c r="BH56" i="41"/>
  <c r="BG56" i="41"/>
  <c r="BF56" i="41"/>
  <c r="BE56" i="41"/>
  <c r="BD56" i="41"/>
  <c r="BC56" i="41"/>
  <c r="BB56" i="41"/>
  <c r="BA56" i="41"/>
  <c r="AZ56" i="41"/>
  <c r="AY56" i="41"/>
  <c r="AX56" i="41"/>
  <c r="AW56" i="41"/>
  <c r="AV56" i="41"/>
  <c r="AU56" i="41"/>
  <c r="AT56" i="41"/>
  <c r="AS56" i="41"/>
  <c r="AR56" i="41"/>
  <c r="AQ56" i="41"/>
  <c r="AP56" i="41"/>
  <c r="AO56" i="41"/>
  <c r="AN56" i="41"/>
  <c r="AM56" i="41"/>
  <c r="AL56" i="41"/>
  <c r="AK56" i="41"/>
  <c r="AJ56" i="41"/>
  <c r="AI56" i="41"/>
  <c r="AH56" i="41"/>
  <c r="AG56" i="41"/>
  <c r="AF56" i="41"/>
  <c r="AE56" i="41"/>
  <c r="AD56" i="41"/>
  <c r="AC56" i="41"/>
  <c r="AB56" i="41"/>
  <c r="AA56" i="41"/>
  <c r="Z56" i="41"/>
  <c r="Y56" i="41"/>
  <c r="X56" i="41"/>
  <c r="W56" i="41"/>
  <c r="V56" i="41"/>
  <c r="U56" i="41"/>
  <c r="T56" i="41"/>
  <c r="S56" i="41"/>
  <c r="R56" i="41"/>
  <c r="Q56" i="41"/>
  <c r="P56" i="41"/>
  <c r="O56" i="41"/>
  <c r="N56" i="41"/>
  <c r="M56" i="41"/>
  <c r="L56" i="41"/>
  <c r="K56" i="41"/>
  <c r="J56" i="41"/>
  <c r="I56" i="41"/>
  <c r="H56" i="41"/>
  <c r="G56" i="41"/>
  <c r="F56" i="41"/>
  <c r="E56" i="41"/>
  <c r="D56" i="41"/>
  <c r="C56" i="41"/>
  <c r="B56" i="41"/>
  <c r="B79" i="41" s="1"/>
  <c r="EF55" i="41"/>
  <c r="EE55" i="41"/>
  <c r="ED55" i="41"/>
  <c r="EC55" i="41"/>
  <c r="EB55" i="41"/>
  <c r="EA55" i="41"/>
  <c r="DZ55" i="41"/>
  <c r="DY55" i="41"/>
  <c r="DX55" i="41"/>
  <c r="DW55" i="41"/>
  <c r="DV55" i="41"/>
  <c r="DU55" i="41"/>
  <c r="DT55" i="41"/>
  <c r="DS55" i="41"/>
  <c r="DR55" i="41"/>
  <c r="DQ55" i="41"/>
  <c r="DP55" i="41"/>
  <c r="DO55" i="41"/>
  <c r="DN55" i="41"/>
  <c r="DM55" i="41"/>
  <c r="DL55" i="41"/>
  <c r="DK55" i="41"/>
  <c r="DJ55" i="41"/>
  <c r="DI55" i="41"/>
  <c r="DH55" i="41"/>
  <c r="DG55" i="41"/>
  <c r="DF55" i="41"/>
  <c r="DE55" i="41"/>
  <c r="DD55" i="41"/>
  <c r="DC55" i="41"/>
  <c r="DB55" i="41"/>
  <c r="DA55" i="41"/>
  <c r="CZ55" i="41"/>
  <c r="CY55" i="41"/>
  <c r="CX55" i="41"/>
  <c r="CW55" i="41"/>
  <c r="CV55" i="41"/>
  <c r="CU55" i="41"/>
  <c r="CT55" i="41"/>
  <c r="CS55" i="41"/>
  <c r="CR55" i="41"/>
  <c r="CQ55" i="41"/>
  <c r="CP55" i="41"/>
  <c r="CO55" i="41"/>
  <c r="CN55" i="41"/>
  <c r="CM55" i="41"/>
  <c r="CL55" i="41"/>
  <c r="CK55" i="41"/>
  <c r="CJ55" i="41"/>
  <c r="CI55" i="41"/>
  <c r="CH55" i="41"/>
  <c r="CG55" i="41"/>
  <c r="CF55" i="41"/>
  <c r="CE55" i="41"/>
  <c r="CD55" i="41"/>
  <c r="CC55" i="41"/>
  <c r="CB55" i="41"/>
  <c r="CA55" i="41"/>
  <c r="BZ55" i="41"/>
  <c r="BY55" i="41"/>
  <c r="BX55" i="41"/>
  <c r="BW55" i="41"/>
  <c r="BV55" i="41"/>
  <c r="BU55" i="41"/>
  <c r="BT55" i="41"/>
  <c r="BS55" i="41"/>
  <c r="BR55" i="41"/>
  <c r="BQ55" i="41"/>
  <c r="BP55" i="41"/>
  <c r="BO55" i="41"/>
  <c r="BN55" i="41"/>
  <c r="BM55" i="41"/>
  <c r="BL55" i="41"/>
  <c r="BK55" i="41"/>
  <c r="BJ55" i="41"/>
  <c r="BI55" i="41"/>
  <c r="BH55" i="41"/>
  <c r="BG55" i="41"/>
  <c r="BF55" i="41"/>
  <c r="BE55" i="41"/>
  <c r="BD55" i="41"/>
  <c r="BC55" i="41"/>
  <c r="BB55" i="41"/>
  <c r="BA55" i="41"/>
  <c r="AZ55" i="41"/>
  <c r="AY55" i="41"/>
  <c r="AX55" i="41"/>
  <c r="AW55" i="41"/>
  <c r="AV55" i="41"/>
  <c r="AU55" i="41"/>
  <c r="AT55" i="41"/>
  <c r="AS55" i="41"/>
  <c r="AR55" i="41"/>
  <c r="AQ55" i="41"/>
  <c r="AP55" i="41"/>
  <c r="AO55" i="41"/>
  <c r="AN55" i="41"/>
  <c r="AM55" i="41"/>
  <c r="AL55" i="41"/>
  <c r="AK55" i="41"/>
  <c r="AJ55" i="41"/>
  <c r="AI55" i="41"/>
  <c r="AH55" i="41"/>
  <c r="AG55" i="41"/>
  <c r="AF55" i="41"/>
  <c r="AE55" i="41"/>
  <c r="AD55" i="41"/>
  <c r="AC55" i="41"/>
  <c r="AB55" i="41"/>
  <c r="AA55" i="41"/>
  <c r="Z55" i="41"/>
  <c r="Y55" i="41"/>
  <c r="X55" i="41"/>
  <c r="W55" i="41"/>
  <c r="V55" i="41"/>
  <c r="U55" i="41"/>
  <c r="T55" i="41"/>
  <c r="S55" i="41"/>
  <c r="R55" i="41"/>
  <c r="Q55" i="41"/>
  <c r="P55" i="41"/>
  <c r="O55" i="41"/>
  <c r="N55" i="41"/>
  <c r="M55" i="41"/>
  <c r="L55" i="41"/>
  <c r="K55" i="41"/>
  <c r="J55" i="41"/>
  <c r="I55" i="41"/>
  <c r="H55" i="41"/>
  <c r="G55" i="41"/>
  <c r="F55" i="41"/>
  <c r="E55" i="41"/>
  <c r="D55" i="41"/>
  <c r="C55" i="41"/>
  <c r="B55" i="41"/>
  <c r="B78" i="41" s="1"/>
  <c r="EF54" i="41"/>
  <c r="EE54" i="41"/>
  <c r="ED54" i="41"/>
  <c r="EC54" i="41"/>
  <c r="EB54" i="41"/>
  <c r="EA54" i="41"/>
  <c r="DZ54" i="41"/>
  <c r="DY54" i="41"/>
  <c r="DX54" i="41"/>
  <c r="DW54" i="41"/>
  <c r="DV54" i="41"/>
  <c r="DU54" i="41"/>
  <c r="DT54" i="41"/>
  <c r="DS54" i="41"/>
  <c r="DR54" i="41"/>
  <c r="DQ54" i="41"/>
  <c r="DP54" i="41"/>
  <c r="DO54" i="41"/>
  <c r="DN54" i="41"/>
  <c r="DM54" i="41"/>
  <c r="DL54" i="41"/>
  <c r="DK54" i="41"/>
  <c r="DJ54" i="41"/>
  <c r="DI54" i="41"/>
  <c r="DH54" i="41"/>
  <c r="DG54" i="41"/>
  <c r="DF54" i="41"/>
  <c r="DE54" i="41"/>
  <c r="DD54" i="41"/>
  <c r="DC54" i="41"/>
  <c r="DB54" i="41"/>
  <c r="DA54" i="41"/>
  <c r="CZ54" i="41"/>
  <c r="CY54" i="41"/>
  <c r="CX54" i="41"/>
  <c r="CW54" i="41"/>
  <c r="CV54" i="41"/>
  <c r="CU54" i="41"/>
  <c r="CT54" i="41"/>
  <c r="CS54" i="41"/>
  <c r="CR54" i="41"/>
  <c r="CQ54" i="41"/>
  <c r="CP54" i="41"/>
  <c r="CO54" i="41"/>
  <c r="CN54" i="41"/>
  <c r="CM54" i="41"/>
  <c r="CL54" i="41"/>
  <c r="CK54" i="41"/>
  <c r="CJ54" i="41"/>
  <c r="CI54" i="41"/>
  <c r="CH54" i="41"/>
  <c r="CG54" i="41"/>
  <c r="CF54" i="41"/>
  <c r="CE54" i="41"/>
  <c r="CD54" i="41"/>
  <c r="CC54" i="41"/>
  <c r="CB54" i="41"/>
  <c r="CA54" i="41"/>
  <c r="BZ54" i="41"/>
  <c r="BY54" i="41"/>
  <c r="BX54" i="41"/>
  <c r="BW54" i="41"/>
  <c r="BV54" i="41"/>
  <c r="BU54" i="41"/>
  <c r="BT54" i="41"/>
  <c r="BS54" i="41"/>
  <c r="BR54" i="41"/>
  <c r="BQ54" i="41"/>
  <c r="BP54" i="41"/>
  <c r="BO54" i="41"/>
  <c r="BN54" i="41"/>
  <c r="BM54" i="41"/>
  <c r="BL54" i="41"/>
  <c r="BK54" i="41"/>
  <c r="BJ54" i="41"/>
  <c r="BI54" i="41"/>
  <c r="BH54" i="41"/>
  <c r="BG54" i="41"/>
  <c r="BF54" i="41"/>
  <c r="BE54" i="41"/>
  <c r="BD54" i="41"/>
  <c r="BC54" i="41"/>
  <c r="BB54" i="41"/>
  <c r="BA54" i="41"/>
  <c r="AZ54" i="41"/>
  <c r="AY54" i="41"/>
  <c r="AX54" i="41"/>
  <c r="AW54" i="41"/>
  <c r="AV54" i="41"/>
  <c r="AU54" i="41"/>
  <c r="AT54" i="41"/>
  <c r="AS54" i="41"/>
  <c r="AR54" i="41"/>
  <c r="AQ54" i="41"/>
  <c r="AP54" i="41"/>
  <c r="AO54" i="41"/>
  <c r="AN54" i="41"/>
  <c r="AM54" i="41"/>
  <c r="AL54" i="41"/>
  <c r="AK54" i="41"/>
  <c r="AJ54" i="41"/>
  <c r="AI54" i="41"/>
  <c r="AH54" i="41"/>
  <c r="AG54" i="41"/>
  <c r="AF54" i="41"/>
  <c r="AE54" i="41"/>
  <c r="AD54" i="41"/>
  <c r="AC54" i="41"/>
  <c r="AB54" i="41"/>
  <c r="AA54" i="41"/>
  <c r="Z54" i="41"/>
  <c r="Y54" i="41"/>
  <c r="X54" i="41"/>
  <c r="W54" i="41"/>
  <c r="V54" i="41"/>
  <c r="U54" i="41"/>
  <c r="T54" i="41"/>
  <c r="S54" i="41"/>
  <c r="R54" i="41"/>
  <c r="Q54" i="41"/>
  <c r="P54" i="41"/>
  <c r="O54" i="41"/>
  <c r="N54" i="41"/>
  <c r="M54" i="41"/>
  <c r="L54" i="41"/>
  <c r="K54" i="41"/>
  <c r="J54" i="41"/>
  <c r="I54" i="41"/>
  <c r="H54" i="41"/>
  <c r="G54" i="41"/>
  <c r="F54" i="41"/>
  <c r="E54" i="41"/>
  <c r="D54" i="41"/>
  <c r="C54" i="41"/>
  <c r="B54" i="41"/>
  <c r="B77" i="41" s="1"/>
  <c r="EF53" i="41"/>
  <c r="EE53" i="41"/>
  <c r="ED53" i="41"/>
  <c r="EC53" i="41"/>
  <c r="EB53" i="41"/>
  <c r="EA53" i="41"/>
  <c r="DZ53" i="41"/>
  <c r="DY53" i="41"/>
  <c r="DX53" i="41"/>
  <c r="DW53" i="41"/>
  <c r="DV53" i="41"/>
  <c r="DU53" i="41"/>
  <c r="DT53" i="41"/>
  <c r="DS53" i="41"/>
  <c r="DR53" i="41"/>
  <c r="DQ53" i="41"/>
  <c r="DP53" i="41"/>
  <c r="DO53" i="41"/>
  <c r="DN53" i="41"/>
  <c r="DM53" i="41"/>
  <c r="DL53" i="41"/>
  <c r="DK53" i="41"/>
  <c r="DJ53" i="41"/>
  <c r="DI53" i="41"/>
  <c r="DH53" i="41"/>
  <c r="DG53" i="41"/>
  <c r="DF53" i="41"/>
  <c r="DE53" i="41"/>
  <c r="DD53" i="41"/>
  <c r="DC53" i="41"/>
  <c r="DB53" i="41"/>
  <c r="DA53" i="41"/>
  <c r="CZ53" i="41"/>
  <c r="CY53" i="41"/>
  <c r="CX53" i="41"/>
  <c r="CW53" i="41"/>
  <c r="CV53" i="41"/>
  <c r="CU53" i="41"/>
  <c r="CT53" i="41"/>
  <c r="CS53" i="41"/>
  <c r="CR53" i="41"/>
  <c r="CQ53" i="41"/>
  <c r="CP53" i="41"/>
  <c r="CO53" i="41"/>
  <c r="CN53" i="41"/>
  <c r="CM53" i="41"/>
  <c r="CL53" i="41"/>
  <c r="CK53" i="41"/>
  <c r="CJ53" i="41"/>
  <c r="CI53" i="41"/>
  <c r="CH53" i="41"/>
  <c r="CG53" i="41"/>
  <c r="CF53" i="41"/>
  <c r="CE53" i="41"/>
  <c r="CD53" i="41"/>
  <c r="CC53" i="41"/>
  <c r="CB53" i="41"/>
  <c r="CA53" i="41"/>
  <c r="BZ53" i="41"/>
  <c r="BY53" i="41"/>
  <c r="BX53" i="41"/>
  <c r="BW53" i="41"/>
  <c r="BV53" i="41"/>
  <c r="BU53" i="41"/>
  <c r="BT53" i="41"/>
  <c r="BS53" i="41"/>
  <c r="BR53" i="41"/>
  <c r="BQ53" i="41"/>
  <c r="BP53" i="41"/>
  <c r="BO53" i="41"/>
  <c r="BN53" i="41"/>
  <c r="BM53" i="41"/>
  <c r="BL53" i="41"/>
  <c r="BK53" i="41"/>
  <c r="BJ53" i="41"/>
  <c r="BI53" i="41"/>
  <c r="BH53" i="41"/>
  <c r="BG53" i="41"/>
  <c r="BF53" i="41"/>
  <c r="BE53" i="41"/>
  <c r="BD53" i="41"/>
  <c r="BC53" i="41"/>
  <c r="BB53" i="41"/>
  <c r="BA53" i="41"/>
  <c r="AZ53" i="41"/>
  <c r="AY53" i="41"/>
  <c r="AX53" i="41"/>
  <c r="AW53" i="41"/>
  <c r="AV53" i="41"/>
  <c r="AU53" i="41"/>
  <c r="AT53" i="41"/>
  <c r="AS53" i="41"/>
  <c r="AR53" i="41"/>
  <c r="AQ53" i="41"/>
  <c r="AP53" i="41"/>
  <c r="AO53" i="41"/>
  <c r="AN53" i="41"/>
  <c r="AM53" i="41"/>
  <c r="AL53" i="41"/>
  <c r="AK53" i="41"/>
  <c r="AJ53" i="41"/>
  <c r="AI53" i="41"/>
  <c r="AH53" i="41"/>
  <c r="AG53" i="41"/>
  <c r="AF53" i="41"/>
  <c r="AE53" i="41"/>
  <c r="AD53" i="41"/>
  <c r="AC53" i="41"/>
  <c r="AB53" i="41"/>
  <c r="AA53" i="41"/>
  <c r="Z53" i="41"/>
  <c r="Y53" i="41"/>
  <c r="X53" i="41"/>
  <c r="W53" i="41"/>
  <c r="V53" i="41"/>
  <c r="U53" i="41"/>
  <c r="T53" i="41"/>
  <c r="S53" i="41"/>
  <c r="R53" i="41"/>
  <c r="Q53" i="41"/>
  <c r="P53" i="41"/>
  <c r="O53" i="41"/>
  <c r="N53" i="41"/>
  <c r="M53" i="41"/>
  <c r="L53" i="41"/>
  <c r="K53" i="41"/>
  <c r="J53" i="41"/>
  <c r="I53" i="41"/>
  <c r="H53" i="41"/>
  <c r="G53" i="41"/>
  <c r="F53" i="41"/>
  <c r="E53" i="41"/>
  <c r="D53" i="41"/>
  <c r="C53" i="41"/>
  <c r="B53" i="41"/>
  <c r="B76" i="41" s="1"/>
  <c r="EF52" i="41"/>
  <c r="EE52" i="41"/>
  <c r="ED52" i="41"/>
  <c r="EC52" i="41"/>
  <c r="EB52" i="41"/>
  <c r="EA52" i="41"/>
  <c r="DZ52" i="41"/>
  <c r="DY52" i="41"/>
  <c r="DX52" i="41"/>
  <c r="DW52" i="41"/>
  <c r="DV52" i="41"/>
  <c r="DU52" i="41"/>
  <c r="DT52" i="41"/>
  <c r="DS52" i="41"/>
  <c r="DR52" i="41"/>
  <c r="DQ52" i="41"/>
  <c r="DP52" i="41"/>
  <c r="DO52" i="41"/>
  <c r="DN52" i="41"/>
  <c r="DM52" i="41"/>
  <c r="DL52" i="41"/>
  <c r="DK52" i="41"/>
  <c r="DJ52" i="41"/>
  <c r="DI52" i="41"/>
  <c r="DH52" i="41"/>
  <c r="DG52" i="41"/>
  <c r="DF52" i="41"/>
  <c r="DE52" i="41"/>
  <c r="DD52" i="41"/>
  <c r="DC52" i="41"/>
  <c r="DB52" i="41"/>
  <c r="DA52" i="41"/>
  <c r="CZ52" i="41"/>
  <c r="CY52" i="41"/>
  <c r="CX52" i="41"/>
  <c r="CW52" i="41"/>
  <c r="CV52" i="41"/>
  <c r="CU52" i="41"/>
  <c r="CT52" i="41"/>
  <c r="CS52" i="41"/>
  <c r="CR52" i="41"/>
  <c r="CQ52" i="41"/>
  <c r="CP52" i="41"/>
  <c r="CO52" i="41"/>
  <c r="CN52" i="41"/>
  <c r="CM52" i="41"/>
  <c r="CL52" i="41"/>
  <c r="CK52" i="41"/>
  <c r="CJ52" i="41"/>
  <c r="CI52" i="41"/>
  <c r="CH52" i="41"/>
  <c r="CG52" i="41"/>
  <c r="CF52" i="41"/>
  <c r="CE52" i="41"/>
  <c r="CD52" i="41"/>
  <c r="CC52" i="41"/>
  <c r="CB52" i="41"/>
  <c r="CA52" i="41"/>
  <c r="BZ52" i="41"/>
  <c r="BY52" i="41"/>
  <c r="BX52" i="41"/>
  <c r="BW52" i="41"/>
  <c r="BV52" i="41"/>
  <c r="BU52" i="41"/>
  <c r="BT52" i="41"/>
  <c r="BS52" i="41"/>
  <c r="BR52" i="41"/>
  <c r="BQ52" i="41"/>
  <c r="BP52" i="41"/>
  <c r="BO52" i="41"/>
  <c r="BN52" i="41"/>
  <c r="BM52" i="41"/>
  <c r="BL52" i="41"/>
  <c r="BK52" i="41"/>
  <c r="BJ52" i="41"/>
  <c r="BI52" i="41"/>
  <c r="BH52" i="41"/>
  <c r="BG52" i="41"/>
  <c r="BF52" i="41"/>
  <c r="BE52" i="41"/>
  <c r="BD52" i="41"/>
  <c r="BC52" i="41"/>
  <c r="BB52" i="41"/>
  <c r="BA52" i="41"/>
  <c r="AZ52" i="41"/>
  <c r="AY52" i="41"/>
  <c r="AX52" i="41"/>
  <c r="AW52" i="41"/>
  <c r="AV52" i="41"/>
  <c r="AU52" i="41"/>
  <c r="AT52" i="41"/>
  <c r="AS52" i="41"/>
  <c r="AR52" i="41"/>
  <c r="AQ52" i="41"/>
  <c r="AP52" i="41"/>
  <c r="AO52" i="41"/>
  <c r="AN52" i="41"/>
  <c r="AM52" i="41"/>
  <c r="AL52" i="41"/>
  <c r="AK52" i="41"/>
  <c r="AJ52" i="41"/>
  <c r="AI52" i="41"/>
  <c r="AH52" i="41"/>
  <c r="AG52" i="41"/>
  <c r="AF52" i="41"/>
  <c r="AE52" i="41"/>
  <c r="AD52" i="41"/>
  <c r="AC52" i="41"/>
  <c r="AB52" i="41"/>
  <c r="AA52" i="41"/>
  <c r="Z52" i="41"/>
  <c r="Y52" i="41"/>
  <c r="X52" i="41"/>
  <c r="W52" i="41"/>
  <c r="V52" i="41"/>
  <c r="U52" i="41"/>
  <c r="T52" i="41"/>
  <c r="S52" i="41"/>
  <c r="R52" i="41"/>
  <c r="Q52" i="41"/>
  <c r="P52" i="41"/>
  <c r="O52" i="41"/>
  <c r="N52" i="41"/>
  <c r="M52" i="41"/>
  <c r="L52" i="41"/>
  <c r="K52" i="41"/>
  <c r="J52" i="41"/>
  <c r="I52" i="41"/>
  <c r="H52" i="41"/>
  <c r="G52" i="41"/>
  <c r="F52" i="41"/>
  <c r="E52" i="41"/>
  <c r="D52" i="41"/>
  <c r="C52" i="41"/>
  <c r="B52" i="41"/>
  <c r="B75" i="41" s="1"/>
  <c r="EF51" i="41"/>
  <c r="EE51" i="41"/>
  <c r="ED51" i="41"/>
  <c r="EC51" i="41"/>
  <c r="EB51" i="41"/>
  <c r="EA51" i="41"/>
  <c r="DZ51" i="41"/>
  <c r="DY51" i="41"/>
  <c r="DX51" i="41"/>
  <c r="DW51" i="41"/>
  <c r="DV51" i="41"/>
  <c r="DU51" i="41"/>
  <c r="DT51" i="41"/>
  <c r="DS51" i="41"/>
  <c r="DR51" i="41"/>
  <c r="DQ51" i="41"/>
  <c r="DP51" i="41"/>
  <c r="DO51" i="41"/>
  <c r="DN51" i="41"/>
  <c r="DM51" i="41"/>
  <c r="DL51" i="41"/>
  <c r="DK51" i="41"/>
  <c r="DJ51" i="41"/>
  <c r="DI51" i="41"/>
  <c r="DH51" i="41"/>
  <c r="DG51" i="41"/>
  <c r="DF51" i="41"/>
  <c r="DE51" i="41"/>
  <c r="DD51" i="41"/>
  <c r="DC51" i="41"/>
  <c r="DB51" i="41"/>
  <c r="DA51" i="41"/>
  <c r="CZ51" i="41"/>
  <c r="CY51" i="41"/>
  <c r="CX51" i="41"/>
  <c r="CW51" i="41"/>
  <c r="CV51" i="41"/>
  <c r="CU51" i="41"/>
  <c r="CT51" i="41"/>
  <c r="CS51" i="41"/>
  <c r="CR51" i="41"/>
  <c r="CQ51" i="41"/>
  <c r="CP51" i="41"/>
  <c r="CO51" i="41"/>
  <c r="CN51" i="41"/>
  <c r="CM51" i="41"/>
  <c r="CL51" i="41"/>
  <c r="CK51" i="41"/>
  <c r="CJ51" i="41"/>
  <c r="CI51" i="41"/>
  <c r="CH51" i="41"/>
  <c r="CG51" i="41"/>
  <c r="CF51" i="41"/>
  <c r="CE51" i="41"/>
  <c r="CD51" i="41"/>
  <c r="CC51" i="41"/>
  <c r="CB51" i="41"/>
  <c r="CA51" i="41"/>
  <c r="BZ51" i="41"/>
  <c r="BY51" i="41"/>
  <c r="BX51" i="41"/>
  <c r="BW51" i="41"/>
  <c r="BV51" i="41"/>
  <c r="BU51" i="41"/>
  <c r="BT51" i="41"/>
  <c r="BS51" i="41"/>
  <c r="BR51" i="41"/>
  <c r="BQ51" i="41"/>
  <c r="BP51" i="41"/>
  <c r="BO51" i="41"/>
  <c r="BN51" i="41"/>
  <c r="BM51" i="41"/>
  <c r="BL51" i="41"/>
  <c r="BK51" i="41"/>
  <c r="BJ51" i="41"/>
  <c r="BI51" i="41"/>
  <c r="BH51" i="41"/>
  <c r="BG51" i="41"/>
  <c r="BF51" i="41"/>
  <c r="BE51" i="41"/>
  <c r="BD51" i="41"/>
  <c r="BC51" i="41"/>
  <c r="BB51" i="41"/>
  <c r="BA51" i="41"/>
  <c r="AZ51" i="41"/>
  <c r="AY51" i="41"/>
  <c r="AX51" i="41"/>
  <c r="AW51" i="41"/>
  <c r="AV51" i="41"/>
  <c r="AU51" i="41"/>
  <c r="AT51" i="41"/>
  <c r="AS51" i="41"/>
  <c r="AR51" i="41"/>
  <c r="AQ51" i="41"/>
  <c r="AP51" i="41"/>
  <c r="AO51" i="41"/>
  <c r="AN51" i="41"/>
  <c r="AM51" i="41"/>
  <c r="AL51" i="41"/>
  <c r="AK51" i="41"/>
  <c r="AJ51" i="41"/>
  <c r="AI51" i="41"/>
  <c r="AH51" i="41"/>
  <c r="AG51" i="41"/>
  <c r="AF51" i="41"/>
  <c r="AE51" i="41"/>
  <c r="AD51" i="41"/>
  <c r="AC51" i="41"/>
  <c r="AB51" i="41"/>
  <c r="AA51" i="41"/>
  <c r="Z51" i="41"/>
  <c r="Y51" i="41"/>
  <c r="X51" i="41"/>
  <c r="W51" i="41"/>
  <c r="V51" i="41"/>
  <c r="U51" i="41"/>
  <c r="T51" i="41"/>
  <c r="S51" i="41"/>
  <c r="R51" i="41"/>
  <c r="Q51" i="41"/>
  <c r="P51" i="41"/>
  <c r="O51" i="41"/>
  <c r="N51" i="41"/>
  <c r="M51" i="41"/>
  <c r="L51" i="41"/>
  <c r="K51" i="41"/>
  <c r="J51" i="41"/>
  <c r="I51" i="41"/>
  <c r="H51" i="41"/>
  <c r="G51" i="41"/>
  <c r="F51" i="41"/>
  <c r="E51" i="41"/>
  <c r="D51" i="41"/>
  <c r="C51" i="41"/>
  <c r="B51" i="41"/>
  <c r="B74" i="41" s="1"/>
  <c r="EF50" i="41"/>
  <c r="EE50" i="41"/>
  <c r="ED50" i="41"/>
  <c r="EC50" i="41"/>
  <c r="EB50" i="41"/>
  <c r="EA50" i="41"/>
  <c r="DZ50" i="41"/>
  <c r="DY50" i="41"/>
  <c r="DX50" i="41"/>
  <c r="DW50" i="41"/>
  <c r="DV50" i="41"/>
  <c r="DU50" i="41"/>
  <c r="DT50" i="41"/>
  <c r="DS50" i="41"/>
  <c r="DR50" i="41"/>
  <c r="DQ50" i="41"/>
  <c r="DP50" i="41"/>
  <c r="DO50" i="41"/>
  <c r="DN50" i="41"/>
  <c r="DM50" i="41"/>
  <c r="DL50" i="41"/>
  <c r="DK50" i="41"/>
  <c r="DJ50" i="41"/>
  <c r="DI50" i="41"/>
  <c r="DH50" i="41"/>
  <c r="DG50" i="41"/>
  <c r="DF50" i="41"/>
  <c r="DE50" i="41"/>
  <c r="DD50" i="41"/>
  <c r="DC50" i="41"/>
  <c r="DB50" i="41"/>
  <c r="DA50" i="41"/>
  <c r="CZ50" i="41"/>
  <c r="CY50" i="41"/>
  <c r="CX50" i="41"/>
  <c r="CW50" i="41"/>
  <c r="CV50" i="41"/>
  <c r="CU50" i="41"/>
  <c r="CT50" i="41"/>
  <c r="CS50" i="41"/>
  <c r="CR50" i="41"/>
  <c r="CQ50" i="41"/>
  <c r="CP50" i="41"/>
  <c r="CO50" i="41"/>
  <c r="CN50" i="41"/>
  <c r="CM50" i="41"/>
  <c r="CL50" i="41"/>
  <c r="CK50" i="41"/>
  <c r="CJ50" i="41"/>
  <c r="CI50" i="41"/>
  <c r="CH50" i="41"/>
  <c r="CG50" i="41"/>
  <c r="CF50" i="41"/>
  <c r="CE50" i="41"/>
  <c r="CD50" i="41"/>
  <c r="CC50" i="41"/>
  <c r="CB50" i="41"/>
  <c r="CA50" i="41"/>
  <c r="BZ50" i="41"/>
  <c r="BY50" i="41"/>
  <c r="BX50" i="41"/>
  <c r="BW50" i="41"/>
  <c r="BV50" i="41"/>
  <c r="BU50" i="41"/>
  <c r="BT50" i="41"/>
  <c r="BS50" i="41"/>
  <c r="BR50" i="41"/>
  <c r="BQ50" i="41"/>
  <c r="BP50" i="41"/>
  <c r="BO50" i="41"/>
  <c r="BN50" i="41"/>
  <c r="BM50" i="41"/>
  <c r="BL50" i="41"/>
  <c r="BK50" i="41"/>
  <c r="BJ50" i="41"/>
  <c r="BI50" i="41"/>
  <c r="BH50" i="41"/>
  <c r="BG50" i="41"/>
  <c r="BF50" i="41"/>
  <c r="BE50" i="41"/>
  <c r="BD50" i="41"/>
  <c r="BC50" i="41"/>
  <c r="BB50" i="41"/>
  <c r="BA50" i="41"/>
  <c r="AZ50" i="41"/>
  <c r="AY50" i="41"/>
  <c r="AX50" i="41"/>
  <c r="AW50" i="41"/>
  <c r="AV50" i="41"/>
  <c r="AU50" i="41"/>
  <c r="AT50" i="41"/>
  <c r="AS50" i="41"/>
  <c r="AR50" i="41"/>
  <c r="AQ50" i="41"/>
  <c r="AP50" i="41"/>
  <c r="AO50" i="41"/>
  <c r="AN50" i="41"/>
  <c r="AM50" i="41"/>
  <c r="AL50" i="41"/>
  <c r="AK50" i="41"/>
  <c r="AJ50" i="41"/>
  <c r="AI50" i="41"/>
  <c r="AH50" i="41"/>
  <c r="AG50" i="41"/>
  <c r="AF50" i="41"/>
  <c r="AE50" i="41"/>
  <c r="AD50" i="41"/>
  <c r="AC50" i="41"/>
  <c r="AB50" i="41"/>
  <c r="AA50" i="41"/>
  <c r="Z50" i="41"/>
  <c r="Y50" i="41"/>
  <c r="X50" i="41"/>
  <c r="W50" i="41"/>
  <c r="V50" i="41"/>
  <c r="U50" i="41"/>
  <c r="T50" i="41"/>
  <c r="S50" i="41"/>
  <c r="R50" i="41"/>
  <c r="Q50" i="41"/>
  <c r="P50" i="41"/>
  <c r="O50" i="41"/>
  <c r="N50" i="41"/>
  <c r="M50" i="41"/>
  <c r="L50" i="41"/>
  <c r="K50" i="41"/>
  <c r="J50" i="41"/>
  <c r="I50" i="41"/>
  <c r="H50" i="41"/>
  <c r="G50" i="41"/>
  <c r="F50" i="41"/>
  <c r="E50" i="41"/>
  <c r="D50" i="41"/>
  <c r="C50" i="41"/>
  <c r="B50" i="41"/>
  <c r="B73" i="41" s="1"/>
  <c r="EF49" i="41"/>
  <c r="EE49" i="41"/>
  <c r="ED49" i="41"/>
  <c r="EC49" i="41"/>
  <c r="EB49" i="41"/>
  <c r="EA49" i="41"/>
  <c r="DZ49" i="41"/>
  <c r="DY49" i="41"/>
  <c r="DX49" i="41"/>
  <c r="DW49" i="41"/>
  <c r="DV49" i="41"/>
  <c r="DU49" i="41"/>
  <c r="DT49" i="41"/>
  <c r="DS49" i="41"/>
  <c r="DR49" i="41"/>
  <c r="DQ49" i="41"/>
  <c r="DP49" i="41"/>
  <c r="DO49" i="41"/>
  <c r="DN49" i="41"/>
  <c r="DM49" i="41"/>
  <c r="DL49" i="41"/>
  <c r="DK49" i="41"/>
  <c r="DJ49" i="41"/>
  <c r="DI49" i="41"/>
  <c r="DH49" i="41"/>
  <c r="DG49" i="41"/>
  <c r="DF49" i="41"/>
  <c r="DE49" i="41"/>
  <c r="DD49" i="41"/>
  <c r="DC49" i="41"/>
  <c r="DB49" i="41"/>
  <c r="DA49" i="41"/>
  <c r="CZ49" i="41"/>
  <c r="CY49" i="41"/>
  <c r="CX49" i="41"/>
  <c r="CW49" i="41"/>
  <c r="CV49" i="41"/>
  <c r="CU49" i="41"/>
  <c r="CT49" i="41"/>
  <c r="CS49" i="41"/>
  <c r="CR49" i="41"/>
  <c r="CQ49" i="41"/>
  <c r="CP49" i="41"/>
  <c r="CO49" i="41"/>
  <c r="CN49" i="41"/>
  <c r="CM49" i="41"/>
  <c r="CL49" i="41"/>
  <c r="CK49" i="41"/>
  <c r="CJ49" i="41"/>
  <c r="CI49" i="41"/>
  <c r="CH49" i="41"/>
  <c r="CG49" i="41"/>
  <c r="CF49" i="41"/>
  <c r="CE49" i="41"/>
  <c r="CD49" i="41"/>
  <c r="CC49" i="41"/>
  <c r="CB49" i="41"/>
  <c r="CA49" i="41"/>
  <c r="BZ49" i="41"/>
  <c r="BY49" i="41"/>
  <c r="BX49" i="41"/>
  <c r="BW49" i="41"/>
  <c r="BV49" i="41"/>
  <c r="BU49" i="41"/>
  <c r="BT49" i="41"/>
  <c r="BS49" i="41"/>
  <c r="BR49" i="41"/>
  <c r="BQ49" i="41"/>
  <c r="BP49" i="41"/>
  <c r="BO49" i="41"/>
  <c r="BN49" i="41"/>
  <c r="BM49" i="41"/>
  <c r="BL49" i="41"/>
  <c r="BK49" i="41"/>
  <c r="BJ49" i="41"/>
  <c r="BI49" i="41"/>
  <c r="BH49" i="41"/>
  <c r="BG49" i="41"/>
  <c r="BF49" i="41"/>
  <c r="BE49" i="41"/>
  <c r="BD49" i="41"/>
  <c r="BC49" i="41"/>
  <c r="BB49" i="41"/>
  <c r="BA49" i="41"/>
  <c r="AZ49" i="41"/>
  <c r="AY49" i="41"/>
  <c r="AX49" i="41"/>
  <c r="AW49" i="41"/>
  <c r="AV49" i="41"/>
  <c r="AU49" i="41"/>
  <c r="AT49" i="41"/>
  <c r="AS49" i="41"/>
  <c r="AR49" i="41"/>
  <c r="AQ49" i="41"/>
  <c r="AP49" i="41"/>
  <c r="AO49" i="41"/>
  <c r="AN49" i="41"/>
  <c r="AM49" i="41"/>
  <c r="AL49" i="41"/>
  <c r="AK49" i="41"/>
  <c r="AJ49" i="41"/>
  <c r="AI49" i="41"/>
  <c r="AH49" i="41"/>
  <c r="AG49" i="41"/>
  <c r="AF49" i="41"/>
  <c r="AE49" i="41"/>
  <c r="AD49" i="41"/>
  <c r="AC49" i="41"/>
  <c r="AB49" i="41"/>
  <c r="AA49" i="41"/>
  <c r="Z49" i="41"/>
  <c r="Y49" i="41"/>
  <c r="X49" i="41"/>
  <c r="W49" i="41"/>
  <c r="V49" i="41"/>
  <c r="U49" i="41"/>
  <c r="T49" i="41"/>
  <c r="S49" i="41"/>
  <c r="R49" i="41"/>
  <c r="Q49" i="41"/>
  <c r="P49" i="41"/>
  <c r="O49" i="41"/>
  <c r="N49" i="41"/>
  <c r="M49" i="41"/>
  <c r="L49" i="41"/>
  <c r="K49" i="41"/>
  <c r="J49" i="41"/>
  <c r="I49" i="41"/>
  <c r="H49" i="41"/>
  <c r="G49" i="41"/>
  <c r="F49" i="41"/>
  <c r="E49" i="41"/>
  <c r="D49" i="41"/>
  <c r="C49" i="41"/>
  <c r="DX62" i="41"/>
  <c r="CR62" i="41"/>
  <c r="CI62" i="41"/>
  <c r="BS62" i="41"/>
  <c r="BL62" i="41"/>
  <c r="BC62" i="41"/>
  <c r="AM62" i="41"/>
  <c r="AF62" i="41"/>
  <c r="C39" i="46" a="1"/>
  <c r="C53" i="44" a="1"/>
  <c r="C80" i="41" a="1"/>
  <c r="C75" i="41" a="1"/>
  <c r="C77" i="41" a="1"/>
  <c r="C79" i="41" a="1"/>
  <c r="C74" i="41" a="1"/>
  <c r="C76" i="41" a="1"/>
  <c r="C78" i="41" a="1"/>
  <c r="C73" i="41" a="1"/>
  <c r="C53" i="44" l="1"/>
  <c r="C39" i="46"/>
  <c r="BH32" i="41"/>
  <c r="CN32" i="41"/>
  <c r="DD32" i="41"/>
  <c r="DT32" i="41"/>
  <c r="BI32" i="41"/>
  <c r="DE32" i="41"/>
  <c r="E32" i="41"/>
  <c r="U32" i="41"/>
  <c r="AK32" i="41"/>
  <c r="BA32" i="41"/>
  <c r="BQ32" i="41"/>
  <c r="CG32" i="41"/>
  <c r="CW32" i="41"/>
  <c r="DM32" i="41"/>
  <c r="EC32" i="41"/>
  <c r="F32" i="41"/>
  <c r="V32" i="41"/>
  <c r="AL32" i="41"/>
  <c r="BB32" i="41"/>
  <c r="BR32" i="41"/>
  <c r="CH32" i="41"/>
  <c r="CX32" i="41"/>
  <c r="DN32" i="41"/>
  <c r="ED32" i="41"/>
  <c r="C62" i="41"/>
  <c r="C66" i="41" s="1"/>
  <c r="DQ32" i="41"/>
  <c r="N65" i="41"/>
  <c r="AD65" i="41"/>
  <c r="AT65" i="41"/>
  <c r="BJ65" i="41"/>
  <c r="BZ65" i="41"/>
  <c r="CP65" i="41"/>
  <c r="DF65" i="41"/>
  <c r="DV65" i="41"/>
  <c r="O65" i="41"/>
  <c r="AE65" i="41"/>
  <c r="AU65" i="41"/>
  <c r="BK65" i="41"/>
  <c r="CA65" i="41"/>
  <c r="CQ65" i="41"/>
  <c r="DG65" i="41"/>
  <c r="DW65" i="41"/>
  <c r="G32" i="41"/>
  <c r="BC32" i="41"/>
  <c r="DO32" i="41"/>
  <c r="J32" i="41"/>
  <c r="Z32" i="41"/>
  <c r="AP32" i="41"/>
  <c r="BF32" i="41"/>
  <c r="BV32" i="41"/>
  <c r="CL32" i="41"/>
  <c r="DB32" i="41"/>
  <c r="DR32" i="41"/>
  <c r="CO32" i="41"/>
  <c r="CI32" i="41"/>
  <c r="BY32" i="41"/>
  <c r="K32" i="41"/>
  <c r="AA32" i="41"/>
  <c r="AQ32" i="41"/>
  <c r="BG32" i="41"/>
  <c r="BW32" i="41"/>
  <c r="CM32" i="41"/>
  <c r="DC32" i="41"/>
  <c r="DS32" i="41"/>
  <c r="W32" i="41"/>
  <c r="EE32" i="41"/>
  <c r="BS32" i="41"/>
  <c r="BX32" i="41"/>
  <c r="DU32" i="41"/>
  <c r="AM32" i="41"/>
  <c r="CY32" i="41"/>
  <c r="O32" i="41"/>
  <c r="AE32" i="41"/>
  <c r="AU32" i="41"/>
  <c r="BK32" i="41"/>
  <c r="CA32" i="41"/>
  <c r="CQ32" i="41"/>
  <c r="DG32" i="41"/>
  <c r="DW32" i="41"/>
  <c r="L32" i="41"/>
  <c r="P32" i="41"/>
  <c r="AF32" i="41"/>
  <c r="AV32" i="41"/>
  <c r="BL32" i="41"/>
  <c r="CB32" i="41"/>
  <c r="CR32" i="41"/>
  <c r="DH32" i="41"/>
  <c r="DX32" i="41"/>
  <c r="M32" i="41"/>
  <c r="Q32" i="41"/>
  <c r="AW32" i="41"/>
  <c r="CC32" i="41"/>
  <c r="DI32" i="41"/>
  <c r="AB32" i="41"/>
  <c r="R32" i="41"/>
  <c r="AH32" i="41"/>
  <c r="AX32" i="41"/>
  <c r="BN32" i="41"/>
  <c r="CD32" i="41"/>
  <c r="CT32" i="41"/>
  <c r="DJ32" i="41"/>
  <c r="DZ32" i="41"/>
  <c r="AC32" i="41"/>
  <c r="EG28" i="41"/>
  <c r="S32" i="41"/>
  <c r="AI32" i="41"/>
  <c r="AY32" i="41"/>
  <c r="BO32" i="41"/>
  <c r="CE32" i="41"/>
  <c r="CU32" i="41"/>
  <c r="DK32" i="41"/>
  <c r="EA32" i="41"/>
  <c r="AR32" i="41"/>
  <c r="D32" i="41"/>
  <c r="T32" i="41"/>
  <c r="AJ32" i="41"/>
  <c r="AZ32" i="41"/>
  <c r="BP32" i="41"/>
  <c r="CF32" i="41"/>
  <c r="CV32" i="41"/>
  <c r="DL32" i="41"/>
  <c r="EB32" i="41"/>
  <c r="AS32" i="41"/>
  <c r="AU62" i="41"/>
  <c r="N32" i="41"/>
  <c r="AD32" i="41"/>
  <c r="AT32" i="41"/>
  <c r="BJ32" i="41"/>
  <c r="BZ32" i="41"/>
  <c r="CP32" i="41"/>
  <c r="DF32" i="41"/>
  <c r="DV32" i="41"/>
  <c r="C32" i="41"/>
  <c r="AG32" i="41"/>
  <c r="BM32" i="41"/>
  <c r="CS32" i="41"/>
  <c r="DY32" i="41"/>
  <c r="H32" i="41"/>
  <c r="X32" i="41"/>
  <c r="AN32" i="41"/>
  <c r="BD32" i="41"/>
  <c r="BT32" i="41"/>
  <c r="CJ32" i="41"/>
  <c r="CZ32" i="41"/>
  <c r="DP32" i="41"/>
  <c r="EF32" i="41"/>
  <c r="I32" i="41"/>
  <c r="Y32" i="41"/>
  <c r="AO32" i="41"/>
  <c r="BE32" i="41"/>
  <c r="BU32" i="41"/>
  <c r="CK32" i="41"/>
  <c r="DA32" i="41"/>
  <c r="M65" i="41"/>
  <c r="AC65" i="41"/>
  <c r="AS65" i="41"/>
  <c r="BI65" i="41"/>
  <c r="BY65" i="41"/>
  <c r="CO65" i="41"/>
  <c r="DE65" i="41"/>
  <c r="DU65" i="41"/>
  <c r="CQ62" i="41"/>
  <c r="AE62" i="41"/>
  <c r="CA62" i="41"/>
  <c r="DW62" i="41"/>
  <c r="H65" i="41"/>
  <c r="X65" i="41"/>
  <c r="AN65" i="41"/>
  <c r="BD65" i="41"/>
  <c r="BT65" i="41"/>
  <c r="CJ65" i="41"/>
  <c r="CZ65" i="41"/>
  <c r="DP65" i="41"/>
  <c r="EF65" i="41"/>
  <c r="BP64" i="41"/>
  <c r="BK62" i="41"/>
  <c r="DX64" i="41"/>
  <c r="O62" i="41"/>
  <c r="DG62" i="41"/>
  <c r="K65" i="41"/>
  <c r="AA65" i="41"/>
  <c r="AQ65" i="41"/>
  <c r="BG65" i="41"/>
  <c r="BW65" i="41"/>
  <c r="CM65" i="41"/>
  <c r="DC65" i="41"/>
  <c r="DS65" i="41"/>
  <c r="E62" i="41"/>
  <c r="U62" i="41"/>
  <c r="AK62" i="41"/>
  <c r="BA62" i="41"/>
  <c r="BQ62" i="41"/>
  <c r="CG62" i="41"/>
  <c r="CG66" i="41" s="1"/>
  <c r="CW62" i="41"/>
  <c r="DM62" i="41"/>
  <c r="EC62" i="41"/>
  <c r="F62" i="41"/>
  <c r="BB62" i="41"/>
  <c r="CH62" i="41"/>
  <c r="DN62" i="41"/>
  <c r="ED62" i="41"/>
  <c r="ED66" i="41" s="1"/>
  <c r="AP64" i="41"/>
  <c r="V62" i="41"/>
  <c r="CX62" i="41"/>
  <c r="AL62" i="41"/>
  <c r="BV64" i="41"/>
  <c r="BR62" i="41"/>
  <c r="CB64" i="41"/>
  <c r="AR66" i="41"/>
  <c r="BI62" i="41"/>
  <c r="DU62" i="41"/>
  <c r="DT58" i="41"/>
  <c r="L65" i="41"/>
  <c r="AB65" i="41"/>
  <c r="AR65" i="41"/>
  <c r="BH65" i="41"/>
  <c r="BX65" i="41"/>
  <c r="CN65" i="41"/>
  <c r="DD65" i="41"/>
  <c r="DT65" i="41"/>
  <c r="BL64" i="41"/>
  <c r="P65" i="41"/>
  <c r="AF65" i="41"/>
  <c r="AV65" i="41"/>
  <c r="BL65" i="41"/>
  <c r="CB65" i="41"/>
  <c r="CR65" i="41"/>
  <c r="DH65" i="41"/>
  <c r="DX65" i="41"/>
  <c r="CF64" i="41"/>
  <c r="Q65" i="41"/>
  <c r="AG65" i="41"/>
  <c r="AW65" i="41"/>
  <c r="BM65" i="41"/>
  <c r="CC65" i="41"/>
  <c r="CS65" i="41"/>
  <c r="DI65" i="41"/>
  <c r="DY65" i="41"/>
  <c r="D64" i="41"/>
  <c r="CL64" i="41"/>
  <c r="R65" i="41"/>
  <c r="AH65" i="41"/>
  <c r="AX65" i="41"/>
  <c r="BN65" i="41"/>
  <c r="CD65" i="41"/>
  <c r="CT65" i="41"/>
  <c r="DJ65" i="41"/>
  <c r="DZ65" i="41"/>
  <c r="J64" i="41"/>
  <c r="CR64" i="41"/>
  <c r="S65" i="41"/>
  <c r="AI65" i="41"/>
  <c r="AY65" i="41"/>
  <c r="BO65" i="41"/>
  <c r="P64" i="41"/>
  <c r="CV64" i="41"/>
  <c r="I58" i="41"/>
  <c r="D65" i="41"/>
  <c r="T65" i="41"/>
  <c r="AJ65" i="41"/>
  <c r="AZ65" i="41"/>
  <c r="BP65" i="41"/>
  <c r="CF65" i="41"/>
  <c r="CV65" i="41"/>
  <c r="DL65" i="41"/>
  <c r="EB65" i="41"/>
  <c r="T64" i="41"/>
  <c r="DB64" i="41"/>
  <c r="L58" i="41"/>
  <c r="E65" i="41"/>
  <c r="U65" i="41"/>
  <c r="AK65" i="41"/>
  <c r="BA65" i="41"/>
  <c r="BQ65" i="41"/>
  <c r="CG65" i="41"/>
  <c r="CW65" i="41"/>
  <c r="DM65" i="41"/>
  <c r="EC65" i="41"/>
  <c r="Z64" i="41"/>
  <c r="DH64" i="41"/>
  <c r="AF68" i="41"/>
  <c r="AF72" i="41" s="1"/>
  <c r="J58" i="41"/>
  <c r="Z58" i="41"/>
  <c r="AP58" i="41"/>
  <c r="BF58" i="41"/>
  <c r="BV58" i="41"/>
  <c r="CL58" i="41"/>
  <c r="DB58" i="41"/>
  <c r="DR58" i="41"/>
  <c r="AB58" i="41"/>
  <c r="F65" i="41"/>
  <c r="V65" i="41"/>
  <c r="AL65" i="41"/>
  <c r="BB65" i="41"/>
  <c r="BR65" i="41"/>
  <c r="CH65" i="41"/>
  <c r="CX65" i="41"/>
  <c r="DN65" i="41"/>
  <c r="ED65" i="41"/>
  <c r="DL64" i="41"/>
  <c r="AV68" i="41"/>
  <c r="AV72" i="41" s="1"/>
  <c r="K58" i="41"/>
  <c r="AA58" i="41"/>
  <c r="AQ58" i="41"/>
  <c r="BG58" i="41"/>
  <c r="BW58" i="41"/>
  <c r="CM58" i="41"/>
  <c r="DC58" i="41"/>
  <c r="DS58" i="41"/>
  <c r="AR58" i="41"/>
  <c r="G65" i="41"/>
  <c r="W65" i="41"/>
  <c r="AM65" i="41"/>
  <c r="BC65" i="41"/>
  <c r="BS65" i="41"/>
  <c r="CI65" i="41"/>
  <c r="CY65" i="41"/>
  <c r="DO65" i="41"/>
  <c r="EE65" i="41"/>
  <c r="AJ64" i="41"/>
  <c r="DR64" i="41"/>
  <c r="BH58" i="41"/>
  <c r="AS62" i="41"/>
  <c r="DE62" i="41"/>
  <c r="BX58" i="41"/>
  <c r="I65" i="41"/>
  <c r="Y65" i="41"/>
  <c r="AO65" i="41"/>
  <c r="BE65" i="41"/>
  <c r="BU65" i="41"/>
  <c r="CK65" i="41"/>
  <c r="DA65" i="41"/>
  <c r="DQ65" i="41"/>
  <c r="J62" i="41"/>
  <c r="EB64" i="41"/>
  <c r="M62" i="41"/>
  <c r="BY62" i="41"/>
  <c r="N62" i="41"/>
  <c r="AD62" i="41"/>
  <c r="AT62" i="41"/>
  <c r="BJ62" i="41"/>
  <c r="BZ62" i="41"/>
  <c r="CP62" i="41"/>
  <c r="DF62" i="41"/>
  <c r="DV62" i="41"/>
  <c r="CN58" i="41"/>
  <c r="J65" i="41"/>
  <c r="Z65" i="41"/>
  <c r="AP65" i="41"/>
  <c r="BF65" i="41"/>
  <c r="BV65" i="41"/>
  <c r="CL65" i="41"/>
  <c r="DB65" i="41"/>
  <c r="DR65" i="41"/>
  <c r="Z62" i="41"/>
  <c r="AZ64" i="41"/>
  <c r="AC62" i="41"/>
  <c r="CO62" i="41"/>
  <c r="DD58" i="41"/>
  <c r="AP62" i="41"/>
  <c r="BF64" i="41"/>
  <c r="C80" i="41"/>
  <c r="C73" i="41"/>
  <c r="C78" i="41"/>
  <c r="C76" i="41"/>
  <c r="C74" i="41"/>
  <c r="C79" i="41"/>
  <c r="C77" i="41"/>
  <c r="C75" i="41"/>
  <c r="Q66" i="41"/>
  <c r="DI66" i="41"/>
  <c r="AX66" i="41"/>
  <c r="CU66" i="41"/>
  <c r="CZ66" i="41"/>
  <c r="M58" i="41"/>
  <c r="AC58" i="41"/>
  <c r="AS58" i="41"/>
  <c r="BI58" i="41"/>
  <c r="BY58" i="41"/>
  <c r="CO58" i="41"/>
  <c r="DE58" i="41"/>
  <c r="DU58" i="41"/>
  <c r="K62" i="41"/>
  <c r="AA62" i="41"/>
  <c r="AQ62" i="41"/>
  <c r="BG62" i="41"/>
  <c r="BW62" i="41"/>
  <c r="CM62" i="41"/>
  <c r="DC62" i="41"/>
  <c r="DS62" i="41"/>
  <c r="E64" i="41"/>
  <c r="U64" i="41"/>
  <c r="AK64" i="41"/>
  <c r="BA64" i="41"/>
  <c r="BQ64" i="41"/>
  <c r="CG64" i="41"/>
  <c r="CW64" i="41"/>
  <c r="DM64" i="41"/>
  <c r="EC64" i="41"/>
  <c r="Q68" i="41"/>
  <c r="Q72" i="41" s="1"/>
  <c r="AG68" i="41"/>
  <c r="AG72" i="41" s="1"/>
  <c r="AW68" i="41"/>
  <c r="AW72" i="41" s="1"/>
  <c r="BM68" i="41"/>
  <c r="BM72" i="41" s="1"/>
  <c r="CC68" i="41"/>
  <c r="CC72" i="41" s="1"/>
  <c r="CS68" i="41"/>
  <c r="CS72" i="41" s="1"/>
  <c r="DI68" i="41"/>
  <c r="DI72" i="41" s="1"/>
  <c r="DY68" i="41"/>
  <c r="DY72" i="41" s="1"/>
  <c r="N58" i="41"/>
  <c r="AD58" i="41"/>
  <c r="AT58" i="41"/>
  <c r="BJ58" i="41"/>
  <c r="BZ58" i="41"/>
  <c r="CP58" i="41"/>
  <c r="DF58" i="41"/>
  <c r="DV58" i="41"/>
  <c r="F64" i="41"/>
  <c r="V64" i="41"/>
  <c r="AL64" i="41"/>
  <c r="BB64" i="41"/>
  <c r="BR64" i="41"/>
  <c r="CH64" i="41"/>
  <c r="CX64" i="41"/>
  <c r="DN64" i="41"/>
  <c r="ED64" i="41"/>
  <c r="R68" i="41"/>
  <c r="R72" i="41" s="1"/>
  <c r="AH68" i="41"/>
  <c r="AH72" i="41" s="1"/>
  <c r="AX68" i="41"/>
  <c r="AX72" i="41" s="1"/>
  <c r="BN68" i="41"/>
  <c r="BN72" i="41" s="1"/>
  <c r="CD68" i="41"/>
  <c r="CD72" i="41" s="1"/>
  <c r="CT68" i="41"/>
  <c r="CT72" i="41" s="1"/>
  <c r="DJ68" i="41"/>
  <c r="DJ72" i="41" s="1"/>
  <c r="DZ68" i="41"/>
  <c r="DZ72" i="41" s="1"/>
  <c r="O58" i="41"/>
  <c r="AE58" i="41"/>
  <c r="AU58" i="41"/>
  <c r="BK58" i="41"/>
  <c r="CA58" i="41"/>
  <c r="CQ58" i="41"/>
  <c r="DG58" i="41"/>
  <c r="DW58" i="41"/>
  <c r="G64" i="41"/>
  <c r="W64" i="41"/>
  <c r="AM64" i="41"/>
  <c r="BC64" i="41"/>
  <c r="BS64" i="41"/>
  <c r="CI64" i="41"/>
  <c r="CY64" i="41"/>
  <c r="DO64" i="41"/>
  <c r="EE64" i="41"/>
  <c r="C68" i="41"/>
  <c r="C72" i="41" s="1"/>
  <c r="S68" i="41"/>
  <c r="S72" i="41" s="1"/>
  <c r="AI68" i="41"/>
  <c r="AI72" i="41" s="1"/>
  <c r="AY68" i="41"/>
  <c r="AY72" i="41" s="1"/>
  <c r="BO68" i="41"/>
  <c r="BO72" i="41" s="1"/>
  <c r="CE68" i="41"/>
  <c r="CE72" i="41" s="1"/>
  <c r="CU68" i="41"/>
  <c r="CU72" i="41" s="1"/>
  <c r="DK68" i="41"/>
  <c r="DK72" i="41" s="1"/>
  <c r="EA68" i="41"/>
  <c r="EA72" i="41" s="1"/>
  <c r="P58" i="41"/>
  <c r="AF58" i="41"/>
  <c r="AV58" i="41"/>
  <c r="BL58" i="41"/>
  <c r="CB58" i="41"/>
  <c r="CR58" i="41"/>
  <c r="DH58" i="41"/>
  <c r="DX58" i="41"/>
  <c r="H64" i="41"/>
  <c r="X64" i="41"/>
  <c r="AN64" i="41"/>
  <c r="BD64" i="41"/>
  <c r="BT64" i="41"/>
  <c r="CJ64" i="41"/>
  <c r="CZ64" i="41"/>
  <c r="DP64" i="41"/>
  <c r="EF64" i="41"/>
  <c r="Q58" i="41"/>
  <c r="AG58" i="41"/>
  <c r="AW58" i="41"/>
  <c r="BM58" i="41"/>
  <c r="CC58" i="41"/>
  <c r="CS58" i="41"/>
  <c r="DI58" i="41"/>
  <c r="DY58" i="41"/>
  <c r="I64" i="41"/>
  <c r="Y64" i="41"/>
  <c r="AO64" i="41"/>
  <c r="BE64" i="41"/>
  <c r="BU64" i="41"/>
  <c r="CK64" i="41"/>
  <c r="DA64" i="41"/>
  <c r="DQ64" i="41"/>
  <c r="R58" i="41"/>
  <c r="AH58" i="41"/>
  <c r="AX58" i="41"/>
  <c r="BN58" i="41"/>
  <c r="CD58" i="41"/>
  <c r="CT58" i="41"/>
  <c r="DJ58" i="41"/>
  <c r="DZ58" i="41"/>
  <c r="C65" i="41"/>
  <c r="CE65" i="41"/>
  <c r="CU65" i="41"/>
  <c r="DK65" i="41"/>
  <c r="C58" i="41"/>
  <c r="S58" i="41"/>
  <c r="AI58" i="41"/>
  <c r="AY58" i="41"/>
  <c r="BO58" i="41"/>
  <c r="CE58" i="41"/>
  <c r="CU58" i="41"/>
  <c r="DK58" i="41"/>
  <c r="EA58" i="41"/>
  <c r="K64" i="41"/>
  <c r="AA64" i="41"/>
  <c r="AQ64" i="41"/>
  <c r="BG64" i="41"/>
  <c r="BW64" i="41"/>
  <c r="CM64" i="41"/>
  <c r="DC64" i="41"/>
  <c r="DS64" i="41"/>
  <c r="D58" i="41"/>
  <c r="T58" i="41"/>
  <c r="AJ58" i="41"/>
  <c r="AZ58" i="41"/>
  <c r="BP58" i="41"/>
  <c r="CF58" i="41"/>
  <c r="CV58" i="41"/>
  <c r="DL58" i="41"/>
  <c r="EB58" i="41"/>
  <c r="L64" i="41"/>
  <c r="AB64" i="41"/>
  <c r="AR64" i="41"/>
  <c r="BH64" i="41"/>
  <c r="BX64" i="41"/>
  <c r="CN64" i="41"/>
  <c r="DD64" i="41"/>
  <c r="DT64" i="41"/>
  <c r="E58" i="41"/>
  <c r="U58" i="41"/>
  <c r="AK58" i="41"/>
  <c r="BA58" i="41"/>
  <c r="BQ58" i="41"/>
  <c r="CG58" i="41"/>
  <c r="CW58" i="41"/>
  <c r="DM58" i="41"/>
  <c r="EC58" i="41"/>
  <c r="M64" i="41"/>
  <c r="AC64" i="41"/>
  <c r="AS64" i="41"/>
  <c r="BI64" i="41"/>
  <c r="BY64" i="41"/>
  <c r="CO64" i="41"/>
  <c r="DE64" i="41"/>
  <c r="DU64" i="41"/>
  <c r="F58" i="41"/>
  <c r="V58" i="41"/>
  <c r="AL58" i="41"/>
  <c r="BB58" i="41"/>
  <c r="BR58" i="41"/>
  <c r="CH58" i="41"/>
  <c r="CX58" i="41"/>
  <c r="DN58" i="41"/>
  <c r="ED58" i="41"/>
  <c r="N64" i="41"/>
  <c r="AD64" i="41"/>
  <c r="AT64" i="41"/>
  <c r="BJ64" i="41"/>
  <c r="BZ64" i="41"/>
  <c r="CP64" i="41"/>
  <c r="DF64" i="41"/>
  <c r="DV64" i="41"/>
  <c r="G58" i="41"/>
  <c r="W58" i="41"/>
  <c r="AM58" i="41"/>
  <c r="BC58" i="41"/>
  <c r="BS58" i="41"/>
  <c r="CI58" i="41"/>
  <c r="CY58" i="41"/>
  <c r="DO58" i="41"/>
  <c r="EE58" i="41"/>
  <c r="O64" i="41"/>
  <c r="AE64" i="41"/>
  <c r="AU64" i="41"/>
  <c r="BK64" i="41"/>
  <c r="CA64" i="41"/>
  <c r="CQ64" i="41"/>
  <c r="DG64" i="41"/>
  <c r="DW64" i="41"/>
  <c r="H58" i="41"/>
  <c r="X58" i="41"/>
  <c r="AN58" i="41"/>
  <c r="BD58" i="41"/>
  <c r="BT58" i="41"/>
  <c r="CJ58" i="41"/>
  <c r="CZ58" i="41"/>
  <c r="DP58" i="41"/>
  <c r="EF58" i="41"/>
  <c r="Y58" i="41"/>
  <c r="AO58" i="41"/>
  <c r="BE58" i="41"/>
  <c r="BU58" i="41"/>
  <c r="CK58" i="41"/>
  <c r="DA58" i="41"/>
  <c r="DQ58" i="41"/>
  <c r="C37" i="41" a="1"/>
  <c r="C81" i="41" a="1"/>
  <c r="C69" i="41" a="1"/>
  <c r="Y66" i="41" l="1"/>
  <c r="CM66" i="41"/>
  <c r="X66" i="41"/>
  <c r="AJ66" i="41"/>
  <c r="AH66" i="41"/>
  <c r="AT66" i="41"/>
  <c r="M66" i="41"/>
  <c r="DS66" i="41"/>
  <c r="DA66" i="41"/>
  <c r="BU66" i="41"/>
  <c r="DK66" i="41"/>
  <c r="S66" i="41"/>
  <c r="EA66" i="41"/>
  <c r="DO66" i="41"/>
  <c r="AA66" i="41"/>
  <c r="BC66" i="41"/>
  <c r="EB66" i="41"/>
  <c r="DF66" i="41"/>
  <c r="CL66" i="41"/>
  <c r="I66" i="41"/>
  <c r="DR66" i="41"/>
  <c r="CX66" i="41"/>
  <c r="E66" i="41"/>
  <c r="AU66" i="41"/>
  <c r="AQ66" i="41"/>
  <c r="BT66" i="41"/>
  <c r="CT66" i="41"/>
  <c r="BM66" i="41"/>
  <c r="DD66" i="41"/>
  <c r="AY66" i="41"/>
  <c r="BF66" i="41"/>
  <c r="AS66" i="41"/>
  <c r="CY66" i="41"/>
  <c r="N66" i="41"/>
  <c r="L66" i="41"/>
  <c r="DX66" i="41"/>
  <c r="AM66" i="41"/>
  <c r="DC66" i="41"/>
  <c r="CK66" i="41"/>
  <c r="W66" i="41"/>
  <c r="CE66" i="41"/>
  <c r="CS66" i="41"/>
  <c r="AP66" i="41"/>
  <c r="DV66" i="41"/>
  <c r="BE66" i="41"/>
  <c r="CV66" i="41"/>
  <c r="BP66" i="41"/>
  <c r="AW66" i="41"/>
  <c r="CO66" i="41"/>
  <c r="CP66" i="41"/>
  <c r="AK66" i="41"/>
  <c r="BG66" i="41"/>
  <c r="AO66" i="41"/>
  <c r="AZ66" i="41"/>
  <c r="D66" i="41"/>
  <c r="AG66" i="41"/>
  <c r="AC66" i="41"/>
  <c r="BZ66" i="41"/>
  <c r="K66" i="41"/>
  <c r="DP66" i="41"/>
  <c r="EE66" i="41"/>
  <c r="DB66" i="41"/>
  <c r="CC66" i="41"/>
  <c r="Z66" i="41"/>
  <c r="AD66" i="41"/>
  <c r="DE66" i="41"/>
  <c r="CJ66" i="41"/>
  <c r="BS66" i="41"/>
  <c r="DJ66" i="41"/>
  <c r="BY66" i="41"/>
  <c r="BH66" i="41"/>
  <c r="BD66" i="41"/>
  <c r="G66" i="41"/>
  <c r="CD66" i="41"/>
  <c r="BX66" i="41"/>
  <c r="DH66" i="41"/>
  <c r="AN66" i="41"/>
  <c r="CF66" i="41"/>
  <c r="BN66" i="41"/>
  <c r="P66" i="41"/>
  <c r="F66" i="41"/>
  <c r="DW66" i="41"/>
  <c r="CI66" i="41"/>
  <c r="BO66" i="41"/>
  <c r="R66" i="41"/>
  <c r="DT66" i="41"/>
  <c r="CW66" i="41"/>
  <c r="O66" i="41"/>
  <c r="CQ66" i="41"/>
  <c r="AI66" i="41"/>
  <c r="V66" i="41"/>
  <c r="BL66" i="41"/>
  <c r="AF66" i="41"/>
  <c r="BB66" i="41"/>
  <c r="CA66" i="41"/>
  <c r="BI66" i="41"/>
  <c r="DM66" i="41"/>
  <c r="DG66" i="41"/>
  <c r="AE66" i="41"/>
  <c r="BW66" i="41"/>
  <c r="DQ66" i="41"/>
  <c r="H66" i="41"/>
  <c r="DL66" i="41"/>
  <c r="DZ66" i="41"/>
  <c r="BV66" i="41"/>
  <c r="AB66" i="41"/>
  <c r="BJ66" i="41"/>
  <c r="BQ66" i="41"/>
  <c r="BK66" i="41"/>
  <c r="EF66" i="41"/>
  <c r="T66" i="41"/>
  <c r="DY66" i="41"/>
  <c r="J66" i="41"/>
  <c r="CR66" i="41"/>
  <c r="DN66" i="41"/>
  <c r="AV66" i="41"/>
  <c r="CH66" i="41"/>
  <c r="DU66" i="41"/>
  <c r="EC66" i="41"/>
  <c r="BR66" i="41"/>
  <c r="BA66" i="41"/>
  <c r="AL66" i="41"/>
  <c r="U66" i="41"/>
  <c r="CB66" i="41"/>
  <c r="CN66" i="41"/>
  <c r="C37" i="41"/>
  <c r="C69" i="41"/>
  <c r="C81" i="41"/>
  <c r="C70" i="41" a="1"/>
  <c r="C70" i="41" l="1"/>
  <c r="B49" i="38"/>
  <c r="DT20" i="38"/>
  <c r="DS20" i="38"/>
  <c r="DR20" i="38"/>
  <c r="DQ20" i="38"/>
  <c r="DP20" i="38"/>
  <c r="DO20" i="38"/>
  <c r="DN20" i="38"/>
  <c r="DM20" i="38"/>
  <c r="DL20" i="38"/>
  <c r="DK20" i="38"/>
  <c r="DJ20" i="38"/>
  <c r="DI20" i="38"/>
  <c r="DH20" i="38"/>
  <c r="DG20" i="38"/>
  <c r="DF20" i="38"/>
  <c r="DE20" i="38"/>
  <c r="DD20" i="38"/>
  <c r="DC20" i="38"/>
  <c r="DB20" i="38"/>
  <c r="DA20" i="38"/>
  <c r="CZ20" i="38"/>
  <c r="CY20" i="38"/>
  <c r="CX20" i="38"/>
  <c r="CW20" i="38"/>
  <c r="CV20" i="38"/>
  <c r="CU20" i="38"/>
  <c r="CT20" i="38"/>
  <c r="CS20" i="38"/>
  <c r="CR20" i="38"/>
  <c r="CQ20" i="38"/>
  <c r="CP20" i="38"/>
  <c r="CO20" i="38"/>
  <c r="CN20" i="38"/>
  <c r="CM20" i="38"/>
  <c r="CL20" i="38"/>
  <c r="CK20" i="38"/>
  <c r="CJ20" i="38"/>
  <c r="CI20" i="38"/>
  <c r="CH20" i="38"/>
  <c r="CG20" i="38"/>
  <c r="CF20" i="38"/>
  <c r="CE20" i="38"/>
  <c r="CD20" i="38"/>
  <c r="CC20" i="38"/>
  <c r="CB20" i="38"/>
  <c r="CA20" i="38"/>
  <c r="BZ20" i="38"/>
  <c r="BY20" i="38"/>
  <c r="BX20" i="38"/>
  <c r="BW20" i="38"/>
  <c r="BV20" i="38"/>
  <c r="BU20" i="38"/>
  <c r="BT20" i="38"/>
  <c r="BS20" i="38"/>
  <c r="BR20" i="38"/>
  <c r="BQ20" i="38"/>
  <c r="BP20" i="38"/>
  <c r="BO20" i="38"/>
  <c r="BN20" i="38"/>
  <c r="BM20" i="38"/>
  <c r="BL20" i="38"/>
  <c r="BK20" i="38"/>
  <c r="BJ20" i="38"/>
  <c r="BI20" i="38"/>
  <c r="BH20" i="38"/>
  <c r="BG20" i="38"/>
  <c r="BF20" i="38"/>
  <c r="BE20" i="38"/>
  <c r="BD20" i="38"/>
  <c r="BC20" i="38"/>
  <c r="BB20" i="38"/>
  <c r="BA20" i="38"/>
  <c r="AZ20" i="38"/>
  <c r="AY20" i="38"/>
  <c r="AX20" i="38"/>
  <c r="AW20" i="38"/>
  <c r="AV20" i="38"/>
  <c r="AU20" i="38"/>
  <c r="AT20" i="38"/>
  <c r="AS20" i="38"/>
  <c r="AR20" i="38"/>
  <c r="AQ20" i="38"/>
  <c r="AP20" i="38"/>
  <c r="AO20" i="38"/>
  <c r="AN20" i="38"/>
  <c r="AM20" i="38"/>
  <c r="AL20" i="38"/>
  <c r="AK20" i="38"/>
  <c r="AJ20" i="38"/>
  <c r="AI20" i="38"/>
  <c r="AH20" i="38"/>
  <c r="AG20" i="38"/>
  <c r="AF20" i="38"/>
  <c r="AE20" i="38"/>
  <c r="AD20" i="38"/>
  <c r="AC20" i="38"/>
  <c r="AB20" i="38"/>
  <c r="AA20" i="38"/>
  <c r="Z20" i="38"/>
  <c r="Y20" i="38"/>
  <c r="X20" i="38"/>
  <c r="W20" i="38"/>
  <c r="V20" i="38"/>
  <c r="U20" i="38"/>
  <c r="T20" i="38"/>
  <c r="S20" i="38"/>
  <c r="R20" i="38"/>
  <c r="Q20" i="38"/>
  <c r="P20" i="38"/>
  <c r="O20" i="38"/>
  <c r="N20" i="38"/>
  <c r="M20" i="38"/>
  <c r="L20" i="38"/>
  <c r="K20" i="38"/>
  <c r="J20" i="38"/>
  <c r="I20" i="38"/>
  <c r="H20" i="38"/>
  <c r="G20" i="38"/>
  <c r="F20" i="38"/>
  <c r="E20" i="38"/>
  <c r="D20" i="38"/>
  <c r="C20" i="38"/>
  <c r="EF20" i="38"/>
  <c r="EE20" i="38"/>
  <c r="ED20" i="38"/>
  <c r="EC20" i="38"/>
  <c r="EB20" i="38"/>
  <c r="EA20" i="38"/>
  <c r="DZ20" i="38"/>
  <c r="DY20" i="38"/>
  <c r="DX20" i="38"/>
  <c r="DW20" i="38"/>
  <c r="DV20" i="38"/>
  <c r="DU20" i="38"/>
  <c r="D2" i="35" a="1"/>
  <c r="D2" i="35" s="1"/>
  <c r="EF29" i="38"/>
  <c r="EE29" i="38"/>
  <c r="ED29" i="38"/>
  <c r="EC29" i="38"/>
  <c r="EB29" i="38"/>
  <c r="EA29" i="38"/>
  <c r="DZ29" i="38"/>
  <c r="DY29" i="38"/>
  <c r="DX29" i="38"/>
  <c r="DW29" i="38"/>
  <c r="DV29" i="38"/>
  <c r="DU29" i="38"/>
  <c r="DT29" i="38"/>
  <c r="DS29" i="38"/>
  <c r="DR29" i="38"/>
  <c r="DQ29" i="38"/>
  <c r="DP29" i="38"/>
  <c r="DO29" i="38"/>
  <c r="DN29" i="38"/>
  <c r="DM29" i="38"/>
  <c r="DL29" i="38"/>
  <c r="DK29" i="38"/>
  <c r="DJ29" i="38"/>
  <c r="DI29" i="38"/>
  <c r="DH29" i="38"/>
  <c r="DG29" i="38"/>
  <c r="DF29" i="38"/>
  <c r="DE29" i="38"/>
  <c r="DD29" i="38"/>
  <c r="DC29" i="38"/>
  <c r="DB29" i="38"/>
  <c r="DA29" i="38"/>
  <c r="CZ29" i="38"/>
  <c r="CY29" i="38"/>
  <c r="CX29" i="38"/>
  <c r="CW29" i="38"/>
  <c r="CV29" i="38"/>
  <c r="CU29" i="38"/>
  <c r="CT29" i="38"/>
  <c r="CS29" i="38"/>
  <c r="CR29" i="38"/>
  <c r="CQ29" i="38"/>
  <c r="CP29" i="38"/>
  <c r="CO29" i="38"/>
  <c r="CN29" i="38"/>
  <c r="CM29" i="38"/>
  <c r="CL29" i="38"/>
  <c r="CK29" i="38"/>
  <c r="CJ29" i="38"/>
  <c r="CI29" i="38"/>
  <c r="CH29" i="38"/>
  <c r="CG29" i="38"/>
  <c r="CF29" i="38"/>
  <c r="CE29" i="38"/>
  <c r="CD29" i="38"/>
  <c r="CC29" i="38"/>
  <c r="CB29" i="38"/>
  <c r="CA29" i="38"/>
  <c r="BZ29" i="38"/>
  <c r="BY29" i="38"/>
  <c r="BX29" i="38"/>
  <c r="BW29" i="38"/>
  <c r="BV29" i="38"/>
  <c r="BU29" i="38"/>
  <c r="BT29" i="38"/>
  <c r="BS29" i="38"/>
  <c r="BR29" i="38"/>
  <c r="BQ29" i="38"/>
  <c r="BP29" i="38"/>
  <c r="BO29" i="38"/>
  <c r="BN29" i="38"/>
  <c r="BM29" i="38"/>
  <c r="BL29" i="38"/>
  <c r="BK29" i="38"/>
  <c r="BJ29" i="38"/>
  <c r="BI29" i="38"/>
  <c r="BH29" i="38"/>
  <c r="BG29" i="38"/>
  <c r="BF29" i="38"/>
  <c r="BE29" i="38"/>
  <c r="BD29" i="38"/>
  <c r="BC29" i="38"/>
  <c r="BB29" i="38"/>
  <c r="BA29" i="38"/>
  <c r="AZ29" i="38"/>
  <c r="AY29" i="38"/>
  <c r="AX29" i="38"/>
  <c r="AW29" i="38"/>
  <c r="AV29" i="38"/>
  <c r="AU29" i="38"/>
  <c r="AT29" i="38"/>
  <c r="AS29" i="38"/>
  <c r="AR29" i="38"/>
  <c r="AQ29" i="38"/>
  <c r="AP29" i="38"/>
  <c r="AO29" i="38"/>
  <c r="AN29" i="38"/>
  <c r="AM29" i="38"/>
  <c r="AL29" i="38"/>
  <c r="AK29" i="38"/>
  <c r="AJ29" i="38"/>
  <c r="AI29" i="38"/>
  <c r="AH29" i="38"/>
  <c r="AG29" i="38"/>
  <c r="AF29" i="38"/>
  <c r="AE29" i="38"/>
  <c r="AD29" i="38"/>
  <c r="AC29" i="38"/>
  <c r="AB29" i="38"/>
  <c r="AA29" i="38"/>
  <c r="Z29" i="38"/>
  <c r="Y29" i="38"/>
  <c r="X29" i="38"/>
  <c r="W29" i="38"/>
  <c r="V29" i="38"/>
  <c r="U29" i="38"/>
  <c r="T29" i="38"/>
  <c r="S29" i="38"/>
  <c r="R29" i="38"/>
  <c r="Q29" i="38"/>
  <c r="P29" i="38"/>
  <c r="O29" i="38"/>
  <c r="N29" i="38"/>
  <c r="M29" i="38"/>
  <c r="L29" i="38"/>
  <c r="K29" i="38"/>
  <c r="J29" i="38"/>
  <c r="I29" i="38"/>
  <c r="H29" i="38"/>
  <c r="G29" i="38"/>
  <c r="F29" i="38"/>
  <c r="E29" i="38"/>
  <c r="D29" i="38"/>
  <c r="C29" i="38"/>
  <c r="C43" i="38" a="1"/>
  <c r="C43" i="38" l="1"/>
  <c r="D17" i="35"/>
  <c r="D30" i="35"/>
  <c r="D10" i="35"/>
  <c r="D15" i="35"/>
  <c r="D13" i="35"/>
  <c r="D8" i="35"/>
  <c r="D16" i="35"/>
  <c r="D14" i="35"/>
  <c r="D29" i="35"/>
  <c r="D11" i="35"/>
  <c r="D23" i="35"/>
  <c r="D7" i="35"/>
  <c r="D28" i="35"/>
  <c r="D27" i="35"/>
  <c r="D26" i="35"/>
  <c r="D25" i="35"/>
  <c r="D24" i="35"/>
  <c r="D6" i="35"/>
  <c r="D5" i="35"/>
  <c r="D4" i="35"/>
  <c r="D19" i="35"/>
  <c r="D3" i="35"/>
  <c r="D12" i="35"/>
  <c r="D9" i="35"/>
  <c r="D22" i="35"/>
  <c r="D21" i="35"/>
  <c r="D20" i="35"/>
  <c r="D18" i="35"/>
  <c r="B25" i="38" l="1"/>
  <c r="B48" i="38" s="1"/>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AH25" i="38"/>
  <c r="AI25" i="38"/>
  <c r="AJ25" i="38"/>
  <c r="AK25" i="38"/>
  <c r="AL25" i="38"/>
  <c r="AM25" i="38"/>
  <c r="AN25" i="38"/>
  <c r="AO25" i="38"/>
  <c r="AP25" i="38"/>
  <c r="AQ25" i="38"/>
  <c r="AR25" i="38"/>
  <c r="AS25" i="38"/>
  <c r="AT25" i="38"/>
  <c r="AU25" i="38"/>
  <c r="AV25" i="38"/>
  <c r="AW25" i="38"/>
  <c r="AX25" i="38"/>
  <c r="AY25" i="38"/>
  <c r="AZ25" i="38"/>
  <c r="BA25" i="38"/>
  <c r="BB25" i="38"/>
  <c r="BC25" i="38"/>
  <c r="BD25" i="38"/>
  <c r="BE25" i="38"/>
  <c r="BF25" i="38"/>
  <c r="BG25" i="38"/>
  <c r="BH25" i="38"/>
  <c r="BI25" i="38"/>
  <c r="BJ25" i="38"/>
  <c r="BK25" i="38"/>
  <c r="BL25" i="38"/>
  <c r="BM25" i="38"/>
  <c r="BN25" i="38"/>
  <c r="BO25" i="38"/>
  <c r="BP25" i="38"/>
  <c r="BQ25" i="38"/>
  <c r="BR25" i="38"/>
  <c r="BS25" i="38"/>
  <c r="BT25" i="38"/>
  <c r="BU25" i="38"/>
  <c r="BV25" i="38"/>
  <c r="BW25" i="38"/>
  <c r="BX25" i="38"/>
  <c r="BY25" i="38"/>
  <c r="BZ25" i="38"/>
  <c r="CA25" i="38"/>
  <c r="CB25" i="38"/>
  <c r="CC25" i="38"/>
  <c r="CD25" i="38"/>
  <c r="CE25" i="38"/>
  <c r="CF25" i="38"/>
  <c r="CG25" i="38"/>
  <c r="CH25" i="38"/>
  <c r="CI25" i="38"/>
  <c r="CJ25" i="38"/>
  <c r="CK25" i="38"/>
  <c r="CL25" i="38"/>
  <c r="CM25" i="38"/>
  <c r="CN25" i="38"/>
  <c r="CO25" i="38"/>
  <c r="CP25" i="38"/>
  <c r="CQ25" i="38"/>
  <c r="CR25" i="38"/>
  <c r="CS25" i="38"/>
  <c r="CT25" i="38"/>
  <c r="CU25" i="38"/>
  <c r="CV25" i="38"/>
  <c r="CW25" i="38"/>
  <c r="CX25" i="38"/>
  <c r="CY25" i="38"/>
  <c r="CZ25" i="38"/>
  <c r="DA25" i="38"/>
  <c r="DB25" i="38"/>
  <c r="DC25" i="38"/>
  <c r="DD25" i="38"/>
  <c r="DE25" i="38"/>
  <c r="DF25" i="38"/>
  <c r="DG25" i="38"/>
  <c r="DH25" i="38"/>
  <c r="DI25" i="38"/>
  <c r="DJ25" i="38"/>
  <c r="DK25" i="38"/>
  <c r="DL25" i="38"/>
  <c r="DM25" i="38"/>
  <c r="DN25" i="38"/>
  <c r="DO25" i="38"/>
  <c r="DP25" i="38"/>
  <c r="DQ25" i="38"/>
  <c r="DR25" i="38"/>
  <c r="DS25" i="38"/>
  <c r="DT25" i="38"/>
  <c r="DU25" i="38"/>
  <c r="DV25" i="38"/>
  <c r="DW25" i="38"/>
  <c r="DX25" i="38"/>
  <c r="DY25" i="38"/>
  <c r="DZ25" i="38"/>
  <c r="EA25" i="38"/>
  <c r="EB25" i="38"/>
  <c r="EC25" i="38"/>
  <c r="ED25" i="38"/>
  <c r="EE25" i="38"/>
  <c r="EF25" i="38"/>
  <c r="DX33" i="38"/>
  <c r="DH33" i="38"/>
  <c r="CR33" i="38"/>
  <c r="CB33" i="38"/>
  <c r="BL33" i="38"/>
  <c r="AV33" i="38"/>
  <c r="AF33" i="38"/>
  <c r="P33" i="38"/>
  <c r="C33" i="38"/>
  <c r="B34" i="38"/>
  <c r="B38" i="38" s="1"/>
  <c r="B33" i="38"/>
  <c r="B37" i="38" s="1"/>
  <c r="EF28" i="38"/>
  <c r="EF36" i="38" s="1"/>
  <c r="EF40" i="38" s="1"/>
  <c r="EE28" i="38"/>
  <c r="EE36" i="38" s="1"/>
  <c r="EE40" i="38" s="1"/>
  <c r="ED28" i="38"/>
  <c r="ED32" i="38" s="1"/>
  <c r="EC28" i="38"/>
  <c r="EC32" i="38" s="1"/>
  <c r="EB28" i="38"/>
  <c r="EB32" i="38" s="1"/>
  <c r="EA28" i="38"/>
  <c r="EA32" i="38" s="1"/>
  <c r="DZ28" i="38"/>
  <c r="DZ32" i="38" s="1"/>
  <c r="DY28" i="38"/>
  <c r="DY32" i="38" s="1"/>
  <c r="DX28" i="38"/>
  <c r="DX32" i="38" s="1"/>
  <c r="DW28" i="38"/>
  <c r="DW32" i="38" s="1"/>
  <c r="DV28" i="38"/>
  <c r="DV32" i="38" s="1"/>
  <c r="DU28" i="38"/>
  <c r="DU32" i="38" s="1"/>
  <c r="DT28" i="38"/>
  <c r="DT32" i="38" s="1"/>
  <c r="DS28" i="38"/>
  <c r="DS32" i="38" s="1"/>
  <c r="DR28" i="38"/>
  <c r="DR36" i="38" s="1"/>
  <c r="DR40" i="38" s="1"/>
  <c r="DQ28" i="38"/>
  <c r="DQ36" i="38" s="1"/>
  <c r="DQ40" i="38" s="1"/>
  <c r="DP28" i="38"/>
  <c r="DP36" i="38" s="1"/>
  <c r="DP40" i="38" s="1"/>
  <c r="DO28" i="38"/>
  <c r="DO36" i="38" s="1"/>
  <c r="DO40" i="38" s="1"/>
  <c r="DN28" i="38"/>
  <c r="DN32" i="38" s="1"/>
  <c r="DM28" i="38"/>
  <c r="DM32" i="38" s="1"/>
  <c r="DL28" i="38"/>
  <c r="DL32" i="38" s="1"/>
  <c r="DK28" i="38"/>
  <c r="DK32" i="38" s="1"/>
  <c r="DJ28" i="38"/>
  <c r="DJ32" i="38" s="1"/>
  <c r="DI28" i="38"/>
  <c r="DI32" i="38" s="1"/>
  <c r="DH28" i="38"/>
  <c r="DH32" i="38" s="1"/>
  <c r="DG28" i="38"/>
  <c r="DG32" i="38" s="1"/>
  <c r="DF28" i="38"/>
  <c r="DF32" i="38" s="1"/>
  <c r="DE28" i="38"/>
  <c r="DE32" i="38" s="1"/>
  <c r="DD28" i="38"/>
  <c r="DD32" i="38" s="1"/>
  <c r="DC28" i="38"/>
  <c r="DC32" i="38" s="1"/>
  <c r="DB28" i="38"/>
  <c r="DB36" i="38" s="1"/>
  <c r="DB40" i="38" s="1"/>
  <c r="DA28" i="38"/>
  <c r="DA36" i="38" s="1"/>
  <c r="DA40" i="38" s="1"/>
  <c r="CZ28" i="38"/>
  <c r="CZ36" i="38" s="1"/>
  <c r="CZ40" i="38" s="1"/>
  <c r="CY28" i="38"/>
  <c r="CY36" i="38" s="1"/>
  <c r="CY40" i="38" s="1"/>
  <c r="CX28" i="38"/>
  <c r="CX32" i="38" s="1"/>
  <c r="CW28" i="38"/>
  <c r="CW32" i="38" s="1"/>
  <c r="CV28" i="38"/>
  <c r="CV32" i="38" s="1"/>
  <c r="CU28" i="38"/>
  <c r="CU32" i="38" s="1"/>
  <c r="CT28" i="38"/>
  <c r="CT32" i="38" s="1"/>
  <c r="CS28" i="38"/>
  <c r="CS32" i="38" s="1"/>
  <c r="CR28" i="38"/>
  <c r="CR32" i="38" s="1"/>
  <c r="CQ28" i="38"/>
  <c r="CQ32" i="38" s="1"/>
  <c r="CP28" i="38"/>
  <c r="CP32" i="38" s="1"/>
  <c r="CO28" i="38"/>
  <c r="CO32" i="38" s="1"/>
  <c r="CN28" i="38"/>
  <c r="CN32" i="38" s="1"/>
  <c r="CM28" i="38"/>
  <c r="CM32" i="38" s="1"/>
  <c r="CL28" i="38"/>
  <c r="CL36" i="38" s="1"/>
  <c r="CL40" i="38" s="1"/>
  <c r="CK28" i="38"/>
  <c r="CK36" i="38" s="1"/>
  <c r="CK40" i="38" s="1"/>
  <c r="CJ28" i="38"/>
  <c r="CJ36" i="38" s="1"/>
  <c r="CJ40" i="38" s="1"/>
  <c r="CI28" i="38"/>
  <c r="CI36" i="38" s="1"/>
  <c r="CI40" i="38" s="1"/>
  <c r="CH28" i="38"/>
  <c r="CH32" i="38" s="1"/>
  <c r="CG28" i="38"/>
  <c r="CG32" i="38" s="1"/>
  <c r="CF28" i="38"/>
  <c r="CF32" i="38" s="1"/>
  <c r="CE28" i="38"/>
  <c r="CE32" i="38" s="1"/>
  <c r="CD28" i="38"/>
  <c r="CD32" i="38" s="1"/>
  <c r="CC28" i="38"/>
  <c r="CC32" i="38" s="1"/>
  <c r="CB28" i="38"/>
  <c r="CB32" i="38" s="1"/>
  <c r="CA28" i="38"/>
  <c r="CA32" i="38" s="1"/>
  <c r="BZ28" i="38"/>
  <c r="BZ32" i="38" s="1"/>
  <c r="BY28" i="38"/>
  <c r="BY32" i="38" s="1"/>
  <c r="BX28" i="38"/>
  <c r="BX32" i="38" s="1"/>
  <c r="BW28" i="38"/>
  <c r="BW32" i="38" s="1"/>
  <c r="BV28" i="38"/>
  <c r="BV36" i="38" s="1"/>
  <c r="BV40" i="38" s="1"/>
  <c r="BU28" i="38"/>
  <c r="BU36" i="38" s="1"/>
  <c r="BU40" i="38" s="1"/>
  <c r="BT28" i="38"/>
  <c r="BT36" i="38" s="1"/>
  <c r="BT40" i="38" s="1"/>
  <c r="BS28" i="38"/>
  <c r="BS36" i="38" s="1"/>
  <c r="BS40" i="38" s="1"/>
  <c r="BR28" i="38"/>
  <c r="BR32" i="38" s="1"/>
  <c r="BQ28" i="38"/>
  <c r="BQ32" i="38" s="1"/>
  <c r="BP28" i="38"/>
  <c r="BP32" i="38" s="1"/>
  <c r="BO28" i="38"/>
  <c r="BO32" i="38" s="1"/>
  <c r="BN28" i="38"/>
  <c r="BN32" i="38" s="1"/>
  <c r="BM28" i="38"/>
  <c r="BM32" i="38" s="1"/>
  <c r="BL28" i="38"/>
  <c r="BL32" i="38" s="1"/>
  <c r="BK28" i="38"/>
  <c r="BK32" i="38" s="1"/>
  <c r="BJ28" i="38"/>
  <c r="BJ32" i="38" s="1"/>
  <c r="BI28" i="38"/>
  <c r="BI32" i="38" s="1"/>
  <c r="BH28" i="38"/>
  <c r="BH32" i="38" s="1"/>
  <c r="BG28" i="38"/>
  <c r="BG32" i="38" s="1"/>
  <c r="BF28" i="38"/>
  <c r="BF36" i="38" s="1"/>
  <c r="BF40" i="38" s="1"/>
  <c r="BE28" i="38"/>
  <c r="BE36" i="38" s="1"/>
  <c r="BE40" i="38" s="1"/>
  <c r="BD28" i="38"/>
  <c r="BD36" i="38" s="1"/>
  <c r="BD40" i="38" s="1"/>
  <c r="BC28" i="38"/>
  <c r="BC36" i="38" s="1"/>
  <c r="BC40" i="38" s="1"/>
  <c r="BB28" i="38"/>
  <c r="BB32" i="38" s="1"/>
  <c r="BA28" i="38"/>
  <c r="BA32" i="38" s="1"/>
  <c r="AZ28" i="38"/>
  <c r="AZ32" i="38" s="1"/>
  <c r="AY28" i="38"/>
  <c r="AY32" i="38" s="1"/>
  <c r="AX28" i="38"/>
  <c r="AX32" i="38" s="1"/>
  <c r="AW28" i="38"/>
  <c r="AW32" i="38" s="1"/>
  <c r="AV28" i="38"/>
  <c r="AV32" i="38" s="1"/>
  <c r="AU28" i="38"/>
  <c r="AU32" i="38" s="1"/>
  <c r="AT28" i="38"/>
  <c r="AT32" i="38" s="1"/>
  <c r="AS28" i="38"/>
  <c r="AS32" i="38" s="1"/>
  <c r="AR28" i="38"/>
  <c r="AR32" i="38" s="1"/>
  <c r="AQ28" i="38"/>
  <c r="AQ32" i="38" s="1"/>
  <c r="AP28" i="38"/>
  <c r="AP36" i="38" s="1"/>
  <c r="AP40" i="38" s="1"/>
  <c r="AO28" i="38"/>
  <c r="AO36" i="38" s="1"/>
  <c r="AO40" i="38" s="1"/>
  <c r="AN28" i="38"/>
  <c r="AN36" i="38" s="1"/>
  <c r="AN40" i="38" s="1"/>
  <c r="AM28" i="38"/>
  <c r="AM36" i="38" s="1"/>
  <c r="AM40" i="38" s="1"/>
  <c r="AL28" i="38"/>
  <c r="AL32" i="38" s="1"/>
  <c r="AK28" i="38"/>
  <c r="AK32" i="38" s="1"/>
  <c r="AJ28" i="38"/>
  <c r="AJ32" i="38" s="1"/>
  <c r="AI28" i="38"/>
  <c r="AI32" i="38" s="1"/>
  <c r="AH28" i="38"/>
  <c r="AH32" i="38" s="1"/>
  <c r="AG28" i="38"/>
  <c r="AG32" i="38" s="1"/>
  <c r="AF28" i="38"/>
  <c r="AF32" i="38" s="1"/>
  <c r="AE28" i="38"/>
  <c r="AE32" i="38" s="1"/>
  <c r="AD28" i="38"/>
  <c r="AD32" i="38" s="1"/>
  <c r="AC28" i="38"/>
  <c r="AC32" i="38" s="1"/>
  <c r="AB28" i="38"/>
  <c r="AB32" i="38" s="1"/>
  <c r="AA28" i="38"/>
  <c r="AA32" i="38" s="1"/>
  <c r="Z28" i="38"/>
  <c r="Z36" i="38" s="1"/>
  <c r="Z40" i="38" s="1"/>
  <c r="Y28" i="38"/>
  <c r="Y36" i="38" s="1"/>
  <c r="Y40" i="38" s="1"/>
  <c r="X28" i="38"/>
  <c r="X36" i="38" s="1"/>
  <c r="X40" i="38" s="1"/>
  <c r="W28" i="38"/>
  <c r="W36" i="38" s="1"/>
  <c r="W40" i="38" s="1"/>
  <c r="V28" i="38"/>
  <c r="V32" i="38" s="1"/>
  <c r="U28" i="38"/>
  <c r="U32" i="38" s="1"/>
  <c r="T28" i="38"/>
  <c r="T32" i="38" s="1"/>
  <c r="S28" i="38"/>
  <c r="S32" i="38" s="1"/>
  <c r="R28" i="38"/>
  <c r="R32" i="38" s="1"/>
  <c r="Q28" i="38"/>
  <c r="Q32" i="38" s="1"/>
  <c r="P28" i="38"/>
  <c r="P32" i="38" s="1"/>
  <c r="O28" i="38"/>
  <c r="O32" i="38" s="1"/>
  <c r="N28" i="38"/>
  <c r="N32" i="38" s="1"/>
  <c r="M28" i="38"/>
  <c r="M32" i="38" s="1"/>
  <c r="L28" i="38"/>
  <c r="L32" i="38" s="1"/>
  <c r="K28" i="38"/>
  <c r="K32" i="38" s="1"/>
  <c r="J28" i="38"/>
  <c r="J36" i="38" s="1"/>
  <c r="J40" i="38" s="1"/>
  <c r="I28" i="38"/>
  <c r="I36" i="38" s="1"/>
  <c r="I40" i="38" s="1"/>
  <c r="H28" i="38"/>
  <c r="H36" i="38" s="1"/>
  <c r="H40" i="38" s="1"/>
  <c r="G28" i="38"/>
  <c r="G36" i="38" s="1"/>
  <c r="G40" i="38" s="1"/>
  <c r="F28" i="38"/>
  <c r="F32" i="38" s="1"/>
  <c r="E28" i="38"/>
  <c r="E32" i="38" s="1"/>
  <c r="D28" i="38"/>
  <c r="D32" i="38" s="1"/>
  <c r="C28" i="38"/>
  <c r="C32" i="38" s="1"/>
  <c r="B26" i="38"/>
  <c r="EF15" i="38"/>
  <c r="EE15" i="38"/>
  <c r="ED15" i="38"/>
  <c r="EC15" i="38"/>
  <c r="EB15" i="38"/>
  <c r="EA15" i="38"/>
  <c r="DZ15" i="38"/>
  <c r="DY15" i="38"/>
  <c r="DX15" i="38"/>
  <c r="DW15" i="38"/>
  <c r="DV15" i="38"/>
  <c r="DU15" i="38"/>
  <c r="DT15" i="38"/>
  <c r="DS15" i="38"/>
  <c r="DR15" i="38"/>
  <c r="DQ15" i="38"/>
  <c r="DP15" i="38"/>
  <c r="DO15" i="38"/>
  <c r="DN15" i="38"/>
  <c r="DM15" i="38"/>
  <c r="DL15" i="38"/>
  <c r="DK15" i="38"/>
  <c r="DJ15" i="38"/>
  <c r="DI15" i="38"/>
  <c r="DH15" i="38"/>
  <c r="DG15" i="38"/>
  <c r="DF15" i="38"/>
  <c r="DE15" i="38"/>
  <c r="DD15" i="38"/>
  <c r="DC15" i="38"/>
  <c r="DB15" i="38"/>
  <c r="DA15" i="38"/>
  <c r="CZ15" i="38"/>
  <c r="CY15" i="38"/>
  <c r="CX15" i="38"/>
  <c r="CW15" i="38"/>
  <c r="CV15" i="38"/>
  <c r="CU15" i="38"/>
  <c r="CT15" i="38"/>
  <c r="CS15" i="38"/>
  <c r="CR15" i="38"/>
  <c r="CQ15" i="38"/>
  <c r="CP15" i="38"/>
  <c r="CO15" i="38"/>
  <c r="CN15" i="38"/>
  <c r="CM15" i="38"/>
  <c r="CL15" i="38"/>
  <c r="CK15" i="38"/>
  <c r="CJ15" i="38"/>
  <c r="CI15" i="38"/>
  <c r="CH15" i="38"/>
  <c r="CG15" i="38"/>
  <c r="CF15" i="38"/>
  <c r="CE15" i="38"/>
  <c r="CD15" i="38"/>
  <c r="CC15" i="38"/>
  <c r="CB15" i="38"/>
  <c r="CA15" i="38"/>
  <c r="BZ15" i="38"/>
  <c r="BY15" i="38"/>
  <c r="BX15" i="38"/>
  <c r="BW15" i="38"/>
  <c r="BV15" i="38"/>
  <c r="BU15" i="38"/>
  <c r="BT15" i="38"/>
  <c r="BS15" i="38"/>
  <c r="BR15" i="38"/>
  <c r="BQ15" i="38"/>
  <c r="BP15" i="38"/>
  <c r="BO15" i="38"/>
  <c r="BN15" i="38"/>
  <c r="BM15" i="38"/>
  <c r="BL15" i="38"/>
  <c r="BK15" i="38"/>
  <c r="BJ15" i="38"/>
  <c r="BI15" i="38"/>
  <c r="BH15" i="38"/>
  <c r="BG15" i="38"/>
  <c r="BF15" i="38"/>
  <c r="BE15" i="38"/>
  <c r="BD15" i="38"/>
  <c r="BC15" i="38"/>
  <c r="BB15" i="38"/>
  <c r="BA15"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O15" i="38"/>
  <c r="N15" i="38"/>
  <c r="M15" i="38"/>
  <c r="L15" i="38"/>
  <c r="K15" i="38"/>
  <c r="J15" i="38"/>
  <c r="I15" i="38"/>
  <c r="H15" i="38"/>
  <c r="G15" i="38"/>
  <c r="F15" i="38"/>
  <c r="E15" i="38"/>
  <c r="D15" i="38"/>
  <c r="C15" i="38"/>
  <c r="EF17" i="38"/>
  <c r="EE17" i="38"/>
  <c r="ED17" i="38"/>
  <c r="EC17" i="38"/>
  <c r="EB17" i="38"/>
  <c r="EA17" i="38"/>
  <c r="DZ17" i="38"/>
  <c r="DY17" i="38"/>
  <c r="DX17" i="38"/>
  <c r="DW17" i="38"/>
  <c r="DV17" i="38"/>
  <c r="DU17" i="38"/>
  <c r="DT17" i="38"/>
  <c r="DS17" i="38"/>
  <c r="DR17" i="38"/>
  <c r="DQ17" i="38"/>
  <c r="DP17" i="38"/>
  <c r="DO17" i="38"/>
  <c r="DN17" i="38"/>
  <c r="DM17" i="38"/>
  <c r="DL17" i="38"/>
  <c r="DK17" i="38"/>
  <c r="DJ17" i="38"/>
  <c r="DI17" i="38"/>
  <c r="DH17" i="38"/>
  <c r="DG17" i="38"/>
  <c r="DF17" i="38"/>
  <c r="DE17" i="38"/>
  <c r="DD17" i="38"/>
  <c r="DC17" i="38"/>
  <c r="DB17" i="38"/>
  <c r="DA17" i="38"/>
  <c r="CZ17" i="38"/>
  <c r="CY17" i="38"/>
  <c r="CX17" i="38"/>
  <c r="CW17" i="38"/>
  <c r="CV17" i="38"/>
  <c r="CU17" i="38"/>
  <c r="CT17" i="38"/>
  <c r="CS17" i="38"/>
  <c r="CR17" i="38"/>
  <c r="CQ17" i="38"/>
  <c r="CP17" i="38"/>
  <c r="CO17" i="38"/>
  <c r="CN17" i="38"/>
  <c r="CM17" i="38"/>
  <c r="CL17" i="38"/>
  <c r="CK17" i="38"/>
  <c r="CJ17" i="38"/>
  <c r="CI17" i="38"/>
  <c r="CH17" i="38"/>
  <c r="CG17" i="38"/>
  <c r="CF17" i="38"/>
  <c r="CE17" i="38"/>
  <c r="CD17" i="38"/>
  <c r="CC17" i="38"/>
  <c r="CB17" i="38"/>
  <c r="CA17" i="38"/>
  <c r="BZ17" i="38"/>
  <c r="BY17" i="38"/>
  <c r="BX17" i="38"/>
  <c r="BW17" i="38"/>
  <c r="BV17" i="38"/>
  <c r="BU17" i="38"/>
  <c r="BT17" i="38"/>
  <c r="BS17" i="38"/>
  <c r="BR17" i="38"/>
  <c r="BQ17" i="38"/>
  <c r="BP17" i="38"/>
  <c r="BO17" i="38"/>
  <c r="BN17" i="38"/>
  <c r="BM17" i="38"/>
  <c r="BL17" i="38"/>
  <c r="BK17" i="38"/>
  <c r="BJ17" i="38"/>
  <c r="BI17" i="38"/>
  <c r="BH17" i="38"/>
  <c r="BG17" i="38"/>
  <c r="BF17" i="38"/>
  <c r="BE17" i="38"/>
  <c r="BD17" i="38"/>
  <c r="BC17" i="38"/>
  <c r="BB17" i="38"/>
  <c r="BA17" i="38"/>
  <c r="AZ17" i="38"/>
  <c r="AY17" i="38"/>
  <c r="AX17" i="38"/>
  <c r="AW17" i="38"/>
  <c r="AV17" i="38"/>
  <c r="AU17" i="38"/>
  <c r="AT17" i="38"/>
  <c r="AS17" i="38"/>
  <c r="AR17" i="38"/>
  <c r="AQ17" i="38"/>
  <c r="AP17" i="38"/>
  <c r="AO17" i="38"/>
  <c r="AN17" i="38"/>
  <c r="AM17" i="38"/>
  <c r="AL17" i="38"/>
  <c r="AK17" i="38"/>
  <c r="AJ17" i="38"/>
  <c r="AI17" i="38"/>
  <c r="AH17" i="38"/>
  <c r="AG17" i="38"/>
  <c r="AF17" i="38"/>
  <c r="AE17" i="38"/>
  <c r="AD17" i="38"/>
  <c r="AC17" i="38"/>
  <c r="AB17" i="38"/>
  <c r="AA17" i="38"/>
  <c r="Z17" i="38"/>
  <c r="Y17" i="38"/>
  <c r="X17" i="38"/>
  <c r="W17" i="38"/>
  <c r="V17" i="38"/>
  <c r="U17" i="38"/>
  <c r="T17" i="38"/>
  <c r="S17" i="38"/>
  <c r="R17" i="38"/>
  <c r="Q17" i="38"/>
  <c r="P17" i="38"/>
  <c r="O17" i="38"/>
  <c r="N17" i="38"/>
  <c r="M17" i="38"/>
  <c r="L17" i="38"/>
  <c r="K17" i="38"/>
  <c r="J17" i="38"/>
  <c r="I17" i="38"/>
  <c r="H17" i="38"/>
  <c r="G17" i="38"/>
  <c r="F17" i="38"/>
  <c r="E17" i="38"/>
  <c r="D17" i="38"/>
  <c r="C17" i="38"/>
  <c r="EF24" i="38"/>
  <c r="EE24" i="38"/>
  <c r="ED24" i="38"/>
  <c r="EC24" i="38"/>
  <c r="EB24" i="38"/>
  <c r="EA24" i="38"/>
  <c r="DZ24" i="38"/>
  <c r="DY24" i="38"/>
  <c r="DX24" i="38"/>
  <c r="DW24" i="38"/>
  <c r="DV24" i="38"/>
  <c r="DU24" i="38"/>
  <c r="DT24" i="38"/>
  <c r="DS24" i="38"/>
  <c r="DR24" i="38"/>
  <c r="DQ24" i="38"/>
  <c r="DP24" i="38"/>
  <c r="DO24" i="38"/>
  <c r="DN24" i="38"/>
  <c r="DM24" i="38"/>
  <c r="DL24" i="38"/>
  <c r="DK24" i="38"/>
  <c r="DJ24" i="38"/>
  <c r="DI24" i="38"/>
  <c r="DH24" i="38"/>
  <c r="DG24" i="38"/>
  <c r="DF24" i="38"/>
  <c r="DE24" i="38"/>
  <c r="DD24" i="38"/>
  <c r="DC24" i="38"/>
  <c r="DB24" i="38"/>
  <c r="DA24" i="38"/>
  <c r="CZ24" i="38"/>
  <c r="CY24" i="38"/>
  <c r="CX24" i="38"/>
  <c r="CW24" i="38"/>
  <c r="CV24" i="38"/>
  <c r="CU24" i="38"/>
  <c r="CT24" i="38"/>
  <c r="CS24" i="38"/>
  <c r="CR24" i="38"/>
  <c r="CQ24" i="38"/>
  <c r="CP24" i="38"/>
  <c r="CO24" i="38"/>
  <c r="CN24" i="38"/>
  <c r="CM24" i="38"/>
  <c r="CL24" i="38"/>
  <c r="CK24" i="38"/>
  <c r="CJ24" i="38"/>
  <c r="CI24" i="38"/>
  <c r="CH24" i="38"/>
  <c r="CG24" i="38"/>
  <c r="CF24" i="38"/>
  <c r="CE24" i="38"/>
  <c r="CD24" i="38"/>
  <c r="CC24" i="38"/>
  <c r="CB24" i="38"/>
  <c r="CA24" i="38"/>
  <c r="BZ24" i="38"/>
  <c r="BY24" i="38"/>
  <c r="BX24" i="38"/>
  <c r="BW24" i="38"/>
  <c r="BV24" i="38"/>
  <c r="BU24" i="38"/>
  <c r="BT24" i="38"/>
  <c r="BS24" i="38"/>
  <c r="BR24" i="38"/>
  <c r="BQ24" i="38"/>
  <c r="BP24" i="38"/>
  <c r="BO24" i="38"/>
  <c r="BN24" i="38"/>
  <c r="BM24" i="38"/>
  <c r="BL24" i="38"/>
  <c r="BK24" i="38"/>
  <c r="BJ24" i="38"/>
  <c r="BI24" i="38"/>
  <c r="BH24" i="38"/>
  <c r="BG24" i="38"/>
  <c r="BF24" i="38"/>
  <c r="BE24" i="38"/>
  <c r="BD24" i="38"/>
  <c r="BC24" i="38"/>
  <c r="BB24" i="38"/>
  <c r="BA24" i="38"/>
  <c r="AZ24" i="38"/>
  <c r="AY24" i="38"/>
  <c r="AX24" i="38"/>
  <c r="AW24" i="38"/>
  <c r="AV24" i="38"/>
  <c r="AU24" i="38"/>
  <c r="AT24" i="38"/>
  <c r="AS24" i="38"/>
  <c r="AR24" i="38"/>
  <c r="AQ24" i="38"/>
  <c r="AP24" i="38"/>
  <c r="AO24" i="38"/>
  <c r="AN24" i="38"/>
  <c r="AM24" i="38"/>
  <c r="AL24" i="38"/>
  <c r="AK24" i="38"/>
  <c r="AJ24" i="38"/>
  <c r="AI24" i="38"/>
  <c r="AH24" i="38"/>
  <c r="AG24" i="38"/>
  <c r="AF24" i="38"/>
  <c r="AE24" i="38"/>
  <c r="AD24" i="38"/>
  <c r="AC24" i="38"/>
  <c r="AB24" i="38"/>
  <c r="AA24" i="38"/>
  <c r="Z24" i="38"/>
  <c r="Y24" i="38"/>
  <c r="X24" i="38"/>
  <c r="W24" i="38"/>
  <c r="V24" i="38"/>
  <c r="U24" i="38"/>
  <c r="T24" i="38"/>
  <c r="S24" i="38"/>
  <c r="R24" i="38"/>
  <c r="Q24" i="38"/>
  <c r="P24" i="38"/>
  <c r="O24" i="38"/>
  <c r="N24" i="38"/>
  <c r="EF23" i="38"/>
  <c r="EE23" i="38"/>
  <c r="ED23" i="38"/>
  <c r="EC23" i="38"/>
  <c r="EB23" i="38"/>
  <c r="EA23" i="38"/>
  <c r="DZ23" i="38"/>
  <c r="DY23" i="38"/>
  <c r="DX23" i="38"/>
  <c r="DW23" i="38"/>
  <c r="DV23" i="38"/>
  <c r="DU23" i="38"/>
  <c r="DT23" i="38"/>
  <c r="DS23" i="38"/>
  <c r="DR23" i="38"/>
  <c r="DQ23" i="38"/>
  <c r="DP23" i="38"/>
  <c r="DO23" i="38"/>
  <c r="DN23" i="38"/>
  <c r="DM23" i="38"/>
  <c r="DL23" i="38"/>
  <c r="DK23" i="38"/>
  <c r="DJ23" i="38"/>
  <c r="DI23" i="38"/>
  <c r="DH23" i="38"/>
  <c r="DG23" i="38"/>
  <c r="DF23" i="38"/>
  <c r="DE23" i="38"/>
  <c r="DD23" i="38"/>
  <c r="DC23" i="38"/>
  <c r="DB23" i="38"/>
  <c r="DA23" i="38"/>
  <c r="CZ23" i="38"/>
  <c r="CY23" i="38"/>
  <c r="CX23" i="38"/>
  <c r="CW23" i="38"/>
  <c r="CV23" i="38"/>
  <c r="CU23" i="38"/>
  <c r="CT23" i="38"/>
  <c r="CS23" i="38"/>
  <c r="CR23" i="38"/>
  <c r="CQ23" i="38"/>
  <c r="CP23" i="38"/>
  <c r="CO23" i="38"/>
  <c r="CN23" i="38"/>
  <c r="CM23" i="38"/>
  <c r="CL23" i="38"/>
  <c r="CK23" i="38"/>
  <c r="CJ23" i="38"/>
  <c r="CI23" i="38"/>
  <c r="CH23" i="38"/>
  <c r="CG23" i="38"/>
  <c r="CF23" i="38"/>
  <c r="CE23" i="38"/>
  <c r="CD23" i="38"/>
  <c r="CC23" i="38"/>
  <c r="CB23" i="38"/>
  <c r="CA23" i="38"/>
  <c r="BZ23" i="38"/>
  <c r="BY23" i="38"/>
  <c r="BX23" i="38"/>
  <c r="BW23" i="38"/>
  <c r="BV23" i="38"/>
  <c r="BU23" i="38"/>
  <c r="BT23" i="38"/>
  <c r="BS23" i="38"/>
  <c r="BR23" i="38"/>
  <c r="BQ23" i="38"/>
  <c r="BP23" i="38"/>
  <c r="BO23" i="38"/>
  <c r="BN23" i="38"/>
  <c r="BM23" i="38"/>
  <c r="BL23" i="38"/>
  <c r="BK23" i="38"/>
  <c r="BJ23" i="38"/>
  <c r="BI23" i="38"/>
  <c r="BH23" i="38"/>
  <c r="BG23" i="38"/>
  <c r="BF23" i="38"/>
  <c r="BE23" i="38"/>
  <c r="BD23" i="38"/>
  <c r="BC23" i="38"/>
  <c r="BB23" i="38"/>
  <c r="BA23" i="38"/>
  <c r="AZ23" i="38"/>
  <c r="AY23" i="38"/>
  <c r="AX23" i="38"/>
  <c r="AW23" i="38"/>
  <c r="AV23" i="38"/>
  <c r="AU23" i="38"/>
  <c r="AT23" i="38"/>
  <c r="AS23" i="38"/>
  <c r="AR23" i="38"/>
  <c r="AQ23" i="38"/>
  <c r="AP23" i="38"/>
  <c r="AO23" i="38"/>
  <c r="AN23" i="38"/>
  <c r="AM23" i="38"/>
  <c r="AL23" i="38"/>
  <c r="AK23" i="38"/>
  <c r="AJ23" i="38"/>
  <c r="AI23" i="38"/>
  <c r="AH23" i="38"/>
  <c r="AG23" i="38"/>
  <c r="AF23" i="38"/>
  <c r="AE23" i="38"/>
  <c r="AD23" i="38"/>
  <c r="AC23" i="38"/>
  <c r="AB23" i="38"/>
  <c r="AA23" i="38"/>
  <c r="Z23" i="38"/>
  <c r="Y23" i="38"/>
  <c r="X23" i="38"/>
  <c r="W23" i="38"/>
  <c r="V23" i="38"/>
  <c r="U23" i="38"/>
  <c r="T23" i="38"/>
  <c r="S23" i="38"/>
  <c r="R23" i="38"/>
  <c r="Q23" i="38"/>
  <c r="P23" i="38"/>
  <c r="O23" i="38"/>
  <c r="N23" i="38"/>
  <c r="EF22" i="38"/>
  <c r="EE22" i="38"/>
  <c r="ED22" i="38"/>
  <c r="EC22" i="38"/>
  <c r="EB22" i="38"/>
  <c r="EA22" i="38"/>
  <c r="DZ22" i="38"/>
  <c r="DY22" i="38"/>
  <c r="DX22" i="38"/>
  <c r="DW22" i="38"/>
  <c r="DV22" i="38"/>
  <c r="DU22" i="38"/>
  <c r="DT22" i="38"/>
  <c r="DS22" i="38"/>
  <c r="DR22" i="38"/>
  <c r="DQ22" i="38"/>
  <c r="DP22" i="38"/>
  <c r="DO22" i="38"/>
  <c r="DN22" i="38"/>
  <c r="DM22" i="38"/>
  <c r="DL22" i="38"/>
  <c r="DK22" i="38"/>
  <c r="DJ22" i="38"/>
  <c r="DI22" i="38"/>
  <c r="DH22" i="38"/>
  <c r="DG22" i="38"/>
  <c r="DF22" i="38"/>
  <c r="DE22" i="38"/>
  <c r="DD22" i="38"/>
  <c r="DC22" i="38"/>
  <c r="DB22" i="38"/>
  <c r="DA22" i="38"/>
  <c r="CZ22" i="38"/>
  <c r="CY22" i="38"/>
  <c r="CX22" i="38"/>
  <c r="CW22" i="38"/>
  <c r="CV22" i="38"/>
  <c r="CU22" i="38"/>
  <c r="CT22" i="38"/>
  <c r="CS22" i="38"/>
  <c r="CR22" i="38"/>
  <c r="CQ22" i="38"/>
  <c r="CP22" i="38"/>
  <c r="CO22" i="38"/>
  <c r="CN22" i="38"/>
  <c r="CM22" i="38"/>
  <c r="CL22" i="38"/>
  <c r="CK22" i="38"/>
  <c r="CJ22" i="38"/>
  <c r="CI22" i="38"/>
  <c r="CH22" i="38"/>
  <c r="CG22" i="38"/>
  <c r="CF22" i="38"/>
  <c r="CE22" i="38"/>
  <c r="CD22" i="38"/>
  <c r="CC22" i="38"/>
  <c r="CB22" i="38"/>
  <c r="CA22" i="38"/>
  <c r="BZ22" i="38"/>
  <c r="BY22" i="38"/>
  <c r="BX22" i="38"/>
  <c r="BW22" i="38"/>
  <c r="BV22" i="38"/>
  <c r="BU22" i="38"/>
  <c r="BT22" i="38"/>
  <c r="BS22" i="38"/>
  <c r="BR22" i="38"/>
  <c r="BQ22" i="38"/>
  <c r="BP22" i="38"/>
  <c r="BO22" i="38"/>
  <c r="BN22" i="38"/>
  <c r="BM22" i="38"/>
  <c r="BL22" i="38"/>
  <c r="BK22" i="38"/>
  <c r="BJ22" i="38"/>
  <c r="BI22" i="38"/>
  <c r="BH22" i="38"/>
  <c r="BG22" i="38"/>
  <c r="BF22" i="38"/>
  <c r="BE22" i="38"/>
  <c r="BD22" i="38"/>
  <c r="BC22" i="38"/>
  <c r="BB22" i="38"/>
  <c r="BA22" i="38"/>
  <c r="AZ22" i="38"/>
  <c r="AY22" i="38"/>
  <c r="AX22" i="38"/>
  <c r="AW22" i="38"/>
  <c r="AV22" i="38"/>
  <c r="AU22" i="38"/>
  <c r="AT22" i="38"/>
  <c r="AS22" i="38"/>
  <c r="AR22" i="38"/>
  <c r="AQ22" i="38"/>
  <c r="AP22" i="38"/>
  <c r="AO22" i="38"/>
  <c r="AN22" i="38"/>
  <c r="AM22" i="38"/>
  <c r="AL22" i="38"/>
  <c r="AK22" i="38"/>
  <c r="AJ22" i="38"/>
  <c r="AI22" i="38"/>
  <c r="AH22" i="38"/>
  <c r="AG22" i="38"/>
  <c r="AF22" i="38"/>
  <c r="AE22" i="38"/>
  <c r="AD22" i="38"/>
  <c r="AC22" i="38"/>
  <c r="AB22" i="38"/>
  <c r="AA22" i="38"/>
  <c r="Z22" i="38"/>
  <c r="Y22" i="38"/>
  <c r="X22" i="38"/>
  <c r="W22" i="38"/>
  <c r="V22" i="38"/>
  <c r="U22" i="38"/>
  <c r="T22" i="38"/>
  <c r="S22" i="38"/>
  <c r="R22" i="38"/>
  <c r="Q22" i="38"/>
  <c r="P22" i="38"/>
  <c r="O22" i="38"/>
  <c r="N22" i="38"/>
  <c r="EF21" i="38"/>
  <c r="EE21" i="38"/>
  <c r="ED21" i="38"/>
  <c r="EC21" i="38"/>
  <c r="EB21" i="38"/>
  <c r="EA21" i="38"/>
  <c r="DZ21" i="38"/>
  <c r="DY21" i="38"/>
  <c r="DX21" i="38"/>
  <c r="DW21" i="38"/>
  <c r="DV21" i="38"/>
  <c r="DU21" i="38"/>
  <c r="DT21" i="38"/>
  <c r="DS21" i="38"/>
  <c r="DR21" i="38"/>
  <c r="DQ21" i="38"/>
  <c r="DP21" i="38"/>
  <c r="DO21" i="38"/>
  <c r="DN21" i="38"/>
  <c r="DM21" i="38"/>
  <c r="DL21" i="38"/>
  <c r="DK21" i="38"/>
  <c r="DJ21" i="38"/>
  <c r="DI21" i="38"/>
  <c r="DH21" i="38"/>
  <c r="DG21" i="38"/>
  <c r="DF21" i="38"/>
  <c r="DE21" i="38"/>
  <c r="DD21" i="38"/>
  <c r="DC21" i="38"/>
  <c r="DB21" i="38"/>
  <c r="DA21" i="38"/>
  <c r="CZ21" i="38"/>
  <c r="CY21" i="38"/>
  <c r="CX21" i="38"/>
  <c r="CW21" i="38"/>
  <c r="CV21" i="38"/>
  <c r="CU21" i="38"/>
  <c r="CT21" i="38"/>
  <c r="CS21" i="38"/>
  <c r="CR21" i="38"/>
  <c r="CQ21" i="38"/>
  <c r="CP21" i="38"/>
  <c r="CO21" i="38"/>
  <c r="CN21" i="38"/>
  <c r="CM21" i="38"/>
  <c r="CL21" i="38"/>
  <c r="CK21" i="38"/>
  <c r="CJ21" i="38"/>
  <c r="CI21" i="38"/>
  <c r="CH21" i="38"/>
  <c r="CG21" i="38"/>
  <c r="CF21" i="38"/>
  <c r="CE21" i="38"/>
  <c r="CD21" i="38"/>
  <c r="CC21" i="38"/>
  <c r="CB21" i="38"/>
  <c r="CA21" i="38"/>
  <c r="BZ21" i="38"/>
  <c r="BY21" i="38"/>
  <c r="BX21" i="38"/>
  <c r="BW21" i="38"/>
  <c r="BV21" i="38"/>
  <c r="BU21" i="38"/>
  <c r="BT21" i="38"/>
  <c r="BS21" i="38"/>
  <c r="BR21" i="38"/>
  <c r="BQ21" i="38"/>
  <c r="BP21" i="38"/>
  <c r="BO21" i="38"/>
  <c r="BN21" i="38"/>
  <c r="BM21" i="38"/>
  <c r="BL21" i="38"/>
  <c r="BK21" i="38"/>
  <c r="BJ21" i="38"/>
  <c r="BI21" i="38"/>
  <c r="BH21" i="38"/>
  <c r="BG21" i="38"/>
  <c r="BF21" i="38"/>
  <c r="BE21" i="38"/>
  <c r="BD21" i="38"/>
  <c r="BC21" i="38"/>
  <c r="BB21" i="38"/>
  <c r="BA21" i="38"/>
  <c r="AZ21" i="38"/>
  <c r="AY21" i="38"/>
  <c r="AX21" i="38"/>
  <c r="AW21" i="38"/>
  <c r="AV21" i="38"/>
  <c r="AU21" i="38"/>
  <c r="AT21" i="38"/>
  <c r="AS21" i="38"/>
  <c r="AR21" i="38"/>
  <c r="AQ21" i="38"/>
  <c r="AP21" i="38"/>
  <c r="AO21" i="38"/>
  <c r="AN21" i="38"/>
  <c r="AM21" i="38"/>
  <c r="AL21" i="38"/>
  <c r="AK21" i="38"/>
  <c r="AJ21" i="38"/>
  <c r="AI21" i="38"/>
  <c r="AH21" i="38"/>
  <c r="AG21" i="38"/>
  <c r="AF21" i="38"/>
  <c r="AE21" i="38"/>
  <c r="AD21" i="38"/>
  <c r="AC21" i="38"/>
  <c r="AB21" i="38"/>
  <c r="AA21" i="38"/>
  <c r="Z21" i="38"/>
  <c r="Y21" i="38"/>
  <c r="X21" i="38"/>
  <c r="W21" i="38"/>
  <c r="V21" i="38"/>
  <c r="U21" i="38"/>
  <c r="T21" i="38"/>
  <c r="S21" i="38"/>
  <c r="R21" i="38"/>
  <c r="Q21" i="38"/>
  <c r="P21" i="38"/>
  <c r="O21" i="38"/>
  <c r="N21" i="38"/>
  <c r="EF19" i="38"/>
  <c r="EE19" i="38"/>
  <c r="ED19" i="38"/>
  <c r="EC19" i="38"/>
  <c r="EB19" i="38"/>
  <c r="EA19" i="38"/>
  <c r="DZ19" i="38"/>
  <c r="DY19" i="38"/>
  <c r="DX19" i="38"/>
  <c r="DW19" i="38"/>
  <c r="DV19" i="38"/>
  <c r="DU19" i="38"/>
  <c r="DT19" i="38"/>
  <c r="DS19" i="38"/>
  <c r="DR19" i="38"/>
  <c r="DQ19" i="38"/>
  <c r="DP19" i="38"/>
  <c r="DO19" i="38"/>
  <c r="DN19" i="38"/>
  <c r="DM19" i="38"/>
  <c r="DL19" i="38"/>
  <c r="DK19" i="38"/>
  <c r="DJ19" i="38"/>
  <c r="DI19" i="38"/>
  <c r="DH19" i="38"/>
  <c r="DG19" i="38"/>
  <c r="DF19" i="38"/>
  <c r="DE19" i="38"/>
  <c r="DD19" i="38"/>
  <c r="DC19" i="38"/>
  <c r="DB19" i="38"/>
  <c r="DA19" i="38"/>
  <c r="CZ19" i="38"/>
  <c r="CY19" i="38"/>
  <c r="CX19" i="38"/>
  <c r="CW19" i="38"/>
  <c r="CV19" i="38"/>
  <c r="CU19" i="38"/>
  <c r="CT19" i="38"/>
  <c r="CS19" i="38"/>
  <c r="CR19" i="38"/>
  <c r="CQ19" i="38"/>
  <c r="CP19" i="38"/>
  <c r="CO19" i="38"/>
  <c r="CN19" i="38"/>
  <c r="CM19" i="38"/>
  <c r="CL19" i="38"/>
  <c r="CK19" i="38"/>
  <c r="CJ19" i="38"/>
  <c r="CI19" i="38"/>
  <c r="CH19" i="38"/>
  <c r="CG19" i="38"/>
  <c r="CF19" i="38"/>
  <c r="CE19" i="38"/>
  <c r="CD19" i="38"/>
  <c r="CC19" i="38"/>
  <c r="CB19" i="38"/>
  <c r="CA19" i="38"/>
  <c r="BZ19" i="38"/>
  <c r="BY19" i="38"/>
  <c r="BX19" i="38"/>
  <c r="BW19" i="38"/>
  <c r="BV19" i="38"/>
  <c r="BU19" i="38"/>
  <c r="BT19" i="38"/>
  <c r="BS19" i="38"/>
  <c r="BR19" i="38"/>
  <c r="BQ19" i="38"/>
  <c r="BP19" i="38"/>
  <c r="BO19" i="38"/>
  <c r="BN19" i="38"/>
  <c r="BM19" i="38"/>
  <c r="BL19" i="38"/>
  <c r="BK19" i="38"/>
  <c r="BJ19" i="38"/>
  <c r="BI19" i="38"/>
  <c r="BH19" i="38"/>
  <c r="BG19" i="38"/>
  <c r="BF19" i="38"/>
  <c r="BE19" i="38"/>
  <c r="BD19" i="38"/>
  <c r="BC19" i="38"/>
  <c r="BB19" i="38"/>
  <c r="BA19" i="38"/>
  <c r="AZ19" i="38"/>
  <c r="AY19" i="38"/>
  <c r="AX19" i="38"/>
  <c r="AW19" i="38"/>
  <c r="AV19" i="38"/>
  <c r="AU19" i="38"/>
  <c r="AT19" i="38"/>
  <c r="AS19" i="38"/>
  <c r="AR19" i="38"/>
  <c r="AQ19" i="38"/>
  <c r="AP19" i="38"/>
  <c r="AO19" i="38"/>
  <c r="AN19" i="38"/>
  <c r="AM19" i="38"/>
  <c r="AL19" i="38"/>
  <c r="AK19" i="38"/>
  <c r="AJ19" i="38"/>
  <c r="AI19" i="38"/>
  <c r="AH19" i="38"/>
  <c r="AG19" i="38"/>
  <c r="AF19" i="38"/>
  <c r="AE19" i="38"/>
  <c r="AD19" i="38"/>
  <c r="AC19" i="38"/>
  <c r="AB19" i="38"/>
  <c r="AA19" i="38"/>
  <c r="Z19" i="38"/>
  <c r="Y19" i="38"/>
  <c r="X19" i="38"/>
  <c r="W19" i="38"/>
  <c r="V19" i="38"/>
  <c r="U19" i="38"/>
  <c r="T19" i="38"/>
  <c r="S19" i="38"/>
  <c r="R19" i="38"/>
  <c r="Q19" i="38"/>
  <c r="P19" i="38"/>
  <c r="O19" i="38"/>
  <c r="N19" i="38"/>
  <c r="EF18" i="38"/>
  <c r="EE18" i="38"/>
  <c r="ED18" i="38"/>
  <c r="EC18" i="38"/>
  <c r="EB18" i="38"/>
  <c r="EA18" i="38"/>
  <c r="DZ18" i="38"/>
  <c r="DY18" i="38"/>
  <c r="DX18" i="38"/>
  <c r="DW18" i="38"/>
  <c r="DV18" i="38"/>
  <c r="DU18" i="38"/>
  <c r="DT18" i="38"/>
  <c r="DS18" i="38"/>
  <c r="DR18" i="38"/>
  <c r="DQ18" i="38"/>
  <c r="DP18" i="38"/>
  <c r="DO18" i="38"/>
  <c r="DN18" i="38"/>
  <c r="DM18" i="38"/>
  <c r="DL18" i="38"/>
  <c r="DK18" i="38"/>
  <c r="DJ18" i="38"/>
  <c r="DI18" i="38"/>
  <c r="DH18" i="38"/>
  <c r="DG18" i="38"/>
  <c r="DF18" i="38"/>
  <c r="DE18" i="38"/>
  <c r="DD18" i="38"/>
  <c r="DC18" i="38"/>
  <c r="DB18" i="38"/>
  <c r="DA18" i="38"/>
  <c r="CZ18" i="38"/>
  <c r="CY18" i="38"/>
  <c r="CX18" i="38"/>
  <c r="CW18" i="38"/>
  <c r="CV18" i="38"/>
  <c r="CU18" i="38"/>
  <c r="CT18" i="38"/>
  <c r="CS18" i="38"/>
  <c r="CR18" i="38"/>
  <c r="CQ18" i="38"/>
  <c r="CP18" i="38"/>
  <c r="CO18" i="38"/>
  <c r="CN18" i="38"/>
  <c r="CM18" i="38"/>
  <c r="CL18" i="38"/>
  <c r="CK18" i="38"/>
  <c r="CJ18" i="38"/>
  <c r="CI18" i="38"/>
  <c r="CH18" i="38"/>
  <c r="CG18" i="38"/>
  <c r="CF18" i="38"/>
  <c r="CE18" i="38"/>
  <c r="CD18" i="38"/>
  <c r="CC18" i="38"/>
  <c r="CB18" i="38"/>
  <c r="CA18" i="38"/>
  <c r="BZ18" i="38"/>
  <c r="BY18" i="38"/>
  <c r="BX18" i="38"/>
  <c r="BW18" i="38"/>
  <c r="BV18" i="38"/>
  <c r="BU18" i="38"/>
  <c r="BT18" i="38"/>
  <c r="BS18" i="38"/>
  <c r="BR18" i="38"/>
  <c r="BQ18" i="38"/>
  <c r="BP18" i="38"/>
  <c r="BO18" i="38"/>
  <c r="BN18" i="38"/>
  <c r="BM18" i="38"/>
  <c r="BL18" i="38"/>
  <c r="BK18" i="38"/>
  <c r="BJ18" i="38"/>
  <c r="BI18" i="38"/>
  <c r="BH18" i="38"/>
  <c r="BG18" i="38"/>
  <c r="BF18" i="38"/>
  <c r="BE18" i="38"/>
  <c r="BD18" i="38"/>
  <c r="BC18" i="38"/>
  <c r="BB18" i="38"/>
  <c r="BA18" i="38"/>
  <c r="AZ18" i="38"/>
  <c r="AY18" i="38"/>
  <c r="AX18" i="38"/>
  <c r="AW18" i="38"/>
  <c r="AV18" i="38"/>
  <c r="AU18" i="38"/>
  <c r="AT18" i="38"/>
  <c r="AS18" i="38"/>
  <c r="AR18" i="38"/>
  <c r="AQ18" i="38"/>
  <c r="AP18" i="38"/>
  <c r="AO18" i="38"/>
  <c r="AN18" i="38"/>
  <c r="AM18" i="38"/>
  <c r="AL18" i="38"/>
  <c r="AK18" i="38"/>
  <c r="AJ18" i="38"/>
  <c r="AI18" i="38"/>
  <c r="AH18" i="38"/>
  <c r="AG18" i="38"/>
  <c r="AF18" i="38"/>
  <c r="AE18" i="38"/>
  <c r="AD18" i="38"/>
  <c r="AC18" i="38"/>
  <c r="AB18" i="38"/>
  <c r="AA18" i="38"/>
  <c r="Z18" i="38"/>
  <c r="Y18" i="38"/>
  <c r="X18" i="38"/>
  <c r="W18" i="38"/>
  <c r="V18" i="38"/>
  <c r="U18" i="38"/>
  <c r="T18" i="38"/>
  <c r="S18" i="38"/>
  <c r="R18" i="38"/>
  <c r="Q18" i="38"/>
  <c r="P18" i="38"/>
  <c r="O18" i="38"/>
  <c r="N18" i="38"/>
  <c r="M24" i="38"/>
  <c r="L24" i="38"/>
  <c r="K24" i="38"/>
  <c r="J24" i="38"/>
  <c r="I24" i="38"/>
  <c r="H24" i="38"/>
  <c r="G24" i="38"/>
  <c r="F24" i="38"/>
  <c r="E24" i="38"/>
  <c r="D24" i="38"/>
  <c r="C24" i="38"/>
  <c r="B24" i="38"/>
  <c r="B47" i="38" s="1"/>
  <c r="M23" i="38"/>
  <c r="L23" i="38"/>
  <c r="K23" i="38"/>
  <c r="J23" i="38"/>
  <c r="I23" i="38"/>
  <c r="H23" i="38"/>
  <c r="G23" i="38"/>
  <c r="F23" i="38"/>
  <c r="E23" i="38"/>
  <c r="D23" i="38"/>
  <c r="C23" i="38"/>
  <c r="B23" i="38"/>
  <c r="B46" i="38" s="1"/>
  <c r="M22" i="38"/>
  <c r="L22" i="38"/>
  <c r="K22" i="38"/>
  <c r="J22" i="38"/>
  <c r="I22" i="38"/>
  <c r="H22" i="38"/>
  <c r="G22" i="38"/>
  <c r="F22" i="38"/>
  <c r="E22" i="38"/>
  <c r="D22" i="38"/>
  <c r="C22" i="38"/>
  <c r="B22" i="38"/>
  <c r="B45" i="38" s="1"/>
  <c r="M21" i="38"/>
  <c r="L21" i="38"/>
  <c r="K21" i="38"/>
  <c r="J21" i="38"/>
  <c r="I21" i="38"/>
  <c r="H21" i="38"/>
  <c r="G21" i="38"/>
  <c r="F21" i="38"/>
  <c r="E21" i="38"/>
  <c r="D21" i="38"/>
  <c r="C21" i="38"/>
  <c r="B21" i="38"/>
  <c r="B44" i="38" s="1"/>
  <c r="B20" i="38"/>
  <c r="B43" i="38" s="1"/>
  <c r="M19" i="38"/>
  <c r="L19" i="38"/>
  <c r="K19" i="38"/>
  <c r="J19" i="38"/>
  <c r="I19" i="38"/>
  <c r="H19" i="38"/>
  <c r="G19" i="38"/>
  <c r="F19" i="38"/>
  <c r="E19" i="38"/>
  <c r="D19" i="38"/>
  <c r="C19" i="38"/>
  <c r="B19" i="38"/>
  <c r="B42" i="38" s="1"/>
  <c r="M18" i="38"/>
  <c r="L18" i="38"/>
  <c r="K18" i="38"/>
  <c r="J18" i="38"/>
  <c r="I18" i="38"/>
  <c r="H18" i="38"/>
  <c r="G18" i="38"/>
  <c r="F18" i="38"/>
  <c r="E18" i="38"/>
  <c r="D18" i="38"/>
  <c r="B18" i="38"/>
  <c r="B41" i="38" s="1"/>
  <c r="C18" i="38"/>
  <c r="C48" i="38" a="1"/>
  <c r="C42" i="38" a="1"/>
  <c r="C41" i="38" a="1"/>
  <c r="C46" i="38" a="1"/>
  <c r="C44" i="38" a="1"/>
  <c r="C45" i="38" a="1"/>
  <c r="C47" i="38" a="1"/>
  <c r="AH30" i="38" l="1"/>
  <c r="AH30" i="41"/>
  <c r="AH29" i="41"/>
  <c r="AU30" i="38"/>
  <c r="AU29" i="41"/>
  <c r="AU30" i="41"/>
  <c r="R30" i="38"/>
  <c r="R30" i="41"/>
  <c r="R29" i="41"/>
  <c r="CD30" i="38"/>
  <c r="CD30" i="41"/>
  <c r="CD29" i="41"/>
  <c r="DZ30" i="38"/>
  <c r="DZ30" i="41"/>
  <c r="DZ29" i="41"/>
  <c r="C30" i="41"/>
  <c r="C34" i="41" s="1"/>
  <c r="C29" i="41"/>
  <c r="S30" i="41"/>
  <c r="S29" i="41"/>
  <c r="AI30" i="41"/>
  <c r="AI29" i="41"/>
  <c r="AY30" i="41"/>
  <c r="AY29" i="41"/>
  <c r="BO30" i="41"/>
  <c r="BO29" i="41"/>
  <c r="CE30" i="41"/>
  <c r="CE29" i="41"/>
  <c r="CU30" i="41"/>
  <c r="CU29" i="41"/>
  <c r="DK30" i="41"/>
  <c r="DK29" i="41"/>
  <c r="EA30" i="41"/>
  <c r="EA29" i="41"/>
  <c r="EA33" i="41" s="1"/>
  <c r="CT30" i="38"/>
  <c r="CT30" i="41"/>
  <c r="CT29" i="41"/>
  <c r="D30" i="41"/>
  <c r="D29" i="41"/>
  <c r="T30" i="41"/>
  <c r="T29" i="41"/>
  <c r="AJ30" i="41"/>
  <c r="AJ29" i="41"/>
  <c r="AZ30" i="41"/>
  <c r="AZ29" i="41"/>
  <c r="BP30" i="41"/>
  <c r="BP29" i="41"/>
  <c r="CF30" i="41"/>
  <c r="CF29" i="41"/>
  <c r="CV30" i="41"/>
  <c r="CV29" i="41"/>
  <c r="DL30" i="41"/>
  <c r="DL29" i="41"/>
  <c r="EB30" i="41"/>
  <c r="EB29" i="41"/>
  <c r="AX30" i="38"/>
  <c r="AX30" i="41"/>
  <c r="AX29" i="41"/>
  <c r="AX33" i="41" s="1"/>
  <c r="BN30" i="38"/>
  <c r="BN30" i="41"/>
  <c r="BN29" i="41"/>
  <c r="DJ30" i="38"/>
  <c r="DJ30" i="41"/>
  <c r="DJ29" i="41"/>
  <c r="E30" i="41"/>
  <c r="E29" i="41"/>
  <c r="E33" i="41" s="1"/>
  <c r="U30" i="41"/>
  <c r="U29" i="41"/>
  <c r="AK30" i="41"/>
  <c r="AK29" i="41"/>
  <c r="BA30" i="41"/>
  <c r="BA29" i="41"/>
  <c r="BQ30" i="41"/>
  <c r="BQ29" i="41"/>
  <c r="BQ33" i="41" s="1"/>
  <c r="CG30" i="41"/>
  <c r="CG29" i="41"/>
  <c r="CW30" i="38"/>
  <c r="CW30" i="41"/>
  <c r="CW29" i="41"/>
  <c r="DM30" i="38"/>
  <c r="DM30" i="41"/>
  <c r="DM29" i="41"/>
  <c r="DM33" i="41" s="1"/>
  <c r="EC30" i="38"/>
  <c r="EC30" i="41"/>
  <c r="EC29" i="41"/>
  <c r="CA30" i="38"/>
  <c r="CA29" i="41"/>
  <c r="CA30" i="41"/>
  <c r="F30" i="38"/>
  <c r="F30" i="41"/>
  <c r="F29" i="41"/>
  <c r="V30" i="38"/>
  <c r="V30" i="41"/>
  <c r="V29" i="41"/>
  <c r="AL30" i="38"/>
  <c r="AL30" i="41"/>
  <c r="AL29" i="41"/>
  <c r="BB30" i="38"/>
  <c r="BB30" i="41"/>
  <c r="BB29" i="41"/>
  <c r="BR30" i="38"/>
  <c r="BR30" i="41"/>
  <c r="BR29" i="41"/>
  <c r="CH30" i="38"/>
  <c r="CH30" i="41"/>
  <c r="CH29" i="41"/>
  <c r="CH33" i="41" s="1"/>
  <c r="CX30" i="38"/>
  <c r="CX30" i="41"/>
  <c r="CX29" i="41"/>
  <c r="DN30" i="38"/>
  <c r="DN30" i="41"/>
  <c r="DN29" i="41"/>
  <c r="ED30" i="38"/>
  <c r="ED30" i="41"/>
  <c r="ED29" i="41"/>
  <c r="CQ30" i="38"/>
  <c r="CQ30" i="41"/>
  <c r="CQ29" i="41"/>
  <c r="G30" i="41"/>
  <c r="G29" i="41"/>
  <c r="W30" i="38"/>
  <c r="W30" i="41"/>
  <c r="W29" i="41"/>
  <c r="AM30" i="38"/>
  <c r="AM30" i="41"/>
  <c r="AM29" i="41"/>
  <c r="BC30" i="38"/>
  <c r="BC30" i="41"/>
  <c r="BC29" i="41"/>
  <c r="BS30" i="38"/>
  <c r="BS30" i="41"/>
  <c r="BS29" i="41"/>
  <c r="CI30" i="38"/>
  <c r="CI30" i="41"/>
  <c r="CI29" i="41"/>
  <c r="CY30" i="38"/>
  <c r="CY30" i="41"/>
  <c r="CY29" i="41"/>
  <c r="CY33" i="41" s="1"/>
  <c r="DO30" i="41"/>
  <c r="DO29" i="41"/>
  <c r="EE30" i="38"/>
  <c r="EE30" i="41"/>
  <c r="EE29" i="41"/>
  <c r="DW30" i="38"/>
  <c r="DW30" i="41"/>
  <c r="DW29" i="41"/>
  <c r="DW33" i="41" s="1"/>
  <c r="H30" i="38"/>
  <c r="H30" i="41"/>
  <c r="H29" i="41"/>
  <c r="X30" i="38"/>
  <c r="X29" i="41"/>
  <c r="X30" i="41"/>
  <c r="AN30" i="38"/>
  <c r="AN30" i="41"/>
  <c r="AN29" i="41"/>
  <c r="BD30" i="38"/>
  <c r="BD29" i="41"/>
  <c r="BD30" i="41"/>
  <c r="BT30" i="38"/>
  <c r="BT30" i="41"/>
  <c r="BT29" i="41"/>
  <c r="CJ30" i="38"/>
  <c r="CJ30" i="41"/>
  <c r="CJ29" i="41"/>
  <c r="CZ30" i="38"/>
  <c r="CZ30" i="41"/>
  <c r="CZ29" i="41"/>
  <c r="DP30" i="38"/>
  <c r="DP30" i="41"/>
  <c r="DP29" i="41"/>
  <c r="DP33" i="41" s="1"/>
  <c r="EF30" i="38"/>
  <c r="EF29" i="41"/>
  <c r="EF30" i="41"/>
  <c r="I30" i="38"/>
  <c r="I30" i="41"/>
  <c r="I29" i="41"/>
  <c r="BE30" i="38"/>
  <c r="BE30" i="41"/>
  <c r="BE29" i="41"/>
  <c r="DA30" i="38"/>
  <c r="DA30" i="41"/>
  <c r="DA29" i="41"/>
  <c r="Y30" i="38"/>
  <c r="Y30" i="41"/>
  <c r="Y29" i="41"/>
  <c r="AO30" i="38"/>
  <c r="AO30" i="41"/>
  <c r="AO29" i="41"/>
  <c r="BU30" i="38"/>
  <c r="BU30" i="41"/>
  <c r="BU29" i="41"/>
  <c r="CK30" i="38"/>
  <c r="CK30" i="41"/>
  <c r="CK29" i="41"/>
  <c r="CK33" i="41" s="1"/>
  <c r="DQ30" i="38"/>
  <c r="DQ30" i="41"/>
  <c r="DQ29" i="41"/>
  <c r="J30" i="38"/>
  <c r="J30" i="41"/>
  <c r="J29" i="41"/>
  <c r="Z30" i="38"/>
  <c r="Z29" i="41"/>
  <c r="Z33" i="41" s="1"/>
  <c r="Z30" i="41"/>
  <c r="AP30" i="38"/>
  <c r="AP29" i="41"/>
  <c r="AP30" i="41"/>
  <c r="BF30" i="38"/>
  <c r="BF29" i="41"/>
  <c r="BF30" i="41"/>
  <c r="BV30" i="38"/>
  <c r="BV29" i="41"/>
  <c r="BV30" i="41"/>
  <c r="CL30" i="38"/>
  <c r="CL30" i="41"/>
  <c r="CL29" i="41"/>
  <c r="DB30" i="38"/>
  <c r="DB29" i="41"/>
  <c r="DB30" i="41"/>
  <c r="DR30" i="38"/>
  <c r="DR30" i="41"/>
  <c r="DR29" i="41"/>
  <c r="DG30" i="38"/>
  <c r="DG30" i="41"/>
  <c r="DG29" i="41"/>
  <c r="O30" i="38"/>
  <c r="O30" i="41"/>
  <c r="O29" i="41"/>
  <c r="K30" i="41"/>
  <c r="K29" i="41"/>
  <c r="DC29" i="41"/>
  <c r="DC30" i="41"/>
  <c r="L30" i="38"/>
  <c r="L30" i="41"/>
  <c r="L29" i="41"/>
  <c r="L33" i="41" s="1"/>
  <c r="AB30" i="38"/>
  <c r="AB30" i="41"/>
  <c r="AB29" i="41"/>
  <c r="AR30" i="38"/>
  <c r="AR29" i="41"/>
  <c r="AR30" i="41"/>
  <c r="BH30" i="38"/>
  <c r="BH30" i="41"/>
  <c r="BH29" i="41"/>
  <c r="BX30" i="38"/>
  <c r="BX29" i="41"/>
  <c r="BX30" i="41"/>
  <c r="CN30" i="38"/>
  <c r="CN30" i="41"/>
  <c r="CN29" i="41"/>
  <c r="DD30" i="38"/>
  <c r="DD30" i="41"/>
  <c r="DD29" i="41"/>
  <c r="DT30" i="38"/>
  <c r="DT30" i="41"/>
  <c r="DT29" i="41"/>
  <c r="BK30" i="38"/>
  <c r="BK30" i="41"/>
  <c r="BK29" i="41"/>
  <c r="BK33" i="41" s="1"/>
  <c r="AA29" i="41"/>
  <c r="AA30" i="41"/>
  <c r="AQ29" i="41"/>
  <c r="AQ30" i="41"/>
  <c r="BG30" i="41"/>
  <c r="BG29" i="41"/>
  <c r="BW29" i="41"/>
  <c r="BW30" i="41"/>
  <c r="CM30" i="41"/>
  <c r="CM29" i="41"/>
  <c r="DS30" i="41"/>
  <c r="DS29" i="41"/>
  <c r="M30" i="38"/>
  <c r="M30" i="41"/>
  <c r="M29" i="41"/>
  <c r="AC30" i="38"/>
  <c r="AC30" i="41"/>
  <c r="AC29" i="41"/>
  <c r="AS30" i="38"/>
  <c r="AS29" i="41"/>
  <c r="AS30" i="41"/>
  <c r="BI30" i="38"/>
  <c r="BI30" i="41"/>
  <c r="BI29" i="41"/>
  <c r="BI33" i="41" s="1"/>
  <c r="BY30" i="38"/>
  <c r="BY29" i="41"/>
  <c r="BY30" i="41"/>
  <c r="CO30" i="38"/>
  <c r="CO30" i="41"/>
  <c r="CO29" i="41"/>
  <c r="DE30" i="38"/>
  <c r="DE29" i="41"/>
  <c r="DE33" i="41" s="1"/>
  <c r="DE30" i="41"/>
  <c r="DU30" i="38"/>
  <c r="DU30" i="41"/>
  <c r="DU29" i="41"/>
  <c r="N30" i="38"/>
  <c r="N30" i="41"/>
  <c r="N29" i="41"/>
  <c r="AD30" i="38"/>
  <c r="AD30" i="41"/>
  <c r="AD29" i="41"/>
  <c r="AT30" i="38"/>
  <c r="AT30" i="41"/>
  <c r="AT29" i="41"/>
  <c r="BJ30" i="38"/>
  <c r="BJ30" i="41"/>
  <c r="BJ34" i="41" s="1"/>
  <c r="BJ29" i="41"/>
  <c r="BJ33" i="41" s="1"/>
  <c r="BZ30" i="38"/>
  <c r="BZ30" i="41"/>
  <c r="BZ29" i="41"/>
  <c r="CP30" i="38"/>
  <c r="CP30" i="41"/>
  <c r="CP29" i="41"/>
  <c r="DF30" i="38"/>
  <c r="DF30" i="41"/>
  <c r="DF29" i="41"/>
  <c r="DV30" i="38"/>
  <c r="DV30" i="41"/>
  <c r="DV29" i="41"/>
  <c r="AE30" i="38"/>
  <c r="AE30" i="41"/>
  <c r="AE29" i="41"/>
  <c r="P30" i="38"/>
  <c r="P30" i="41"/>
  <c r="P29" i="41"/>
  <c r="AF30" i="38"/>
  <c r="AF30" i="41"/>
  <c r="AF29" i="41"/>
  <c r="AV30" i="38"/>
  <c r="AV29" i="41"/>
  <c r="AV30" i="41"/>
  <c r="BL30" i="38"/>
  <c r="BL30" i="41"/>
  <c r="BL29" i="41"/>
  <c r="CB30" i="38"/>
  <c r="CB30" i="41"/>
  <c r="CB29" i="41"/>
  <c r="CR30" i="38"/>
  <c r="CR30" i="41"/>
  <c r="CR29" i="41"/>
  <c r="DH30" i="38"/>
  <c r="DH30" i="41"/>
  <c r="DH29" i="41"/>
  <c r="DX30" i="38"/>
  <c r="DX30" i="41"/>
  <c r="DX29" i="41"/>
  <c r="Q30" i="38"/>
  <c r="Q30" i="41"/>
  <c r="Q29" i="41"/>
  <c r="AG30" i="38"/>
  <c r="AG30" i="41"/>
  <c r="AG29" i="41"/>
  <c r="AW30" i="38"/>
  <c r="AW30" i="41"/>
  <c r="AW34" i="41" s="1"/>
  <c r="AW29" i="41"/>
  <c r="AW33" i="41" s="1"/>
  <c r="BM30" i="38"/>
  <c r="BM30" i="41"/>
  <c r="BM29" i="41"/>
  <c r="CC30" i="38"/>
  <c r="CC30" i="41"/>
  <c r="CC29" i="41"/>
  <c r="CS30" i="38"/>
  <c r="CS30" i="41"/>
  <c r="CS29" i="41"/>
  <c r="DI30" i="38"/>
  <c r="DI30" i="41"/>
  <c r="DI29" i="41"/>
  <c r="DY30" i="38"/>
  <c r="DY30" i="41"/>
  <c r="DY29" i="41"/>
  <c r="C41" i="38"/>
  <c r="C44" i="38"/>
  <c r="C46" i="38"/>
  <c r="C45" i="38"/>
  <c r="C42" i="38"/>
  <c r="C47" i="38"/>
  <c r="C48" i="38"/>
  <c r="AI33" i="38"/>
  <c r="BO33" i="38"/>
  <c r="CE33" i="38"/>
  <c r="ED26" i="38"/>
  <c r="S30" i="38"/>
  <c r="AI30" i="38"/>
  <c r="AY30" i="38"/>
  <c r="BO30" i="38"/>
  <c r="CE30" i="38"/>
  <c r="CU30" i="38"/>
  <c r="DK30" i="38"/>
  <c r="EA30" i="38"/>
  <c r="D33" i="38"/>
  <c r="T33" i="38"/>
  <c r="AJ33" i="38"/>
  <c r="AZ33" i="38"/>
  <c r="BP33" i="38"/>
  <c r="CF33" i="38"/>
  <c r="CV33" i="38"/>
  <c r="DL33" i="38"/>
  <c r="EB33" i="38"/>
  <c r="E33" i="38"/>
  <c r="U33" i="38"/>
  <c r="AK33" i="38"/>
  <c r="BA33" i="38"/>
  <c r="BQ33" i="38"/>
  <c r="CG33" i="38"/>
  <c r="CW33" i="38"/>
  <c r="DM33" i="38"/>
  <c r="EC33" i="38"/>
  <c r="F33" i="38"/>
  <c r="V33" i="38"/>
  <c r="AL33" i="38"/>
  <c r="BB33" i="38"/>
  <c r="BR33" i="38"/>
  <c r="CH33" i="38"/>
  <c r="CX33" i="38"/>
  <c r="DN33" i="38"/>
  <c r="ED33" i="38"/>
  <c r="G33" i="38"/>
  <c r="W33" i="38"/>
  <c r="AM33" i="38"/>
  <c r="BC33" i="38"/>
  <c r="BS33" i="38"/>
  <c r="CI33" i="38"/>
  <c r="CY33" i="38"/>
  <c r="DO33" i="38"/>
  <c r="EE33" i="38"/>
  <c r="DO30" i="38"/>
  <c r="CU33" i="38"/>
  <c r="H33" i="38"/>
  <c r="X33" i="38"/>
  <c r="AN33" i="38"/>
  <c r="BD33" i="38"/>
  <c r="BT33" i="38"/>
  <c r="CJ33" i="38"/>
  <c r="CZ33" i="38"/>
  <c r="DP33" i="38"/>
  <c r="EF33" i="38"/>
  <c r="EA33" i="38"/>
  <c r="I33" i="38"/>
  <c r="Y33" i="38"/>
  <c r="AO33" i="38"/>
  <c r="BE33" i="38"/>
  <c r="BU33" i="38"/>
  <c r="CK33" i="38"/>
  <c r="DA33" i="38"/>
  <c r="DQ33" i="38"/>
  <c r="J33" i="38"/>
  <c r="Z33" i="38"/>
  <c r="AP33" i="38"/>
  <c r="BF33" i="38"/>
  <c r="BV33" i="38"/>
  <c r="CL33" i="38"/>
  <c r="DB33" i="38"/>
  <c r="DR33" i="38"/>
  <c r="K33" i="38"/>
  <c r="AA33" i="38"/>
  <c r="AQ33" i="38"/>
  <c r="BG33" i="38"/>
  <c r="BW33" i="38"/>
  <c r="CM33" i="38"/>
  <c r="DC33" i="38"/>
  <c r="DS33" i="38"/>
  <c r="K30" i="38"/>
  <c r="AA30" i="38"/>
  <c r="AQ30" i="38"/>
  <c r="BG30" i="38"/>
  <c r="BW30" i="38"/>
  <c r="CM30" i="38"/>
  <c r="DC30" i="38"/>
  <c r="DS30" i="38"/>
  <c r="L33" i="38"/>
  <c r="AB33" i="38"/>
  <c r="AR33" i="38"/>
  <c r="BH33" i="38"/>
  <c r="BX33" i="38"/>
  <c r="CN33" i="38"/>
  <c r="DD33" i="38"/>
  <c r="DT33" i="38"/>
  <c r="M33" i="38"/>
  <c r="AC33" i="38"/>
  <c r="AS33" i="38"/>
  <c r="BI33" i="38"/>
  <c r="BY33" i="38"/>
  <c r="CO33" i="38"/>
  <c r="DE33" i="38"/>
  <c r="DU33" i="38"/>
  <c r="N33" i="38"/>
  <c r="AD33" i="38"/>
  <c r="AT33" i="38"/>
  <c r="BJ33" i="38"/>
  <c r="BZ33" i="38"/>
  <c r="CP33" i="38"/>
  <c r="DF33" i="38"/>
  <c r="DV33" i="38"/>
  <c r="DK33" i="38"/>
  <c r="O33" i="38"/>
  <c r="AE33" i="38"/>
  <c r="AU33" i="38"/>
  <c r="BK33" i="38"/>
  <c r="CA33" i="38"/>
  <c r="CQ33" i="38"/>
  <c r="DG33" i="38"/>
  <c r="DW33" i="38"/>
  <c r="S33" i="38"/>
  <c r="G30" i="38"/>
  <c r="Q33" i="38"/>
  <c r="AG33" i="38"/>
  <c r="AW33" i="38"/>
  <c r="BM33" i="38"/>
  <c r="CC33" i="38"/>
  <c r="CS33" i="38"/>
  <c r="DI33" i="38"/>
  <c r="DY33" i="38"/>
  <c r="AY33" i="38"/>
  <c r="R33" i="38"/>
  <c r="AH33" i="38"/>
  <c r="AX33" i="38"/>
  <c r="BN33" i="38"/>
  <c r="CD33" i="38"/>
  <c r="CT33" i="38"/>
  <c r="DJ33" i="38"/>
  <c r="DZ33" i="38"/>
  <c r="D26" i="38"/>
  <c r="T26" i="38"/>
  <c r="AJ26" i="38"/>
  <c r="AZ26" i="38"/>
  <c r="BP26" i="38"/>
  <c r="CF26" i="38"/>
  <c r="CV26" i="38"/>
  <c r="DL26" i="38"/>
  <c r="EB26" i="38"/>
  <c r="E26" i="38"/>
  <c r="U26" i="38"/>
  <c r="AK26" i="38"/>
  <c r="BA26" i="38"/>
  <c r="BQ26" i="38"/>
  <c r="CG26" i="38"/>
  <c r="C30" i="38"/>
  <c r="C34" i="38" s="1"/>
  <c r="D30" i="38"/>
  <c r="T30" i="38"/>
  <c r="AJ30" i="38"/>
  <c r="AZ30" i="38"/>
  <c r="BP30" i="38"/>
  <c r="CF30" i="38"/>
  <c r="CV30" i="38"/>
  <c r="DL30" i="38"/>
  <c r="EB30" i="38"/>
  <c r="E30" i="38"/>
  <c r="U30" i="38"/>
  <c r="AK30" i="38"/>
  <c r="BA30" i="38"/>
  <c r="BQ30" i="38"/>
  <c r="CG30" i="38"/>
  <c r="R26" i="38"/>
  <c r="AH26" i="38"/>
  <c r="AX26" i="38"/>
  <c r="BN26" i="38"/>
  <c r="Q26" i="38"/>
  <c r="AG26" i="38"/>
  <c r="AW26" i="38"/>
  <c r="BM26" i="38"/>
  <c r="CC26" i="38"/>
  <c r="CS26" i="38"/>
  <c r="DI26" i="38"/>
  <c r="DY26" i="38"/>
  <c r="CD26" i="38"/>
  <c r="CT26" i="38"/>
  <c r="DJ26" i="38"/>
  <c r="S26" i="38"/>
  <c r="AI26" i="38"/>
  <c r="AY26" i="38"/>
  <c r="BO26" i="38"/>
  <c r="CE26" i="38"/>
  <c r="CU26" i="38"/>
  <c r="DK26" i="38"/>
  <c r="EA26" i="38"/>
  <c r="CW26" i="38"/>
  <c r="DM26" i="38"/>
  <c r="F26" i="38"/>
  <c r="V26" i="38"/>
  <c r="AL26" i="38"/>
  <c r="BB26" i="38"/>
  <c r="BR26" i="38"/>
  <c r="CH26" i="38"/>
  <c r="CX26" i="38"/>
  <c r="DN26" i="38"/>
  <c r="G26" i="38"/>
  <c r="W26" i="38"/>
  <c r="AM26" i="38"/>
  <c r="BC26" i="38"/>
  <c r="BS26" i="38"/>
  <c r="CI26" i="38"/>
  <c r="CY26" i="38"/>
  <c r="DO26" i="38"/>
  <c r="EE26" i="38"/>
  <c r="G32" i="38"/>
  <c r="W32" i="38"/>
  <c r="AM32" i="38"/>
  <c r="BC32" i="38"/>
  <c r="BS32" i="38"/>
  <c r="CI32" i="38"/>
  <c r="CY32" i="38"/>
  <c r="DO32" i="38"/>
  <c r="EE32" i="38"/>
  <c r="K36" i="38"/>
  <c r="K40" i="38" s="1"/>
  <c r="AA36" i="38"/>
  <c r="AA40" i="38" s="1"/>
  <c r="AQ36" i="38"/>
  <c r="AQ40" i="38" s="1"/>
  <c r="BG36" i="38"/>
  <c r="BG40" i="38" s="1"/>
  <c r="BW36" i="38"/>
  <c r="BW40" i="38" s="1"/>
  <c r="CM36" i="38"/>
  <c r="CM40" i="38" s="1"/>
  <c r="DC36" i="38"/>
  <c r="DC40" i="38" s="1"/>
  <c r="DS36" i="38"/>
  <c r="DS40" i="38" s="1"/>
  <c r="H26" i="38"/>
  <c r="X26" i="38"/>
  <c r="AN26" i="38"/>
  <c r="BD26" i="38"/>
  <c r="BT26" i="38"/>
  <c r="CJ26" i="38"/>
  <c r="CZ26" i="38"/>
  <c r="DP26" i="38"/>
  <c r="EF26" i="38"/>
  <c r="H32" i="38"/>
  <c r="X32" i="38"/>
  <c r="AN32" i="38"/>
  <c r="BD32" i="38"/>
  <c r="BT32" i="38"/>
  <c r="CJ32" i="38"/>
  <c r="CZ32" i="38"/>
  <c r="DP32" i="38"/>
  <c r="EF32" i="38"/>
  <c r="L36" i="38"/>
  <c r="L40" i="38" s="1"/>
  <c r="AB36" i="38"/>
  <c r="AB40" i="38" s="1"/>
  <c r="AR36" i="38"/>
  <c r="AR40" i="38" s="1"/>
  <c r="BH36" i="38"/>
  <c r="BH40" i="38" s="1"/>
  <c r="BX36" i="38"/>
  <c r="BX40" i="38" s="1"/>
  <c r="CN36" i="38"/>
  <c r="CN40" i="38" s="1"/>
  <c r="DD36" i="38"/>
  <c r="DD40" i="38" s="1"/>
  <c r="DT36" i="38"/>
  <c r="DT40" i="38" s="1"/>
  <c r="I26" i="38"/>
  <c r="Y26" i="38"/>
  <c r="AO26" i="38"/>
  <c r="BE26" i="38"/>
  <c r="BU26" i="38"/>
  <c r="CK26" i="38"/>
  <c r="DA26" i="38"/>
  <c r="DQ26" i="38"/>
  <c r="I32" i="38"/>
  <c r="Y32" i="38"/>
  <c r="AO32" i="38"/>
  <c r="BE32" i="38"/>
  <c r="BU32" i="38"/>
  <c r="CK32" i="38"/>
  <c r="DA32" i="38"/>
  <c r="DQ32" i="38"/>
  <c r="M36" i="38"/>
  <c r="M40" i="38" s="1"/>
  <c r="AC36" i="38"/>
  <c r="AC40" i="38" s="1"/>
  <c r="AS36" i="38"/>
  <c r="AS40" i="38" s="1"/>
  <c r="BI36" i="38"/>
  <c r="BI40" i="38" s="1"/>
  <c r="BY36" i="38"/>
  <c r="BY40" i="38" s="1"/>
  <c r="CO36" i="38"/>
  <c r="CO40" i="38" s="1"/>
  <c r="DE36" i="38"/>
  <c r="DE40" i="38" s="1"/>
  <c r="DU36" i="38"/>
  <c r="DU40" i="38" s="1"/>
  <c r="J26" i="38"/>
  <c r="Z26" i="38"/>
  <c r="AP26" i="38"/>
  <c r="BF26" i="38"/>
  <c r="BV26" i="38"/>
  <c r="CL26" i="38"/>
  <c r="DB26" i="38"/>
  <c r="DR26" i="38"/>
  <c r="J32" i="38"/>
  <c r="Z32" i="38"/>
  <c r="AP32" i="38"/>
  <c r="BF32" i="38"/>
  <c r="BV32" i="38"/>
  <c r="CL32" i="38"/>
  <c r="DB32" i="38"/>
  <c r="DR32" i="38"/>
  <c r="N36" i="38"/>
  <c r="N40" i="38" s="1"/>
  <c r="AD36" i="38"/>
  <c r="AD40" i="38" s="1"/>
  <c r="AT36" i="38"/>
  <c r="AT40" i="38" s="1"/>
  <c r="BJ36" i="38"/>
  <c r="BJ40" i="38" s="1"/>
  <c r="BZ36" i="38"/>
  <c r="BZ40" i="38" s="1"/>
  <c r="CP36" i="38"/>
  <c r="CP40" i="38" s="1"/>
  <c r="DF36" i="38"/>
  <c r="DF40" i="38" s="1"/>
  <c r="DV36" i="38"/>
  <c r="DV40" i="38" s="1"/>
  <c r="K26" i="38"/>
  <c r="AA26" i="38"/>
  <c r="AQ26" i="38"/>
  <c r="BG26" i="38"/>
  <c r="BW26" i="38"/>
  <c r="CM26" i="38"/>
  <c r="DC26" i="38"/>
  <c r="DS26" i="38"/>
  <c r="O36" i="38"/>
  <c r="O40" i="38" s="1"/>
  <c r="AE36" i="38"/>
  <c r="AE40" i="38" s="1"/>
  <c r="AU36" i="38"/>
  <c r="AU40" i="38" s="1"/>
  <c r="BK36" i="38"/>
  <c r="BK40" i="38" s="1"/>
  <c r="CA36" i="38"/>
  <c r="CA40" i="38" s="1"/>
  <c r="CQ36" i="38"/>
  <c r="CQ40" i="38" s="1"/>
  <c r="DG36" i="38"/>
  <c r="DG40" i="38" s="1"/>
  <c r="DW36" i="38"/>
  <c r="DW40" i="38" s="1"/>
  <c r="L26" i="38"/>
  <c r="AB26" i="38"/>
  <c r="AR26" i="38"/>
  <c r="BH26" i="38"/>
  <c r="BX26" i="38"/>
  <c r="CN26" i="38"/>
  <c r="DD26" i="38"/>
  <c r="DT26" i="38"/>
  <c r="P36" i="38"/>
  <c r="P40" i="38" s="1"/>
  <c r="AF36" i="38"/>
  <c r="AF40" i="38" s="1"/>
  <c r="AV36" i="38"/>
  <c r="AV40" i="38" s="1"/>
  <c r="BL36" i="38"/>
  <c r="BL40" i="38" s="1"/>
  <c r="CB36" i="38"/>
  <c r="CB40" i="38" s="1"/>
  <c r="CR36" i="38"/>
  <c r="CR40" i="38" s="1"/>
  <c r="DH36" i="38"/>
  <c r="DH40" i="38" s="1"/>
  <c r="DX36" i="38"/>
  <c r="DX40" i="38" s="1"/>
  <c r="M26" i="38"/>
  <c r="AC26" i="38"/>
  <c r="AS26" i="38"/>
  <c r="BI26" i="38"/>
  <c r="BY26" i="38"/>
  <c r="CO26" i="38"/>
  <c r="DE26" i="38"/>
  <c r="DU26" i="38"/>
  <c r="Q36" i="38"/>
  <c r="Q40" i="38" s="1"/>
  <c r="AG36" i="38"/>
  <c r="AG40" i="38" s="1"/>
  <c r="AW36" i="38"/>
  <c r="AW40" i="38" s="1"/>
  <c r="BM36" i="38"/>
  <c r="BM40" i="38" s="1"/>
  <c r="CC36" i="38"/>
  <c r="CC40" i="38" s="1"/>
  <c r="CS36" i="38"/>
  <c r="CS40" i="38" s="1"/>
  <c r="DI36" i="38"/>
  <c r="DI40" i="38" s="1"/>
  <c r="DY36" i="38"/>
  <c r="DY40" i="38" s="1"/>
  <c r="N26" i="38"/>
  <c r="AD26" i="38"/>
  <c r="AT26" i="38"/>
  <c r="BJ26" i="38"/>
  <c r="BZ26" i="38"/>
  <c r="CP26" i="38"/>
  <c r="DF26" i="38"/>
  <c r="DV26" i="38"/>
  <c r="R36" i="38"/>
  <c r="R40" i="38" s="1"/>
  <c r="AH36" i="38"/>
  <c r="AH40" i="38" s="1"/>
  <c r="AX36" i="38"/>
  <c r="AX40" i="38" s="1"/>
  <c r="BN36" i="38"/>
  <c r="BN40" i="38" s="1"/>
  <c r="CD36" i="38"/>
  <c r="CD40" i="38" s="1"/>
  <c r="CT36" i="38"/>
  <c r="CT40" i="38" s="1"/>
  <c r="DJ36" i="38"/>
  <c r="DJ40" i="38" s="1"/>
  <c r="DZ36" i="38"/>
  <c r="DZ40" i="38" s="1"/>
  <c r="O26" i="38"/>
  <c r="AE26" i="38"/>
  <c r="AU26" i="38"/>
  <c r="BK26" i="38"/>
  <c r="CA26" i="38"/>
  <c r="CQ26" i="38"/>
  <c r="DG26" i="38"/>
  <c r="DW26" i="38"/>
  <c r="C36" i="38"/>
  <c r="C40" i="38" s="1"/>
  <c r="S36" i="38"/>
  <c r="S40" i="38" s="1"/>
  <c r="AI36" i="38"/>
  <c r="AI40" i="38" s="1"/>
  <c r="AY36" i="38"/>
  <c r="AY40" i="38" s="1"/>
  <c r="BO36" i="38"/>
  <c r="BO40" i="38" s="1"/>
  <c r="CE36" i="38"/>
  <c r="CE40" i="38" s="1"/>
  <c r="CU36" i="38"/>
  <c r="CU40" i="38" s="1"/>
  <c r="DK36" i="38"/>
  <c r="DK40" i="38" s="1"/>
  <c r="EA36" i="38"/>
  <c r="EA40" i="38" s="1"/>
  <c r="P26" i="38"/>
  <c r="AF26" i="38"/>
  <c r="AV26" i="38"/>
  <c r="BL26" i="38"/>
  <c r="CB26" i="38"/>
  <c r="CR26" i="38"/>
  <c r="DH26" i="38"/>
  <c r="DX26" i="38"/>
  <c r="D36" i="38"/>
  <c r="D40" i="38" s="1"/>
  <c r="T36" i="38"/>
  <c r="T40" i="38" s="1"/>
  <c r="AJ36" i="38"/>
  <c r="AJ40" i="38" s="1"/>
  <c r="AZ36" i="38"/>
  <c r="AZ40" i="38" s="1"/>
  <c r="BP36" i="38"/>
  <c r="BP40" i="38" s="1"/>
  <c r="CF36" i="38"/>
  <c r="CF40" i="38" s="1"/>
  <c r="CV36" i="38"/>
  <c r="CV40" i="38" s="1"/>
  <c r="DL36" i="38"/>
  <c r="DL40" i="38" s="1"/>
  <c r="EB36" i="38"/>
  <c r="EB40" i="38" s="1"/>
  <c r="E36" i="38"/>
  <c r="E40" i="38" s="1"/>
  <c r="U36" i="38"/>
  <c r="U40" i="38" s="1"/>
  <c r="AK36" i="38"/>
  <c r="AK40" i="38" s="1"/>
  <c r="BA36" i="38"/>
  <c r="BA40" i="38" s="1"/>
  <c r="BQ36" i="38"/>
  <c r="BQ40" i="38" s="1"/>
  <c r="CG36" i="38"/>
  <c r="CG40" i="38" s="1"/>
  <c r="CW36" i="38"/>
  <c r="CW40" i="38" s="1"/>
  <c r="DM36" i="38"/>
  <c r="DM40" i="38" s="1"/>
  <c r="EC36" i="38"/>
  <c r="EC40" i="38" s="1"/>
  <c r="DZ26" i="38"/>
  <c r="F36" i="38"/>
  <c r="F40" i="38" s="1"/>
  <c r="V36" i="38"/>
  <c r="V40" i="38" s="1"/>
  <c r="AL36" i="38"/>
  <c r="AL40" i="38" s="1"/>
  <c r="BB36" i="38"/>
  <c r="BB40" i="38" s="1"/>
  <c r="BR36" i="38"/>
  <c r="BR40" i="38" s="1"/>
  <c r="CH36" i="38"/>
  <c r="CH40" i="38" s="1"/>
  <c r="CX36" i="38"/>
  <c r="CX40" i="38" s="1"/>
  <c r="DN36" i="38"/>
  <c r="DN40" i="38" s="1"/>
  <c r="ED36" i="38"/>
  <c r="ED40" i="38" s="1"/>
  <c r="C26" i="38"/>
  <c r="EC26" i="38"/>
  <c r="O19" i="17"/>
  <c r="O18" i="17"/>
  <c r="O11" i="17"/>
  <c r="O44" i="17"/>
  <c r="O43" i="17"/>
  <c r="O42" i="17"/>
  <c r="O39" i="17"/>
  <c r="O35" i="17"/>
  <c r="O28" i="17"/>
  <c r="O20" i="17"/>
  <c r="O17" i="17"/>
  <c r="O12" i="17"/>
  <c r="L10" i="17"/>
  <c r="L49" i="17"/>
  <c r="L48" i="17"/>
  <c r="L47" i="17"/>
  <c r="L46" i="17"/>
  <c r="L45" i="17"/>
  <c r="N44" i="17"/>
  <c r="L44" i="17"/>
  <c r="N43" i="17"/>
  <c r="L43" i="17"/>
  <c r="N42" i="17"/>
  <c r="L42" i="17"/>
  <c r="L41" i="17"/>
  <c r="L40" i="17"/>
  <c r="N39" i="17"/>
  <c r="L39" i="17"/>
  <c r="L38" i="17"/>
  <c r="L37" i="17"/>
  <c r="L36" i="17"/>
  <c r="N35" i="17"/>
  <c r="L35" i="17"/>
  <c r="L34" i="17"/>
  <c r="L33" i="17"/>
  <c r="L32" i="17"/>
  <c r="L31" i="17"/>
  <c r="L30" i="17"/>
  <c r="L29" i="17"/>
  <c r="N28" i="17"/>
  <c r="L28" i="17"/>
  <c r="L27" i="17"/>
  <c r="L26" i="17"/>
  <c r="L25" i="17"/>
  <c r="L24" i="17"/>
  <c r="L23" i="17"/>
  <c r="L22" i="17"/>
  <c r="L21" i="17"/>
  <c r="N20" i="17"/>
  <c r="L20" i="17"/>
  <c r="L19" i="17"/>
  <c r="L18" i="17"/>
  <c r="N17" i="17"/>
  <c r="L17" i="17"/>
  <c r="L16" i="17"/>
  <c r="L15" i="17"/>
  <c r="L14" i="17"/>
  <c r="L13" i="17"/>
  <c r="N12" i="17"/>
  <c r="L12" i="17"/>
  <c r="N11" i="17"/>
  <c r="L11" i="17"/>
  <c r="N38" i="16"/>
  <c r="N10" i="16" s="1"/>
  <c r="N43" i="16"/>
  <c r="N42" i="16"/>
  <c r="N41" i="16"/>
  <c r="N34" i="16"/>
  <c r="N27" i="16"/>
  <c r="N19" i="16"/>
  <c r="N16" i="16"/>
  <c r="N11"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C49" i="38" a="1"/>
  <c r="C37" i="38" a="1"/>
  <c r="BL33" i="41" l="1"/>
  <c r="BO33" i="41"/>
  <c r="BF34" i="41"/>
  <c r="CK34" i="41"/>
  <c r="DM34" i="41"/>
  <c r="E34" i="41"/>
  <c r="Q34" i="41"/>
  <c r="AD34" i="41"/>
  <c r="BK34" i="41"/>
  <c r="DW34" i="41"/>
  <c r="AG33" i="41"/>
  <c r="AT33" i="41"/>
  <c r="DT33" i="41"/>
  <c r="CS33" i="41"/>
  <c r="AR33" i="41"/>
  <c r="BU33" i="41"/>
  <c r="EE33" i="41"/>
  <c r="CW33" i="41"/>
  <c r="BP33" i="41"/>
  <c r="AB33" i="41"/>
  <c r="DR33" i="41"/>
  <c r="AP33" i="41"/>
  <c r="BD33" i="41"/>
  <c r="CX33" i="41"/>
  <c r="BN33" i="41"/>
  <c r="AZ33" i="41"/>
  <c r="DF33" i="41"/>
  <c r="AN33" i="41"/>
  <c r="W33" i="41"/>
  <c r="F33" i="41"/>
  <c r="AJ33" i="41"/>
  <c r="AF33" i="41"/>
  <c r="CL33" i="41"/>
  <c r="CZ33" i="41"/>
  <c r="X33" i="41"/>
  <c r="CI33" i="41"/>
  <c r="BR33" i="41"/>
  <c r="CA33" i="41"/>
  <c r="EB33" i="41"/>
  <c r="D33" i="41"/>
  <c r="DH33" i="41"/>
  <c r="DU33" i="41"/>
  <c r="AS33" i="41"/>
  <c r="DC33" i="41"/>
  <c r="DA33" i="41"/>
  <c r="CQ33" i="41"/>
  <c r="AK33" i="41"/>
  <c r="AI33" i="41"/>
  <c r="AU33" i="41"/>
  <c r="BM33" i="41"/>
  <c r="BZ33" i="41"/>
  <c r="AQ33" i="41"/>
  <c r="BX33" i="41"/>
  <c r="K33" i="41"/>
  <c r="DQ33" i="41"/>
  <c r="H33" i="41"/>
  <c r="EC33" i="41"/>
  <c r="DL33" i="41"/>
  <c r="CR33" i="41"/>
  <c r="AA33" i="41"/>
  <c r="BH33" i="41"/>
  <c r="O33" i="41"/>
  <c r="BV33" i="41"/>
  <c r="BE33" i="41"/>
  <c r="ED33" i="41"/>
  <c r="CV33" i="41"/>
  <c r="DY33" i="41"/>
  <c r="AE33" i="41"/>
  <c r="M33" i="41"/>
  <c r="BT33" i="41"/>
  <c r="BC33" i="41"/>
  <c r="AL33" i="41"/>
  <c r="CF33" i="41"/>
  <c r="DX33" i="41"/>
  <c r="AV33" i="41"/>
  <c r="N33" i="41"/>
  <c r="BW33" i="41"/>
  <c r="CN33" i="41"/>
  <c r="DB33" i="41"/>
  <c r="Y33" i="41"/>
  <c r="T33" i="41"/>
  <c r="CB33" i="41"/>
  <c r="CO33" i="41"/>
  <c r="DG33" i="41"/>
  <c r="BF33" i="41"/>
  <c r="I33" i="41"/>
  <c r="DN33" i="41"/>
  <c r="DJ33" i="41"/>
  <c r="DK33" i="41"/>
  <c r="DZ33" i="41"/>
  <c r="EA34" i="41"/>
  <c r="DI33" i="41"/>
  <c r="DV33" i="41"/>
  <c r="AM33" i="41"/>
  <c r="V33" i="41"/>
  <c r="CU33" i="41"/>
  <c r="DI34" i="41"/>
  <c r="DV34" i="41"/>
  <c r="BY34" i="41"/>
  <c r="EF34" i="41"/>
  <c r="CD33" i="41"/>
  <c r="Q33" i="41"/>
  <c r="AD33" i="41"/>
  <c r="CM33" i="41"/>
  <c r="DD33" i="41"/>
  <c r="AO33" i="41"/>
  <c r="EF33" i="41"/>
  <c r="DO33" i="41"/>
  <c r="CG33" i="41"/>
  <c r="CE33" i="41"/>
  <c r="R33" i="41"/>
  <c r="BI34" i="41"/>
  <c r="L34" i="41"/>
  <c r="DP34" i="41"/>
  <c r="CY34" i="41"/>
  <c r="CH34" i="41"/>
  <c r="CC33" i="41"/>
  <c r="CP33" i="41"/>
  <c r="BG33" i="41"/>
  <c r="J33" i="41"/>
  <c r="G33" i="41"/>
  <c r="BA33" i="41"/>
  <c r="AY33" i="41"/>
  <c r="AF34" i="41"/>
  <c r="AQ34" i="41"/>
  <c r="BX34" i="41"/>
  <c r="CL34" i="41"/>
  <c r="CZ34" i="41"/>
  <c r="CI34" i="41"/>
  <c r="BR34" i="41"/>
  <c r="EB34" i="41"/>
  <c r="D34" i="41"/>
  <c r="CT33" i="41"/>
  <c r="BM34" i="41"/>
  <c r="P33" i="41"/>
  <c r="BZ34" i="41"/>
  <c r="AC33" i="41"/>
  <c r="AA34" i="41"/>
  <c r="K34" i="41"/>
  <c r="BV34" i="41"/>
  <c r="DQ34" i="41"/>
  <c r="CJ33" i="41"/>
  <c r="BS33" i="41"/>
  <c r="BB33" i="41"/>
  <c r="U33" i="41"/>
  <c r="S33" i="41"/>
  <c r="AH33" i="41"/>
  <c r="P34" i="41"/>
  <c r="DE34" i="41"/>
  <c r="DY34" i="41"/>
  <c r="AE34" i="41"/>
  <c r="M34" i="41"/>
  <c r="AR34" i="41"/>
  <c r="BT34" i="41"/>
  <c r="BC34" i="41"/>
  <c r="AL34" i="41"/>
  <c r="CF34" i="41"/>
  <c r="CB34" i="41"/>
  <c r="CO34" i="41"/>
  <c r="DG34" i="41"/>
  <c r="I34" i="41"/>
  <c r="DN34" i="41"/>
  <c r="DJ34" i="41"/>
  <c r="DK34" i="41"/>
  <c r="DZ34" i="41"/>
  <c r="AG34" i="41"/>
  <c r="AT34" i="41"/>
  <c r="EG29" i="41"/>
  <c r="DS33" i="41"/>
  <c r="DT34" i="41"/>
  <c r="AP34" i="41"/>
  <c r="BU34" i="41"/>
  <c r="BD34" i="41"/>
  <c r="EE34" i="41"/>
  <c r="CW34" i="41"/>
  <c r="BP34" i="41"/>
  <c r="EG30" i="41"/>
  <c r="DS34" i="41"/>
  <c r="AM34" i="41"/>
  <c r="V34" i="41"/>
  <c r="CU34" i="41"/>
  <c r="BL34" i="41"/>
  <c r="AB34" i="41"/>
  <c r="DR34" i="41"/>
  <c r="CX34" i="41"/>
  <c r="BN34" i="41"/>
  <c r="AZ34" i="41"/>
  <c r="CD34" i="41"/>
  <c r="CM34" i="41"/>
  <c r="DD34" i="41"/>
  <c r="Z34" i="41"/>
  <c r="AO34" i="41"/>
  <c r="DO34" i="41"/>
  <c r="CG34" i="41"/>
  <c r="CE34" i="41"/>
  <c r="CS34" i="41"/>
  <c r="AV34" i="41"/>
  <c r="DF34" i="41"/>
  <c r="BW34" i="41"/>
  <c r="DB34" i="41"/>
  <c r="AN34" i="41"/>
  <c r="W34" i="41"/>
  <c r="F34" i="41"/>
  <c r="AJ34" i="41"/>
  <c r="BQ34" i="41"/>
  <c r="AX34" i="41"/>
  <c r="BO34" i="41"/>
  <c r="R34" i="41"/>
  <c r="DX34" i="41"/>
  <c r="N34" i="41"/>
  <c r="CN34" i="41"/>
  <c r="Y34" i="41"/>
  <c r="X34" i="41"/>
  <c r="CA34" i="41"/>
  <c r="T34" i="41"/>
  <c r="CC34" i="41"/>
  <c r="CP34" i="41"/>
  <c r="AS34" i="41"/>
  <c r="BG34" i="41"/>
  <c r="DC34" i="41"/>
  <c r="J34" i="41"/>
  <c r="G34" i="41"/>
  <c r="BA34" i="41"/>
  <c r="AY34" i="41"/>
  <c r="AU34" i="41"/>
  <c r="DH34" i="41"/>
  <c r="DU34" i="41"/>
  <c r="DA34" i="41"/>
  <c r="CQ34" i="41"/>
  <c r="AK34" i="41"/>
  <c r="AI34" i="41"/>
  <c r="H34" i="41"/>
  <c r="EC34" i="41"/>
  <c r="DL34" i="41"/>
  <c r="CT34" i="41"/>
  <c r="AC34" i="41"/>
  <c r="CJ34" i="41"/>
  <c r="BS34" i="41"/>
  <c r="BB34" i="41"/>
  <c r="U34" i="41"/>
  <c r="S34" i="41"/>
  <c r="AH34" i="41"/>
  <c r="CR34" i="41"/>
  <c r="BH34" i="41"/>
  <c r="O34" i="41"/>
  <c r="BE34" i="41"/>
  <c r="ED34" i="41"/>
  <c r="CV34" i="41"/>
  <c r="BY33" i="41"/>
  <c r="C33" i="41"/>
  <c r="C49" i="38"/>
  <c r="U34" i="38"/>
  <c r="BP34" i="38"/>
  <c r="BU34" i="38"/>
  <c r="M34" i="38"/>
  <c r="AI34" i="38"/>
  <c r="EB34" i="38"/>
  <c r="DC34" i="38"/>
  <c r="D34" i="38"/>
  <c r="DV34" i="38"/>
  <c r="K34" i="38"/>
  <c r="DU34" i="38"/>
  <c r="CQ34" i="38"/>
  <c r="DF34" i="38"/>
  <c r="BA34" i="38"/>
  <c r="CP34" i="38"/>
  <c r="CB34" i="38"/>
  <c r="AB34" i="38"/>
  <c r="AZ34" i="38"/>
  <c r="AQ34" i="38"/>
  <c r="AJ34" i="38"/>
  <c r="BE34" i="38"/>
  <c r="DP34" i="38"/>
  <c r="W34" i="38"/>
  <c r="AP34" i="38"/>
  <c r="DH34" i="38"/>
  <c r="DQ34" i="38"/>
  <c r="BG34" i="38"/>
  <c r="CO34" i="38"/>
  <c r="BB34" i="38"/>
  <c r="V34" i="38"/>
  <c r="CW34" i="38"/>
  <c r="DT34" i="38"/>
  <c r="BC34" i="38"/>
  <c r="CV34" i="38"/>
  <c r="BX34" i="38"/>
  <c r="AH34" i="38"/>
  <c r="CY34" i="38"/>
  <c r="AG34" i="38"/>
  <c r="BZ34" i="38"/>
  <c r="DM34" i="38"/>
  <c r="EC34" i="38"/>
  <c r="CI34" i="38"/>
  <c r="DX34" i="38"/>
  <c r="CN34" i="38"/>
  <c r="J34" i="38"/>
  <c r="BO34" i="38"/>
  <c r="AK34" i="38"/>
  <c r="CR34" i="38"/>
  <c r="BH34" i="38"/>
  <c r="DA34" i="38"/>
  <c r="S34" i="38"/>
  <c r="E34" i="38"/>
  <c r="AV34" i="38"/>
  <c r="CK34" i="38"/>
  <c r="AO34" i="38"/>
  <c r="DJ34" i="38"/>
  <c r="P34" i="38"/>
  <c r="EF34" i="38"/>
  <c r="CZ34" i="38"/>
  <c r="CD34" i="38"/>
  <c r="AA34" i="38"/>
  <c r="DL34" i="38"/>
  <c r="G34" i="38"/>
  <c r="BT34" i="38"/>
  <c r="H34" i="38"/>
  <c r="AX34" i="38"/>
  <c r="BK34" i="38"/>
  <c r="CM34" i="38"/>
  <c r="DN34" i="38"/>
  <c r="AW34" i="38"/>
  <c r="AE34" i="38"/>
  <c r="BW34" i="38"/>
  <c r="CH34" i="38"/>
  <c r="Q34" i="38"/>
  <c r="CF34" i="38"/>
  <c r="AF34" i="38"/>
  <c r="DD34" i="38"/>
  <c r="BD34" i="38"/>
  <c r="AY34" i="38"/>
  <c r="T34" i="38"/>
  <c r="CA34" i="38"/>
  <c r="AR34" i="38"/>
  <c r="AN34" i="38"/>
  <c r="CX34" i="38"/>
  <c r="DZ34" i="38"/>
  <c r="BM34" i="38"/>
  <c r="AU34" i="38"/>
  <c r="L34" i="38"/>
  <c r="DR34" i="38"/>
  <c r="BR34" i="38"/>
  <c r="CT34" i="38"/>
  <c r="BQ34" i="38"/>
  <c r="DE34" i="38"/>
  <c r="O34" i="38"/>
  <c r="I34" i="38"/>
  <c r="Z34" i="38"/>
  <c r="AL34" i="38"/>
  <c r="BN34" i="38"/>
  <c r="BL34" i="38"/>
  <c r="BJ34" i="38"/>
  <c r="Y34" i="38"/>
  <c r="BS34" i="38"/>
  <c r="AS34" i="38"/>
  <c r="BI34" i="38"/>
  <c r="AT34" i="38"/>
  <c r="X34" i="38"/>
  <c r="DB34" i="38"/>
  <c r="CJ34" i="38"/>
  <c r="EA34" i="38"/>
  <c r="R34" i="38"/>
  <c r="AD34" i="38"/>
  <c r="F34" i="38"/>
  <c r="CL34" i="38"/>
  <c r="EE34" i="38"/>
  <c r="DK34" i="38"/>
  <c r="DY34" i="38"/>
  <c r="AM34" i="38"/>
  <c r="DW34" i="38"/>
  <c r="N34" i="38"/>
  <c r="AC34" i="38"/>
  <c r="BV34" i="38"/>
  <c r="DO34" i="38"/>
  <c r="CU34" i="38"/>
  <c r="CS34" i="38"/>
  <c r="CG34" i="38"/>
  <c r="DI34" i="38"/>
  <c r="DG34" i="38"/>
  <c r="BY34" i="38"/>
  <c r="DS34" i="38"/>
  <c r="BF34" i="38"/>
  <c r="ED34" i="38"/>
  <c r="CE34" i="38"/>
  <c r="CC34" i="38"/>
  <c r="C37" i="38"/>
  <c r="C39" i="41" a="1"/>
  <c r="C38" i="38" a="1"/>
  <c r="C38" i="41" a="1"/>
  <c r="C39" i="41" l="1"/>
  <c r="C38" i="41"/>
  <c r="C38" i="3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395875-F857-4D4B-AE08-CCAF6E8D5B88}" name="Early warning with recommended modifications" type="100" refreshedVersion="7">
    <extLst>
      <ext xmlns:x15="http://schemas.microsoft.com/office/spreadsheetml/2010/11/main" uri="{DE250136-89BD-433C-8126-D09CA5730AF9}">
        <x15:connection id="54d4a992-8147-47e7-b3c0-d8d724cffcc4"/>
      </ext>
    </extLst>
  </connection>
  <connection id="2" xr16:uid="{D1B91C3D-7B11-44C3-8B02-BFE0946E6B5C}" keepAlive="1" name="Query - Fact Full" description="Connection to the 'Fact Full' query in the workbook." type="5" refreshedVersion="0" background="1" saveData="1">
    <dbPr connection="Provider=Microsoft.Mashup.OleDb.1;Data Source=$Workbook$;Location=&quot;Fact Full&quot;;Extended Properties=&quot;&quot;" command="SELECT * FROM [Fact Full]"/>
  </connection>
  <connection id="3" xr16:uid="{C0D3233C-BB9C-48A8-84D8-377FE18D518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7">
    <s v="ThisWorkbookDataModel"/>
    <s v="{[Fact Full with recommendations].[source].&amp;[Monthly LFS Manitoba and Canada Only]}"/>
    <s v="{[Fact Full with recommendations].[indicator].&amp;[Labour Force]}"/>
    <s v="{[Fact Full with recommendations].[standardised_province].&amp;[Canada]}"/>
    <s v="{[Fact Full with recommendations].[indicator].&amp;[Employment]}"/>
    <s v="{[Fact Full with recommendations].[date].&amp;[2019-01-01T00:00:00],[Fact Full with recommendations].[date].&amp;[2019-02-01T00:00:00],[Fact Full with recommendations].[date].&amp;[2019-03-01T00:00:00],[Fact Full with recommendations].[date].&amp;[2019-04-01T00:00:00],[Fact Full with recommendations].[date].&amp;[2019-05-01T00:00:00],[Fact Full with recommendations].[date].&amp;[2019-06-01T00:00:00],[Fact Full with recommendations].[date].&amp;[2019-07-01T00:00:00],[Fact Full with recommendations].[date].&amp;[2019-08-01T00:00:00],[Fact Full with recommendations].[date].&amp;[2019-09-01T00:00:00],[Fact Full with recommendations].[date].&amp;[2019-10-01T00:00:00],[Fact Full with recommendations].[date].&amp;[2019-11-01T00:00:00],[Fact Full with recommendations].[date].&amp;[2019-12-01T00:00:00]}"/>
    <s v="{[Fact Full with recommendations].[IS Neither Creative Nor Cultural].&amp;[False]}"/>
  </metadataStrings>
  <mdxMetadata count="6">
    <mdx n="0" f="s">
      <ms ns="1" c="0"/>
    </mdx>
    <mdx n="0" f="s">
      <ms ns="2" c="0"/>
    </mdx>
    <mdx n="0" f="s">
      <ms ns="3" c="0"/>
    </mdx>
    <mdx n="0" f="s">
      <ms ns="4" c="0"/>
    </mdx>
    <mdx n="0" f="s">
      <ms ns="5" c="0"/>
    </mdx>
    <mdx n="0" f="s">
      <ms ns="6" c="0"/>
    </mdx>
  </mdx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<sst xmlns="http://schemas.openxmlformats.org/spreadsheetml/2006/main" count="3424" uniqueCount="602">
  <si>
    <t>source</t>
  </si>
  <si>
    <t>indicator</t>
  </si>
  <si>
    <t>Design</t>
  </si>
  <si>
    <t>Advertising and marketing</t>
  </si>
  <si>
    <t>Publishing</t>
  </si>
  <si>
    <t>IT, software and computer services</t>
  </si>
  <si>
    <t>Film, TV, video, radio and photography</t>
  </si>
  <si>
    <t>Architecture</t>
  </si>
  <si>
    <t>Crafts</t>
  </si>
  <si>
    <t>Canada</t>
  </si>
  <si>
    <t>Sum of value</t>
  </si>
  <si>
    <t>Row Labels</t>
  </si>
  <si>
    <t>541600 Management, scientific and technical consulting services</t>
  </si>
  <si>
    <t>541800 Advertising, public relations, and related services</t>
  </si>
  <si>
    <t>541300 Architectural, engineering and related services</t>
  </si>
  <si>
    <t>337900 Other furniture-related product manufacturing</t>
  </si>
  <si>
    <t>339900 Other miscellaneous manufacturing</t>
  </si>
  <si>
    <t>541400 Specialized design services</t>
  </si>
  <si>
    <t>512200 Sound recording industries</t>
  </si>
  <si>
    <t>515100 Radio and television broadcasting</t>
  </si>
  <si>
    <t>515200 Pay and specialty television</t>
  </si>
  <si>
    <t>511200 Software publishers</t>
  </si>
  <si>
    <t>541900 Other professional, scientific and technical services</t>
  </si>
  <si>
    <t>Grand Total</t>
  </si>
  <si>
    <t>711500 Independent artists, writers and performers</t>
  </si>
  <si>
    <t>712100 Heritage institutions</t>
  </si>
  <si>
    <t>812900 Other personal services</t>
  </si>
  <si>
    <t>Labour Force</t>
  </si>
  <si>
    <t>327900 Other non-metallic mineral product manufacturing</t>
  </si>
  <si>
    <t>standardised_province</t>
  </si>
  <si>
    <t>https://www150.statcan.gc.ca/t1/tbl1/en/tv.action?pid=3610045201</t>
  </si>
  <si>
    <t>DOI: https://doi.org/10.25318/3610045201-eng</t>
  </si>
  <si>
    <t>How to cite: Statistics Canada. Table 36-10-0452-01 Culture and sport indicators by domain and sub-domain, by province and territory, product perspective</t>
  </si>
  <si>
    <t>Government owned or operated institutions (except schools, colleges and universities) are found within the governance, support and funding domain even if their activity falls within the scope of one of the other domains. For example, a government operated pool would be included under the governance, support and funding (sport) domain and not under the informal sport domain.</t>
  </si>
  <si>
    <t>The Multi domain includes culture industries that are associated with more than one culture domain: the culture portion of convention and trade show organizers; manufacturing and reproducing unrecorded media; lessors of non-financial intangible assets; internet publishing and broadcasting and web search portal industries. These culture industries all affect more than one culture domain but cannot be easily allocated to a single domain, so they have been aggregated together.</t>
  </si>
  <si>
    <t>Government owned or operated institutions (except schools, colleges and universities) are found within the governance, support and funding domain even if their activity falls within the scope of one of the other sub-domains. For example, a government operated library would be included under the governance, support and funding (culture) domain and not under the Libraries sub-domain.</t>
  </si>
  <si>
    <t>Sound recording sub-domain.</t>
  </si>
  <si>
    <t>Improvements to the measurement of  the Film and Video sub-domain were introduced starting with the 2015 reference year. These improvements stem from major enhancements to the sources and methods used to estimate North American Industrial Classification System (NAICS) 512110 Motion picture and video production within the Supply and Use Tables and the Film, Television and Video Production survey. These improvements represent a statistical break in the Film and Video sub-domain and therefore estimates for 2015 forward should not be compared with historical estimates.</t>
  </si>
  <si>
    <t>The Heritage and libraries domain includes only private institutions. All government owned/operated institutions (federal, provincial or municipal) are included within the Governance, funding and professional support (culture) domain.</t>
  </si>
  <si>
    <t>Footnotes:</t>
  </si>
  <si>
    <t>Symbol legend:</t>
  </si>
  <si>
    <t>Governance, funding and professional support (sport) 6</t>
  </si>
  <si>
    <t>Education and training (sport)</t>
  </si>
  <si>
    <t>Informal sport</t>
  </si>
  <si>
    <t>Organized sport</t>
  </si>
  <si>
    <t>Sport total</t>
  </si>
  <si>
    <t>Multi 5</t>
  </si>
  <si>
    <t>Governance, funding and professional support (culture) 4</t>
  </si>
  <si>
    <t>Education and training (culture)</t>
  </si>
  <si>
    <t>Sound recording 3</t>
  </si>
  <si>
    <t>Music publishing</t>
  </si>
  <si>
    <t>Sound recording</t>
  </si>
  <si>
    <t>Interactive media</t>
  </si>
  <si>
    <t>Broadcasting</t>
  </si>
  <si>
    <t>Film and video 2</t>
  </si>
  <si>
    <t>Audio-visual and interactive media</t>
  </si>
  <si>
    <t>Multi sub-domain</t>
  </si>
  <si>
    <t>Collected information</t>
  </si>
  <si>
    <t>Other published works</t>
  </si>
  <si>
    <t>Newspapers</t>
  </si>
  <si>
    <t>Periodicals</t>
  </si>
  <si>
    <t>Books</t>
  </si>
  <si>
    <t>Written and published works</t>
  </si>
  <si>
    <t>Advertising</t>
  </si>
  <si>
    <t>Photography</t>
  </si>
  <si>
    <t>Art reproductions</t>
  </si>
  <si>
    <t>Original visual art</t>
  </si>
  <si>
    <t>Visual and applied arts</t>
  </si>
  <si>
    <t>Festivals and celebrations</t>
  </si>
  <si>
    <t>Performing arts</t>
  </si>
  <si>
    <t>Live performance</t>
  </si>
  <si>
    <t>Natural heritage 1</t>
  </si>
  <si>
    <t>Culture heritage 1</t>
  </si>
  <si>
    <t>Libraries 1</t>
  </si>
  <si>
    <t>Archives 1</t>
  </si>
  <si>
    <t>Heritage and libraries 1</t>
  </si>
  <si>
    <t>Culture total</t>
  </si>
  <si>
    <t>Jobs</t>
  </si>
  <si>
    <t>Domain</t>
  </si>
  <si>
    <t>Geography: Canada, Province or territory</t>
  </si>
  <si>
    <t>Table: 36-10-0452-01 (formerly CANSIM 387-0012)</t>
  </si>
  <si>
    <t>Annual</t>
  </si>
  <si>
    <t>Culture and sport indicators by domain and sub-domain, by province and territory, product perspective</t>
  </si>
  <si>
    <t>x</t>
  </si>
  <si>
    <t>DOI: https://doi.org/10.25318/3610045301-eng</t>
  </si>
  <si>
    <t>https://www150.statcan.gc.ca/t1/tbl1/en/tv.action?pid=3610045301</t>
  </si>
  <si>
    <t>How to cite: Statistics Canada. Table 36-10-0453-01 Culture and sport indicators by domain and sub-domain, by province and territory, industry perspective</t>
  </si>
  <si>
    <t>All other products</t>
  </si>
  <si>
    <t>Sport products</t>
  </si>
  <si>
    <t>Sport industries, total</t>
  </si>
  <si>
    <t>Culture products</t>
  </si>
  <si>
    <t>Culture industries, total</t>
  </si>
  <si>
    <t>Industry</t>
  </si>
  <si>
    <t>Table: 36-10-0453-01 (formerly CANSIM 387-0013)</t>
  </si>
  <si>
    <t>Culture and sport indicators by domain and sub-domain, by province and territory, industry perspective</t>
  </si>
  <si>
    <t>Geopolitical Economy Research Group Data Project creative industries dataset</t>
  </si>
  <si>
    <t>http:/www.geopoliticaleconomy.org</t>
  </si>
  <si>
    <t>https://github.com/axfreeman/Canada-CI</t>
  </si>
  <si>
    <t>Cultural and Creative Industries Early Warning System</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</si>
  <si>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</si>
  <si>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</si>
  <si>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</si>
  <si>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</si>
  <si>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</si>
  <si>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</si>
  <si>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</si>
  <si>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</si>
  <si>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</si>
  <si>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</si>
  <si>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</si>
  <si>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</si>
  <si>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Notices</t>
  </si>
  <si>
    <t>To comply with the attribution requirement in the license, whenever it is used the dataset must be cited as follows: Freeman, A. 2021. Creative Industries Early Warning Dataset. (https://github.com/axfreeman/Canada-CI)</t>
  </si>
  <si>
    <t>Individual working papers drawing on this data, and individual datasets derived from a selection of data in the full set, should additionally be cited as specified in the relevant document or accompanying documentation</t>
  </si>
  <si>
    <t>Data for the paper 'Culture in a time of Covid An Early Warning Reporting System'</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</si>
  <si>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</si>
  <si>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</si>
  <si>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</si>
  <si>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</si>
  <si>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</si>
  <si>
    <t>All</t>
  </si>
  <si>
    <t>Sound Recording</t>
  </si>
  <si>
    <t>Music and Performing Arts</t>
  </si>
  <si>
    <t>611600 Other schools and instruction</t>
  </si>
  <si>
    <t>711100 Performing arts companies</t>
  </si>
  <si>
    <t>711300 Promoters (presenters) of performing arts, sports and similar events</t>
  </si>
  <si>
    <t>451100 Sporting goods, hobby and musical instrument stores</t>
  </si>
  <si>
    <t>512100 Motion picture and video industries</t>
  </si>
  <si>
    <t>532200 Consumer goods rental</t>
  </si>
  <si>
    <t>611100 Elementary and secondary schools</t>
  </si>
  <si>
    <t>611200 Community colleges and C.E.G.E.P.s</t>
  </si>
  <si>
    <t>611300 Universities</t>
  </si>
  <si>
    <t>611500 Technical and trade schools</t>
  </si>
  <si>
    <t>526900 Other funds and financial vehicles</t>
  </si>
  <si>
    <t>711400 Agents and managers for artists, athletes, entertainers and other public figures</t>
  </si>
  <si>
    <t>813200 Grant-making and giving services</t>
  </si>
  <si>
    <t>813300 Social advocacy organizations</t>
  </si>
  <si>
    <t>813400 Civic and social organizations</t>
  </si>
  <si>
    <t>813900 Business, professional, labour and other membership organizations</t>
  </si>
  <si>
    <t>911N00</t>
  </si>
  <si>
    <t>912N00</t>
  </si>
  <si>
    <t>913N00</t>
  </si>
  <si>
    <t>519100 Other information services</t>
  </si>
  <si>
    <t>334600 Manufacturing and reproducing magnetic and optical media</t>
  </si>
  <si>
    <t>533100 Lessors of non-financial intangible assets (except copyrighted works)</t>
  </si>
  <si>
    <t>561200 Facilities support services</t>
  </si>
  <si>
    <t>313100 Fibre, yarn and thread mills</t>
  </si>
  <si>
    <t>313200 Fabric mills</t>
  </si>
  <si>
    <t>313300 Textile and fabric finishing and fabric coating</t>
  </si>
  <si>
    <t>314100 Textile furnishings mills</t>
  </si>
  <si>
    <t>314900 Other textile product mills</t>
  </si>
  <si>
    <t>315100 Clothing knitting mills</t>
  </si>
  <si>
    <t>315200 Cut and sew clothing manufacturing</t>
  </si>
  <si>
    <t>315900 Clothing accessories and other clothing manufacturing</t>
  </si>
  <si>
    <t>316100 Leather and hide tanning and finishing</t>
  </si>
  <si>
    <t>316200 Footwear manufacturing</t>
  </si>
  <si>
    <t>316900 Other leather and allied product manufacturing</t>
  </si>
  <si>
    <t>321100 Sawmills and wood preservation</t>
  </si>
  <si>
    <t>321200 Veneer, plywood and engineered wood product manufacturing</t>
  </si>
  <si>
    <t>321900 Other wood product manufacturing</t>
  </si>
  <si>
    <t>323100 Printing and related support activities</t>
  </si>
  <si>
    <t>327100 Clay product and refractory manufacturing</t>
  </si>
  <si>
    <t>327200 Glass and glass product manufacturing</t>
  </si>
  <si>
    <t>327300 Cement and concrete product manufacturing</t>
  </si>
  <si>
    <t>327400 Lime and gypsum product manufacturing</t>
  </si>
  <si>
    <t>332800 Coating, engraving, cold and heat treating and allied activities</t>
  </si>
  <si>
    <t>337100 Household and institutional furniture and kitchen cabinet manufacturing</t>
  </si>
  <si>
    <t>337200 Office furniture (including fixtures) manufacturing</t>
  </si>
  <si>
    <t>414100 Textile, clothing and footwear merchant wholesalers</t>
  </si>
  <si>
    <t>414200 Home entertainment equipment and household appliance merchant wholesalers</t>
  </si>
  <si>
    <t>414300 Home furnishings merchant wholesalers</t>
  </si>
  <si>
    <t>414400 Personal goods merchant wholesalers</t>
  </si>
  <si>
    <t>414500 Pharmaceuticals, toiletries, cosmetics and sundries merchant wholesalers</t>
  </si>
  <si>
    <t>442200 Home furnishings stores</t>
  </si>
  <si>
    <t>448100 Clothing stores</t>
  </si>
  <si>
    <t>448200 Shoe stores</t>
  </si>
  <si>
    <t>448300 Jewellery, luggage and leather goods stores</t>
  </si>
  <si>
    <t>453100 Florists</t>
  </si>
  <si>
    <t>453200 Office supplies, stationery and gift stores</t>
  </si>
  <si>
    <t>453300 Used merchandise stores</t>
  </si>
  <si>
    <t>453900 Other miscellaneous store retailers</t>
  </si>
  <si>
    <t>419100 Business-to-business electronic markets, and agents and brokers</t>
  </si>
  <si>
    <t>511100 Newspaper, periodical, book and directory publishers</t>
  </si>
  <si>
    <t>None</t>
  </si>
  <si>
    <t>Monthly LFS Manitoba and Canada Only</t>
  </si>
  <si>
    <t>primary_csa_subdomain</t>
  </si>
  <si>
    <t>Film and Video</t>
  </si>
  <si>
    <t>Multiple</t>
  </si>
  <si>
    <t>Not Creative</t>
  </si>
  <si>
    <t>Max of four_digit_intensity</t>
  </si>
  <si>
    <t>Performing Arts</t>
  </si>
  <si>
    <t>Archives/Libraries</t>
  </si>
  <si>
    <t>Cultural Heritage/Natural Heritage</t>
  </si>
  <si>
    <t>NESTA Advertising and marketing</t>
  </si>
  <si>
    <t>CSA Domain Advertising</t>
  </si>
  <si>
    <t>NESTA Architecture</t>
  </si>
  <si>
    <t>CSA Domain Architecture</t>
  </si>
  <si>
    <t>NESTA Crafts</t>
  </si>
  <si>
    <t>CSA Domain Crafts</t>
  </si>
  <si>
    <t>NESTA Design</t>
  </si>
  <si>
    <t>CSA Domain Design</t>
  </si>
  <si>
    <t>NESTA Film, TV, video, radio and photography</t>
  </si>
  <si>
    <t>CSA Domain Broadcasting</t>
  </si>
  <si>
    <t>CSA Domain Sound Recording</t>
  </si>
  <si>
    <t>CSA Domain None</t>
  </si>
  <si>
    <t>CSA Not Cultural</t>
  </si>
  <si>
    <t>541500 Computer systems design and related services</t>
  </si>
  <si>
    <t>NESTA Music and Performing Arts</t>
  </si>
  <si>
    <t>CSA Domain Performing Arts</t>
  </si>
  <si>
    <t>NESTA Not Creative</t>
  </si>
  <si>
    <t>CSA Domain Film and Video</t>
  </si>
  <si>
    <t>CSA Domain Multiple</t>
  </si>
  <si>
    <t>CSA Domain Unallocated</t>
  </si>
  <si>
    <t>311900 Other food manufacturing</t>
  </si>
  <si>
    <t>111100 Oilseed and grain farming</t>
  </si>
  <si>
    <t>111200 Vegetable and melon farming</t>
  </si>
  <si>
    <t>111300 Fruit and tree nut farming</t>
  </si>
  <si>
    <t>111400 Greenhouse, nursery and floriculture production</t>
  </si>
  <si>
    <t>111900 Other crop farming</t>
  </si>
  <si>
    <t>112100 Cattle ranching and farming</t>
  </si>
  <si>
    <t>112200 Hog and pig farming</t>
  </si>
  <si>
    <t>112300 Poultry and egg production</t>
  </si>
  <si>
    <t>112400 Sheep and goat farming</t>
  </si>
  <si>
    <t>112500 Aquaculture</t>
  </si>
  <si>
    <t>112900 Other animal production</t>
  </si>
  <si>
    <t>113100 Timber tract operations</t>
  </si>
  <si>
    <t>113200 Forest nurseries and gathering of forest products</t>
  </si>
  <si>
    <t>113300 Logging</t>
  </si>
  <si>
    <t>114100 Fishing</t>
  </si>
  <si>
    <t>114200 Hunting and trapping</t>
  </si>
  <si>
    <t>115100 Support activities for crop production</t>
  </si>
  <si>
    <t>115200 Support activities for animal production</t>
  </si>
  <si>
    <t>115300 Support activities for forestry</t>
  </si>
  <si>
    <t>11NN00</t>
  </si>
  <si>
    <t>211100 Oil and gas extraction</t>
  </si>
  <si>
    <t>212100 Coal mining</t>
  </si>
  <si>
    <t>212200 Metal ore mining</t>
  </si>
  <si>
    <t>212300 Non-metallic mineral mining and quarrying</t>
  </si>
  <si>
    <t>213100 Support activities for mining, and oil and gas extraction</t>
  </si>
  <si>
    <t>21NN00</t>
  </si>
  <si>
    <t>221100 Electric power generation, transmission and distribution</t>
  </si>
  <si>
    <t>221200 Natural gas distribution</t>
  </si>
  <si>
    <t>221300 Water, sewage and other systems</t>
  </si>
  <si>
    <t>236100 Residential building construction</t>
  </si>
  <si>
    <t>236200 Non-residential building construction</t>
  </si>
  <si>
    <t>237100 Utility system construction</t>
  </si>
  <si>
    <t>237200 Land subdivision</t>
  </si>
  <si>
    <t>237300 Highway, street and bridge construction</t>
  </si>
  <si>
    <t>237900 Other heavy and civil engineering construction</t>
  </si>
  <si>
    <t>238100 Foundation, structure, and building exterior contractors</t>
  </si>
  <si>
    <t>238200 Building equipment contractors</t>
  </si>
  <si>
    <t>238300 Building finishing contractors</t>
  </si>
  <si>
    <t>238900 Other specialty trade contractors</t>
  </si>
  <si>
    <t>311100 Animal food manufacturing</t>
  </si>
  <si>
    <t>311200 Grain and oilseed milling</t>
  </si>
  <si>
    <t>311300 Sugar and confectionery product manufacturing</t>
  </si>
  <si>
    <t>311400 Fruit and vegetable preserving and specialty food manufacturing</t>
  </si>
  <si>
    <t>311500 Dairy product manufacturing</t>
  </si>
  <si>
    <t>311600 Meat product manufacturing</t>
  </si>
  <si>
    <t>311700 Seafood product preparation and packaging</t>
  </si>
  <si>
    <t>311800 Bakeries and tortilla manufacturing</t>
  </si>
  <si>
    <t>312100 Beverage manufacturing</t>
  </si>
  <si>
    <t>312200 Tobacco manufacturing</t>
  </si>
  <si>
    <t>31-300</t>
  </si>
  <si>
    <t>322100 Pulp, paper and paperboard mills</t>
  </si>
  <si>
    <t>322200 Converted paper product manufacturing</t>
  </si>
  <si>
    <t>324100 Petroleum and coal product manufacturing</t>
  </si>
  <si>
    <t>325100 Basic chemical manufacturing</t>
  </si>
  <si>
    <t>325200 Resin, synthetic rubber, and artificial and synthetic fibres and filaments manufacturing</t>
  </si>
  <si>
    <t>325300 Pesticide, fertilizer and other agricultural chemical manufacturing</t>
  </si>
  <si>
    <t>325400 Pharmaceutical and medicine manufacturing</t>
  </si>
  <si>
    <t>325500 Paint, coating and adhesive manufacturing</t>
  </si>
  <si>
    <t>325600 Soap, cleaning compound and toilet preparation manufacturing</t>
  </si>
  <si>
    <t>325900 Other chemical product manufacturing</t>
  </si>
  <si>
    <t>326100 Plastic product manufacturing</t>
  </si>
  <si>
    <t>326200 Rubber product manufacturing</t>
  </si>
  <si>
    <t>331100 Iron and steel mills and ferro-alloy manufacturing</t>
  </si>
  <si>
    <t>331200 Steel product manufacturing from purchased steel</t>
  </si>
  <si>
    <t>331300 Alumina and aluminum production and processing</t>
  </si>
  <si>
    <t>331400 Non-ferrous metal (except aluminum) production and processing</t>
  </si>
  <si>
    <t>331500 Foundries</t>
  </si>
  <si>
    <t>332100 Forging and stamping</t>
  </si>
  <si>
    <t>332200 Cutlery and hand tool manufacturing</t>
  </si>
  <si>
    <t>332300 Architectural and structural metals manufacturing</t>
  </si>
  <si>
    <t>332400 Boiler, tank and shipping container manufacturing</t>
  </si>
  <si>
    <t>332500 Hardware manufacturing</t>
  </si>
  <si>
    <t>332600 Spring and wire product manufacturing</t>
  </si>
  <si>
    <t>332700 Machine shops, turned product, and screw, nut and bolt manufacturing</t>
  </si>
  <si>
    <t>332900 Other fabricated metal product manufacturing</t>
  </si>
  <si>
    <t>333100 Agricultural, construction and mining machinery manufacturing</t>
  </si>
  <si>
    <t>333200 Industrial machinery manufacturing</t>
  </si>
  <si>
    <t>333300 Commercial and service industry machinery manufacturing</t>
  </si>
  <si>
    <t>333400 Ventilation, heating, air-conditioning and commercial refrigeration equipment manufacturing</t>
  </si>
  <si>
    <t>333500 Metalworking machinery manufacturing</t>
  </si>
  <si>
    <t>333600 Engine, turbine and power transmission equipment manufacturing</t>
  </si>
  <si>
    <t>333900 Other general-purpose machinery manufacturing</t>
  </si>
  <si>
    <t>334100 Computer and peripheral equipment manufacturing</t>
  </si>
  <si>
    <t>334200 Communications equipment manufacturing</t>
  </si>
  <si>
    <t>334300 Audio and video equipment manufacturing</t>
  </si>
  <si>
    <t>334400 Semiconductor and other electronic component manufacturing</t>
  </si>
  <si>
    <t>334500 Navigational, measuring, medical and control instruments manufacturing</t>
  </si>
  <si>
    <t>335100 Electric lighting equipment manufacturing</t>
  </si>
  <si>
    <t>335200 Household appliance manufacturing</t>
  </si>
  <si>
    <t>335300 Electrical equipment manufacturing</t>
  </si>
  <si>
    <t>335900 Other electrical equipment and component manufacturing</t>
  </si>
  <si>
    <t>336100 Motor vehicle manufacturing</t>
  </si>
  <si>
    <t>336200 Motor vehicle body and trailer manufacturing</t>
  </si>
  <si>
    <t>336300 Motor vehicle parts manufacturing</t>
  </si>
  <si>
    <t>336400 Aerospace product and parts manufacturing</t>
  </si>
  <si>
    <t>336500 Railroad rolling stock manufacturing</t>
  </si>
  <si>
    <t>336600 Ship and boat building</t>
  </si>
  <si>
    <t>336900 Other transportation equipment manufacturing</t>
  </si>
  <si>
    <t>339100 Medical equipment and supplies manufacturing</t>
  </si>
  <si>
    <t>411100 Farm product merchant wholesalers</t>
  </si>
  <si>
    <t>412100 Petroleum and petroleum products merchant wholesalers</t>
  </si>
  <si>
    <t>413100 Food merchant wholesalers</t>
  </si>
  <si>
    <t>413200 Beverage merchant wholesalers</t>
  </si>
  <si>
    <t>413300 Cigarette and tobacco product merchant wholesalers</t>
  </si>
  <si>
    <t>415100 Motor vehicle merchant wholesalers</t>
  </si>
  <si>
    <t>415200 New motor vehicle parts and accessories merchant wholesalers</t>
  </si>
  <si>
    <t>415300 Used motor vehicle parts and accessories merchant wholesalers</t>
  </si>
  <si>
    <t>416100 Electrical, plumbing, heating and air-conditioning equipment and supplies merchant wholesalers</t>
  </si>
  <si>
    <t>416200 Metal service centres</t>
  </si>
  <si>
    <t>416300 Lumber, millwork, hardware and other building supplies merchant wholesalers</t>
  </si>
  <si>
    <t>417100 Farm, lawn and garden machinery and equipment merchant wholesalers</t>
  </si>
  <si>
    <t>417200 Construction, forestry, mining, and industrial machinery, equipment and supplies merchant wholesalers</t>
  </si>
  <si>
    <t>417300 Computer and communications equipment and supplies merchant wholesalers</t>
  </si>
  <si>
    <t>417900 Other machinery, equipment and supplies merchant wholesalers</t>
  </si>
  <si>
    <t>418100 Recyclable material merchant wholesalers</t>
  </si>
  <si>
    <t>418200 Paper, paper product and disposable plastic product merchant wholesalers</t>
  </si>
  <si>
    <t>418300 Agricultural supplies merchant wholesalers</t>
  </si>
  <si>
    <t>418400 Chemical (except agricultural) and allied product merchant wholesalers</t>
  </si>
  <si>
    <t>418900 Other miscellaneous merchant wholesalers</t>
  </si>
  <si>
    <t>441100 Automobile dealers</t>
  </si>
  <si>
    <t>441200 Other motor vehicle dealers</t>
  </si>
  <si>
    <t>441300 Automotive parts, accessories and tire stores</t>
  </si>
  <si>
    <t>442100 Furniture stores</t>
  </si>
  <si>
    <t>443100 Electronics and appliance stores</t>
  </si>
  <si>
    <t>44-400</t>
  </si>
  <si>
    <t>444100 Building material and supplies dealers</t>
  </si>
  <si>
    <t>444200 Lawn and garden equipment and supplies stores</t>
  </si>
  <si>
    <t>445100 Grocery stores</t>
  </si>
  <si>
    <t>445200 Specialty food stores</t>
  </si>
  <si>
    <t>445300 Beer, wine and liquor stores</t>
  </si>
  <si>
    <t>446100 Health and personal care stores</t>
  </si>
  <si>
    <t>447100 Gasoline stations</t>
  </si>
  <si>
    <t>451300 Book stores and news dealers</t>
  </si>
  <si>
    <t>452100 Department stores</t>
  </si>
  <si>
    <t>452900 Other general merchandise stores</t>
  </si>
  <si>
    <t>454100 Electronic shopping and mail-order houses</t>
  </si>
  <si>
    <t>454200 Vending machine operators</t>
  </si>
  <si>
    <t>454300 Direct selling establishments</t>
  </si>
  <si>
    <t>481100 Scheduled air transportation</t>
  </si>
  <si>
    <t>481200 Non-scheduled air transportation</t>
  </si>
  <si>
    <t>482100 Rail transportation</t>
  </si>
  <si>
    <t>483100 Deep sea, coastal and Great Lakes water transportation</t>
  </si>
  <si>
    <t>483200 Inland water transportation</t>
  </si>
  <si>
    <t>48-400</t>
  </si>
  <si>
    <t>484100 General freight trucking</t>
  </si>
  <si>
    <t>484200 Specialized freight trucking</t>
  </si>
  <si>
    <t>485100 Urban transit systems</t>
  </si>
  <si>
    <t>485200 Interurban and rural bus transportation</t>
  </si>
  <si>
    <t>485300 Taxi and limousine service</t>
  </si>
  <si>
    <t>485400 School and employee bus transportation</t>
  </si>
  <si>
    <t>485500 Charter bus industry</t>
  </si>
  <si>
    <t>485900 Other transit and ground passenger transportation</t>
  </si>
  <si>
    <t>486100 Pipeline transportation of crude oil</t>
  </si>
  <si>
    <t>486200 Pipeline transportation of natural gas</t>
  </si>
  <si>
    <t>486900 Other pipeline transportation</t>
  </si>
  <si>
    <t>487100 Scenic and sightseeing transportation, land</t>
  </si>
  <si>
    <t>487200 Scenic and sightseeing transportation, water</t>
  </si>
  <si>
    <t>487900 Scenic and sightseeing transportation, other</t>
  </si>
  <si>
    <t>488100 Support activities for air transportation</t>
  </si>
  <si>
    <t>488200 Support activities for rail transportation</t>
  </si>
  <si>
    <t>488300 Support activities for water transportation</t>
  </si>
  <si>
    <t>488400 Support activities for road transportation</t>
  </si>
  <si>
    <t>488500 Freight transportation arrangement</t>
  </si>
  <si>
    <t>488900 Other support activities for transportation</t>
  </si>
  <si>
    <t>491100 Postal service</t>
  </si>
  <si>
    <t>492100 Couriers</t>
  </si>
  <si>
    <t>492200 Local messengers and local delivery</t>
  </si>
  <si>
    <t>493100 Warehousing and storage</t>
  </si>
  <si>
    <t>517400 Satellite telecommunications</t>
  </si>
  <si>
    <t>517900 Other telecommunications</t>
  </si>
  <si>
    <t>518200 Data processing, hosting, and related services</t>
  </si>
  <si>
    <t>521100 Monetary authorities - central bank</t>
  </si>
  <si>
    <t>522100 Depository credit intermediation</t>
  </si>
  <si>
    <t>522200 Non-depository credit intermediation</t>
  </si>
  <si>
    <t>522300 Activities related to credit intermediation</t>
  </si>
  <si>
    <t>523100 Securities and commodity contracts intermediation and brokerage</t>
  </si>
  <si>
    <t>523200 Securities and commodity exchanges</t>
  </si>
  <si>
    <t>523900 Other financial investment activities</t>
  </si>
  <si>
    <t>524100 Insurance carriers</t>
  </si>
  <si>
    <t>524200 Agencies, brokerages and other insurance related activities</t>
  </si>
  <si>
    <t>526100 Pension funds</t>
  </si>
  <si>
    <t>531100 Lessors of real estate</t>
  </si>
  <si>
    <t>531200 Offices of real estate agents and brokers</t>
  </si>
  <si>
    <t>531300 Activities related to real estate</t>
  </si>
  <si>
    <t>532100 Automotive equipment rental and leasing</t>
  </si>
  <si>
    <t>532300 General rental centres</t>
  </si>
  <si>
    <t>532400 Commercial and industrial machinery and equipment rental and leasing</t>
  </si>
  <si>
    <t>541100 Legal services</t>
  </si>
  <si>
    <t>541200 Accounting, tax preparation, bookkeeping and payroll services</t>
  </si>
  <si>
    <t>541700 Scientific research and development services</t>
  </si>
  <si>
    <t>551100 Management of companies and enterprises</t>
  </si>
  <si>
    <t>561100 Office administrative services</t>
  </si>
  <si>
    <t>561300 Employment services</t>
  </si>
  <si>
    <t>561400 Business support services</t>
  </si>
  <si>
    <t>561500 Travel arrangement and reservation services</t>
  </si>
  <si>
    <t>561600 Investigation and security services</t>
  </si>
  <si>
    <t>561700 Services to buildings and dwellings</t>
  </si>
  <si>
    <t>561900 Other support services</t>
  </si>
  <si>
    <t>562100 Waste collection</t>
  </si>
  <si>
    <t>562200 Waste treatment and disposal</t>
  </si>
  <si>
    <t>562900 Remediation and other waste management services</t>
  </si>
  <si>
    <t>611400 Business schools and computer and management training</t>
  </si>
  <si>
    <t>611700 Educational support services</t>
  </si>
  <si>
    <t>621100 Offices of physicians</t>
  </si>
  <si>
    <t>621200 Offices of dentists</t>
  </si>
  <si>
    <t>621300 Offices of other health practitioners</t>
  </si>
  <si>
    <t>621400 Out-patient care centres</t>
  </si>
  <si>
    <t>621500 Medical and diagnostic laboratories</t>
  </si>
  <si>
    <t>621600 Home health care services</t>
  </si>
  <si>
    <t>621900 Other ambulatory health care services</t>
  </si>
  <si>
    <t>622N00</t>
  </si>
  <si>
    <t>623N00</t>
  </si>
  <si>
    <t>624100 Individual and family services</t>
  </si>
  <si>
    <t>624200 Community food and housing, and emergency and other relief services</t>
  </si>
  <si>
    <t>624300 Vocational rehabilitation services</t>
  </si>
  <si>
    <t>624400 Child day-care services</t>
  </si>
  <si>
    <t>711200 Spectator sports</t>
  </si>
  <si>
    <t>713100 Amusement parks and arcades</t>
  </si>
  <si>
    <t>713200 Gambling industries</t>
  </si>
  <si>
    <t>713900 Other amusement and recreation industries</t>
  </si>
  <si>
    <t>721100 Traveller accommodation</t>
  </si>
  <si>
    <t>721200 Recreational vehicle (RV) parks and recreational camps</t>
  </si>
  <si>
    <t>721300 Rooming and boarding houses</t>
  </si>
  <si>
    <t>722300 Special food services</t>
  </si>
  <si>
    <t>722400 Drinking places (alcoholic beverages)</t>
  </si>
  <si>
    <t>722500 Full-service restaurants and limited-service eating places</t>
  </si>
  <si>
    <t>811100 Automotive repair and maintenance</t>
  </si>
  <si>
    <t>811200 Electronic and precision equipment repair and maintenance</t>
  </si>
  <si>
    <t>811300 Commercial and industrial machinery and equipment (except automotive and electronic) repair and maintenance</t>
  </si>
  <si>
    <t>811400 Personal and household goods repair and maintenance</t>
  </si>
  <si>
    <t>812100 Personal care services</t>
  </si>
  <si>
    <t>812200 Funeral services</t>
  </si>
  <si>
    <t>812300 Dry cleaning and laundry services</t>
  </si>
  <si>
    <t>813100 Religious organizations</t>
  </si>
  <si>
    <t>814100 Private households</t>
  </si>
  <si>
    <t>911100 Defence services</t>
  </si>
  <si>
    <t>914100 Aboriginal public administration</t>
  </si>
  <si>
    <t>919100 International and other extra-territorial public administration</t>
  </si>
  <si>
    <t>NESTA Publishing</t>
  </si>
  <si>
    <t>CSA Domain Archives/Libraries</t>
  </si>
  <si>
    <t>CSA Domain Cultural Heritage/Natural Heritage</t>
  </si>
  <si>
    <t>CSA Domain Photography</t>
  </si>
  <si>
    <t>No Change</t>
  </si>
  <si>
    <t>Investigate</t>
  </si>
  <si>
    <t>Move to Film and Video</t>
  </si>
  <si>
    <t>Move to Publishing</t>
  </si>
  <si>
    <t>Move to Performing Arts</t>
  </si>
  <si>
    <t>Move to Sound Recording</t>
  </si>
  <si>
    <t>Move to NEW CSA subdomain Information, Software and Computer Services</t>
  </si>
  <si>
    <t>Remove, or create new section 'Creative Accounting'</t>
  </si>
  <si>
    <t>Check Intensity</t>
  </si>
  <si>
    <t>Can content-intensive component be separated out?</t>
  </si>
  <si>
    <t>Move to photography</t>
  </si>
  <si>
    <t>Investigate what actually goes on here</t>
  </si>
  <si>
    <t>Add to Crafts</t>
  </si>
  <si>
    <t>Add to Publishing</t>
  </si>
  <si>
    <t>Add to Recording</t>
  </si>
  <si>
    <t>Move to Software, Gaming and Internet Services</t>
  </si>
  <si>
    <t>CSA Domain</t>
  </si>
  <si>
    <t>Not Cultural</t>
  </si>
  <si>
    <t>NESTA</t>
  </si>
  <si>
    <t>NAICS and description</t>
  </si>
  <si>
    <t>Intensity</t>
  </si>
  <si>
    <t>NESTA Recommendation</t>
  </si>
  <si>
    <t>CSA recommendation</t>
  </si>
  <si>
    <t>Unallocated</t>
  </si>
  <si>
    <t>Move to Libraries Museums and Heritage</t>
  </si>
  <si>
    <t>CSA Optional</t>
  </si>
  <si>
    <t>Add to Software, Gaming and Internet Services</t>
  </si>
  <si>
    <t>G5182</t>
  </si>
  <si>
    <t>G5190</t>
  </si>
  <si>
    <t>G3159</t>
  </si>
  <si>
    <t>Does not exist</t>
  </si>
  <si>
    <t>G3169</t>
  </si>
  <si>
    <t>G3231</t>
  </si>
  <si>
    <t>G4531</t>
  </si>
  <si>
    <t>G3271</t>
  </si>
  <si>
    <t>G3379</t>
  </si>
  <si>
    <t>G3340</t>
  </si>
  <si>
    <t>Rename to Software, Gaming and Internet Services</t>
  </si>
  <si>
    <t>G4173</t>
  </si>
  <si>
    <t>G4541</t>
  </si>
  <si>
    <t>CI EW Advertising and marketing</t>
  </si>
  <si>
    <t>CI EW Architecture</t>
  </si>
  <si>
    <t>CI EW Publishing</t>
  </si>
  <si>
    <t>CI EW Media Production Services</t>
  </si>
  <si>
    <t>CI EW Not Creative</t>
  </si>
  <si>
    <t>CI EW Crafts</t>
  </si>
  <si>
    <t>CI EW Design</t>
  </si>
  <si>
    <t>CI EW Music and Performing Arts</t>
  </si>
  <si>
    <t>CI EW Software, Internet and Gaming</t>
  </si>
  <si>
    <t>Column Labels</t>
  </si>
  <si>
    <t>Employment</t>
  </si>
  <si>
    <t>Performance</t>
  </si>
  <si>
    <t>Non-Performance</t>
  </si>
  <si>
    <t>Total</t>
  </si>
  <si>
    <t>Note</t>
  </si>
  <si>
    <t>Rename to Media Production Services</t>
  </si>
  <si>
    <t>No Change (remains non-Creative)</t>
  </si>
  <si>
    <t>Smoothed</t>
  </si>
  <si>
    <t>Indexed</t>
  </si>
  <si>
    <t>Raw</t>
  </si>
  <si>
    <t>date</t>
  </si>
  <si>
    <t>(Multiple Items)</t>
  </si>
  <si>
    <t>Average of value</t>
  </si>
  <si>
    <t>(average of 2019)</t>
  </si>
  <si>
    <t>Manufacturing</t>
  </si>
  <si>
    <t>Information and cultural industries</t>
  </si>
  <si>
    <t>Accommodation and food services</t>
  </si>
  <si>
    <t>Administrative and support, waste management and remediation services</t>
  </si>
  <si>
    <t>Agriculture,forestry, fishing and hunting</t>
  </si>
  <si>
    <t>Arts, entertainment and recreation</t>
  </si>
  <si>
    <t>Construction</t>
  </si>
  <si>
    <t>Educational services</t>
  </si>
  <si>
    <t>Finance and Insurance</t>
  </si>
  <si>
    <t>Health care and social assistance</t>
  </si>
  <si>
    <t>Management of companies and enterprises</t>
  </si>
  <si>
    <t>Mining, quarrying, and oil and gas extraction</t>
  </si>
  <si>
    <t>Other services (except public administration)</t>
  </si>
  <si>
    <t>Professional, scientific and technical services</t>
  </si>
  <si>
    <t>Public administration</t>
  </si>
  <si>
    <t>Real estate and rental and leasing</t>
  </si>
  <si>
    <t>Retail trade</t>
  </si>
  <si>
    <t>Transportation and warehousing</t>
  </si>
  <si>
    <t>Utilities</t>
  </si>
  <si>
    <t>Wholesale trade</t>
  </si>
  <si>
    <t>All industries</t>
  </si>
  <si>
    <t>All Non-Creative industries</t>
  </si>
  <si>
    <t>Creative Industries</t>
  </si>
  <si>
    <t>Remove</t>
  </si>
  <si>
    <t>NESTA_creative</t>
  </si>
  <si>
    <t>Full Description</t>
  </si>
  <si>
    <t>Labour Force 2019</t>
  </si>
  <si>
    <t>Total of Cultural</t>
  </si>
  <si>
    <t>Total of NESTA</t>
  </si>
  <si>
    <t>Included in both categories</t>
  </si>
  <si>
    <t>Cultural but not creative</t>
  </si>
  <si>
    <t>Creative but not cultural</t>
  </si>
  <si>
    <t xml:space="preserve"> Advertising and marketing</t>
  </si>
  <si>
    <t xml:space="preserve"> Architecture</t>
  </si>
  <si>
    <t xml:space="preserve"> Film, TV, video, radio and photography</t>
  </si>
  <si>
    <t xml:space="preserve"> Crafts</t>
  </si>
  <si>
    <t xml:space="preserve"> Publishing</t>
  </si>
  <si>
    <t xml:space="preserve"> Design</t>
  </si>
  <si>
    <t xml:space="preserve"> IT, software and computer services</t>
  </si>
  <si>
    <t xml:space="preserve"> Music and Performing Arts</t>
  </si>
  <si>
    <t>CSA primary sub-domain</t>
  </si>
  <si>
    <t>NESTA Creative Industry</t>
  </si>
  <si>
    <t>NAICS code and description</t>
  </si>
  <si>
    <t>2019 Labour Force</t>
  </si>
  <si>
    <t>CSA EW Architecture</t>
  </si>
  <si>
    <t>CSA EW Publishing</t>
  </si>
  <si>
    <t>CSA EW Crafts</t>
  </si>
  <si>
    <t>CSA EW Design</t>
  </si>
  <si>
    <t>EW_cultural</t>
  </si>
  <si>
    <t>EW_creative</t>
  </si>
  <si>
    <t>NAICS4 Description</t>
  </si>
  <si>
    <t>NESTA Software, Internet and Gaming</t>
  </si>
  <si>
    <t>Software, Gaming and Internet Services</t>
  </si>
  <si>
    <t>Live Performance</t>
  </si>
  <si>
    <t>Add to Music and Live Performance</t>
  </si>
  <si>
    <t>7114 Agents</t>
  </si>
  <si>
    <t>Add to NESTA as Live Performance, CSA as governance</t>
  </si>
  <si>
    <t>8132 Grant givers</t>
  </si>
  <si>
    <t>Add to CSA as governance</t>
  </si>
  <si>
    <t>8139 Professional Organizations</t>
  </si>
  <si>
    <t>Split</t>
  </si>
  <si>
    <t>Notes</t>
  </si>
  <si>
    <t>CSA EW Advertising</t>
  </si>
  <si>
    <t>CSA EW Audio-Visual and Interactive Media</t>
  </si>
  <si>
    <t>CSA EW Education and Training</t>
  </si>
  <si>
    <t>CSA EW Governance</t>
  </si>
  <si>
    <t>CSA EW Heritage and Libraries</t>
  </si>
  <si>
    <t>CSA EW Live Performance</t>
  </si>
  <si>
    <t>CSA EW Sound Recording and Music Publishing</t>
  </si>
  <si>
    <t>CSA EW Visual and Applied Arts</t>
  </si>
  <si>
    <t>CSA EW Written and Published Works</t>
  </si>
  <si>
    <t>CSA EW Not Cultural</t>
  </si>
  <si>
    <t>IS Neither Creative Nor Cultural</t>
  </si>
  <si>
    <t>TRUE</t>
  </si>
  <si>
    <t>FALSE</t>
  </si>
  <si>
    <t>Size</t>
  </si>
  <si>
    <t>Selection</t>
  </si>
  <si>
    <t>Raw, preserving original Sort order</t>
  </si>
  <si>
    <t>Sorted</t>
  </si>
  <si>
    <t>Cultural Industries</t>
  </si>
  <si>
    <t>Non-Cultural</t>
  </si>
  <si>
    <t>IS NESTA CREATIVE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</si>
</sst>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sz val="13"/>
      <color theme="1"/>
      <name val="Copperplate Gothic Bold"/>
      <family val="2"/>
    </font>
    <font>
      <sz val="11"/>
      <name val="Calibri"/>
      <family val="2"/>
      <scheme val="minor"/>
    </font>
  </fonts>
  <fills count="8">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9" tint="0.79998168889431442"/>
        <bgColor theme="9" tint="0.79998168889431442"/>
      </patternFill>
    </fill>
  </fills>
  <borders count="4">
    <border>
      <left/>
      <right/>
      <top/>
      <bottom/>
      <diagonal/>
    </border>
    <border>
      <left/>
      <right/>
      <top/>
      <bottom style="thin">
        <color theme="4"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s>
  <cellStyleXfs count="4">
    <xf numFmtId="0" fontId="0" fillId="0" borderId="0"/>
    <xf numFmtId="9"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cellStyleXfs>
  <cellXfs count="3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0" fillId="0" borderId="0" xfId="0" applyAlignment="1">
      <alignment horizontal="left" indent="2"/>
    </xf>
    <xf numFmtId="10" fontId="0" fillId="0" borderId="0" xfId="1" applyNumberFormat="1" applyFont="1"/>
    <xf numFmtId="3" fontId="2" fillId="0" borderId="0" xfId="0" applyNumberFormat="1" applyFont="1"/>
    <xf numFmtId="10" fontId="0" fillId="0" borderId="0" xfId="0" applyNumberFormat="1"/>
    <xf numFmtId="0" fontId="5" fillId="2" borderId="0" xfId="0" applyFont="1" applyFill="1" applyAlignment="1">
      <alignment horizontal="center"/>
    </xf>
    <xf numFmtId="0" fontId="4" fillId="3" borderId="0" xfId="2" applyFill="1" applyAlignment="1">
      <alignment horizontal="center"/>
    </xf>
    <xf numFmtId="0" fontId="5" fillId="4" borderId="0" xfId="0" applyFont="1" applyFill="1" applyAlignment="1">
      <alignment horizontal="center"/>
    </xf>
    <xf numFmtId="0" fontId="5" fillId="4" borderId="0" xfId="0" applyFont="1" applyFill="1" applyAlignment="1">
      <alignment horizontal="center" wrapText="1"/>
    </xf>
    <xf numFmtId="0" fontId="0" fillId="5" borderId="0" xfId="0" applyFill="1" applyAlignment="1">
      <alignment horizontal="center"/>
    </xf>
    <xf numFmtId="0" fontId="3" fillId="5" borderId="0" xfId="0" applyFont="1" applyFill="1" applyAlignment="1">
      <alignment horizontal="center"/>
    </xf>
    <xf numFmtId="0" fontId="0" fillId="5" borderId="0" xfId="0" applyFill="1"/>
    <xf numFmtId="0" fontId="0" fillId="5" borderId="0" xfId="0" applyFill="1" applyAlignment="1">
      <alignment horizontal="center" wrapText="1"/>
    </xf>
    <xf numFmtId="0" fontId="3" fillId="5" borderId="0" xfId="0" applyFont="1" applyFill="1" applyAlignment="1">
      <alignment horizontal="center" wrapText="1"/>
    </xf>
    <xf numFmtId="0" fontId="6" fillId="0" borderId="0" xfId="0" applyFont="1" applyAlignment="1">
      <alignment horizontal="center" vertical="center"/>
    </xf>
    <xf numFmtId="164" fontId="0" fillId="0" borderId="0" xfId="1" applyNumberFormat="1" applyFont="1"/>
    <xf numFmtId="43" fontId="0" fillId="0" borderId="0" xfId="3" applyFont="1"/>
    <xf numFmtId="14" fontId="0" fillId="0" borderId="0" xfId="0" applyNumberFormat="1"/>
    <xf numFmtId="165" fontId="0" fillId="0" borderId="0" xfId="3" applyNumberFormat="1" applyFont="1"/>
    <xf numFmtId="14" fontId="0" fillId="0" borderId="0" xfId="3" applyNumberFormat="1" applyFont="1"/>
    <xf numFmtId="165" fontId="0" fillId="0" borderId="0" xfId="0" applyNumberFormat="1"/>
    <xf numFmtId="0" fontId="7" fillId="0" borderId="0" xfId="0" applyFont="1"/>
    <xf numFmtId="14" fontId="3" fillId="6" borderId="1" xfId="0" applyNumberFormat="1" applyFont="1" applyFill="1" applyBorder="1"/>
    <xf numFmtId="0" fontId="0" fillId="0" borderId="0" xfId="0" applyFont="1"/>
    <xf numFmtId="3" fontId="0" fillId="0" borderId="0" xfId="0" applyNumberFormat="1" applyFont="1"/>
    <xf numFmtId="0" fontId="0" fillId="0" borderId="1" xfId="0" applyFont="1" applyBorder="1"/>
    <xf numFmtId="0" fontId="0" fillId="0" borderId="0" xfId="0" applyFont="1" applyBorder="1"/>
    <xf numFmtId="0" fontId="2" fillId="0" borderId="0" xfId="0" applyFont="1"/>
    <xf numFmtId="0" fontId="0" fillId="7" borderId="2" xfId="0" applyFill="1" applyBorder="1"/>
    <xf numFmtId="49" fontId="0" fillId="0" borderId="3" xfId="0" applyNumberFormat="1" applyBorder="1"/>
    <xf numFmtId="49" fontId="0" fillId="7" borderId="3" xfId="0" applyNumberFormat="1" applyFill="1" applyBorder="1"/>
    <xf numFmtId="0" fontId="0" fillId="7" borderId="0" xfId="0" applyFill="1" applyBorder="1"/>
    <xf numFmtId="164" fontId="0" fillId="0" borderId="0" xfId="0" applyNumberFormat="1"/>
  </cellXfs>
  <cellStyles count="4">
    <cellStyle name="Comma" xfId="3" builtinId="3"/>
    <cellStyle name="Hyperlink" xfId="2" builtinId="8"/>
    <cellStyle name="Normal" xfId="0" builtinId="0"/>
    <cellStyle name="Percent" xfId="1" builtinId="5"/>
  </cellStyles>
  <dxfs count="6">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9" Type="http://schemas.openxmlformats.org/officeDocument/2006/relationships/customXml" Target="../customXml/item3.xml"/><Relationship Id="rId21" Type="http://schemas.openxmlformats.org/officeDocument/2006/relationships/pivotCacheDefinition" Target="pivotCache/pivotCacheDefinition5.xml"/><Relationship Id="rId34" Type="http://schemas.openxmlformats.org/officeDocument/2006/relationships/sheetMetadata" Target="metadata.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4.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chartsheet" Target="chartsheets/sheet1.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calcChain" Target="calcChain.xml"/><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'Little test'!$B$37</c:f>
              <c:strCache>
                <c:ptCount val="1"/>
                <c:pt idx="0">
                  <c:v>Performance</c:v>
                </c:pt>
              </c:strCache>
            </c:strRef>
          </c:tx>
          <c:spPr>
            <a:ln w="28575" cap="rnd">
              <a:solidFill>
                <a:schemeClr val="accent1"/>
              </a:solidFill>
              <a:round/>
            </a:ln>
            <a:effectLst/>
          </c:spPr>
          <c:marker>
            <c:symbol val="none"/>
          </c:marker>
          <c:cat>
            <c:numRef>
              <c:f>'Little test'!$C$36:$EF$36</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test'!$C$37:$EF$37</c:f>
              <c:numCache>
                <c:formatCode>_(* #,##0.00_);_(* \(#,##0.00\);_(* "-"??_);_(@_)</c:formatCode>
                <c:ptCount val="134"/>
                <c:pt idx="0">
                  <c:v>1.0288442098216943</c:v>
                </c:pt>
                <c:pt idx="1">
                  <c:v>1.0495796167504534</c:v>
                </c:pt>
                <c:pt idx="2">
                  <c:v>1.0656999501077413</c:v>
                </c:pt>
                <c:pt idx="3">
                  <c:v>1.0681186677048196</c:v>
                </c:pt>
                <c:pt idx="4">
                  <c:v>1.0591213944424798</c:v>
                </c:pt>
                <c:pt idx="5">
                  <c:v>1.0431582715290082</c:v>
                </c:pt>
                <c:pt idx="6">
                  <c:v>1.0271669814722209</c:v>
                </c:pt>
                <c:pt idx="7">
                  <c:v>1.0101749984783499</c:v>
                </c:pt>
                <c:pt idx="8">
                  <c:v>0.9973585437794823</c:v>
                </c:pt>
                <c:pt idx="9">
                  <c:v>0.98735306843944493</c:v>
                </c:pt>
                <c:pt idx="10">
                  <c:v>0.9825662727071599</c:v>
                </c:pt>
                <c:pt idx="11">
                  <c:v>0.98095344124760275</c:v>
                </c:pt>
                <c:pt idx="12">
                  <c:v>0.98337090896559776</c:v>
                </c:pt>
                <c:pt idx="13">
                  <c:v>0.99271757530940929</c:v>
                </c:pt>
                <c:pt idx="14">
                  <c:v>1.009416916135095</c:v>
                </c:pt>
                <c:pt idx="15">
                  <c:v>1.0266835547746784</c:v>
                </c:pt>
                <c:pt idx="16">
                  <c:v>1.0323175224237884</c:v>
                </c:pt>
                <c:pt idx="17">
                  <c:v>1.0300588325259679</c:v>
                </c:pt>
                <c:pt idx="18">
                  <c:v>1.0269623892844757</c:v>
                </c:pt>
                <c:pt idx="19">
                  <c:v>1.0265018763013474</c:v>
                </c:pt>
                <c:pt idx="20">
                  <c:v>1.0350944966376936</c:v>
                </c:pt>
                <c:pt idx="21">
                  <c:v>1.0548054992734159</c:v>
                </c:pt>
                <c:pt idx="22">
                  <c:v>1.0788470514095672</c:v>
                </c:pt>
                <c:pt idx="23">
                  <c:v>1.0951237104262586</c:v>
                </c:pt>
                <c:pt idx="24">
                  <c:v>1.0993571642359208</c:v>
                </c:pt>
                <c:pt idx="25">
                  <c:v>1.092481965840634</c:v>
                </c:pt>
                <c:pt idx="26">
                  <c:v>1.0782933726276753</c:v>
                </c:pt>
                <c:pt idx="27">
                  <c:v>1.0568432608761997</c:v>
                </c:pt>
                <c:pt idx="28">
                  <c:v>1.0376523802246971</c:v>
                </c:pt>
                <c:pt idx="29">
                  <c:v>1.027845790951089</c:v>
                </c:pt>
                <c:pt idx="30">
                  <c:v>1.0283008647513576</c:v>
                </c:pt>
                <c:pt idx="31">
                  <c:v>1.0289637221356749</c:v>
                </c:pt>
                <c:pt idx="32">
                  <c:v>1.0256361554424118</c:v>
                </c:pt>
                <c:pt idx="33">
                  <c:v>1.0257872269253154</c:v>
                </c:pt>
                <c:pt idx="34">
                  <c:v>1.0331191755863272</c:v>
                </c:pt>
                <c:pt idx="35">
                  <c:v>1.0459800915164079</c:v>
                </c:pt>
                <c:pt idx="36">
                  <c:v>1.0619968055054483</c:v>
                </c:pt>
                <c:pt idx="37">
                  <c:v>1.0794784125562624</c:v>
                </c:pt>
                <c:pt idx="38">
                  <c:v>1.0994314064390824</c:v>
                </c:pt>
                <c:pt idx="39">
                  <c:v>1.1169566211677568</c:v>
                </c:pt>
                <c:pt idx="40">
                  <c:v>1.1233044840092026</c:v>
                </c:pt>
                <c:pt idx="41">
                  <c:v>1.1169160613780384</c:v>
                </c:pt>
                <c:pt idx="42">
                  <c:v>1.1040822088768594</c:v>
                </c:pt>
                <c:pt idx="43">
                  <c:v>1.0975093337113606</c:v>
                </c:pt>
                <c:pt idx="44">
                  <c:v>1.0990566910626134</c:v>
                </c:pt>
                <c:pt idx="45">
                  <c:v>1.1050308912873064</c:v>
                </c:pt>
                <c:pt idx="46">
                  <c:v>1.1171037100409169</c:v>
                </c:pt>
                <c:pt idx="47">
                  <c:v>1.1258363278956334</c:v>
                </c:pt>
                <c:pt idx="48">
                  <c:v>1.1316367233034885</c:v>
                </c:pt>
                <c:pt idx="49">
                  <c:v>1.1405711069147637</c:v>
                </c:pt>
                <c:pt idx="50">
                  <c:v>1.15048400904546</c:v>
                </c:pt>
                <c:pt idx="51">
                  <c:v>1.1564913184251053</c:v>
                </c:pt>
                <c:pt idx="52">
                  <c:v>1.1569866812194141</c:v>
                </c:pt>
                <c:pt idx="53">
                  <c:v>1.1512288311806274</c:v>
                </c:pt>
                <c:pt idx="54">
                  <c:v>1.1455149484880705</c:v>
                </c:pt>
                <c:pt idx="55">
                  <c:v>1.1427132207090005</c:v>
                </c:pt>
                <c:pt idx="56">
                  <c:v>1.1478665266951524</c:v>
                </c:pt>
                <c:pt idx="57">
                  <c:v>1.1580335950929845</c:v>
                </c:pt>
                <c:pt idx="58">
                  <c:v>1.1706200929713813</c:v>
                </c:pt>
                <c:pt idx="59">
                  <c:v>1.1890093966225903</c:v>
                </c:pt>
                <c:pt idx="60">
                  <c:v>1.2136262117760701</c:v>
                </c:pt>
                <c:pt idx="61">
                  <c:v>1.2337465529835911</c:v>
                </c:pt>
                <c:pt idx="62">
                  <c:v>1.2403071341437359</c:v>
                </c:pt>
                <c:pt idx="63">
                  <c:v>1.2286037691773637</c:v>
                </c:pt>
                <c:pt idx="64">
                  <c:v>1.1983582177719239</c:v>
                </c:pt>
                <c:pt idx="65">
                  <c:v>1.1576004934899635</c:v>
                </c:pt>
                <c:pt idx="66">
                  <c:v>1.1218138044713186</c:v>
                </c:pt>
                <c:pt idx="67">
                  <c:v>1.094887052402663</c:v>
                </c:pt>
                <c:pt idx="68">
                  <c:v>1.0785252805692871</c:v>
                </c:pt>
                <c:pt idx="69">
                  <c:v>1.07052864504442</c:v>
                </c:pt>
                <c:pt idx="70">
                  <c:v>1.0655121823416782</c:v>
                </c:pt>
                <c:pt idx="71">
                  <c:v>1.0617679647487297</c:v>
                </c:pt>
                <c:pt idx="72">
                  <c:v>1.055815117472084</c:v>
                </c:pt>
                <c:pt idx="73">
                  <c:v>1.0505913568155367</c:v>
                </c:pt>
                <c:pt idx="74">
                  <c:v>1.0526092140626466</c:v>
                </c:pt>
                <c:pt idx="75">
                  <c:v>1.0629662963583366</c:v>
                </c:pt>
                <c:pt idx="76">
                  <c:v>1.0827167770720352</c:v>
                </c:pt>
                <c:pt idx="77">
                  <c:v>1.1141172633282026</c:v>
                </c:pt>
                <c:pt idx="78">
                  <c:v>1.1573550652191444</c:v>
                </c:pt>
                <c:pt idx="79">
                  <c:v>1.1990481933703907</c:v>
                </c:pt>
                <c:pt idx="80">
                  <c:v>1.235920471838424</c:v>
                </c:pt>
                <c:pt idx="81">
                  <c:v>1.2643344059246944</c:v>
                </c:pt>
                <c:pt idx="82">
                  <c:v>1.2831006197142423</c:v>
                </c:pt>
                <c:pt idx="83">
                  <c:v>1.2854703565590908</c:v>
                </c:pt>
                <c:pt idx="84">
                  <c:v>1.2684148109012274</c:v>
                </c:pt>
                <c:pt idx="85">
                  <c:v>1.2450861657717058</c:v>
                </c:pt>
                <c:pt idx="86">
                  <c:v>1.2243224745132113</c:v>
                </c:pt>
                <c:pt idx="87">
                  <c:v>1.2099140890810336</c:v>
                </c:pt>
                <c:pt idx="88">
                  <c:v>1.1977848876297719</c:v>
                </c:pt>
                <c:pt idx="89">
                  <c:v>1.1959389281154915</c:v>
                </c:pt>
                <c:pt idx="90">
                  <c:v>1.2098763473248557</c:v>
                </c:pt>
                <c:pt idx="91">
                  <c:v>1.2320582887170193</c:v>
                </c:pt>
                <c:pt idx="92">
                  <c:v>1.2641291135357537</c:v>
                </c:pt>
                <c:pt idx="93">
                  <c:v>1.2955026705077068</c:v>
                </c:pt>
                <c:pt idx="94">
                  <c:v>1.3175470838993188</c:v>
                </c:pt>
                <c:pt idx="95">
                  <c:v>1.3287254868437386</c:v>
                </c:pt>
                <c:pt idx="96">
                  <c:v>1.3307339535791849</c:v>
                </c:pt>
                <c:pt idx="97">
                  <c:v>1.3307324944056118</c:v>
                </c:pt>
                <c:pt idx="98">
                  <c:v>1.3293000443426974</c:v>
                </c:pt>
                <c:pt idx="99">
                  <c:v>1.3230027356764702</c:v>
                </c:pt>
                <c:pt idx="100">
                  <c:v>1.3106523991110381</c:v>
                </c:pt>
                <c:pt idx="101">
                  <c:v>1.2977754032179898</c:v>
                </c:pt>
                <c:pt idx="102">
                  <c:v>1.2969139001919565</c:v>
                </c:pt>
                <c:pt idx="103">
                  <c:v>1.3118215255145054</c:v>
                </c:pt>
                <c:pt idx="104">
                  <c:v>1.3407275468821289</c:v>
                </c:pt>
                <c:pt idx="105">
                  <c:v>1.3728351054247003</c:v>
                </c:pt>
                <c:pt idx="106">
                  <c:v>1.3997744099977498</c:v>
                </c:pt>
                <c:pt idx="107">
                  <c:v>1.4180579911792246</c:v>
                </c:pt>
                <c:pt idx="108">
                  <c:v>1.4254403357757643</c:v>
                </c:pt>
                <c:pt idx="109">
                  <c:v>1.4219003993884447</c:v>
                </c:pt>
                <c:pt idx="110">
                  <c:v>1.4129265861970808</c:v>
                </c:pt>
                <c:pt idx="111">
                  <c:v>1.4003692518317445</c:v>
                </c:pt>
                <c:pt idx="112">
                  <c:v>1.3885659761491183</c:v>
                </c:pt>
                <c:pt idx="113">
                  <c:v>1.3754086571775646</c:v>
                </c:pt>
                <c:pt idx="114">
                  <c:v>1.3630526911928498</c:v>
                </c:pt>
                <c:pt idx="115">
                  <c:v>1.3573424508017446</c:v>
                </c:pt>
                <c:pt idx="116">
                  <c:v>1.3583995444542185</c:v>
                </c:pt>
                <c:pt idx="117">
                  <c:v>1.3656676482067835</c:v>
                </c:pt>
                <c:pt idx="118">
                  <c:v>1.363786636613884</c:v>
                </c:pt>
                <c:pt idx="119">
                  <c:v>1.3458818843131102</c:v>
                </c:pt>
                <c:pt idx="120">
                  <c:v>1.3081708803573839</c:v>
                </c:pt>
                <c:pt idx="121">
                  <c:v>1.2509298727421878</c:v>
                </c:pt>
                <c:pt idx="122">
                  <c:v>1.1768235118019152</c:v>
                </c:pt>
                <c:pt idx="123">
                  <c:v>1.1136851839335355</c:v>
                </c:pt>
                <c:pt idx="124">
                  <c:v>1.0763530942458504</c:v>
                </c:pt>
                <c:pt idx="125">
                  <c:v>1.0637088958781713</c:v>
                </c:pt>
                <c:pt idx="126">
                  <c:v>1.0771560581256443</c:v>
                </c:pt>
                <c:pt idx="127">
                  <c:v>1.1135989744655879</c:v>
                </c:pt>
                <c:pt idx="128">
                  <c:v>1.1587136078051543</c:v>
                </c:pt>
                <c:pt idx="129">
                  <c:v>1.19886958967294</c:v>
                </c:pt>
                <c:pt idx="130">
                  <c:v>1.2254122278030091</c:v>
                </c:pt>
                <c:pt idx="131">
                  <c:v>1.2362766278915953</c:v>
                </c:pt>
                <c:pt idx="132">
                  <c:v>1.2239251003867295</c:v>
                </c:pt>
                <c:pt idx="133">
                  <c:v>1.1975027852947222</c:v>
                </c:pt>
              </c:numCache>
            </c:numRef>
          </c:val>
          <c:smooth val="0"/>
          <c:extLst>
            <c:ext xmlns:c16="http://schemas.microsoft.com/office/drawing/2014/chart" uri="{C3380CC4-5D6E-409C-BE32-E72D297353CC}">
              <c16:uniqueId val="{00000000-DC6C-463A-89B3-100E3B5DF544}"/>
            </c:ext>
          </c:extLst>
        </c:ser>
        <c:ser>
          <c:idx val="1"/>
          <c:order val="1"/>
          <c:tx>
            <c:strRef>
              <c:f>'Little test'!$B$38</c:f>
              <c:strCache>
                <c:ptCount val="1"/>
                <c:pt idx="0">
                  <c:v>Non-Performance</c:v>
                </c:pt>
              </c:strCache>
            </c:strRef>
          </c:tx>
          <c:spPr>
            <a:ln w="28575" cap="rnd">
              <a:solidFill>
                <a:schemeClr val="accent2"/>
              </a:solidFill>
              <a:round/>
            </a:ln>
            <a:effectLst/>
          </c:spPr>
          <c:marker>
            <c:symbol val="none"/>
          </c:marker>
          <c:cat>
            <c:numRef>
              <c:f>'Little test'!$C$36:$EF$36</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test'!$C$38:$EF$38</c:f>
              <c:numCache>
                <c:formatCode>_(* #,##0.00_);_(* \(#,##0.00\);_(* "-"??_);_(@_)</c:formatCode>
                <c:ptCount val="134"/>
                <c:pt idx="0">
                  <c:v>0.9989702320793401</c:v>
                </c:pt>
                <c:pt idx="1">
                  <c:v>1.0119069748111467</c:v>
                </c:pt>
                <c:pt idx="2">
                  <c:v>1.0250084804102588</c:v>
                </c:pt>
                <c:pt idx="3">
                  <c:v>1.0374573048084179</c:v>
                </c:pt>
                <c:pt idx="4">
                  <c:v>1.0496977229155151</c:v>
                </c:pt>
                <c:pt idx="5">
                  <c:v>1.0611944818417729</c:v>
                </c:pt>
                <c:pt idx="6">
                  <c:v>1.0696466779089415</c:v>
                </c:pt>
                <c:pt idx="7">
                  <c:v>1.0737877638806066</c:v>
                </c:pt>
                <c:pt idx="8">
                  <c:v>1.0733801459116541</c:v>
                </c:pt>
                <c:pt idx="9">
                  <c:v>1.0712340346895219</c:v>
                </c:pt>
                <c:pt idx="10">
                  <c:v>1.0680844189276768</c:v>
                </c:pt>
                <c:pt idx="11">
                  <c:v>1.0640569000946634</c:v>
                </c:pt>
                <c:pt idx="12">
                  <c:v>1.0598700485835175</c:v>
                </c:pt>
                <c:pt idx="13">
                  <c:v>1.0575421654435775</c:v>
                </c:pt>
                <c:pt idx="14">
                  <c:v>1.058080431876611</c:v>
                </c:pt>
                <c:pt idx="15">
                  <c:v>1.062626618648959</c:v>
                </c:pt>
                <c:pt idx="16">
                  <c:v>1.0704378431878703</c:v>
                </c:pt>
                <c:pt idx="17">
                  <c:v>1.0796682606863119</c:v>
                </c:pt>
                <c:pt idx="18">
                  <c:v>1.0882020493755895</c:v>
                </c:pt>
                <c:pt idx="19">
                  <c:v>1.0939849465629183</c:v>
                </c:pt>
                <c:pt idx="20">
                  <c:v>1.0949933190176455</c:v>
                </c:pt>
                <c:pt idx="21">
                  <c:v>1.0932477099287214</c:v>
                </c:pt>
                <c:pt idx="22">
                  <c:v>1.0907852587631863</c:v>
                </c:pt>
                <c:pt idx="23">
                  <c:v>1.0880432936771383</c:v>
                </c:pt>
                <c:pt idx="24">
                  <c:v>1.0862488026951229</c:v>
                </c:pt>
                <c:pt idx="25">
                  <c:v>1.0865101998036903</c:v>
                </c:pt>
                <c:pt idx="26">
                  <c:v>1.0896804042225259</c:v>
                </c:pt>
                <c:pt idx="27">
                  <c:v>1.094169876949703</c:v>
                </c:pt>
                <c:pt idx="28">
                  <c:v>1.0982330586447415</c:v>
                </c:pt>
                <c:pt idx="29">
                  <c:v>1.1004473413880014</c:v>
                </c:pt>
                <c:pt idx="30">
                  <c:v>1.1004473231608054</c:v>
                </c:pt>
                <c:pt idx="31">
                  <c:v>1.0973482917233626</c:v>
                </c:pt>
                <c:pt idx="32">
                  <c:v>1.0913675542128574</c:v>
                </c:pt>
                <c:pt idx="33">
                  <c:v>1.0844325278667906</c:v>
                </c:pt>
                <c:pt idx="34">
                  <c:v>1.079204537750281</c:v>
                </c:pt>
                <c:pt idx="35">
                  <c:v>1.0778811483858892</c:v>
                </c:pt>
                <c:pt idx="36">
                  <c:v>1.0822593940625072</c:v>
                </c:pt>
                <c:pt idx="37">
                  <c:v>1.0919146269096374</c:v>
                </c:pt>
                <c:pt idx="38">
                  <c:v>1.1032879779461373</c:v>
                </c:pt>
                <c:pt idx="39">
                  <c:v>1.1146891852701546</c:v>
                </c:pt>
                <c:pt idx="40">
                  <c:v>1.1247761797422218</c:v>
                </c:pt>
                <c:pt idx="41">
                  <c:v>1.1325143511633247</c:v>
                </c:pt>
                <c:pt idx="42">
                  <c:v>1.1365977838869408</c:v>
                </c:pt>
                <c:pt idx="43">
                  <c:v>1.1352712476066453</c:v>
                </c:pt>
                <c:pt idx="44">
                  <c:v>1.1295805039002071</c:v>
                </c:pt>
                <c:pt idx="45">
                  <c:v>1.1231106257736192</c:v>
                </c:pt>
                <c:pt idx="46">
                  <c:v>1.1173216472176968</c:v>
                </c:pt>
                <c:pt idx="47">
                  <c:v>1.112646102426859</c:v>
                </c:pt>
                <c:pt idx="48">
                  <c:v>1.1094027906243713</c:v>
                </c:pt>
                <c:pt idx="49">
                  <c:v>1.1093430548260412</c:v>
                </c:pt>
                <c:pt idx="50">
                  <c:v>1.1142864784290625</c:v>
                </c:pt>
                <c:pt idx="51">
                  <c:v>1.1236610376860254</c:v>
                </c:pt>
                <c:pt idx="52">
                  <c:v>1.1356577459465163</c:v>
                </c:pt>
                <c:pt idx="53">
                  <c:v>1.1471899181895666</c:v>
                </c:pt>
                <c:pt idx="54">
                  <c:v>1.1560644296374341</c:v>
                </c:pt>
                <c:pt idx="55">
                  <c:v>1.1598474575879376</c:v>
                </c:pt>
                <c:pt idx="56">
                  <c:v>1.156726888680935</c:v>
                </c:pt>
                <c:pt idx="57">
                  <c:v>1.150469432118969</c:v>
                </c:pt>
                <c:pt idx="58">
                  <c:v>1.142551370665887</c:v>
                </c:pt>
                <c:pt idx="59">
                  <c:v>1.1348434390970181</c:v>
                </c:pt>
                <c:pt idx="60">
                  <c:v>1.1298799745352159</c:v>
                </c:pt>
                <c:pt idx="61">
                  <c:v>1.1295105345548035</c:v>
                </c:pt>
                <c:pt idx="62">
                  <c:v>1.1337609312370822</c:v>
                </c:pt>
                <c:pt idx="63">
                  <c:v>1.1413662678280134</c:v>
                </c:pt>
                <c:pt idx="64">
                  <c:v>1.151709941447244</c:v>
                </c:pt>
                <c:pt idx="65">
                  <c:v>1.1617734429088262</c:v>
                </c:pt>
                <c:pt idx="66">
                  <c:v>1.1675244744063213</c:v>
                </c:pt>
                <c:pt idx="67">
                  <c:v>1.1655120274113031</c:v>
                </c:pt>
                <c:pt idx="68">
                  <c:v>1.158431524360706</c:v>
                </c:pt>
                <c:pt idx="69">
                  <c:v>1.151343606496863</c:v>
                </c:pt>
                <c:pt idx="70">
                  <c:v>1.1467457469146478</c:v>
                </c:pt>
                <c:pt idx="71">
                  <c:v>1.1457437326508073</c:v>
                </c:pt>
                <c:pt idx="72">
                  <c:v>1.1482136220066539</c:v>
                </c:pt>
                <c:pt idx="73">
                  <c:v>1.1538101454022658</c:v>
                </c:pt>
                <c:pt idx="74">
                  <c:v>1.1616962405166082</c:v>
                </c:pt>
                <c:pt idx="75">
                  <c:v>1.1707700654777458</c:v>
                </c:pt>
                <c:pt idx="76">
                  <c:v>1.1803238721752209</c:v>
                </c:pt>
                <c:pt idx="77">
                  <c:v>1.1878314179002247</c:v>
                </c:pt>
                <c:pt idx="78">
                  <c:v>1.1917470513398685</c:v>
                </c:pt>
                <c:pt idx="79">
                  <c:v>1.1917512275310398</c:v>
                </c:pt>
                <c:pt idx="80">
                  <c:v>1.1892464634435702</c:v>
                </c:pt>
                <c:pt idx="81">
                  <c:v>1.1873816132770589</c:v>
                </c:pt>
                <c:pt idx="82">
                  <c:v>1.1865138202074239</c:v>
                </c:pt>
                <c:pt idx="83">
                  <c:v>1.1856542928344647</c:v>
                </c:pt>
                <c:pt idx="84">
                  <c:v>1.1845402723473817</c:v>
                </c:pt>
                <c:pt idx="85">
                  <c:v>1.1853190531239535</c:v>
                </c:pt>
                <c:pt idx="86">
                  <c:v>1.1888849289471251</c:v>
                </c:pt>
                <c:pt idx="87">
                  <c:v>1.19568996885868</c:v>
                </c:pt>
                <c:pt idx="88">
                  <c:v>1.2069569363774439</c:v>
                </c:pt>
                <c:pt idx="89">
                  <c:v>1.2203603014936686</c:v>
                </c:pt>
                <c:pt idx="90">
                  <c:v>1.2307428180945736</c:v>
                </c:pt>
                <c:pt idx="91">
                  <c:v>1.2354665035128571</c:v>
                </c:pt>
                <c:pt idx="92">
                  <c:v>1.2362310523644311</c:v>
                </c:pt>
                <c:pt idx="93">
                  <c:v>1.2355992067536603</c:v>
                </c:pt>
                <c:pt idx="94">
                  <c:v>1.234567155871563</c:v>
                </c:pt>
                <c:pt idx="95">
                  <c:v>1.2327903487305911</c:v>
                </c:pt>
                <c:pt idx="96">
                  <c:v>1.2318665582321824</c:v>
                </c:pt>
                <c:pt idx="97">
                  <c:v>1.2342358067579864</c:v>
                </c:pt>
                <c:pt idx="98">
                  <c:v>1.2414574110937586</c:v>
                </c:pt>
                <c:pt idx="99">
                  <c:v>1.2538433744089401</c:v>
                </c:pt>
                <c:pt idx="100">
                  <c:v>1.2680931704234828</c:v>
                </c:pt>
                <c:pt idx="101">
                  <c:v>1.2790160971580047</c:v>
                </c:pt>
                <c:pt idx="102">
                  <c:v>1.2817536090492074</c:v>
                </c:pt>
                <c:pt idx="103">
                  <c:v>1.2752573092850277</c:v>
                </c:pt>
                <c:pt idx="104">
                  <c:v>1.2636842942267772</c:v>
                </c:pt>
                <c:pt idx="105">
                  <c:v>1.252784600969199</c:v>
                </c:pt>
                <c:pt idx="106">
                  <c:v>1.2468514944734608</c:v>
                </c:pt>
                <c:pt idx="107">
                  <c:v>1.2463372713217897</c:v>
                </c:pt>
                <c:pt idx="108">
                  <c:v>1.2508479227245208</c:v>
                </c:pt>
                <c:pt idx="109">
                  <c:v>1.2597242799725903</c:v>
                </c:pt>
                <c:pt idx="110">
                  <c:v>1.2720686148354403</c:v>
                </c:pt>
                <c:pt idx="111">
                  <c:v>1.2867337294400674</c:v>
                </c:pt>
                <c:pt idx="112">
                  <c:v>1.301432904395359</c:v>
                </c:pt>
                <c:pt idx="113">
                  <c:v>1.3126758095534896</c:v>
                </c:pt>
                <c:pt idx="114">
                  <c:v>1.3178441050325866</c:v>
                </c:pt>
                <c:pt idx="115">
                  <c:v>1.3150637900479891</c:v>
                </c:pt>
                <c:pt idx="116">
                  <c:v>1.3070302360378063</c:v>
                </c:pt>
                <c:pt idx="117">
                  <c:v>1.299195651449726</c:v>
                </c:pt>
                <c:pt idx="118">
                  <c:v>1.2924863624568514</c:v>
                </c:pt>
                <c:pt idx="119">
                  <c:v>1.2869883365143995</c:v>
                </c:pt>
                <c:pt idx="120">
                  <c:v>1.2796034108232077</c:v>
                </c:pt>
                <c:pt idx="121">
                  <c:v>1.2687827452855787</c:v>
                </c:pt>
                <c:pt idx="122">
                  <c:v>1.2560576194396282</c:v>
                </c:pt>
                <c:pt idx="123">
                  <c:v>1.2464487341125046</c:v>
                </c:pt>
                <c:pt idx="124">
                  <c:v>1.2481326002516648</c:v>
                </c:pt>
                <c:pt idx="125">
                  <c:v>1.2606591382995633</c:v>
                </c:pt>
                <c:pt idx="126">
                  <c:v>1.2796584853499469</c:v>
                </c:pt>
                <c:pt idx="127">
                  <c:v>1.2980045719614282</c:v>
                </c:pt>
                <c:pt idx="128">
                  <c:v>1.3123410540516736</c:v>
                </c:pt>
                <c:pt idx="129">
                  <c:v>1.321517830847188</c:v>
                </c:pt>
                <c:pt idx="130">
                  <c:v>1.3245216991355782</c:v>
                </c:pt>
                <c:pt idx="131">
                  <c:v>1.3232484618381979</c:v>
                </c:pt>
                <c:pt idx="132">
                  <c:v>1.3193782994184025</c:v>
                </c:pt>
                <c:pt idx="133">
                  <c:v>1.3129207459362766</c:v>
                </c:pt>
              </c:numCache>
            </c:numRef>
          </c:val>
          <c:smooth val="0"/>
          <c:extLst>
            <c:ext xmlns:c16="http://schemas.microsoft.com/office/drawing/2014/chart" uri="{C3380CC4-5D6E-409C-BE32-E72D297353CC}">
              <c16:uniqueId val="{00000001-DC6C-463A-89B3-100E3B5DF544}"/>
            </c:ext>
          </c:extLst>
        </c:ser>
        <c:dLbls>
          <c:showLegendKey val="0"/>
          <c:showVal val="0"/>
          <c:showCatName val="0"/>
          <c:showSerName val="0"/>
          <c:showPercent val="0"/>
          <c:showBubbleSize val="0"/>
        </c:dLbls>
        <c:smooth val="0"/>
        <c:axId val="1944627103"/>
        <c:axId val="1944624191"/>
      </c:lineChart>
      <c:dateAx>
        <c:axId val="19446271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624191"/>
        <c:crosses val="autoZero"/>
        <c:auto val="1"/>
        <c:lblOffset val="100"/>
        <c:baseTimeUnit val="months"/>
      </c:dateAx>
      <c:valAx>
        <c:axId val="19446241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627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'Another little Test'!$B$38</c:f>
              <c:strCache>
                <c:ptCount val="1"/>
                <c:pt idx="0">
                  <c:v>All Non-Creative industries</c:v>
                </c:pt>
              </c:strCache>
            </c:strRef>
          </c:tx>
          <c:spPr>
            <a:ln w="28575" cap="rnd">
              <a:solidFill>
                <a:schemeClr val="accent2"/>
              </a:solidFill>
              <a:round/>
            </a:ln>
            <a:effectLst/>
          </c:spPr>
          <c:marker>
            <c:symbol val="none"/>
          </c:marker>
          <c:cat>
            <c:numRef>
              <c:f>'Another little Test'!$C$36:$EF$36</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'Another little Test'!$C$38:$EF$38</c:f>
              <c:numCache>
                <c:formatCode>_(* #,##0.00_);_(* \(#,##0.00\);_(* "-"??_);_(@_)</c:formatCode>
                <c:ptCount val="134"/>
                <c:pt idx="0">
                  <c:v>0.99518279979457724</c:v>
                </c:pt>
                <c:pt idx="1">
                  <c:v>1.0023111452891</c:v>
                </c:pt>
                <c:pt idx="2">
                  <c:v>1.0102102428164905</c:v>
                </c:pt>
                <c:pt idx="3">
                  <c:v>1.019675292329937</c:v>
                </c:pt>
                <c:pt idx="4">
                  <c:v>1.0294612265589165</c:v>
                </c:pt>
                <c:pt idx="5">
                  <c:v>1.0370072385802442</c:v>
                </c:pt>
                <c:pt idx="6">
                  <c:v>1.0403794417798442</c:v>
                </c:pt>
                <c:pt idx="7">
                  <c:v>1.0399561894451026</c:v>
                </c:pt>
                <c:pt idx="8">
                  <c:v>1.0368157506507991</c:v>
                </c:pt>
                <c:pt idx="9">
                  <c:v>1.0328197337608933</c:v>
                </c:pt>
                <c:pt idx="10">
                  <c:v>1.0287873612556404</c:v>
                </c:pt>
                <c:pt idx="11">
                  <c:v>1.0252166539968504</c:v>
                </c:pt>
                <c:pt idx="12">
                  <c:v>1.0228031593224669</c:v>
                </c:pt>
                <c:pt idx="13">
                  <c:v>1.0230955652121478</c:v>
                </c:pt>
                <c:pt idx="14">
                  <c:v>1.026676809639721</c:v>
                </c:pt>
                <c:pt idx="15">
                  <c:v>1.033390860654182</c:v>
                </c:pt>
                <c:pt idx="16">
                  <c:v>1.0415788002912432</c:v>
                </c:pt>
                <c:pt idx="17">
                  <c:v>1.0482633061105935</c:v>
                </c:pt>
                <c:pt idx="18">
                  <c:v>1.0514420355421783</c:v>
                </c:pt>
                <c:pt idx="19">
                  <c:v>1.050970251738029</c:v>
                </c:pt>
                <c:pt idx="20">
                  <c:v>1.0475778270946243</c:v>
                </c:pt>
                <c:pt idx="21">
                  <c:v>1.0426323190578506</c:v>
                </c:pt>
                <c:pt idx="22">
                  <c:v>1.0370188794345985</c:v>
                </c:pt>
                <c:pt idx="23">
                  <c:v>1.0317604542290009</c:v>
                </c:pt>
                <c:pt idx="24">
                  <c:v>1.0281687956706516</c:v>
                </c:pt>
                <c:pt idx="25">
                  <c:v>1.0283783595263973</c:v>
                </c:pt>
                <c:pt idx="26">
                  <c:v>1.0329026639280809</c:v>
                </c:pt>
                <c:pt idx="27">
                  <c:v>1.040890853787632</c:v>
                </c:pt>
                <c:pt idx="28">
                  <c:v>1.0499418508547302</c:v>
                </c:pt>
                <c:pt idx="29">
                  <c:v>1.0572932874320085</c:v>
                </c:pt>
                <c:pt idx="30">
                  <c:v>1.0612519781927179</c:v>
                </c:pt>
                <c:pt idx="31">
                  <c:v>1.062050832193731</c:v>
                </c:pt>
                <c:pt idx="32">
                  <c:v>1.0602344300797677</c:v>
                </c:pt>
                <c:pt idx="33">
                  <c:v>1.0570841228529604</c:v>
                </c:pt>
                <c:pt idx="34">
                  <c:v>1.0532953664057243</c:v>
                </c:pt>
                <c:pt idx="35">
                  <c:v>1.0493999491141726</c:v>
                </c:pt>
                <c:pt idx="36">
                  <c:v>1.0462821065024683</c:v>
                </c:pt>
                <c:pt idx="37">
                  <c:v>1.0457381490161257</c:v>
                </c:pt>
                <c:pt idx="38">
                  <c:v>1.048542984925342</c:v>
                </c:pt>
                <c:pt idx="39">
                  <c:v>1.0547536913962774</c:v>
                </c:pt>
                <c:pt idx="40">
                  <c:v>1.0626284832142781</c:v>
                </c:pt>
                <c:pt idx="41">
                  <c:v>1.0691165321258966</c:v>
                </c:pt>
                <c:pt idx="42">
                  <c:v>1.0723948512575618</c:v>
                </c:pt>
                <c:pt idx="43">
                  <c:v>1.0724848211167377</c:v>
                </c:pt>
                <c:pt idx="44">
                  <c:v>1.0699177077064421</c:v>
                </c:pt>
                <c:pt idx="45">
                  <c:v>1.0657872122628591</c:v>
                </c:pt>
                <c:pt idx="46">
                  <c:v>1.0608626351210564</c:v>
                </c:pt>
                <c:pt idx="47">
                  <c:v>1.0558439530933184</c:v>
                </c:pt>
                <c:pt idx="48">
                  <c:v>1.0519943734904165</c:v>
                </c:pt>
                <c:pt idx="49">
                  <c:v>1.0511424637063966</c:v>
                </c:pt>
                <c:pt idx="50">
                  <c:v>1.0536665702561316</c:v>
                </c:pt>
                <c:pt idx="51">
                  <c:v>1.0591551129353332</c:v>
                </c:pt>
                <c:pt idx="52">
                  <c:v>1.0660804169333038</c:v>
                </c:pt>
                <c:pt idx="53">
                  <c:v>1.0718346333632456</c:v>
                </c:pt>
                <c:pt idx="54">
                  <c:v>1.0745432989535084</c:v>
                </c:pt>
                <c:pt idx="55">
                  <c:v>1.0741373057429446</c:v>
                </c:pt>
                <c:pt idx="56">
                  <c:v>1.071404617276662</c:v>
                </c:pt>
                <c:pt idx="57">
                  <c:v>1.0672890801582504</c:v>
                </c:pt>
                <c:pt idx="58">
                  <c:v>1.0621904171284764</c:v>
                </c:pt>
                <c:pt idx="59">
                  <c:v>1.0569218989210014</c:v>
                </c:pt>
                <c:pt idx="60">
                  <c:v>1.0528153571747021</c:v>
                </c:pt>
                <c:pt idx="61">
                  <c:v>1.0519004835591055</c:v>
                </c:pt>
                <c:pt idx="62">
                  <c:v>1.0548782944876005</c:v>
                </c:pt>
                <c:pt idx="63">
                  <c:v>1.0615245463106187</c:v>
                </c:pt>
                <c:pt idx="64">
                  <c:v>1.0700760898151851</c:v>
                </c:pt>
                <c:pt idx="65">
                  <c:v>1.0773691724829282</c:v>
                </c:pt>
                <c:pt idx="66">
                  <c:v>1.0812639102367334</c:v>
                </c:pt>
                <c:pt idx="67">
                  <c:v>1.0816948412158458</c:v>
                </c:pt>
                <c:pt idx="68">
                  <c:v>1.0790857445111619</c:v>
                </c:pt>
                <c:pt idx="69">
                  <c:v>1.0747302965641643</c:v>
                </c:pt>
                <c:pt idx="70">
                  <c:v>1.0692821742697389</c:v>
                </c:pt>
                <c:pt idx="71">
                  <c:v>1.0636304464212398</c:v>
                </c:pt>
                <c:pt idx="72">
                  <c:v>1.0591687690418834</c:v>
                </c:pt>
                <c:pt idx="73">
                  <c:v>1.0579839297854647</c:v>
                </c:pt>
                <c:pt idx="74">
                  <c:v>1.0605753777080218</c:v>
                </c:pt>
                <c:pt idx="75">
                  <c:v>1.0664258050285109</c:v>
                </c:pt>
                <c:pt idx="76">
                  <c:v>1.0738137975802937</c:v>
                </c:pt>
                <c:pt idx="77">
                  <c:v>1.0798348307813586</c:v>
                </c:pt>
                <c:pt idx="78">
                  <c:v>1.0829358733335781</c:v>
                </c:pt>
                <c:pt idx="79">
                  <c:v>1.0833843125010598</c:v>
                </c:pt>
                <c:pt idx="80">
                  <c:v>1.0817039745822561</c:v>
                </c:pt>
                <c:pt idx="81">
                  <c:v>1.078773629612382</c:v>
                </c:pt>
                <c:pt idx="82">
                  <c:v>1.0750652243303769</c:v>
                </c:pt>
                <c:pt idx="83">
                  <c:v>1.0716598674207802</c:v>
                </c:pt>
                <c:pt idx="84">
                  <c:v>1.0699246075585729</c:v>
                </c:pt>
                <c:pt idx="85">
                  <c:v>1.0715688405787642</c:v>
                </c:pt>
                <c:pt idx="86">
                  <c:v>1.07713096795587</c:v>
                </c:pt>
                <c:pt idx="87">
                  <c:v>1.0861550071110786</c:v>
                </c:pt>
                <c:pt idx="88">
                  <c:v>1.0967981922526244</c:v>
                </c:pt>
                <c:pt idx="89">
                  <c:v>1.1054822146847811</c:v>
                </c:pt>
                <c:pt idx="90">
                  <c:v>1.1104855733199304</c:v>
                </c:pt>
                <c:pt idx="91">
                  <c:v>1.1118913764301341</c:v>
                </c:pt>
                <c:pt idx="92">
                  <c:v>1.1104669563379084</c:v>
                </c:pt>
                <c:pt idx="93">
                  <c:v>1.1076670495181207</c:v>
                </c:pt>
                <c:pt idx="94">
                  <c:v>1.1040260907708839</c:v>
                </c:pt>
                <c:pt idx="95">
                  <c:v>1.0998433981970168</c:v>
                </c:pt>
                <c:pt idx="96">
                  <c:v>1.0960268944144538</c:v>
                </c:pt>
                <c:pt idx="97">
                  <c:v>1.0949020125632516</c:v>
                </c:pt>
                <c:pt idx="98">
                  <c:v>1.0972874800985357</c:v>
                </c:pt>
                <c:pt idx="99">
                  <c:v>1.102859605023268</c:v>
                </c:pt>
                <c:pt idx="100">
                  <c:v>1.1102623569402821</c:v>
                </c:pt>
                <c:pt idx="101">
                  <c:v>1.1167381626980304</c:v>
                </c:pt>
                <c:pt idx="102">
                  <c:v>1.1205452678112042</c:v>
                </c:pt>
                <c:pt idx="103">
                  <c:v>1.1217183760010021</c:v>
                </c:pt>
                <c:pt idx="104">
                  <c:v>1.1210809843386724</c:v>
                </c:pt>
                <c:pt idx="105">
                  <c:v>1.1197188289575857</c:v>
                </c:pt>
                <c:pt idx="106">
                  <c:v>1.1179231421520348</c:v>
                </c:pt>
                <c:pt idx="107">
                  <c:v>1.1159929189043933</c:v>
                </c:pt>
                <c:pt idx="108">
                  <c:v>1.115072662742431</c:v>
                </c:pt>
                <c:pt idx="109">
                  <c:v>1.1170041777794468</c:v>
                </c:pt>
                <c:pt idx="110">
                  <c:v>1.1222439654917444</c:v>
                </c:pt>
                <c:pt idx="111">
                  <c:v>1.130326941517636</c:v>
                </c:pt>
                <c:pt idx="112">
                  <c:v>1.1392297308491435</c:v>
                </c:pt>
                <c:pt idx="113">
                  <c:v>1.1462163230286566</c:v>
                </c:pt>
                <c:pt idx="114">
                  <c:v>1.1501997327198117</c:v>
                </c:pt>
                <c:pt idx="115">
                  <c:v>1.1517820440455102</c:v>
                </c:pt>
                <c:pt idx="116">
                  <c:v>1.1509103829430312</c:v>
                </c:pt>
                <c:pt idx="117">
                  <c:v>1.1471617861138514</c:v>
                </c:pt>
                <c:pt idx="118">
                  <c:v>1.139533065576851</c:v>
                </c:pt>
                <c:pt idx="119">
                  <c:v>1.1267389188029096</c:v>
                </c:pt>
                <c:pt idx="120">
                  <c:v>1.1072688395510566</c:v>
                </c:pt>
                <c:pt idx="121">
                  <c:v>1.081454016882696</c:v>
                </c:pt>
                <c:pt idx="122">
                  <c:v>1.0521121978274379</c:v>
                </c:pt>
                <c:pt idx="123">
                  <c:v>1.0295987582124826</c:v>
                </c:pt>
                <c:pt idx="124">
                  <c:v>1.0256406143404151</c:v>
                </c:pt>
                <c:pt idx="125">
                  <c:v>1.037575589741498</c:v>
                </c:pt>
                <c:pt idx="126">
                  <c:v>1.0557678166270239</c:v>
                </c:pt>
                <c:pt idx="127">
                  <c:v>1.0736250789548556</c:v>
                </c:pt>
                <c:pt idx="128">
                  <c:v>1.0874666833437434</c:v>
                </c:pt>
                <c:pt idx="129">
                  <c:v>1.0953729791951745</c:v>
                </c:pt>
                <c:pt idx="130">
                  <c:v>1.097360056923173</c:v>
                </c:pt>
                <c:pt idx="131">
                  <c:v>1.0944874832933866</c:v>
                </c:pt>
                <c:pt idx="132">
                  <c:v>1.0889949332247995</c:v>
                </c:pt>
                <c:pt idx="133">
                  <c:v>1.0842915342040775</c:v>
                </c:pt>
              </c:numCache>
            </c:numRef>
          </c:val>
          <c:smooth val="0"/>
          <c:extLst>
            <c:ext xmlns:c16="http://schemas.microsoft.com/office/drawing/2014/chart" uri="{C3380CC4-5D6E-409C-BE32-E72D297353CC}">
              <c16:uniqueId val="{00000001-8EED-4FB4-8B23-741C2AE6539D}"/>
            </c:ext>
          </c:extLst>
        </c:ser>
        <c:ser>
          <c:idx val="2"/>
          <c:order val="1"/>
          <c:tx>
            <c:strRef>
              <c:f>'Another little Test'!$B$39</c:f>
              <c:strCache>
                <c:ptCount val="1"/>
                <c:pt idx="0">
                  <c:v>Creative Industries</c:v>
                </c:pt>
              </c:strCache>
            </c:strRef>
          </c:tx>
          <c:spPr>
            <a:ln w="28575" cap="rnd">
              <a:solidFill>
                <a:schemeClr val="accent3"/>
              </a:solidFill>
              <a:round/>
            </a:ln>
            <a:effectLst/>
          </c:spPr>
          <c:marker>
            <c:symbol val="none"/>
          </c:marker>
          <c:cat>
            <c:numRef>
              <c:f>'Another little Test'!$C$36:$EF$36</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'Another little Test'!$C$39:$EF$39</c:f>
              <c:numCache>
                <c:formatCode>_(* #,##0.00_);_(* \(#,##0.00\);_(* "-"??_);_(@_)</c:formatCode>
                <c:ptCount val="134"/>
                <c:pt idx="0">
                  <c:v>1.0019718735114527</c:v>
                </c:pt>
                <c:pt idx="1">
                  <c:v>1.015692200999551</c:v>
                </c:pt>
                <c:pt idx="2">
                  <c:v>1.0290970287258172</c:v>
                </c:pt>
                <c:pt idx="3">
                  <c:v>1.0405380601744638</c:v>
                </c:pt>
                <c:pt idx="4">
                  <c:v>1.0506445831944484</c:v>
                </c:pt>
                <c:pt idx="5">
                  <c:v>1.0593822612991992</c:v>
                </c:pt>
                <c:pt idx="6">
                  <c:v>1.0653784543081972</c:v>
                </c:pt>
                <c:pt idx="7">
                  <c:v>1.0673961573162096</c:v>
                </c:pt>
                <c:pt idx="8">
                  <c:v>1.0657417392467123</c:v>
                </c:pt>
                <c:pt idx="9">
                  <c:v>1.0628059443349887</c:v>
                </c:pt>
                <c:pt idx="10">
                  <c:v>1.0594918299826483</c:v>
                </c:pt>
                <c:pt idx="11">
                  <c:v>1.0557069311893321</c:v>
                </c:pt>
                <c:pt idx="12">
                  <c:v>1.0521836604841994</c:v>
                </c:pt>
                <c:pt idx="13">
                  <c:v>1.0510287986182891</c:v>
                </c:pt>
                <c:pt idx="14">
                  <c:v>1.0531908779530665</c:v>
                </c:pt>
                <c:pt idx="15">
                  <c:v>1.0590151749151318</c:v>
                </c:pt>
                <c:pt idx="16">
                  <c:v>1.0666076356675416</c:v>
                </c:pt>
                <c:pt idx="17">
                  <c:v>1.0746836645179085</c:v>
                </c:pt>
                <c:pt idx="18">
                  <c:v>1.0820488848186858</c:v>
                </c:pt>
                <c:pt idx="19">
                  <c:v>1.0872044641842316</c:v>
                </c:pt>
                <c:pt idx="20">
                  <c:v>1.0889748775318462</c:v>
                </c:pt>
                <c:pt idx="21">
                  <c:v>1.0893851599449147</c:v>
                </c:pt>
                <c:pt idx="22">
                  <c:v>1.0895857459923453</c:v>
                </c:pt>
                <c:pt idx="23">
                  <c:v>1.0887547112343876</c:v>
                </c:pt>
                <c:pt idx="24">
                  <c:v>1.0875658888042214</c:v>
                </c:pt>
                <c:pt idx="25">
                  <c:v>1.0871102236945152</c:v>
                </c:pt>
                <c:pt idx="26">
                  <c:v>1.0885362718234639</c:v>
                </c:pt>
                <c:pt idx="27">
                  <c:v>1.0904194183300613</c:v>
                </c:pt>
                <c:pt idx="28">
                  <c:v>1.0921461064517866</c:v>
                </c:pt>
                <c:pt idx="29">
                  <c:v>1.0931525705440737</c:v>
                </c:pt>
                <c:pt idx="30">
                  <c:v>1.0931982785036225</c:v>
                </c:pt>
                <c:pt idx="31">
                  <c:v>1.0904772295848715</c:v>
                </c:pt>
                <c:pt idx="32">
                  <c:v>1.0847630741653149</c:v>
                </c:pt>
                <c:pt idx="33">
                  <c:v>1.0785400361931727</c:v>
                </c:pt>
                <c:pt idx="34">
                  <c:v>1.0745740284261365</c:v>
                </c:pt>
                <c:pt idx="35">
                  <c:v>1.0746758325470189</c:v>
                </c:pt>
                <c:pt idx="36">
                  <c:v>1.0802234741773395</c:v>
                </c:pt>
                <c:pt idx="37">
                  <c:v>1.0906650759933298</c:v>
                </c:pt>
                <c:pt idx="38">
                  <c:v>1.1029004820150199</c:v>
                </c:pt>
                <c:pt idx="39">
                  <c:v>1.1149170099540191</c:v>
                </c:pt>
                <c:pt idx="40">
                  <c:v>1.1246283084769431</c:v>
                </c:pt>
                <c:pt idx="41">
                  <c:v>1.1309470850532204</c:v>
                </c:pt>
                <c:pt idx="42">
                  <c:v>1.1333307232370009</c:v>
                </c:pt>
                <c:pt idx="43">
                  <c:v>1.131477051658536</c:v>
                </c:pt>
                <c:pt idx="44">
                  <c:v>1.1265135691227381</c:v>
                </c:pt>
                <c:pt idx="45">
                  <c:v>1.1212940320617359</c:v>
                </c:pt>
                <c:pt idx="46">
                  <c:v>1.1172997495894315</c:v>
                </c:pt>
                <c:pt idx="47">
                  <c:v>1.1139714139607784</c:v>
                </c:pt>
                <c:pt idx="48">
                  <c:v>1.1116367848418147</c:v>
                </c:pt>
                <c:pt idx="49">
                  <c:v>1.1124807493038944</c:v>
                </c:pt>
                <c:pt idx="50">
                  <c:v>1.1179234901646746</c:v>
                </c:pt>
                <c:pt idx="51">
                  <c:v>1.1269597189578739</c:v>
                </c:pt>
                <c:pt idx="52">
                  <c:v>1.1378008089282905</c:v>
                </c:pt>
                <c:pt idx="53">
                  <c:v>1.1475957352079507</c:v>
                </c:pt>
                <c:pt idx="54">
                  <c:v>1.1550044516198326</c:v>
                </c:pt>
                <c:pt idx="55">
                  <c:v>1.1581258644419896</c:v>
                </c:pt>
                <c:pt idx="56">
                  <c:v>1.1558366279373069</c:v>
                </c:pt>
                <c:pt idx="57">
                  <c:v>1.1512294549447835</c:v>
                </c:pt>
                <c:pt idx="58">
                  <c:v>1.1453716258239135</c:v>
                </c:pt>
                <c:pt idx="59">
                  <c:v>1.1402858607162962</c:v>
                </c:pt>
                <c:pt idx="60">
                  <c:v>1.1382945277511847</c:v>
                </c:pt>
                <c:pt idx="61">
                  <c:v>1.1399838352425371</c:v>
                </c:pt>
                <c:pt idx="62">
                  <c:v>1.1444663518488642</c:v>
                </c:pt>
                <c:pt idx="63">
                  <c:v>1.1501316120597913</c:v>
                </c:pt>
                <c:pt idx="64">
                  <c:v>1.1563970105801333</c:v>
                </c:pt>
                <c:pt idx="65">
                  <c:v>1.1613541583402363</c:v>
                </c:pt>
                <c:pt idx="66">
                  <c:v>1.1629316129551324</c:v>
                </c:pt>
                <c:pt idx="67">
                  <c:v>1.1584158565245148</c:v>
                </c:pt>
                <c:pt idx="68">
                  <c:v>1.1504028013658176</c:v>
                </c:pt>
                <c:pt idx="69">
                  <c:v>1.143223578467039</c:v>
                </c:pt>
                <c:pt idx="70">
                  <c:v>1.1385836589863723</c:v>
                </c:pt>
                <c:pt idx="71">
                  <c:v>1.1373061169304539</c:v>
                </c:pt>
                <c:pt idx="72">
                  <c:v>1.1389297167340384</c:v>
                </c:pt>
                <c:pt idx="73">
                  <c:v>1.1434390527052538</c:v>
                </c:pt>
                <c:pt idx="74">
                  <c:v>1.1507355261070913</c:v>
                </c:pt>
                <c:pt idx="75">
                  <c:v>1.1599382886478398</c:v>
                </c:pt>
                <c:pt idx="76">
                  <c:v>1.1705166244341696</c:v>
                </c:pt>
                <c:pt idx="77">
                  <c:v>1.1804248561626203</c:v>
                </c:pt>
                <c:pt idx="78">
                  <c:v>1.1882914549220449</c:v>
                </c:pt>
                <c:pt idx="79">
                  <c:v>1.192484403246072</c:v>
                </c:pt>
                <c:pt idx="80">
                  <c:v>1.1939361180523085</c:v>
                </c:pt>
                <c:pt idx="81">
                  <c:v>1.1951135829772459</c:v>
                </c:pt>
                <c:pt idx="82">
                  <c:v>1.1962185519205975</c:v>
                </c:pt>
                <c:pt idx="83">
                  <c:v>1.1956834906550646</c:v>
                </c:pt>
                <c:pt idx="84">
                  <c:v>1.1929677168676216</c:v>
                </c:pt>
                <c:pt idx="85">
                  <c:v>1.1913242608384553</c:v>
                </c:pt>
                <c:pt idx="86">
                  <c:v>1.1924455798233131</c:v>
                </c:pt>
                <c:pt idx="87">
                  <c:v>1.1971191628201596</c:v>
                </c:pt>
                <c:pt idx="88">
                  <c:v>1.2060353583480357</c:v>
                </c:pt>
                <c:pt idx="89">
                  <c:v>1.2179065202532442</c:v>
                </c:pt>
                <c:pt idx="90">
                  <c:v>1.2286462220622494</c:v>
                </c:pt>
                <c:pt idx="91">
                  <c:v>1.2351240570255178</c:v>
                </c:pt>
                <c:pt idx="92">
                  <c:v>1.2390341600392667</c:v>
                </c:pt>
                <c:pt idx="93">
                  <c:v>1.2416181145898371</c:v>
                </c:pt>
                <c:pt idx="94">
                  <c:v>1.2429047127965229</c:v>
                </c:pt>
                <c:pt idx="95">
                  <c:v>1.2424296035978011</c:v>
                </c:pt>
                <c:pt idx="96">
                  <c:v>1.2418004368980262</c:v>
                </c:pt>
                <c:pt idx="97">
                  <c:v>1.2439314843206741</c:v>
                </c:pt>
                <c:pt idx="98">
                  <c:v>1.2502835570372262</c:v>
                </c:pt>
                <c:pt idx="99">
                  <c:v>1.2607922851294822</c:v>
                </c:pt>
                <c:pt idx="100">
                  <c:v>1.2723693851696098</c:v>
                </c:pt>
                <c:pt idx="101">
                  <c:v>1.2809009720411875</c:v>
                </c:pt>
                <c:pt idx="102">
                  <c:v>1.2832768664610397</c:v>
                </c:pt>
                <c:pt idx="103">
                  <c:v>1.2789311644145207</c:v>
                </c:pt>
                <c:pt idx="104">
                  <c:v>1.2714253530582951</c:v>
                </c:pt>
                <c:pt idx="105">
                  <c:v>1.2648468904717041</c:v>
                </c:pt>
                <c:pt idx="106">
                  <c:v>1.2622166983681673</c:v>
                </c:pt>
                <c:pt idx="107">
                  <c:v>1.2635912182826443</c:v>
                </c:pt>
                <c:pt idx="108">
                  <c:v>1.2683904082035866</c:v>
                </c:pt>
                <c:pt idx="109">
                  <c:v>1.2760192161051751</c:v>
                </c:pt>
                <c:pt idx="110">
                  <c:v>1.2862215718513732</c:v>
                </c:pt>
                <c:pt idx="111">
                  <c:v>1.2981514621274381</c:v>
                </c:pt>
                <c:pt idx="112">
                  <c:v>1.3101877558764379</c:v>
                </c:pt>
                <c:pt idx="113">
                  <c:v>1.3189790048027752</c:v>
                </c:pt>
                <c:pt idx="114">
                  <c:v>1.3223865187170394</c:v>
                </c:pt>
                <c:pt idx="115">
                  <c:v>1.3193118142283382</c:v>
                </c:pt>
                <c:pt idx="116">
                  <c:v>1.3121916593277183</c:v>
                </c:pt>
                <c:pt idx="117">
                  <c:v>1.3058745444067354</c:v>
                </c:pt>
                <c:pt idx="118">
                  <c:v>1.2996503852353558</c:v>
                </c:pt>
                <c:pt idx="119">
                  <c:v>1.2929057712357257</c:v>
                </c:pt>
                <c:pt idx="120">
                  <c:v>1.2824737785025291</c:v>
                </c:pt>
                <c:pt idx="121">
                  <c:v>1.2669889459338279</c:v>
                </c:pt>
                <c:pt idx="122">
                  <c:v>1.2480964305288982</c:v>
                </c:pt>
                <c:pt idx="123">
                  <c:v>1.2331090785658452</c:v>
                </c:pt>
                <c:pt idx="124">
                  <c:v>1.2308727466472387</c:v>
                </c:pt>
                <c:pt idx="125">
                  <c:v>1.240870209861066</c:v>
                </c:pt>
                <c:pt idx="126">
                  <c:v>1.2593116911967828</c:v>
                </c:pt>
                <c:pt idx="127">
                  <c:v>1.2794760891952284</c:v>
                </c:pt>
                <c:pt idx="128">
                  <c:v>1.2969050611705022</c:v>
                </c:pt>
                <c:pt idx="129">
                  <c:v>1.3091945290940887</c:v>
                </c:pt>
                <c:pt idx="130">
                  <c:v>1.3145634974514122</c:v>
                </c:pt>
                <c:pt idx="131">
                  <c:v>1.3145098110146467</c:v>
                </c:pt>
                <c:pt idx="132">
                  <c:v>1.3097874682437851</c:v>
                </c:pt>
                <c:pt idx="133">
                  <c:v>1.3013239195725583</c:v>
                </c:pt>
              </c:numCache>
            </c:numRef>
          </c:val>
          <c:smooth val="0"/>
          <c:extLst>
            <c:ext xmlns:c16="http://schemas.microsoft.com/office/drawing/2014/chart" uri="{C3380CC4-5D6E-409C-BE32-E72D297353CC}">
              <c16:uniqueId val="{00000002-8EED-4FB4-8B23-741C2AE6539D}"/>
            </c:ext>
          </c:extLst>
        </c:ser>
        <c:dLbls>
          <c:showLegendKey val="0"/>
          <c:showVal val="0"/>
          <c:showCatName val="0"/>
          <c:showSerName val="0"/>
          <c:showPercent val="0"/>
          <c:showBubbleSize val="0"/>
        </c:dLbls>
        <c:smooth val="0"/>
        <c:axId val="792244415"/>
        <c:axId val="792252735"/>
      </c:lineChart>
      <c:dateAx>
        <c:axId val="79224441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52735"/>
        <c:crosses val="autoZero"/>
        <c:auto val="1"/>
        <c:lblOffset val="100"/>
        <c:baseTimeUnit val="months"/>
      </c:dateAx>
      <c:valAx>
        <c:axId val="79225273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4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'CSA Little test'!$B$52</c:f>
              <c:strCache>
                <c:ptCount val="1"/>
                <c:pt idx="0">
                  <c:v>Performance</c:v>
                </c:pt>
              </c:strCache>
            </c:strRef>
          </c:tx>
          <c:spPr>
            <a:ln w="28575" cap="rnd">
              <a:solidFill>
                <a:schemeClr val="tx1"/>
              </a:solidFill>
              <a:round/>
            </a:ln>
            <a:effectLst/>
          </c:spPr>
          <c:marker>
            <c:symbol val="none"/>
          </c:marker>
          <c:cat>
            <c:numRef>
              <c:f>'CSA Little test'!$C$51:$EF$51</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'CSA Little test'!$C$52:$EF$52</c:f>
              <c:numCache>
                <c:formatCode>_(* #,##0.00_);_(* \(#,##0.00\);_(* "-"??_);_(@_)</c:formatCode>
                <c:ptCount val="134"/>
                <c:pt idx="0">
                  <c:v>0.97979905547619883</c:v>
                </c:pt>
                <c:pt idx="1">
                  <c:v>1.0218636553672287</c:v>
                </c:pt>
                <c:pt idx="2">
                  <c:v>1.0671604063820668</c:v>
                </c:pt>
                <c:pt idx="3">
                  <c:v>1.115829366156323</c:v>
                </c:pt>
                <c:pt idx="4">
                  <c:v>1.1706659425329029</c:v>
                </c:pt>
                <c:pt idx="5">
                  <c:v>1.2317704082214771</c:v>
                </c:pt>
                <c:pt idx="6">
                  <c:v>1.2934593277660449</c:v>
                </c:pt>
                <c:pt idx="7">
                  <c:v>1.3312401120702964</c:v>
                </c:pt>
                <c:pt idx="8">
                  <c:v>1.3435143953313953</c:v>
                </c:pt>
                <c:pt idx="9">
                  <c:v>1.3276650892467301</c:v>
                </c:pt>
                <c:pt idx="10">
                  <c:v>1.2992092489611746</c:v>
                </c:pt>
                <c:pt idx="11">
                  <c:v>1.2655014747309901</c:v>
                </c:pt>
                <c:pt idx="12">
                  <c:v>1.2241954758111369</c:v>
                </c:pt>
                <c:pt idx="13">
                  <c:v>1.1865053346366738</c:v>
                </c:pt>
                <c:pt idx="14">
                  <c:v>1.1671647204570399</c:v>
                </c:pt>
                <c:pt idx="15">
                  <c:v>1.1681222865432574</c:v>
                </c:pt>
                <c:pt idx="16">
                  <c:v>1.1800118029744424</c:v>
                </c:pt>
                <c:pt idx="17">
                  <c:v>1.1966182354041082</c:v>
                </c:pt>
                <c:pt idx="18">
                  <c:v>1.2117571483195015</c:v>
                </c:pt>
                <c:pt idx="19">
                  <c:v>1.2243334118934661</c:v>
                </c:pt>
                <c:pt idx="20">
                  <c:v>1.2485078084052885</c:v>
                </c:pt>
                <c:pt idx="21">
                  <c:v>1.2739183326069354</c:v>
                </c:pt>
                <c:pt idx="22">
                  <c:v>1.2825229481796394</c:v>
                </c:pt>
                <c:pt idx="23">
                  <c:v>1.267275020612904</c:v>
                </c:pt>
                <c:pt idx="24">
                  <c:v>1.2283100304895198</c:v>
                </c:pt>
                <c:pt idx="25">
                  <c:v>1.1835070693074115</c:v>
                </c:pt>
                <c:pt idx="26">
                  <c:v>1.1438602937369413</c:v>
                </c:pt>
                <c:pt idx="27">
                  <c:v>1.1072463841816214</c:v>
                </c:pt>
                <c:pt idx="28">
                  <c:v>1.0964431557729422</c:v>
                </c:pt>
                <c:pt idx="29">
                  <c:v>1.1101654488738422</c:v>
                </c:pt>
                <c:pt idx="30">
                  <c:v>1.125199736994656</c:v>
                </c:pt>
                <c:pt idx="31">
                  <c:v>1.1112643974604208</c:v>
                </c:pt>
                <c:pt idx="32">
                  <c:v>1.0623098090678917</c:v>
                </c:pt>
                <c:pt idx="33">
                  <c:v>1.0052454683399534</c:v>
                </c:pt>
                <c:pt idx="34">
                  <c:v>0.95254429727248557</c:v>
                </c:pt>
                <c:pt idx="35">
                  <c:v>0.91056075510971712</c:v>
                </c:pt>
                <c:pt idx="36">
                  <c:v>0.89892749272009642</c:v>
                </c:pt>
                <c:pt idx="37">
                  <c:v>0.92640977517989842</c:v>
                </c:pt>
                <c:pt idx="38">
                  <c:v>0.99195462101444676</c:v>
                </c:pt>
                <c:pt idx="39">
                  <c:v>1.0725779009639367</c:v>
                </c:pt>
                <c:pt idx="40">
                  <c:v>1.133993913918943</c:v>
                </c:pt>
                <c:pt idx="41">
                  <c:v>1.1676649007071811</c:v>
                </c:pt>
                <c:pt idx="42">
                  <c:v>1.1752892028328887</c:v>
                </c:pt>
                <c:pt idx="43">
                  <c:v>1.1682870010374085</c:v>
                </c:pt>
                <c:pt idx="44">
                  <c:v>1.1487124066545058</c:v>
                </c:pt>
                <c:pt idx="45">
                  <c:v>1.1266174687199821</c:v>
                </c:pt>
                <c:pt idx="46">
                  <c:v>1.1093770024739533</c:v>
                </c:pt>
                <c:pt idx="47">
                  <c:v>1.0901983987197132</c:v>
                </c:pt>
                <c:pt idx="48">
                  <c:v>1.0724029410626932</c:v>
                </c:pt>
                <c:pt idx="49">
                  <c:v>1.0627481896177384</c:v>
                </c:pt>
                <c:pt idx="50">
                  <c:v>1.057625508041339</c:v>
                </c:pt>
                <c:pt idx="51">
                  <c:v>1.0458230978744978</c:v>
                </c:pt>
                <c:pt idx="52">
                  <c:v>1.0385842062751558</c:v>
                </c:pt>
                <c:pt idx="53">
                  <c:v>1.0377899278885425</c:v>
                </c:pt>
                <c:pt idx="54">
                  <c:v>1.0452392549142386</c:v>
                </c:pt>
                <c:pt idx="55">
                  <c:v>1.0562786997190996</c:v>
                </c:pt>
                <c:pt idx="56">
                  <c:v>1.0732296918532469</c:v>
                </c:pt>
                <c:pt idx="57">
                  <c:v>1.0991552618051457</c:v>
                </c:pt>
                <c:pt idx="58">
                  <c:v>1.1331174254073511</c:v>
                </c:pt>
                <c:pt idx="59">
                  <c:v>1.1680595494969965</c:v>
                </c:pt>
                <c:pt idx="60">
                  <c:v>1.2040526087851249</c:v>
                </c:pt>
                <c:pt idx="61">
                  <c:v>1.2317399789972709</c:v>
                </c:pt>
                <c:pt idx="62">
                  <c:v>1.2456648418036025</c:v>
                </c:pt>
                <c:pt idx="63">
                  <c:v>1.2382158401027448</c:v>
                </c:pt>
                <c:pt idx="64">
                  <c:v>1.2071452928661675</c:v>
                </c:pt>
                <c:pt idx="65">
                  <c:v>1.1535123044458562</c:v>
                </c:pt>
                <c:pt idx="66">
                  <c:v>1.0996489759900325</c:v>
                </c:pt>
                <c:pt idx="67">
                  <c:v>1.0640360998340577</c:v>
                </c:pt>
                <c:pt idx="68">
                  <c:v>1.0508349976371205</c:v>
                </c:pt>
                <c:pt idx="69">
                  <c:v>1.0421845653387676</c:v>
                </c:pt>
                <c:pt idx="70">
                  <c:v>1.027521571337825</c:v>
                </c:pt>
                <c:pt idx="71">
                  <c:v>1.000903811954551</c:v>
                </c:pt>
                <c:pt idx="72">
                  <c:v>0.95726481991241075</c:v>
                </c:pt>
                <c:pt idx="73">
                  <c:v>0.9088554469561505</c:v>
                </c:pt>
                <c:pt idx="74">
                  <c:v>0.86826671171559644</c:v>
                </c:pt>
                <c:pt idx="75">
                  <c:v>0.85414484252586598</c:v>
                </c:pt>
                <c:pt idx="76">
                  <c:v>0.87331999283235251</c:v>
                </c:pt>
                <c:pt idx="77">
                  <c:v>0.92184746614940738</c:v>
                </c:pt>
                <c:pt idx="78">
                  <c:v>0.98315796612297701</c:v>
                </c:pt>
                <c:pt idx="79">
                  <c:v>1.030851576434392</c:v>
                </c:pt>
                <c:pt idx="80">
                  <c:v>1.0607154919721089</c:v>
                </c:pt>
                <c:pt idx="81">
                  <c:v>1.0664432949889908</c:v>
                </c:pt>
                <c:pt idx="82">
                  <c:v>1.0458211956213472</c:v>
                </c:pt>
                <c:pt idx="83">
                  <c:v>1.0172735123402443</c:v>
                </c:pt>
                <c:pt idx="84">
                  <c:v>0.99026880683509944</c:v>
                </c:pt>
                <c:pt idx="85">
                  <c:v>0.97597888389703313</c:v>
                </c:pt>
                <c:pt idx="86">
                  <c:v>0.98347771688852492</c:v>
                </c:pt>
                <c:pt idx="87">
                  <c:v>1.019997378560711</c:v>
                </c:pt>
                <c:pt idx="88">
                  <c:v>1.0803881262519044</c:v>
                </c:pt>
                <c:pt idx="89">
                  <c:v>1.1611737331774046</c:v>
                </c:pt>
                <c:pt idx="90">
                  <c:v>1.2646960753978913</c:v>
                </c:pt>
                <c:pt idx="91">
                  <c:v>1.3516716682138838</c:v>
                </c:pt>
                <c:pt idx="92">
                  <c:v>1.4095011878571626</c:v>
                </c:pt>
                <c:pt idx="93">
                  <c:v>1.4314498233407171</c:v>
                </c:pt>
                <c:pt idx="94">
                  <c:v>1.4126737411330819</c:v>
                </c:pt>
                <c:pt idx="95">
                  <c:v>1.3548301308921356</c:v>
                </c:pt>
                <c:pt idx="96">
                  <c:v>1.2678631045066457</c:v>
                </c:pt>
                <c:pt idx="97">
                  <c:v>1.1825074046992883</c:v>
                </c:pt>
                <c:pt idx="98">
                  <c:v>1.1231879008219288</c:v>
                </c:pt>
                <c:pt idx="99">
                  <c:v>1.0912196480329226</c:v>
                </c:pt>
                <c:pt idx="100">
                  <c:v>1.0836391094403348</c:v>
                </c:pt>
                <c:pt idx="101">
                  <c:v>1.0906033405075728</c:v>
                </c:pt>
                <c:pt idx="102">
                  <c:v>1.1136587127916509</c:v>
                </c:pt>
                <c:pt idx="103">
                  <c:v>1.1418855202211633</c:v>
                </c:pt>
                <c:pt idx="104">
                  <c:v>1.1701380535409844</c:v>
                </c:pt>
                <c:pt idx="105">
                  <c:v>1.1884369405651716</c:v>
                </c:pt>
                <c:pt idx="106">
                  <c:v>1.1936923956681287</c:v>
                </c:pt>
                <c:pt idx="107">
                  <c:v>1.1920555856779935</c:v>
                </c:pt>
                <c:pt idx="108">
                  <c:v>1.1846767418317397</c:v>
                </c:pt>
                <c:pt idx="109">
                  <c:v>1.1740584199319732</c:v>
                </c:pt>
                <c:pt idx="110">
                  <c:v>1.167672663585684</c:v>
                </c:pt>
                <c:pt idx="111">
                  <c:v>1.1658528291092245</c:v>
                </c:pt>
                <c:pt idx="112">
                  <c:v>1.1758102304015823</c:v>
                </c:pt>
                <c:pt idx="113">
                  <c:v>1.2046156677905628</c:v>
                </c:pt>
                <c:pt idx="114">
                  <c:v>1.2437991372270287</c:v>
                </c:pt>
                <c:pt idx="115">
                  <c:v>1.2793602496427641</c:v>
                </c:pt>
                <c:pt idx="116">
                  <c:v>1.2932146118812495</c:v>
                </c:pt>
                <c:pt idx="117">
                  <c:v>1.2903974497263717</c:v>
                </c:pt>
                <c:pt idx="118">
                  <c:v>1.2777606155280217</c:v>
                </c:pt>
                <c:pt idx="119">
                  <c:v>1.2441187656189581</c:v>
                </c:pt>
                <c:pt idx="120">
                  <c:v>1.1858245532789284</c:v>
                </c:pt>
                <c:pt idx="121">
                  <c:v>1.1003746749739267</c:v>
                </c:pt>
                <c:pt idx="122">
                  <c:v>0.99086384788389636</c:v>
                </c:pt>
                <c:pt idx="123">
                  <c:v>0.89062125743660714</c:v>
                </c:pt>
                <c:pt idx="124">
                  <c:v>0.80885411705322752</c:v>
                </c:pt>
                <c:pt idx="125">
                  <c:v>0.74262556891430853</c:v>
                </c:pt>
                <c:pt idx="126">
                  <c:v>0.69440443149726527</c:v>
                </c:pt>
                <c:pt idx="127">
                  <c:v>0.65017445763393389</c:v>
                </c:pt>
                <c:pt idx="128">
                  <c:v>0.61070301598968457</c:v>
                </c:pt>
                <c:pt idx="129">
                  <c:v>0.58034377520642733</c:v>
                </c:pt>
                <c:pt idx="130">
                  <c:v>0.57984959649462675</c:v>
                </c:pt>
                <c:pt idx="131">
                  <c:v>0.60980869236166835</c:v>
                </c:pt>
                <c:pt idx="132">
                  <c:v>0.6584394312463554</c:v>
                </c:pt>
                <c:pt idx="133">
                  <c:v>0.71141617152028436</c:v>
                </c:pt>
              </c:numCache>
            </c:numRef>
          </c:val>
          <c:smooth val="0"/>
          <c:extLst>
            <c:ext xmlns:c16="http://schemas.microsoft.com/office/drawing/2014/chart" uri="{C3380CC4-5D6E-409C-BE32-E72D297353CC}">
              <c16:uniqueId val="{00000000-CBBE-44D5-A71A-E2A99F93E661}"/>
            </c:ext>
          </c:extLst>
        </c:ser>
        <c:ser>
          <c:idx val="1"/>
          <c:order val="1"/>
          <c:tx>
            <c:strRef>
              <c:f>'CSA Little test'!$B$53</c:f>
              <c:strCache>
                <c:ptCount val="1"/>
                <c:pt idx="0">
                  <c:v>Non-Performance</c:v>
                </c:pt>
              </c:strCache>
            </c:strRef>
          </c:tx>
          <c:spPr>
            <a:ln w="28575" cap="rnd">
              <a:solidFill>
                <a:schemeClr val="bg2">
                  <a:lumMod val="90000"/>
                </a:schemeClr>
              </a:solidFill>
              <a:round/>
            </a:ln>
            <a:effectLst/>
          </c:spPr>
          <c:marker>
            <c:symbol val="none"/>
          </c:marker>
          <c:cat>
            <c:numRef>
              <c:f>'CSA Little test'!$C$51:$EF$51</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'CSA Little test'!$C$53:$EF$53</c:f>
              <c:numCache>
                <c:formatCode>_(* #,##0.00_);_(* \(#,##0.00\);_(* "-"??_);_(@_)</c:formatCode>
                <c:ptCount val="134"/>
                <c:pt idx="0">
                  <c:v>1.0003693185656539</c:v>
                </c:pt>
                <c:pt idx="1">
                  <c:v>1.010422829786922</c:v>
                </c:pt>
                <c:pt idx="2">
                  <c:v>1.0204172500376854</c:v>
                </c:pt>
                <c:pt idx="3">
                  <c:v>1.0308163022548602</c:v>
                </c:pt>
                <c:pt idx="4">
                  <c:v>1.0426382744417828</c:v>
                </c:pt>
                <c:pt idx="5">
                  <c:v>1.0541453241065057</c:v>
                </c:pt>
                <c:pt idx="6">
                  <c:v>1.0626453773216626</c:v>
                </c:pt>
                <c:pt idx="7">
                  <c:v>1.0649853667219538</c:v>
                </c:pt>
                <c:pt idx="8">
                  <c:v>1.061307641496765</c:v>
                </c:pt>
                <c:pt idx="9">
                  <c:v>1.0547555131252944</c:v>
                </c:pt>
                <c:pt idx="10">
                  <c:v>1.0464975862861703</c:v>
                </c:pt>
                <c:pt idx="11">
                  <c:v>1.0390465101093889</c:v>
                </c:pt>
                <c:pt idx="12">
                  <c:v>1.0353737909894103</c:v>
                </c:pt>
                <c:pt idx="13">
                  <c:v>1.0388868153780202</c:v>
                </c:pt>
                <c:pt idx="14">
                  <c:v>1.0492358313010064</c:v>
                </c:pt>
                <c:pt idx="15">
                  <c:v>1.0645818834426901</c:v>
                </c:pt>
                <c:pt idx="16">
                  <c:v>1.0800528922530908</c:v>
                </c:pt>
                <c:pt idx="17">
                  <c:v>1.0909323347708391</c:v>
                </c:pt>
                <c:pt idx="18">
                  <c:v>1.0958599099947666</c:v>
                </c:pt>
                <c:pt idx="19">
                  <c:v>1.0943073764971749</c:v>
                </c:pt>
                <c:pt idx="20">
                  <c:v>1.0875648980576385</c:v>
                </c:pt>
                <c:pt idx="21">
                  <c:v>1.0797409229908412</c:v>
                </c:pt>
                <c:pt idx="22">
                  <c:v>1.0727812225276216</c:v>
                </c:pt>
                <c:pt idx="23">
                  <c:v>1.065945969156028</c:v>
                </c:pt>
                <c:pt idx="24">
                  <c:v>1.0603129159563509</c:v>
                </c:pt>
                <c:pt idx="25">
                  <c:v>1.0582881451649615</c:v>
                </c:pt>
                <c:pt idx="26">
                  <c:v>1.0623328788207664</c:v>
                </c:pt>
                <c:pt idx="27">
                  <c:v>1.0699471802751008</c:v>
                </c:pt>
                <c:pt idx="28">
                  <c:v>1.0771798868437752</c:v>
                </c:pt>
                <c:pt idx="29">
                  <c:v>1.0816313668426927</c:v>
                </c:pt>
                <c:pt idx="30">
                  <c:v>1.082815223281141</c:v>
                </c:pt>
                <c:pt idx="31">
                  <c:v>1.0803268405135484</c:v>
                </c:pt>
                <c:pt idx="32">
                  <c:v>1.0745813180637351</c:v>
                </c:pt>
                <c:pt idx="33">
                  <c:v>1.0686506045728348</c:v>
                </c:pt>
                <c:pt idx="34">
                  <c:v>1.0663207847888851</c:v>
                </c:pt>
                <c:pt idx="35">
                  <c:v>1.0690118141510745</c:v>
                </c:pt>
                <c:pt idx="36">
                  <c:v>1.0768697863077268</c:v>
                </c:pt>
                <c:pt idx="37">
                  <c:v>1.0891198200022429</c:v>
                </c:pt>
                <c:pt idx="38">
                  <c:v>1.1021532424068212</c:v>
                </c:pt>
                <c:pt idx="39">
                  <c:v>1.1131956440890851</c:v>
                </c:pt>
                <c:pt idx="40">
                  <c:v>1.1220748341154674</c:v>
                </c:pt>
                <c:pt idx="41">
                  <c:v>1.127103701030375</c:v>
                </c:pt>
                <c:pt idx="42">
                  <c:v>1.1269372480580435</c:v>
                </c:pt>
                <c:pt idx="43">
                  <c:v>1.1207273028662219</c:v>
                </c:pt>
                <c:pt idx="44">
                  <c:v>1.1105474712169237</c:v>
                </c:pt>
                <c:pt idx="45">
                  <c:v>1.1003081831786323</c:v>
                </c:pt>
                <c:pt idx="46">
                  <c:v>1.0919812491421219</c:v>
                </c:pt>
                <c:pt idx="47">
                  <c:v>1.0858471196249799</c:v>
                </c:pt>
                <c:pt idx="48">
                  <c:v>1.0819870827957949</c:v>
                </c:pt>
                <c:pt idx="49">
                  <c:v>1.0819682327416174</c:v>
                </c:pt>
                <c:pt idx="50">
                  <c:v>1.087030776569784</c:v>
                </c:pt>
                <c:pt idx="51">
                  <c:v>1.0962523375156166</c:v>
                </c:pt>
                <c:pt idx="52">
                  <c:v>1.1071449630193522</c:v>
                </c:pt>
                <c:pt idx="53">
                  <c:v>1.1167698618440003</c:v>
                </c:pt>
                <c:pt idx="54">
                  <c:v>1.1236720097966857</c:v>
                </c:pt>
                <c:pt idx="55">
                  <c:v>1.1270276846535887</c:v>
                </c:pt>
                <c:pt idx="56">
                  <c:v>1.1268352159221113</c:v>
                </c:pt>
                <c:pt idx="57">
                  <c:v>1.125296733803913</c:v>
                </c:pt>
                <c:pt idx="58">
                  <c:v>1.122547974884464</c:v>
                </c:pt>
                <c:pt idx="59">
                  <c:v>1.1195106149489826</c:v>
                </c:pt>
                <c:pt idx="60">
                  <c:v>1.1185399249113956</c:v>
                </c:pt>
                <c:pt idx="61">
                  <c:v>1.120473154719595</c:v>
                </c:pt>
                <c:pt idx="62">
                  <c:v>1.1246409444909402</c:v>
                </c:pt>
                <c:pt idx="63">
                  <c:v>1.1285899853586163</c:v>
                </c:pt>
                <c:pt idx="64">
                  <c:v>1.1322447930742416</c:v>
                </c:pt>
                <c:pt idx="65">
                  <c:v>1.134174032749145</c:v>
                </c:pt>
                <c:pt idx="66">
                  <c:v>1.1327805072894959</c:v>
                </c:pt>
                <c:pt idx="67">
                  <c:v>1.1257366581229671</c:v>
                </c:pt>
                <c:pt idx="68">
                  <c:v>1.1156277351281798</c:v>
                </c:pt>
                <c:pt idx="69">
                  <c:v>1.1076092412012586</c:v>
                </c:pt>
                <c:pt idx="70">
                  <c:v>1.1039892844878103</c:v>
                </c:pt>
                <c:pt idx="71">
                  <c:v>1.1065028434969719</c:v>
                </c:pt>
                <c:pt idx="72">
                  <c:v>1.1138530866870033</c:v>
                </c:pt>
                <c:pt idx="73">
                  <c:v>1.1264895767622047</c:v>
                </c:pt>
                <c:pt idx="74">
                  <c:v>1.143145832242177</c:v>
                </c:pt>
                <c:pt idx="75">
                  <c:v>1.159888739174701</c:v>
                </c:pt>
                <c:pt idx="76">
                  <c:v>1.1743926928591228</c:v>
                </c:pt>
                <c:pt idx="77">
                  <c:v>1.1834525984311621</c:v>
                </c:pt>
                <c:pt idx="78">
                  <c:v>1.1874265039874068</c:v>
                </c:pt>
                <c:pt idx="79">
                  <c:v>1.1849327130056673</c:v>
                </c:pt>
                <c:pt idx="80">
                  <c:v>1.1772344451160159</c:v>
                </c:pt>
                <c:pt idx="81">
                  <c:v>1.1692624061634125</c:v>
                </c:pt>
                <c:pt idx="82">
                  <c:v>1.1630759504624717</c:v>
                </c:pt>
                <c:pt idx="83">
                  <c:v>1.1551414050712512</c:v>
                </c:pt>
                <c:pt idx="84">
                  <c:v>1.1443889557662588</c:v>
                </c:pt>
                <c:pt idx="85">
                  <c:v>1.13540083124519</c:v>
                </c:pt>
                <c:pt idx="86">
                  <c:v>1.1314977387850875</c:v>
                </c:pt>
                <c:pt idx="87">
                  <c:v>1.1324675607481043</c:v>
                </c:pt>
                <c:pt idx="88">
                  <c:v>1.1384035997498576</c:v>
                </c:pt>
                <c:pt idx="89">
                  <c:v>1.148749966753621</c:v>
                </c:pt>
                <c:pt idx="90">
                  <c:v>1.159768922854427</c:v>
                </c:pt>
                <c:pt idx="91">
                  <c:v>1.1677460581401582</c:v>
                </c:pt>
                <c:pt idx="92">
                  <c:v>1.1729352631123389</c:v>
                </c:pt>
                <c:pt idx="93">
                  <c:v>1.1755003344772135</c:v>
                </c:pt>
                <c:pt idx="94">
                  <c:v>1.1753882098949153</c:v>
                </c:pt>
                <c:pt idx="95">
                  <c:v>1.1732136499956838</c:v>
                </c:pt>
                <c:pt idx="96">
                  <c:v>1.1706609097010598</c:v>
                </c:pt>
                <c:pt idx="97">
                  <c:v>1.1703360147648927</c:v>
                </c:pt>
                <c:pt idx="98">
                  <c:v>1.1732972148102667</c:v>
                </c:pt>
                <c:pt idx="99">
                  <c:v>1.1812494667691142</c:v>
                </c:pt>
                <c:pt idx="100">
                  <c:v>1.1923132730338435</c:v>
                </c:pt>
                <c:pt idx="101">
                  <c:v>1.2028221722481516</c:v>
                </c:pt>
                <c:pt idx="102">
                  <c:v>1.208798258295072</c:v>
                </c:pt>
                <c:pt idx="103">
                  <c:v>1.2074365403739211</c:v>
                </c:pt>
                <c:pt idx="104">
                  <c:v>1.2004657473481095</c:v>
                </c:pt>
                <c:pt idx="105">
                  <c:v>1.1923036464018744</c:v>
                </c:pt>
                <c:pt idx="106">
                  <c:v>1.1875748881616437</c:v>
                </c:pt>
                <c:pt idx="107">
                  <c:v>1.1868208601053518</c:v>
                </c:pt>
                <c:pt idx="108">
                  <c:v>1.1904060830242762</c:v>
                </c:pt>
                <c:pt idx="109">
                  <c:v>1.1990865421314112</c:v>
                </c:pt>
                <c:pt idx="110">
                  <c:v>1.2110057526035938</c:v>
                </c:pt>
                <c:pt idx="111">
                  <c:v>1.2242071552359841</c:v>
                </c:pt>
                <c:pt idx="112">
                  <c:v>1.2359421921619382</c:v>
                </c:pt>
                <c:pt idx="113">
                  <c:v>1.2409897802433585</c:v>
                </c:pt>
                <c:pt idx="114">
                  <c:v>1.2376132210014532</c:v>
                </c:pt>
                <c:pt idx="115">
                  <c:v>1.2274560940684289</c:v>
                </c:pt>
                <c:pt idx="116">
                  <c:v>1.2146275251532541</c:v>
                </c:pt>
                <c:pt idx="117">
                  <c:v>1.2040815983605357</c:v>
                </c:pt>
                <c:pt idx="118">
                  <c:v>1.1944443850964315</c:v>
                </c:pt>
                <c:pt idx="119">
                  <c:v>1.1848336996703643</c:v>
                </c:pt>
                <c:pt idx="120">
                  <c:v>1.1714125453729112</c:v>
                </c:pt>
                <c:pt idx="121">
                  <c:v>1.1533397351063002</c:v>
                </c:pt>
                <c:pt idx="122">
                  <c:v>1.1305363427253448</c:v>
                </c:pt>
                <c:pt idx="123">
                  <c:v>1.1112141069521115</c:v>
                </c:pt>
                <c:pt idx="124">
                  <c:v>1.1063783760755295</c:v>
                </c:pt>
                <c:pt idx="125">
                  <c:v>1.1163232831428811</c:v>
                </c:pt>
                <c:pt idx="126">
                  <c:v>1.137417254645833</c:v>
                </c:pt>
                <c:pt idx="127">
                  <c:v>1.162014773326103</c:v>
                </c:pt>
                <c:pt idx="128">
                  <c:v>1.1830597578444122</c:v>
                </c:pt>
                <c:pt idx="129">
                  <c:v>1.1947547364479814</c:v>
                </c:pt>
                <c:pt idx="130">
                  <c:v>1.1949815978836977</c:v>
                </c:pt>
                <c:pt idx="131">
                  <c:v>1.1861484921534111</c:v>
                </c:pt>
                <c:pt idx="132">
                  <c:v>1.1703888679495333</c:v>
                </c:pt>
                <c:pt idx="133">
                  <c:v>1.1511506464580636</c:v>
                </c:pt>
              </c:numCache>
            </c:numRef>
          </c:val>
          <c:smooth val="0"/>
          <c:extLst>
            <c:ext xmlns:c16="http://schemas.microsoft.com/office/drawing/2014/chart" uri="{C3380CC4-5D6E-409C-BE32-E72D297353CC}">
              <c16:uniqueId val="{00000001-CBBE-44D5-A71A-E2A99F93E661}"/>
            </c:ext>
          </c:extLst>
        </c:ser>
        <c:dLbls>
          <c:showLegendKey val="0"/>
          <c:showVal val="0"/>
          <c:showCatName val="0"/>
          <c:showSerName val="0"/>
          <c:showPercent val="0"/>
          <c:showBubbleSize val="0"/>
        </c:dLbls>
        <c:smooth val="0"/>
        <c:axId val="718950127"/>
        <c:axId val="718943471"/>
      </c:lineChart>
      <c:dateAx>
        <c:axId val="718950127"/>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943471"/>
        <c:crosses val="autoZero"/>
        <c:auto val="1"/>
        <c:lblOffset val="100"/>
        <c:baseTimeUnit val="months"/>
      </c:dateAx>
      <c:valAx>
        <c:axId val="71894347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950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'CSA Another Little Test'!$B$38</c:f>
              <c:strCache>
                <c:ptCount val="1"/>
                <c:pt idx="0">
                  <c:v>All Non-Creative industries</c:v>
                </c:pt>
              </c:strCache>
            </c:strRef>
          </c:tx>
          <c:spPr>
            <a:ln w="28575" cap="rnd">
              <a:solidFill>
                <a:schemeClr val="accent2"/>
              </a:solidFill>
              <a:round/>
            </a:ln>
            <a:effectLst/>
          </c:spPr>
          <c:marker>
            <c:symbol val="none"/>
          </c:marker>
          <c:cat>
            <c:numRef>
              <c:f>'CSA Another Little Test'!$C$36:$EF$36</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'CSA Another Little Test'!$C$38:$EF$38</c:f>
              <c:numCache>
                <c:formatCode>_(* #,##0.00_);_(* \(#,##0.00\);_(* "-"??_);_(@_)</c:formatCode>
                <c:ptCount val="134"/>
                <c:pt idx="0">
                  <c:v>0.99577435287506066</c:v>
                </c:pt>
                <c:pt idx="1">
                  <c:v>1.0031358229135474</c:v>
                </c:pt>
                <c:pt idx="2">
                  <c:v>1.0111733964920244</c:v>
                </c:pt>
                <c:pt idx="3">
                  <c:v>1.0205166802508474</c:v>
                </c:pt>
                <c:pt idx="4">
                  <c:v>1.0300707002526566</c:v>
                </c:pt>
                <c:pt idx="5">
                  <c:v>1.0374851875025548</c:v>
                </c:pt>
                <c:pt idx="6">
                  <c:v>1.040941214671945</c:v>
                </c:pt>
                <c:pt idx="7">
                  <c:v>1.0407571387623775</c:v>
                </c:pt>
                <c:pt idx="8">
                  <c:v>1.0379305591769308</c:v>
                </c:pt>
                <c:pt idx="9">
                  <c:v>1.0342594330420807</c:v>
                </c:pt>
                <c:pt idx="10">
                  <c:v>1.0304834915630336</c:v>
                </c:pt>
                <c:pt idx="11">
                  <c:v>1.0270172028971363</c:v>
                </c:pt>
                <c:pt idx="12">
                  <c:v>1.0245554633481091</c:v>
                </c:pt>
                <c:pt idx="13">
                  <c:v>1.0246890555772192</c:v>
                </c:pt>
                <c:pt idx="14">
                  <c:v>1.028049312856206</c:v>
                </c:pt>
                <c:pt idx="15">
                  <c:v>1.0345332335243129</c:v>
                </c:pt>
                <c:pt idx="16">
                  <c:v>1.0424939314097978</c:v>
                </c:pt>
                <c:pt idx="17">
                  <c:v>1.0491420893079497</c:v>
                </c:pt>
                <c:pt idx="18">
                  <c:v>1.0525674999949259</c:v>
                </c:pt>
                <c:pt idx="19">
                  <c:v>1.0525402059213707</c:v>
                </c:pt>
                <c:pt idx="20">
                  <c:v>1.0496435380822862</c:v>
                </c:pt>
                <c:pt idx="21">
                  <c:v>1.0452399691291638</c:v>
                </c:pt>
                <c:pt idx="22">
                  <c:v>1.0401914393161751</c:v>
                </c:pt>
                <c:pt idx="23">
                  <c:v>1.0353567225374132</c:v>
                </c:pt>
                <c:pt idx="24">
                  <c:v>1.0319909433367971</c:v>
                </c:pt>
                <c:pt idx="25">
                  <c:v>1.0321517086085177</c:v>
                </c:pt>
                <c:pt idx="26">
                  <c:v>1.0364076279844596</c:v>
                </c:pt>
                <c:pt idx="27">
                  <c:v>1.0438780650881141</c:v>
                </c:pt>
                <c:pt idx="28">
                  <c:v>1.0523124556029018</c:v>
                </c:pt>
                <c:pt idx="29">
                  <c:v>1.059128075555859</c:v>
                </c:pt>
                <c:pt idx="30">
                  <c:v>1.0627634471191383</c:v>
                </c:pt>
                <c:pt idx="31">
                  <c:v>1.0633456156226599</c:v>
                </c:pt>
                <c:pt idx="32">
                  <c:v>1.061354387165856</c:v>
                </c:pt>
                <c:pt idx="33">
                  <c:v>1.0580937960122152</c:v>
                </c:pt>
                <c:pt idx="34">
                  <c:v>1.0543530611803074</c:v>
                </c:pt>
                <c:pt idx="35">
                  <c:v>1.050744954675684</c:v>
                </c:pt>
                <c:pt idx="36">
                  <c:v>1.0482018719845441</c:v>
                </c:pt>
                <c:pt idx="37">
                  <c:v>1.0483674919254147</c:v>
                </c:pt>
                <c:pt idx="38">
                  <c:v>1.051745212459299</c:v>
                </c:pt>
                <c:pt idx="39">
                  <c:v>1.0582431983633822</c:v>
                </c:pt>
                <c:pt idx="40">
                  <c:v>1.0661032238573824</c:v>
                </c:pt>
                <c:pt idx="41">
                  <c:v>1.0724454583356475</c:v>
                </c:pt>
                <c:pt idx="42">
                  <c:v>1.0755980506260929</c:v>
                </c:pt>
                <c:pt idx="43">
                  <c:v>1.075588266513567</c:v>
                </c:pt>
                <c:pt idx="44">
                  <c:v>1.0729687017024525</c:v>
                </c:pt>
                <c:pt idx="45">
                  <c:v>1.0688966454327424</c:v>
                </c:pt>
                <c:pt idx="46">
                  <c:v>1.0641690198591909</c:v>
                </c:pt>
                <c:pt idx="47">
                  <c:v>1.0593778495119157</c:v>
                </c:pt>
                <c:pt idx="48">
                  <c:v>1.0556944114247073</c:v>
                </c:pt>
                <c:pt idx="49">
                  <c:v>1.0549649095620808</c:v>
                </c:pt>
                <c:pt idx="50">
                  <c:v>1.0576439036357224</c:v>
                </c:pt>
                <c:pt idx="51">
                  <c:v>1.0632761415502869</c:v>
                </c:pt>
                <c:pt idx="52">
                  <c:v>1.0703251934684046</c:v>
                </c:pt>
                <c:pt idx="53">
                  <c:v>1.0762158852655062</c:v>
                </c:pt>
                <c:pt idx="54">
                  <c:v>1.0791758749690932</c:v>
                </c:pt>
                <c:pt idx="55">
                  <c:v>1.0790555399490847</c:v>
                </c:pt>
                <c:pt idx="56">
                  <c:v>1.0765023611569418</c:v>
                </c:pt>
                <c:pt idx="57">
                  <c:v>1.0725318744714702</c:v>
                </c:pt>
                <c:pt idx="58">
                  <c:v>1.0675412044118386</c:v>
                </c:pt>
                <c:pt idx="59">
                  <c:v>1.0624034281677499</c:v>
                </c:pt>
                <c:pt idx="60">
                  <c:v>1.0585088987556808</c:v>
                </c:pt>
                <c:pt idx="61">
                  <c:v>1.0577777262067229</c:v>
                </c:pt>
                <c:pt idx="62">
                  <c:v>1.0608010640021743</c:v>
                </c:pt>
                <c:pt idx="63">
                  <c:v>1.0672615865257287</c:v>
                </c:pt>
                <c:pt idx="64">
                  <c:v>1.0754744039375717</c:v>
                </c:pt>
                <c:pt idx="65">
                  <c:v>1.0824048091227587</c:v>
                </c:pt>
                <c:pt idx="66">
                  <c:v>1.0859953347587936</c:v>
                </c:pt>
                <c:pt idx="67">
                  <c:v>1.0860626944623983</c:v>
                </c:pt>
                <c:pt idx="68">
                  <c:v>1.0831594546114327</c:v>
                </c:pt>
                <c:pt idx="69">
                  <c:v>1.0787242450600079</c:v>
                </c:pt>
                <c:pt idx="70">
                  <c:v>1.0734287811132879</c:v>
                </c:pt>
                <c:pt idx="71">
                  <c:v>1.0681370673845794</c:v>
                </c:pt>
                <c:pt idx="72">
                  <c:v>1.0641017864469058</c:v>
                </c:pt>
                <c:pt idx="73">
                  <c:v>1.0632609939715552</c:v>
                </c:pt>
                <c:pt idx="74">
                  <c:v>1.0660907327754867</c:v>
                </c:pt>
                <c:pt idx="75">
                  <c:v>1.072058455037598</c:v>
                </c:pt>
                <c:pt idx="76">
                  <c:v>1.079549241256144</c:v>
                </c:pt>
                <c:pt idx="77">
                  <c:v>1.0857397846678305</c:v>
                </c:pt>
                <c:pt idx="78">
                  <c:v>1.0891118389552568</c:v>
                </c:pt>
                <c:pt idx="79">
                  <c:v>1.089830516715816</c:v>
                </c:pt>
                <c:pt idx="80">
                  <c:v>1.0884514281163691</c:v>
                </c:pt>
                <c:pt idx="81">
                  <c:v>1.0859335587311563</c:v>
                </c:pt>
                <c:pt idx="82">
                  <c:v>1.0826867891163028</c:v>
                </c:pt>
                <c:pt idx="83">
                  <c:v>1.079594058060849</c:v>
                </c:pt>
                <c:pt idx="84">
                  <c:v>1.077870716799715</c:v>
                </c:pt>
                <c:pt idx="85">
                  <c:v>1.0793028631445767</c:v>
                </c:pt>
                <c:pt idx="86">
                  <c:v>1.0845026348121836</c:v>
                </c:pt>
                <c:pt idx="87">
                  <c:v>1.0931319899393359</c:v>
                </c:pt>
                <c:pt idx="88">
                  <c:v>1.1035390731220776</c:v>
                </c:pt>
                <c:pt idx="89">
                  <c:v>1.1123519212682198</c:v>
                </c:pt>
                <c:pt idx="90">
                  <c:v>1.1177115331313949</c:v>
                </c:pt>
                <c:pt idx="91">
                  <c:v>1.1195086696666379</c:v>
                </c:pt>
                <c:pt idx="92">
                  <c:v>1.1185694517446731</c:v>
                </c:pt>
                <c:pt idx="93">
                  <c:v>1.1162823173602769</c:v>
                </c:pt>
                <c:pt idx="94">
                  <c:v>1.1131052918347919</c:v>
                </c:pt>
                <c:pt idx="95">
                  <c:v>1.1092515950166342</c:v>
                </c:pt>
                <c:pt idx="96">
                  <c:v>1.1056609029198321</c:v>
                </c:pt>
                <c:pt idx="97">
                  <c:v>1.1046821831911098</c:v>
                </c:pt>
                <c:pt idx="98">
                  <c:v>1.1071673159808004</c:v>
                </c:pt>
                <c:pt idx="99">
                  <c:v>1.112816407403673</c:v>
                </c:pt>
                <c:pt idx="100">
                  <c:v>1.1201868754951707</c:v>
                </c:pt>
                <c:pt idx="101">
                  <c:v>1.1265198198793072</c:v>
                </c:pt>
                <c:pt idx="102">
                  <c:v>1.1300824615146188</c:v>
                </c:pt>
                <c:pt idx="103">
                  <c:v>1.1309226614221346</c:v>
                </c:pt>
                <c:pt idx="104">
                  <c:v>1.1300162057067751</c:v>
                </c:pt>
                <c:pt idx="105">
                  <c:v>1.1285323263925762</c:v>
                </c:pt>
                <c:pt idx="106">
                  <c:v>1.126891100681739</c:v>
                </c:pt>
                <c:pt idx="107">
                  <c:v>1.1253421051501029</c:v>
                </c:pt>
                <c:pt idx="108">
                  <c:v>1.1248886813438785</c:v>
                </c:pt>
                <c:pt idx="109">
                  <c:v>1.1272084065777777</c:v>
                </c:pt>
                <c:pt idx="110">
                  <c:v>1.1327213763251944</c:v>
                </c:pt>
                <c:pt idx="111">
                  <c:v>1.1409469616399592</c:v>
                </c:pt>
                <c:pt idx="112">
                  <c:v>1.1499021154773237</c:v>
                </c:pt>
                <c:pt idx="113">
                  <c:v>1.1568658020628981</c:v>
                </c:pt>
                <c:pt idx="114">
                  <c:v>1.1607451872846679</c:v>
                </c:pt>
                <c:pt idx="115">
                  <c:v>1.1620721908584908</c:v>
                </c:pt>
                <c:pt idx="116">
                  <c:v>1.1609431336289076</c:v>
                </c:pt>
                <c:pt idx="117">
                  <c:v>1.1572077322483678</c:v>
                </c:pt>
                <c:pt idx="118">
                  <c:v>1.1498363339287874</c:v>
                </c:pt>
                <c:pt idx="119">
                  <c:v>1.137556864880866</c:v>
                </c:pt>
                <c:pt idx="120">
                  <c:v>1.1187548209704135</c:v>
                </c:pt>
                <c:pt idx="121">
                  <c:v>1.0936505797128229</c:v>
                </c:pt>
                <c:pt idx="122">
                  <c:v>1.0649922692476452</c:v>
                </c:pt>
                <c:pt idx="123">
                  <c:v>1.0429320780725462</c:v>
                </c:pt>
                <c:pt idx="124">
                  <c:v>1.0389832779349493</c:v>
                </c:pt>
                <c:pt idx="125">
                  <c:v>1.0506541453543519</c:v>
                </c:pt>
                <c:pt idx="126">
                  <c:v>1.0687696409596406</c:v>
                </c:pt>
                <c:pt idx="127">
                  <c:v>1.0867761943124741</c:v>
                </c:pt>
                <c:pt idx="128">
                  <c:v>1.1009358939634519</c:v>
                </c:pt>
                <c:pt idx="129">
                  <c:v>1.1092586751938671</c:v>
                </c:pt>
                <c:pt idx="130">
                  <c:v>1.1116115375896916</c:v>
                </c:pt>
                <c:pt idx="131">
                  <c:v>1.1090701373339065</c:v>
                </c:pt>
                <c:pt idx="132">
                  <c:v>1.103771872303418</c:v>
                </c:pt>
                <c:pt idx="133">
                  <c:v>1.0989419883863505</c:v>
                </c:pt>
              </c:numCache>
            </c:numRef>
          </c:val>
          <c:smooth val="0"/>
          <c:extLst>
            <c:ext xmlns:c16="http://schemas.microsoft.com/office/drawing/2014/chart" uri="{C3380CC4-5D6E-409C-BE32-E72D297353CC}">
              <c16:uniqueId val="{00000000-B15A-4AA1-B43A-861DE118FAA6}"/>
            </c:ext>
          </c:extLst>
        </c:ser>
        <c:ser>
          <c:idx val="2"/>
          <c:order val="1"/>
          <c:tx>
            <c:strRef>
              <c:f>'CSA Another Little Test'!$B$39</c:f>
              <c:strCache>
                <c:ptCount val="1"/>
                <c:pt idx="0">
                  <c:v>Creative Industries</c:v>
                </c:pt>
              </c:strCache>
            </c:strRef>
          </c:tx>
          <c:spPr>
            <a:ln w="28575" cap="rnd">
              <a:solidFill>
                <a:schemeClr val="accent3"/>
              </a:solidFill>
              <a:round/>
            </a:ln>
            <a:effectLst/>
          </c:spPr>
          <c:marker>
            <c:symbol val="none"/>
          </c:marker>
          <c:cat>
            <c:numRef>
              <c:f>'CSA Another Little Test'!$C$36:$EF$36</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'CSA Another Little Test'!$C$39:$EF$39</c:f>
              <c:numCache>
                <c:formatCode>_(* #,##0.00_);_(* \(#,##0.00\);_(* "-"??_);_(@_)</c:formatCode>
                <c:ptCount val="134"/>
                <c:pt idx="0">
                  <c:v>0.99959009698530166</c:v>
                </c:pt>
                <c:pt idx="1">
                  <c:v>1.0108562193916373</c:v>
                </c:pt>
                <c:pt idx="2">
                  <c:v>1.0221879262803246</c:v>
                </c:pt>
                <c:pt idx="3">
                  <c:v>1.0340366798317451</c:v>
                </c:pt>
                <c:pt idx="4">
                  <c:v>1.0474880870778662</c:v>
                </c:pt>
                <c:pt idx="5">
                  <c:v>1.0608739351190331</c:v>
                </c:pt>
                <c:pt idx="6">
                  <c:v>1.0713888343426303</c:v>
                </c:pt>
                <c:pt idx="7">
                  <c:v>1.0750713555371874</c:v>
                </c:pt>
                <c:pt idx="8">
                  <c:v>1.0719979079144983</c:v>
                </c:pt>
                <c:pt idx="9">
                  <c:v>1.0650935934052528</c:v>
                </c:pt>
                <c:pt idx="10">
                  <c:v>1.0560705499525438</c:v>
                </c:pt>
                <c:pt idx="11">
                  <c:v>1.0476248445061689</c:v>
                </c:pt>
                <c:pt idx="12">
                  <c:v>1.0425265401308157</c:v>
                </c:pt>
                <c:pt idx="13">
                  <c:v>1.0444787485179015</c:v>
                </c:pt>
                <c:pt idx="14">
                  <c:v>1.0537030923650839</c:v>
                </c:pt>
                <c:pt idx="15">
                  <c:v>1.0685040946552289</c:v>
                </c:pt>
                <c:pt idx="16">
                  <c:v>1.0838394330495724</c:v>
                </c:pt>
                <c:pt idx="17">
                  <c:v>1.0949358195174503</c:v>
                </c:pt>
                <c:pt idx="18">
                  <c:v>1.1002502101485925</c:v>
                </c:pt>
                <c:pt idx="19">
                  <c:v>1.0992328892311563</c:v>
                </c:pt>
                <c:pt idx="20">
                  <c:v>1.0936615720963827</c:v>
                </c:pt>
                <c:pt idx="21">
                  <c:v>1.0870965521984897</c:v>
                </c:pt>
                <c:pt idx="22">
                  <c:v>1.0807264431705315</c:v>
                </c:pt>
                <c:pt idx="23">
                  <c:v>1.0735725095150335</c:v>
                </c:pt>
                <c:pt idx="24">
                  <c:v>1.066676810113266</c:v>
                </c:pt>
                <c:pt idx="25">
                  <c:v>1.0630315598474083</c:v>
                </c:pt>
                <c:pt idx="26">
                  <c:v>1.0654212166226098</c:v>
                </c:pt>
                <c:pt idx="27">
                  <c:v>1.0713601104105845</c:v>
                </c:pt>
                <c:pt idx="28">
                  <c:v>1.0779095982136517</c:v>
                </c:pt>
                <c:pt idx="29">
                  <c:v>1.0827122656332191</c:v>
                </c:pt>
                <c:pt idx="30">
                  <c:v>1.0844207899000349</c:v>
                </c:pt>
                <c:pt idx="31">
                  <c:v>1.0814987852724234</c:v>
                </c:pt>
                <c:pt idx="32">
                  <c:v>1.0741164613629981</c:v>
                </c:pt>
                <c:pt idx="33">
                  <c:v>1.0662487563201903</c:v>
                </c:pt>
                <c:pt idx="34">
                  <c:v>1.0620108207391339</c:v>
                </c:pt>
                <c:pt idx="35">
                  <c:v>1.0630095338643426</c:v>
                </c:pt>
                <c:pt idx="36">
                  <c:v>1.0701291590917352</c:v>
                </c:pt>
                <c:pt idx="37">
                  <c:v>1.0829562051902053</c:v>
                </c:pt>
                <c:pt idx="38">
                  <c:v>1.0979788114070528</c:v>
                </c:pt>
                <c:pt idx="39">
                  <c:v>1.1116570044591161</c:v>
                </c:pt>
                <c:pt idx="40">
                  <c:v>1.1225263404554893</c:v>
                </c:pt>
                <c:pt idx="41">
                  <c:v>1.1286401987395049</c:v>
                </c:pt>
                <c:pt idx="42">
                  <c:v>1.128768867150562</c:v>
                </c:pt>
                <c:pt idx="43">
                  <c:v>1.1225289105077412</c:v>
                </c:pt>
                <c:pt idx="44">
                  <c:v>1.1119931961051464</c:v>
                </c:pt>
                <c:pt idx="45">
                  <c:v>1.1013048045134357</c:v>
                </c:pt>
                <c:pt idx="46">
                  <c:v>1.0926402172041103</c:v>
                </c:pt>
                <c:pt idx="47">
                  <c:v>1.0860119503108105</c:v>
                </c:pt>
                <c:pt idx="48">
                  <c:v>1.0816240261817345</c:v>
                </c:pt>
                <c:pt idx="49">
                  <c:v>1.0812401588073024</c:v>
                </c:pt>
                <c:pt idx="50">
                  <c:v>1.0859168763870892</c:v>
                </c:pt>
                <c:pt idx="51">
                  <c:v>1.0943420288511996</c:v>
                </c:pt>
                <c:pt idx="52">
                  <c:v>1.104547814845406</c:v>
                </c:pt>
                <c:pt idx="53">
                  <c:v>1.1137780250996054</c:v>
                </c:pt>
                <c:pt idx="54">
                  <c:v>1.1207009007279729</c:v>
                </c:pt>
                <c:pt idx="55">
                  <c:v>1.1243476442666851</c:v>
                </c:pt>
                <c:pt idx="56">
                  <c:v>1.1248045865130996</c:v>
                </c:pt>
                <c:pt idx="57">
                  <c:v>1.1243064694093823</c:v>
                </c:pt>
                <c:pt idx="58">
                  <c:v>1.1229483559541704</c:v>
                </c:pt>
                <c:pt idx="59">
                  <c:v>1.1213496958269666</c:v>
                </c:pt>
                <c:pt idx="60">
                  <c:v>1.1217792285789505</c:v>
                </c:pt>
                <c:pt idx="61">
                  <c:v>1.1246880502840013</c:v>
                </c:pt>
                <c:pt idx="62">
                  <c:v>1.1292254474753818</c:v>
                </c:pt>
                <c:pt idx="63">
                  <c:v>1.1327427194004562</c:v>
                </c:pt>
                <c:pt idx="64">
                  <c:v>1.1350820968833</c:v>
                </c:pt>
                <c:pt idx="65">
                  <c:v>1.1349065852968334</c:v>
                </c:pt>
                <c:pt idx="66">
                  <c:v>1.1315254526474439</c:v>
                </c:pt>
                <c:pt idx="67">
                  <c:v>1.1233993809413669</c:v>
                </c:pt>
                <c:pt idx="68">
                  <c:v>1.1131733231897634</c:v>
                </c:pt>
                <c:pt idx="69">
                  <c:v>1.1051308908224664</c:v>
                </c:pt>
                <c:pt idx="70">
                  <c:v>1.1010926131118759</c:v>
                </c:pt>
                <c:pt idx="71">
                  <c:v>1.1025026494360435</c:v>
                </c:pt>
                <c:pt idx="72">
                  <c:v>1.1079213707838025</c:v>
                </c:pt>
                <c:pt idx="73">
                  <c:v>1.1182453841707631</c:v>
                </c:pt>
                <c:pt idx="74">
                  <c:v>1.1327331437038182</c:v>
                </c:pt>
                <c:pt idx="75">
                  <c:v>1.1483068628859174</c:v>
                </c:pt>
                <c:pt idx="76">
                  <c:v>1.1629877660433792</c:v>
                </c:pt>
                <c:pt idx="77">
                  <c:v>1.1735427414828865</c:v>
                </c:pt>
                <c:pt idx="78">
                  <c:v>1.179688613023212</c:v>
                </c:pt>
                <c:pt idx="79">
                  <c:v>1.1790959696339638</c:v>
                </c:pt>
                <c:pt idx="80">
                  <c:v>1.172820593799921</c:v>
                </c:pt>
                <c:pt idx="81">
                  <c:v>1.1653675181908401</c:v>
                </c:pt>
                <c:pt idx="82">
                  <c:v>1.1586342262621634</c:v>
                </c:pt>
                <c:pt idx="83">
                  <c:v>1.149918835151434</c:v>
                </c:pt>
                <c:pt idx="84">
                  <c:v>1.1385507345684052</c:v>
                </c:pt>
                <c:pt idx="85">
                  <c:v>1.1293617727647387</c:v>
                </c:pt>
                <c:pt idx="86">
                  <c:v>1.1258905963346264</c:v>
                </c:pt>
                <c:pt idx="87">
                  <c:v>1.1282070808152291</c:v>
                </c:pt>
                <c:pt idx="88">
                  <c:v>1.1362059171656642</c:v>
                </c:pt>
                <c:pt idx="89">
                  <c:v>1.1492205911138715</c:v>
                </c:pt>
                <c:pt idx="90">
                  <c:v>1.163743665485147</c:v>
                </c:pt>
                <c:pt idx="91">
                  <c:v>1.1747133392063098</c:v>
                </c:pt>
                <c:pt idx="92">
                  <c:v>1.1818966105163826</c:v>
                </c:pt>
                <c:pt idx="93">
                  <c:v>1.1851959501499583</c:v>
                </c:pt>
                <c:pt idx="94">
                  <c:v>1.1843768166930921</c:v>
                </c:pt>
                <c:pt idx="95">
                  <c:v>1.1800934590018564</c:v>
                </c:pt>
                <c:pt idx="96">
                  <c:v>1.1743430234164141</c:v>
                </c:pt>
                <c:pt idx="97">
                  <c:v>1.1707970788581674</c:v>
                </c:pt>
                <c:pt idx="98">
                  <c:v>1.1713990252408595</c:v>
                </c:pt>
                <c:pt idx="99">
                  <c:v>1.1778390496378712</c:v>
                </c:pt>
                <c:pt idx="100">
                  <c:v>1.1881965899787681</c:v>
                </c:pt>
                <c:pt idx="101">
                  <c:v>1.1985712137147622</c:v>
                </c:pt>
                <c:pt idx="102">
                  <c:v>1.2051942797422077</c:v>
                </c:pt>
                <c:pt idx="103">
                  <c:v>1.204953403950483</c:v>
                </c:pt>
                <c:pt idx="104">
                  <c:v>1.1993169047983545</c:v>
                </c:pt>
                <c:pt idx="105">
                  <c:v>1.1921571718225399</c:v>
                </c:pt>
                <c:pt idx="106">
                  <c:v>1.1878066252982227</c:v>
                </c:pt>
                <c:pt idx="107">
                  <c:v>1.1870191566033446</c:v>
                </c:pt>
                <c:pt idx="108">
                  <c:v>1.1901890500053494</c:v>
                </c:pt>
                <c:pt idx="109">
                  <c:v>1.1981384525105503</c:v>
                </c:pt>
                <c:pt idx="110">
                  <c:v>1.209364253029221</c:v>
                </c:pt>
                <c:pt idx="111">
                  <c:v>1.2219966365845141</c:v>
                </c:pt>
                <c:pt idx="112">
                  <c:v>1.2336643349430578</c:v>
                </c:pt>
                <c:pt idx="113">
                  <c:v>1.2396118934722409</c:v>
                </c:pt>
                <c:pt idx="114">
                  <c:v>1.2378475495268724</c:v>
                </c:pt>
                <c:pt idx="115">
                  <c:v>1.2294222739834653</c:v>
                </c:pt>
                <c:pt idx="116">
                  <c:v>1.2176044804624391</c:v>
                </c:pt>
                <c:pt idx="117">
                  <c:v>1.2073513267941614</c:v>
                </c:pt>
                <c:pt idx="118">
                  <c:v>1.1976004849704864</c:v>
                </c:pt>
                <c:pt idx="119">
                  <c:v>1.1870794756518799</c:v>
                </c:pt>
                <c:pt idx="120">
                  <c:v>1.1719584862550347</c:v>
                </c:pt>
                <c:pt idx="121">
                  <c:v>1.1513333670943628</c:v>
                </c:pt>
                <c:pt idx="122">
                  <c:v>1.1252454127217359</c:v>
                </c:pt>
                <c:pt idx="123">
                  <c:v>1.1028578351792906</c:v>
                </c:pt>
                <c:pt idx="124">
                  <c:v>1.0951078676576098</c:v>
                </c:pt>
                <c:pt idx="125">
                  <c:v>1.1021672501262434</c:v>
                </c:pt>
                <c:pt idx="126">
                  <c:v>1.1206354978608579</c:v>
                </c:pt>
                <c:pt idx="127">
                  <c:v>1.1426257641555708</c:v>
                </c:pt>
                <c:pt idx="128">
                  <c:v>1.1613783275693661</c:v>
                </c:pt>
                <c:pt idx="129">
                  <c:v>1.171480251424506</c:v>
                </c:pt>
                <c:pt idx="130">
                  <c:v>1.1716797991578738</c:v>
                </c:pt>
                <c:pt idx="131">
                  <c:v>1.1643161797682609</c:v>
                </c:pt>
                <c:pt idx="132">
                  <c:v>1.1509957251689302</c:v>
                </c:pt>
                <c:pt idx="133">
                  <c:v>1.1344930766930905</c:v>
                </c:pt>
              </c:numCache>
            </c:numRef>
          </c:val>
          <c:smooth val="0"/>
          <c:extLst>
            <c:ext xmlns:c16="http://schemas.microsoft.com/office/drawing/2014/chart" uri="{C3380CC4-5D6E-409C-BE32-E72D297353CC}">
              <c16:uniqueId val="{00000001-B15A-4AA1-B43A-861DE118FAA6}"/>
            </c:ext>
          </c:extLst>
        </c:ser>
        <c:dLbls>
          <c:showLegendKey val="0"/>
          <c:showVal val="0"/>
          <c:showCatName val="0"/>
          <c:showSerName val="0"/>
          <c:showPercent val="0"/>
          <c:showBubbleSize val="0"/>
        </c:dLbls>
        <c:smooth val="0"/>
        <c:axId val="792244415"/>
        <c:axId val="792252735"/>
      </c:lineChart>
      <c:dateAx>
        <c:axId val="79224441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52735"/>
        <c:crosses val="autoZero"/>
        <c:auto val="1"/>
        <c:lblOffset val="100"/>
        <c:baseTimeUnit val="months"/>
      </c:dateAx>
      <c:valAx>
        <c:axId val="79225273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24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'CSA Labour Force Comparison'!$C$115</c:f>
              <c:strCache>
                <c:ptCount val="1"/>
                <c:pt idx="0">
                  <c:v>All</c:v>
                </c:pt>
              </c:strCache>
            </c:strRef>
          </c:tx>
          <c:spPr>
            <a:solidFill>
              <a:schemeClr val="accent1"/>
            </a:solidFill>
            <a:ln>
              <a:noFill/>
            </a:ln>
            <a:effectLst/>
          </c:spPr>
          <c:invertIfNegative val="0"/>
          <c:cat>
            <c:strRef>
              <c:f>'CSA Labour Force Comparison'!$B$116:$B$133</c:f>
              <c:strCache>
                <c:ptCount val="18"/>
                <c:pt idx="0">
                  <c:v>Utilities</c:v>
                </c:pt>
                <c:pt idx="1">
                  <c:v>Mining, quarrying, and oil and gas extraction</c:v>
                </c:pt>
                <c:pt idx="2">
                  <c:v>Real estate and rental and leasing</c:v>
                </c:pt>
                <c:pt idx="3">
                  <c:v>Agriculture,forestry, fishing and hunting</c:v>
                </c:pt>
                <c:pt idx="4">
                  <c:v>Wholesale trade</c:v>
                </c:pt>
                <c:pt idx="5">
                  <c:v>Other services (except public administration)</c:v>
                </c:pt>
                <c:pt idx="6">
                  <c:v>Administrative and support, waste management and remediation services</c:v>
                </c:pt>
                <c:pt idx="7">
                  <c:v>Finance and Insurance</c:v>
                </c:pt>
                <c:pt idx="8">
                  <c:v>Professional, scientific and technical services</c:v>
                </c:pt>
                <c:pt idx="9">
                  <c:v>Public administration</c:v>
                </c:pt>
                <c:pt idx="10">
                  <c:v>Educational services</c:v>
                </c:pt>
                <c:pt idx="11">
                  <c:v>Accommodation and food services</c:v>
                </c:pt>
                <c:pt idx="12">
                  <c:v>Cultural Industries</c:v>
                </c:pt>
                <c:pt idx="13">
                  <c:v>Construction</c:v>
                </c:pt>
                <c:pt idx="14">
                  <c:v>Transportation and warehousing</c:v>
                </c:pt>
                <c:pt idx="15">
                  <c:v>Health care and social assistance</c:v>
                </c:pt>
                <c:pt idx="16">
                  <c:v>Manufacturing</c:v>
                </c:pt>
                <c:pt idx="17">
                  <c:v>Retail trade</c:v>
                </c:pt>
              </c:strCache>
            </c:strRef>
          </c:cat>
          <c:val>
            <c:numRef>
              <c:f>'CSA Labour Force Comparison'!$C$116:$C$133</c:f>
              <c:numCache>
                <c:formatCode>_-* #,##0_-;\-* #,##0_-;_-* "-"??_-;_-@_-</c:formatCode>
                <c:ptCount val="18"/>
                <c:pt idx="0">
                  <c:v>142650</c:v>
                </c:pt>
                <c:pt idx="1">
                  <c:v>280225</c:v>
                </c:pt>
                <c:pt idx="2">
                  <c:v>365358.33333333331</c:v>
                </c:pt>
                <c:pt idx="3">
                  <c:v>383600</c:v>
                </c:pt>
                <c:pt idx="4">
                  <c:v>641450</c:v>
                </c:pt>
                <c:pt idx="5">
                  <c:v>836325</c:v>
                </c:pt>
                <c:pt idx="6">
                  <c:v>818266.66666666663</c:v>
                </c:pt>
                <c:pt idx="7">
                  <c:v>855333.33333333337</c:v>
                </c:pt>
                <c:pt idx="8">
                  <c:v>1580250</c:v>
                </c:pt>
                <c:pt idx="9">
                  <c:v>1021808.3333333334</c:v>
                </c:pt>
                <c:pt idx="10">
                  <c:v>1411016.6666666667</c:v>
                </c:pt>
                <c:pt idx="11">
                  <c:v>1281375</c:v>
                </c:pt>
                <c:pt idx="12">
                  <c:v>0</c:v>
                </c:pt>
                <c:pt idx="13">
                  <c:v>1575783.3333333333</c:v>
                </c:pt>
                <c:pt idx="14">
                  <c:v>2139200</c:v>
                </c:pt>
                <c:pt idx="15">
                  <c:v>2534175</c:v>
                </c:pt>
                <c:pt idx="16">
                  <c:v>3606691.6666666665</c:v>
                </c:pt>
                <c:pt idx="17">
                  <c:v>4581741.666666667</c:v>
                </c:pt>
              </c:numCache>
            </c:numRef>
          </c:val>
          <c:extLst>
            <c:ext xmlns:c16="http://schemas.microsoft.com/office/drawing/2014/chart" uri="{C3380CC4-5D6E-409C-BE32-E72D297353CC}">
              <c16:uniqueId val="{00000000-74B3-4CD4-AE51-8380E84BF559}"/>
            </c:ext>
          </c:extLst>
        </c:ser>
        <c:ser>
          <c:idx val="1"/>
          <c:order val="1"/>
          <c:tx>
            <c:strRef>
              <c:f>'CSA Labour Force Comparison'!$D$115</c:f>
              <c:strCache>
                <c:ptCount val="1"/>
                <c:pt idx="0">
                  <c:v>Non-Cultural</c:v>
                </c:pt>
              </c:strCache>
            </c:strRef>
          </c:tx>
          <c:spPr>
            <a:solidFill>
              <a:schemeClr val="accent2"/>
            </a:solidFill>
            <a:ln>
              <a:noFill/>
            </a:ln>
            <a:effectLst/>
          </c:spPr>
          <c:invertIfNegative val="0"/>
          <c:cat>
            <c:strRef>
              <c:f>'CSA Labour Force Comparison'!$B$116:$B$133</c:f>
              <c:strCache>
                <c:ptCount val="18"/>
                <c:pt idx="0">
                  <c:v>Utilities</c:v>
                </c:pt>
                <c:pt idx="1">
                  <c:v>Mining, quarrying, and oil and gas extraction</c:v>
                </c:pt>
                <c:pt idx="2">
                  <c:v>Real estate and rental and leasing</c:v>
                </c:pt>
                <c:pt idx="3">
                  <c:v>Agriculture,forestry, fishing and hunting</c:v>
                </c:pt>
                <c:pt idx="4">
                  <c:v>Wholesale trade</c:v>
                </c:pt>
                <c:pt idx="5">
                  <c:v>Other services (except public administration)</c:v>
                </c:pt>
                <c:pt idx="6">
                  <c:v>Administrative and support, waste management and remediation services</c:v>
                </c:pt>
                <c:pt idx="7">
                  <c:v>Finance and Insurance</c:v>
                </c:pt>
                <c:pt idx="8">
                  <c:v>Professional, scientific and technical services</c:v>
                </c:pt>
                <c:pt idx="9">
                  <c:v>Public administration</c:v>
                </c:pt>
                <c:pt idx="10">
                  <c:v>Educational services</c:v>
                </c:pt>
                <c:pt idx="11">
                  <c:v>Accommodation and food services</c:v>
                </c:pt>
                <c:pt idx="12">
                  <c:v>Cultural Industries</c:v>
                </c:pt>
                <c:pt idx="13">
                  <c:v>Construction</c:v>
                </c:pt>
                <c:pt idx="14">
                  <c:v>Transportation and warehousing</c:v>
                </c:pt>
                <c:pt idx="15">
                  <c:v>Health care and social assistance</c:v>
                </c:pt>
                <c:pt idx="16">
                  <c:v>Manufacturing</c:v>
                </c:pt>
                <c:pt idx="17">
                  <c:v>Retail trade</c:v>
                </c:pt>
              </c:strCache>
            </c:strRef>
          </c:cat>
          <c:val>
            <c:numRef>
              <c:f>'CSA Labour Force Comparison'!$D$116:$D$133</c:f>
              <c:numCache>
                <c:formatCode>_-* #,##0_-;\-* #,##0_-;_-* "-"??_-;_-@_-</c:formatCode>
                <c:ptCount val="18"/>
                <c:pt idx="0">
                  <c:v>142650</c:v>
                </c:pt>
                <c:pt idx="1">
                  <c:v>280225</c:v>
                </c:pt>
                <c:pt idx="2">
                  <c:v>365358.33333333331</c:v>
                </c:pt>
                <c:pt idx="3">
                  <c:v>383600</c:v>
                </c:pt>
                <c:pt idx="4">
                  <c:v>641450</c:v>
                </c:pt>
                <c:pt idx="5">
                  <c:v>714241.66666666663</c:v>
                </c:pt>
                <c:pt idx="6">
                  <c:v>818266.66666666663</c:v>
                </c:pt>
                <c:pt idx="7">
                  <c:v>855333.33333333337</c:v>
                </c:pt>
                <c:pt idx="8">
                  <c:v>1015350</c:v>
                </c:pt>
                <c:pt idx="9">
                  <c:v>1021808.3333333334</c:v>
                </c:pt>
                <c:pt idx="10">
                  <c:v>1261275</c:v>
                </c:pt>
                <c:pt idx="11">
                  <c:v>1281375</c:v>
                </c:pt>
                <c:pt idx="12">
                  <c:v>1309725</c:v>
                </c:pt>
                <c:pt idx="13">
                  <c:v>1575783.3333333333</c:v>
                </c:pt>
                <c:pt idx="14">
                  <c:v>2139200</c:v>
                </c:pt>
                <c:pt idx="15">
                  <c:v>2534175</c:v>
                </c:pt>
                <c:pt idx="16">
                  <c:v>3489375</c:v>
                </c:pt>
                <c:pt idx="17">
                  <c:v>4570925</c:v>
                </c:pt>
              </c:numCache>
            </c:numRef>
          </c:val>
          <c:extLst>
            <c:ext xmlns:c16="http://schemas.microsoft.com/office/drawing/2014/chart" uri="{C3380CC4-5D6E-409C-BE32-E72D297353CC}">
              <c16:uniqueId val="{00000002-74B3-4CD4-AE51-8380E84BF559}"/>
            </c:ext>
          </c:extLst>
        </c:ser>
        <c:dLbls>
          <c:showLegendKey val="0"/>
          <c:showVal val="0"/>
          <c:showCatName val="0"/>
          <c:showSerName val="0"/>
          <c:showPercent val="0"/>
          <c:showBubbleSize val="0"/>
        </c:dLbls>
        <c:gapWidth val="182"/>
        <c:axId val="1930994719"/>
        <c:axId val="1930998879"/>
      </c:barChart>
      <c:catAx>
        <c:axId val="193099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998879"/>
        <c:crosses val="autoZero"/>
        <c:auto val="1"/>
        <c:lblAlgn val="ctr"/>
        <c:lblOffset val="100"/>
        <c:noMultiLvlLbl val="0"/>
      </c:catAx>
      <c:valAx>
        <c:axId val="1930998879"/>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994719"/>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'Little test'!$B$41</c:f>
              <c:strCache>
                <c:ptCount val="1"/>
                <c:pt idx="0">
                  <c:v>CI EW Advertising and marketing</c:v>
                </c:pt>
              </c:strCache>
            </c:strRef>
          </c:tx>
          <c:spPr>
            <a:ln w="28575" cap="rnd">
              <a:solidFill>
                <a:schemeClr val="accent1"/>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test'!$C$41:$EF$41</c:f>
              <c:numCache>
                <c:formatCode>_(* #,##0.00_);_(* \(#,##0.00\);_(* "-"??_);_(@_)</c:formatCode>
                <c:ptCount val="134"/>
                <c:pt idx="0">
                  <c:v>0.98009493914209989</c:v>
                </c:pt>
                <c:pt idx="1">
                  <c:v>0.98475724645300711</c:v>
                </c:pt>
                <c:pt idx="2">
                  <c:v>0.99260436350117831</c:v>
                </c:pt>
                <c:pt idx="3">
                  <c:v>1.005250112581568</c:v>
                </c:pt>
                <c:pt idx="4">
                  <c:v>1.0212459175832425</c:v>
                </c:pt>
                <c:pt idx="5">
                  <c:v>1.0423130123920443</c:v>
                </c:pt>
                <c:pt idx="6">
                  <c:v>1.0666946600018732</c:v>
                </c:pt>
                <c:pt idx="7">
                  <c:v>1.0890876286474893</c:v>
                </c:pt>
                <c:pt idx="8">
                  <c:v>1.1035027989486115</c:v>
                </c:pt>
                <c:pt idx="9">
                  <c:v>1.1147781120224416</c:v>
                </c:pt>
                <c:pt idx="10">
                  <c:v>1.1275448695082122</c:v>
                </c:pt>
                <c:pt idx="11">
                  <c:v>1.1426153296670205</c:v>
                </c:pt>
                <c:pt idx="12">
                  <c:v>1.1525813038253829</c:v>
                </c:pt>
                <c:pt idx="13">
                  <c:v>1.150253005599948</c:v>
                </c:pt>
                <c:pt idx="14">
                  <c:v>1.1356345196021826</c:v>
                </c:pt>
                <c:pt idx="15">
                  <c:v>1.1141734790315918</c:v>
                </c:pt>
                <c:pt idx="16">
                  <c:v>1.0924169767523144</c:v>
                </c:pt>
                <c:pt idx="17">
                  <c:v>1.0794011057401913</c:v>
                </c:pt>
                <c:pt idx="18">
                  <c:v>1.0772376505531005</c:v>
                </c:pt>
                <c:pt idx="19">
                  <c:v>1.0846118601081307</c:v>
                </c:pt>
                <c:pt idx="20">
                  <c:v>1.0913104186933338</c:v>
                </c:pt>
                <c:pt idx="21">
                  <c:v>1.0941816215789695</c:v>
                </c:pt>
                <c:pt idx="22">
                  <c:v>1.094333875914143</c:v>
                </c:pt>
                <c:pt idx="23">
                  <c:v>1.0923519839407785</c:v>
                </c:pt>
                <c:pt idx="24">
                  <c:v>1.0911818732090826</c:v>
                </c:pt>
                <c:pt idx="25">
                  <c:v>1.0919661268117107</c:v>
                </c:pt>
                <c:pt idx="26">
                  <c:v>1.0917938546634911</c:v>
                </c:pt>
                <c:pt idx="27">
                  <c:v>1.0890788984286905</c:v>
                </c:pt>
                <c:pt idx="28">
                  <c:v>1.0820149134922479</c:v>
                </c:pt>
                <c:pt idx="29">
                  <c:v>1.0737272066747878</c:v>
                </c:pt>
                <c:pt idx="30">
                  <c:v>1.0656978141172906</c:v>
                </c:pt>
                <c:pt idx="31">
                  <c:v>1.0563396916200429</c:v>
                </c:pt>
                <c:pt idx="32">
                  <c:v>1.0441683953388159</c:v>
                </c:pt>
                <c:pt idx="33">
                  <c:v>1.0272551553401983</c:v>
                </c:pt>
                <c:pt idx="34">
                  <c:v>1.0076116294439392</c:v>
                </c:pt>
                <c:pt idx="35">
                  <c:v>0.98957169729840277</c:v>
                </c:pt>
                <c:pt idx="36">
                  <c:v>0.98010395769350289</c:v>
                </c:pt>
                <c:pt idx="37">
                  <c:v>0.98242047642634778</c:v>
                </c:pt>
                <c:pt idx="38">
                  <c:v>0.99340317254957189</c:v>
                </c:pt>
                <c:pt idx="39">
                  <c:v>1.0083437404846458</c:v>
                </c:pt>
                <c:pt idx="40">
                  <c:v>1.0225672540229964</c:v>
                </c:pt>
                <c:pt idx="41">
                  <c:v>1.0327370071517257</c:v>
                </c:pt>
                <c:pt idx="42">
                  <c:v>1.0425197838285065</c:v>
                </c:pt>
                <c:pt idx="43">
                  <c:v>1.0526245451468341</c:v>
                </c:pt>
                <c:pt idx="44">
                  <c:v>1.061360035190591</c:v>
                </c:pt>
                <c:pt idx="45">
                  <c:v>1.0695438177489138</c:v>
                </c:pt>
                <c:pt idx="46">
                  <c:v>1.081384696189291</c:v>
                </c:pt>
                <c:pt idx="47">
                  <c:v>1.1008145858895066</c:v>
                </c:pt>
                <c:pt idx="48">
                  <c:v>1.1225964306896383</c:v>
                </c:pt>
                <c:pt idx="49">
                  <c:v>1.14053728786189</c:v>
                </c:pt>
                <c:pt idx="50">
                  <c:v>1.1533594982988362</c:v>
                </c:pt>
                <c:pt idx="51">
                  <c:v>1.1608866604223733</c:v>
                </c:pt>
                <c:pt idx="52">
                  <c:v>1.1645080470297775</c:v>
                </c:pt>
                <c:pt idx="53">
                  <c:v>1.1661315075111875</c:v>
                </c:pt>
                <c:pt idx="54">
                  <c:v>1.1639873383757118</c:v>
                </c:pt>
                <c:pt idx="55">
                  <c:v>1.1621965394024141</c:v>
                </c:pt>
                <c:pt idx="56">
                  <c:v>1.1616789912670993</c:v>
                </c:pt>
                <c:pt idx="57">
                  <c:v>1.1620910890291469</c:v>
                </c:pt>
                <c:pt idx="58">
                  <c:v>1.1579773459019567</c:v>
                </c:pt>
                <c:pt idx="59">
                  <c:v>1.1509698138763778</c:v>
                </c:pt>
                <c:pt idx="60">
                  <c:v>1.1458860860608628</c:v>
                </c:pt>
                <c:pt idx="61">
                  <c:v>1.1381699121249724</c:v>
                </c:pt>
                <c:pt idx="62">
                  <c:v>1.1280706881159479</c:v>
                </c:pt>
                <c:pt idx="63">
                  <c:v>1.1208559312663418</c:v>
                </c:pt>
                <c:pt idx="64">
                  <c:v>1.1230020944104009</c:v>
                </c:pt>
                <c:pt idx="65">
                  <c:v>1.1293538410849175</c:v>
                </c:pt>
                <c:pt idx="66">
                  <c:v>1.1370116176571385</c:v>
                </c:pt>
                <c:pt idx="67">
                  <c:v>1.1349591085005759</c:v>
                </c:pt>
                <c:pt idx="68">
                  <c:v>1.1249313578368176</c:v>
                </c:pt>
                <c:pt idx="69">
                  <c:v>1.1142738837312911</c:v>
                </c:pt>
                <c:pt idx="70">
                  <c:v>1.1049672656196119</c:v>
                </c:pt>
                <c:pt idx="71">
                  <c:v>1.0968261976583253</c:v>
                </c:pt>
                <c:pt idx="72">
                  <c:v>1.0880450586792862</c:v>
                </c:pt>
                <c:pt idx="73">
                  <c:v>1.0828690334320143</c:v>
                </c:pt>
                <c:pt idx="74">
                  <c:v>1.0830138368350837</c:v>
                </c:pt>
                <c:pt idx="75">
                  <c:v>1.0834619369837446</c:v>
                </c:pt>
                <c:pt idx="76">
                  <c:v>1.0810094111754576</c:v>
                </c:pt>
                <c:pt idx="77">
                  <c:v>1.0752163629082199</c:v>
                </c:pt>
                <c:pt idx="78">
                  <c:v>1.066361979572545</c:v>
                </c:pt>
                <c:pt idx="79">
                  <c:v>1.0611674889702898</c:v>
                </c:pt>
                <c:pt idx="80">
                  <c:v>1.0650924675279698</c:v>
                </c:pt>
                <c:pt idx="81">
                  <c:v>1.0784485140756748</c:v>
                </c:pt>
                <c:pt idx="82">
                  <c:v>1.0962429977495847</c:v>
                </c:pt>
                <c:pt idx="83">
                  <c:v>1.1191723116745576</c:v>
                </c:pt>
                <c:pt idx="84">
                  <c:v>1.1407108735124223</c:v>
                </c:pt>
                <c:pt idx="85">
                  <c:v>1.1564940322855799</c:v>
                </c:pt>
                <c:pt idx="86">
                  <c:v>1.1696777952888426</c:v>
                </c:pt>
                <c:pt idx="87">
                  <c:v>1.1842464465186509</c:v>
                </c:pt>
                <c:pt idx="88">
                  <c:v>1.2008589185483258</c:v>
                </c:pt>
                <c:pt idx="89">
                  <c:v>1.2164047862182787</c:v>
                </c:pt>
                <c:pt idx="90">
                  <c:v>1.2278720696370611</c:v>
                </c:pt>
                <c:pt idx="91">
                  <c:v>1.2388230403173173</c:v>
                </c:pt>
                <c:pt idx="92">
                  <c:v>1.2557511020204251</c:v>
                </c:pt>
                <c:pt idx="93">
                  <c:v>1.2808249499439692</c:v>
                </c:pt>
                <c:pt idx="94">
                  <c:v>1.305406125075288</c:v>
                </c:pt>
                <c:pt idx="95">
                  <c:v>1.3216047660912749</c:v>
                </c:pt>
                <c:pt idx="96">
                  <c:v>1.3288822478729951</c:v>
                </c:pt>
                <c:pt idx="97">
                  <c:v>1.3327960082797343</c:v>
                </c:pt>
                <c:pt idx="98">
                  <c:v>1.3414764287052021</c:v>
                </c:pt>
                <c:pt idx="99">
                  <c:v>1.3549367503485714</c:v>
                </c:pt>
                <c:pt idx="100">
                  <c:v>1.3647849440471418</c:v>
                </c:pt>
                <c:pt idx="101">
                  <c:v>1.3620553167986582</c:v>
                </c:pt>
                <c:pt idx="102">
                  <c:v>1.3422372233739612</c:v>
                </c:pt>
                <c:pt idx="103">
                  <c:v>1.3104292513941895</c:v>
                </c:pt>
                <c:pt idx="104">
                  <c:v>1.2735027452713603</c:v>
                </c:pt>
                <c:pt idx="105">
                  <c:v>1.2416529981870497</c:v>
                </c:pt>
                <c:pt idx="106">
                  <c:v>1.2226711294356818</c:v>
                </c:pt>
                <c:pt idx="107">
                  <c:v>1.2246026975206716</c:v>
                </c:pt>
                <c:pt idx="108">
                  <c:v>1.2458904502602948</c:v>
                </c:pt>
                <c:pt idx="109">
                  <c:v>1.2719989348277505</c:v>
                </c:pt>
                <c:pt idx="110">
                  <c:v>1.2973254106297754</c:v>
                </c:pt>
                <c:pt idx="111">
                  <c:v>1.3232239659773253</c:v>
                </c:pt>
                <c:pt idx="112">
                  <c:v>1.3470343630383308</c:v>
                </c:pt>
                <c:pt idx="113">
                  <c:v>1.3619480969919175</c:v>
                </c:pt>
                <c:pt idx="114">
                  <c:v>1.36656482586474</c:v>
                </c:pt>
                <c:pt idx="115">
                  <c:v>1.3622703008625341</c:v>
                </c:pt>
                <c:pt idx="116">
                  <c:v>1.3542274194801971</c:v>
                </c:pt>
                <c:pt idx="117">
                  <c:v>1.3394834969222855</c:v>
                </c:pt>
                <c:pt idx="118">
                  <c:v>1.3165126553797191</c:v>
                </c:pt>
                <c:pt idx="119">
                  <c:v>1.2841940162582097</c:v>
                </c:pt>
                <c:pt idx="120">
                  <c:v>1.2439931773312167</c:v>
                </c:pt>
                <c:pt idx="121">
                  <c:v>1.1997867576529502</c:v>
                </c:pt>
                <c:pt idx="122">
                  <c:v>1.1593412148333719</c:v>
                </c:pt>
                <c:pt idx="123">
                  <c:v>1.127783906584753</c:v>
                </c:pt>
                <c:pt idx="124">
                  <c:v>1.112187399685828</c:v>
                </c:pt>
                <c:pt idx="125">
                  <c:v>1.1080633567462925</c:v>
                </c:pt>
                <c:pt idx="126">
                  <c:v>1.1141233335759873</c:v>
                </c:pt>
                <c:pt idx="127">
                  <c:v>1.1247617218783177</c:v>
                </c:pt>
                <c:pt idx="128">
                  <c:v>1.1377348016061539</c:v>
                </c:pt>
                <c:pt idx="129">
                  <c:v>1.1525372229120803</c:v>
                </c:pt>
                <c:pt idx="130">
                  <c:v>1.1603066573722867</c:v>
                </c:pt>
                <c:pt idx="131">
                  <c:v>1.1636274007496104</c:v>
                </c:pt>
                <c:pt idx="132">
                  <c:v>1.1711988113914502</c:v>
                </c:pt>
                <c:pt idx="133">
                  <c:v>1.1844096423950459</c:v>
                </c:pt>
              </c:numCache>
            </c:numRef>
          </c:val>
          <c:smooth val="0"/>
          <c:extLst>
            <c:ext xmlns:c16="http://schemas.microsoft.com/office/drawing/2014/chart" uri="{C3380CC4-5D6E-409C-BE32-E72D297353CC}">
              <c16:uniqueId val="{00000000-95AD-4249-8A7D-88A67B23D7DB}"/>
            </c:ext>
          </c:extLst>
        </c:ser>
        <c:ser>
          <c:idx val="1"/>
          <c:order val="1"/>
          <c:tx>
            <c:strRef>
              <c:f>'Little test'!$B$42</c:f>
              <c:strCache>
                <c:ptCount val="1"/>
                <c:pt idx="0">
                  <c:v>CI EW Architecture</c:v>
                </c:pt>
              </c:strCache>
            </c:strRef>
          </c:tx>
          <c:spPr>
            <a:ln w="28575" cap="rnd">
              <a:solidFill>
                <a:schemeClr val="accent2"/>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test'!$C$42:$EF$42</c:f>
              <c:numCache>
                <c:formatCode>_(* #,##0.00_);_(* \(#,##0.00\);_(* "-"??_);_(@_)</c:formatCode>
                <c:ptCount val="134"/>
                <c:pt idx="0">
                  <c:v>1.0022003155512382</c:v>
                </c:pt>
                <c:pt idx="1">
                  <c:v>1.0145442680244001</c:v>
                </c:pt>
                <c:pt idx="2">
                  <c:v>1.026536170009364</c:v>
                </c:pt>
                <c:pt idx="3">
                  <c:v>1.0379063305434699</c:v>
                </c:pt>
                <c:pt idx="4">
                  <c:v>1.0503907977140863</c:v>
                </c:pt>
                <c:pt idx="5">
                  <c:v>1.0614188484798683</c:v>
                </c:pt>
                <c:pt idx="6">
                  <c:v>1.0696042814122655</c:v>
                </c:pt>
                <c:pt idx="7">
                  <c:v>1.071939007531078</c:v>
                </c:pt>
                <c:pt idx="8">
                  <c:v>1.0686697872216775</c:v>
                </c:pt>
                <c:pt idx="9">
                  <c:v>1.0613617924931158</c:v>
                </c:pt>
                <c:pt idx="10">
                  <c:v>1.054333363139311</c:v>
                </c:pt>
                <c:pt idx="11">
                  <c:v>1.0515273615976928</c:v>
                </c:pt>
                <c:pt idx="12">
                  <c:v>1.0536633976734868</c:v>
                </c:pt>
                <c:pt idx="13">
                  <c:v>1.0660453561449417</c:v>
                </c:pt>
                <c:pt idx="14">
                  <c:v>1.0838932166647866</c:v>
                </c:pt>
                <c:pt idx="15">
                  <c:v>1.1037766738195318</c:v>
                </c:pt>
                <c:pt idx="16">
                  <c:v>1.122517721204537</c:v>
                </c:pt>
                <c:pt idx="17">
                  <c:v>1.1364187406886914</c:v>
                </c:pt>
                <c:pt idx="18">
                  <c:v>1.1449713015401803</c:v>
                </c:pt>
                <c:pt idx="19">
                  <c:v>1.147590076267101</c:v>
                </c:pt>
                <c:pt idx="20">
                  <c:v>1.1427653914021831</c:v>
                </c:pt>
                <c:pt idx="21">
                  <c:v>1.1360447119469717</c:v>
                </c:pt>
                <c:pt idx="22">
                  <c:v>1.1270642572098788</c:v>
                </c:pt>
                <c:pt idx="23">
                  <c:v>1.1153129542076625</c:v>
                </c:pt>
                <c:pt idx="24">
                  <c:v>1.1043043531584045</c:v>
                </c:pt>
                <c:pt idx="25">
                  <c:v>1.0994193919244204</c:v>
                </c:pt>
                <c:pt idx="26">
                  <c:v>1.1068024893148585</c:v>
                </c:pt>
                <c:pt idx="27">
                  <c:v>1.1241146488546474</c:v>
                </c:pt>
                <c:pt idx="28">
                  <c:v>1.1455385693884323</c:v>
                </c:pt>
                <c:pt idx="29">
                  <c:v>1.1661719067174166</c:v>
                </c:pt>
                <c:pt idx="30">
                  <c:v>1.1821159298304378</c:v>
                </c:pt>
                <c:pt idx="31">
                  <c:v>1.1932954730526175</c:v>
                </c:pt>
                <c:pt idx="32">
                  <c:v>1.1969355683749541</c:v>
                </c:pt>
                <c:pt idx="33">
                  <c:v>1.192805685571741</c:v>
                </c:pt>
                <c:pt idx="34">
                  <c:v>1.1838094781211534</c:v>
                </c:pt>
                <c:pt idx="35">
                  <c:v>1.1754734032816014</c:v>
                </c:pt>
                <c:pt idx="36">
                  <c:v>1.1708089887066979</c:v>
                </c:pt>
                <c:pt idx="37">
                  <c:v>1.1704744432474254</c:v>
                </c:pt>
                <c:pt idx="38">
                  <c:v>1.1754094451726025</c:v>
                </c:pt>
                <c:pt idx="39">
                  <c:v>1.1842838668375653</c:v>
                </c:pt>
                <c:pt idx="40">
                  <c:v>1.1979828996508639</c:v>
                </c:pt>
                <c:pt idx="41">
                  <c:v>1.2123914608121831</c:v>
                </c:pt>
                <c:pt idx="42">
                  <c:v>1.2195885914484563</c:v>
                </c:pt>
                <c:pt idx="43">
                  <c:v>1.2172636985496676</c:v>
                </c:pt>
                <c:pt idx="44">
                  <c:v>1.2076301341321678</c:v>
                </c:pt>
                <c:pt idx="45">
                  <c:v>1.1941504544557571</c:v>
                </c:pt>
                <c:pt idx="46">
                  <c:v>1.1830126702653658</c:v>
                </c:pt>
                <c:pt idx="47">
                  <c:v>1.1752585055107883</c:v>
                </c:pt>
                <c:pt idx="48">
                  <c:v>1.1672630415147445</c:v>
                </c:pt>
                <c:pt idx="49">
                  <c:v>1.1571849885432179</c:v>
                </c:pt>
                <c:pt idx="50">
                  <c:v>1.1472227610216246</c:v>
                </c:pt>
                <c:pt idx="51">
                  <c:v>1.1413848821681727</c:v>
                </c:pt>
                <c:pt idx="52">
                  <c:v>1.1453908187041955</c:v>
                </c:pt>
                <c:pt idx="53">
                  <c:v>1.1583579922236547</c:v>
                </c:pt>
                <c:pt idx="54">
                  <c:v>1.1707933079798549</c:v>
                </c:pt>
                <c:pt idx="55">
                  <c:v>1.1729376175415416</c:v>
                </c:pt>
                <c:pt idx="56">
                  <c:v>1.1656698411656821</c:v>
                </c:pt>
                <c:pt idx="57">
                  <c:v>1.1586009967047122</c:v>
                </c:pt>
                <c:pt idx="58">
                  <c:v>1.1601666327562652</c:v>
                </c:pt>
                <c:pt idx="59">
                  <c:v>1.1698363948554762</c:v>
                </c:pt>
                <c:pt idx="60">
                  <c:v>1.1826172884604995</c:v>
                </c:pt>
                <c:pt idx="61">
                  <c:v>1.2003351698452882</c:v>
                </c:pt>
                <c:pt idx="62">
                  <c:v>1.2218405153735001</c:v>
                </c:pt>
                <c:pt idx="63">
                  <c:v>1.2408898811932545</c:v>
                </c:pt>
                <c:pt idx="64">
                  <c:v>1.2496077748553445</c:v>
                </c:pt>
                <c:pt idx="65">
                  <c:v>1.2504814918248113</c:v>
                </c:pt>
                <c:pt idx="66">
                  <c:v>1.2446772822060406</c:v>
                </c:pt>
                <c:pt idx="67">
                  <c:v>1.233463437590528</c:v>
                </c:pt>
                <c:pt idx="68">
                  <c:v>1.2188133642702821</c:v>
                </c:pt>
                <c:pt idx="69">
                  <c:v>1.2037020368785456</c:v>
                </c:pt>
                <c:pt idx="70">
                  <c:v>1.1910637667347912</c:v>
                </c:pt>
                <c:pt idx="71">
                  <c:v>1.182823770841156</c:v>
                </c:pt>
                <c:pt idx="72">
                  <c:v>1.178729411914559</c:v>
                </c:pt>
                <c:pt idx="73">
                  <c:v>1.178189558250643</c:v>
                </c:pt>
                <c:pt idx="74">
                  <c:v>1.1832088834312324</c:v>
                </c:pt>
                <c:pt idx="75">
                  <c:v>1.1875991920355096</c:v>
                </c:pt>
                <c:pt idx="76">
                  <c:v>1.1877025791373721</c:v>
                </c:pt>
                <c:pt idx="77">
                  <c:v>1.1820145812543479</c:v>
                </c:pt>
                <c:pt idx="78">
                  <c:v>1.1671301903738531</c:v>
                </c:pt>
                <c:pt idx="79">
                  <c:v>1.1420401770007196</c:v>
                </c:pt>
                <c:pt idx="80">
                  <c:v>1.114094196279678</c:v>
                </c:pt>
                <c:pt idx="81">
                  <c:v>1.088428295548165</c:v>
                </c:pt>
                <c:pt idx="82">
                  <c:v>1.0669661857816028</c:v>
                </c:pt>
                <c:pt idx="83">
                  <c:v>1.0499861031707602</c:v>
                </c:pt>
                <c:pt idx="84">
                  <c:v>1.0366894638191189</c:v>
                </c:pt>
                <c:pt idx="85">
                  <c:v>1.0310434400863717</c:v>
                </c:pt>
                <c:pt idx="86">
                  <c:v>1.0314053703816337</c:v>
                </c:pt>
                <c:pt idx="87">
                  <c:v>1.039501011035568</c:v>
                </c:pt>
                <c:pt idx="88">
                  <c:v>1.0548965419830594</c:v>
                </c:pt>
                <c:pt idx="89">
                  <c:v>1.0690797396350598</c:v>
                </c:pt>
                <c:pt idx="90">
                  <c:v>1.0775835865138848</c:v>
                </c:pt>
                <c:pt idx="91">
                  <c:v>1.0791496010615347</c:v>
                </c:pt>
                <c:pt idx="92">
                  <c:v>1.0717624195342801</c:v>
                </c:pt>
                <c:pt idx="93">
                  <c:v>1.0598880411638452</c:v>
                </c:pt>
                <c:pt idx="94">
                  <c:v>1.0480367295827202</c:v>
                </c:pt>
                <c:pt idx="95">
                  <c:v>1.041360512061031</c:v>
                </c:pt>
                <c:pt idx="96">
                  <c:v>1.0427305045406341</c:v>
                </c:pt>
                <c:pt idx="97">
                  <c:v>1.0532841459176252</c:v>
                </c:pt>
                <c:pt idx="98">
                  <c:v>1.0694709565105609</c:v>
                </c:pt>
                <c:pt idx="99">
                  <c:v>1.0896993237755077</c:v>
                </c:pt>
                <c:pt idx="100">
                  <c:v>1.1146770155415768</c:v>
                </c:pt>
                <c:pt idx="101">
                  <c:v>1.1411139981878886</c:v>
                </c:pt>
                <c:pt idx="102">
                  <c:v>1.1603308085658035</c:v>
                </c:pt>
                <c:pt idx="103">
                  <c:v>1.1675736103204863</c:v>
                </c:pt>
                <c:pt idx="104">
                  <c:v>1.1691633544542894</c:v>
                </c:pt>
                <c:pt idx="105">
                  <c:v>1.1726759623850365</c:v>
                </c:pt>
                <c:pt idx="106">
                  <c:v>1.1786781988748456</c:v>
                </c:pt>
                <c:pt idx="107">
                  <c:v>1.1891522237477774</c:v>
                </c:pt>
                <c:pt idx="108">
                  <c:v>1.2024326699489021</c:v>
                </c:pt>
                <c:pt idx="109">
                  <c:v>1.225010653044484</c:v>
                </c:pt>
                <c:pt idx="110">
                  <c:v>1.2511752815961836</c:v>
                </c:pt>
                <c:pt idx="111">
                  <c:v>1.2721647126292974</c:v>
                </c:pt>
                <c:pt idx="112">
                  <c:v>1.2832455823302555</c:v>
                </c:pt>
                <c:pt idx="113">
                  <c:v>1.2795732562998849</c:v>
                </c:pt>
                <c:pt idx="114">
                  <c:v>1.2613867373691015</c:v>
                </c:pt>
                <c:pt idx="115">
                  <c:v>1.2359637591312915</c:v>
                </c:pt>
                <c:pt idx="116">
                  <c:v>1.2104370188776277</c:v>
                </c:pt>
                <c:pt idx="117">
                  <c:v>1.1922802505335135</c:v>
                </c:pt>
                <c:pt idx="118">
                  <c:v>1.1825825722892396</c:v>
                </c:pt>
                <c:pt idx="119">
                  <c:v>1.17726044784192</c:v>
                </c:pt>
                <c:pt idx="120">
                  <c:v>1.173363079668341</c:v>
                </c:pt>
                <c:pt idx="121">
                  <c:v>1.1701193091318929</c:v>
                </c:pt>
                <c:pt idx="122">
                  <c:v>1.1627887086178543</c:v>
                </c:pt>
                <c:pt idx="123">
                  <c:v>1.151776433415074</c:v>
                </c:pt>
                <c:pt idx="124">
                  <c:v>1.1427641967562951</c:v>
                </c:pt>
                <c:pt idx="125">
                  <c:v>1.1379879033662705</c:v>
                </c:pt>
                <c:pt idx="126">
                  <c:v>1.1393727290202889</c:v>
                </c:pt>
                <c:pt idx="127">
                  <c:v>1.1448691630584129</c:v>
                </c:pt>
                <c:pt idx="128">
                  <c:v>1.1473848754342761</c:v>
                </c:pt>
                <c:pt idx="129">
                  <c:v>1.1457571391208352</c:v>
                </c:pt>
                <c:pt idx="130">
                  <c:v>1.1427223145022314</c:v>
                </c:pt>
                <c:pt idx="131">
                  <c:v>1.1380782000858529</c:v>
                </c:pt>
                <c:pt idx="132">
                  <c:v>1.1316441669158732</c:v>
                </c:pt>
                <c:pt idx="133">
                  <c:v>1.1223110951867503</c:v>
                </c:pt>
              </c:numCache>
            </c:numRef>
          </c:val>
          <c:smooth val="0"/>
          <c:extLst>
            <c:ext xmlns:c16="http://schemas.microsoft.com/office/drawing/2014/chart" uri="{C3380CC4-5D6E-409C-BE32-E72D297353CC}">
              <c16:uniqueId val="{00000001-95AD-4249-8A7D-88A67B23D7DB}"/>
            </c:ext>
          </c:extLst>
        </c:ser>
        <c:ser>
          <c:idx val="2"/>
          <c:order val="2"/>
          <c:tx>
            <c:strRef>
              <c:f>'Little test'!$B$43</c:f>
              <c:strCache>
                <c:ptCount val="1"/>
                <c:pt idx="0">
                  <c:v>CI EW Crafts</c:v>
                </c:pt>
              </c:strCache>
            </c:strRef>
          </c:tx>
          <c:spPr>
            <a:ln w="28575" cap="rnd">
              <a:solidFill>
                <a:schemeClr val="accent3"/>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test'!$C$43:$EF$43</c:f>
              <c:numCache>
                <c:formatCode>_(* #,##0.00_);_(* \(#,##0.00\);_(* "-"??_);_(@_)</c:formatCode>
                <c:ptCount val="134"/>
                <c:pt idx="0">
                  <c:v>0.9704123143727359</c:v>
                </c:pt>
                <c:pt idx="1">
                  <c:v>0.93124736595594348</c:v>
                </c:pt>
                <c:pt idx="2">
                  <c:v>0.89681644723951326</c:v>
                </c:pt>
                <c:pt idx="3">
                  <c:v>0.87025126964482857</c:v>
                </c:pt>
                <c:pt idx="4">
                  <c:v>0.85475455687056834</c:v>
                </c:pt>
                <c:pt idx="5">
                  <c:v>0.84853540481470358</c:v>
                </c:pt>
                <c:pt idx="6">
                  <c:v>0.84984583324395035</c:v>
                </c:pt>
                <c:pt idx="7">
                  <c:v>0.8566973113099241</c:v>
                </c:pt>
                <c:pt idx="8">
                  <c:v>0.87121729904612122</c:v>
                </c:pt>
                <c:pt idx="9">
                  <c:v>0.8943520976353545</c:v>
                </c:pt>
                <c:pt idx="10">
                  <c:v>0.92007333173725891</c:v>
                </c:pt>
                <c:pt idx="11">
                  <c:v>0.94409647303821442</c:v>
                </c:pt>
                <c:pt idx="12">
                  <c:v>0.96250516882243986</c:v>
                </c:pt>
                <c:pt idx="13">
                  <c:v>0.97868379507160119</c:v>
                </c:pt>
                <c:pt idx="14">
                  <c:v>0.99544055829002054</c:v>
                </c:pt>
                <c:pt idx="15">
                  <c:v>1.0094965408755869</c:v>
                </c:pt>
                <c:pt idx="16">
                  <c:v>1.0161105550778688</c:v>
                </c:pt>
                <c:pt idx="17">
                  <c:v>1.0145014186611347</c:v>
                </c:pt>
                <c:pt idx="18">
                  <c:v>1.0077029546411209</c:v>
                </c:pt>
                <c:pt idx="19">
                  <c:v>0.99752464945874086</c:v>
                </c:pt>
                <c:pt idx="20">
                  <c:v>0.98399557160684914</c:v>
                </c:pt>
                <c:pt idx="21">
                  <c:v>0.97685591415805262</c:v>
                </c:pt>
                <c:pt idx="22">
                  <c:v>0.97854356502923212</c:v>
                </c:pt>
                <c:pt idx="23">
                  <c:v>0.97876110970759667</c:v>
                </c:pt>
                <c:pt idx="24">
                  <c:v>0.9843427934126634</c:v>
                </c:pt>
                <c:pt idx="25">
                  <c:v>1.0004069285595927</c:v>
                </c:pt>
                <c:pt idx="26">
                  <c:v>1.0290975285627242</c:v>
                </c:pt>
                <c:pt idx="27">
                  <c:v>1.0688405302303332</c:v>
                </c:pt>
                <c:pt idx="28">
                  <c:v>1.1139542110061391</c:v>
                </c:pt>
                <c:pt idx="29">
                  <c:v>1.1506647379262318</c:v>
                </c:pt>
                <c:pt idx="30">
                  <c:v>1.1741802161378649</c:v>
                </c:pt>
                <c:pt idx="31">
                  <c:v>1.1777028493410997</c:v>
                </c:pt>
                <c:pt idx="32">
                  <c:v>1.1654701162429799</c:v>
                </c:pt>
                <c:pt idx="33">
                  <c:v>1.1476249391993529</c:v>
                </c:pt>
                <c:pt idx="34">
                  <c:v>1.1281089945699287</c:v>
                </c:pt>
                <c:pt idx="35">
                  <c:v>1.1120841510909227</c:v>
                </c:pt>
                <c:pt idx="36">
                  <c:v>1.0991920073171342</c:v>
                </c:pt>
                <c:pt idx="37">
                  <c:v>1.0897708346151158</c:v>
                </c:pt>
                <c:pt idx="38">
                  <c:v>1.0752288224500859</c:v>
                </c:pt>
                <c:pt idx="39">
                  <c:v>1.0605560322282961</c:v>
                </c:pt>
                <c:pt idx="40">
                  <c:v>1.0471077402480038</c:v>
                </c:pt>
                <c:pt idx="41">
                  <c:v>1.0428059654134954</c:v>
                </c:pt>
                <c:pt idx="42">
                  <c:v>1.048035488189377</c:v>
                </c:pt>
                <c:pt idx="43">
                  <c:v>1.0574280249850541</c:v>
                </c:pt>
                <c:pt idx="44">
                  <c:v>1.065418198574517</c:v>
                </c:pt>
                <c:pt idx="45">
                  <c:v>1.0676631066382587</c:v>
                </c:pt>
                <c:pt idx="46">
                  <c:v>1.0537364967286846</c:v>
                </c:pt>
                <c:pt idx="47">
                  <c:v>1.0257650147698683</c:v>
                </c:pt>
                <c:pt idx="48">
                  <c:v>0.99901262702664517</c:v>
                </c:pt>
                <c:pt idx="49">
                  <c:v>0.98644738141893673</c:v>
                </c:pt>
                <c:pt idx="50">
                  <c:v>0.99334142426386318</c:v>
                </c:pt>
                <c:pt idx="51">
                  <c:v>1.0134366907145287</c:v>
                </c:pt>
                <c:pt idx="52">
                  <c:v>1.0419057848454716</c:v>
                </c:pt>
                <c:pt idx="53">
                  <c:v>1.0662919881621107</c:v>
                </c:pt>
                <c:pt idx="54">
                  <c:v>1.0816802319370555</c:v>
                </c:pt>
                <c:pt idx="55">
                  <c:v>1.0871606014830975</c:v>
                </c:pt>
                <c:pt idx="56">
                  <c:v>1.086288591578441</c:v>
                </c:pt>
                <c:pt idx="57">
                  <c:v>1.0799982016772371</c:v>
                </c:pt>
                <c:pt idx="58">
                  <c:v>1.0702117771290314</c:v>
                </c:pt>
                <c:pt idx="59">
                  <c:v>1.0539058322935499</c:v>
                </c:pt>
                <c:pt idx="60">
                  <c:v>1.040567289427317</c:v>
                </c:pt>
                <c:pt idx="61">
                  <c:v>1.0365375896746838</c:v>
                </c:pt>
                <c:pt idx="62">
                  <c:v>1.0458683211136395</c:v>
                </c:pt>
                <c:pt idx="63">
                  <c:v>1.0647559250541327</c:v>
                </c:pt>
                <c:pt idx="64">
                  <c:v>1.0972177287795275</c:v>
                </c:pt>
                <c:pt idx="65">
                  <c:v>1.133257143527997</c:v>
                </c:pt>
                <c:pt idx="66">
                  <c:v>1.1582816480425795</c:v>
                </c:pt>
                <c:pt idx="67">
                  <c:v>1.1707154776452127</c:v>
                </c:pt>
                <c:pt idx="68">
                  <c:v>1.1765345162997882</c:v>
                </c:pt>
                <c:pt idx="69">
                  <c:v>1.1766832765697945</c:v>
                </c:pt>
                <c:pt idx="70">
                  <c:v>1.1683356342555034</c:v>
                </c:pt>
                <c:pt idx="71">
                  <c:v>1.1658755929608144</c:v>
                </c:pt>
                <c:pt idx="72">
                  <c:v>1.1713653269548652</c:v>
                </c:pt>
                <c:pt idx="73">
                  <c:v>1.1815141302449348</c:v>
                </c:pt>
                <c:pt idx="74">
                  <c:v>1.1941059952104558</c:v>
                </c:pt>
                <c:pt idx="75">
                  <c:v>1.2177000049898448</c:v>
                </c:pt>
                <c:pt idx="76">
                  <c:v>1.2425836716156993</c:v>
                </c:pt>
                <c:pt idx="77">
                  <c:v>1.2545321410254382</c:v>
                </c:pt>
                <c:pt idx="78">
                  <c:v>1.2578587698714836</c:v>
                </c:pt>
                <c:pt idx="79">
                  <c:v>1.2623618179042884</c:v>
                </c:pt>
                <c:pt idx="80">
                  <c:v>1.2654405891834533</c:v>
                </c:pt>
                <c:pt idx="81">
                  <c:v>1.2663521133422491</c:v>
                </c:pt>
                <c:pt idx="82">
                  <c:v>1.2582299577080645</c:v>
                </c:pt>
                <c:pt idx="83">
                  <c:v>1.2390799359484133</c:v>
                </c:pt>
                <c:pt idx="84">
                  <c:v>1.2092440365340489</c:v>
                </c:pt>
                <c:pt idx="85">
                  <c:v>1.1764735586406005</c:v>
                </c:pt>
                <c:pt idx="86">
                  <c:v>1.1555887008037289</c:v>
                </c:pt>
                <c:pt idx="87">
                  <c:v>1.156918184414041</c:v>
                </c:pt>
                <c:pt idx="88">
                  <c:v>1.1814216528887989</c:v>
                </c:pt>
                <c:pt idx="89">
                  <c:v>1.2259564063490633</c:v>
                </c:pt>
                <c:pt idx="90">
                  <c:v>1.285018947120355</c:v>
                </c:pt>
                <c:pt idx="91">
                  <c:v>1.345811200000929</c:v>
                </c:pt>
                <c:pt idx="92">
                  <c:v>1.4021695011721578</c:v>
                </c:pt>
                <c:pt idx="93">
                  <c:v>1.4382624952718857</c:v>
                </c:pt>
                <c:pt idx="94">
                  <c:v>1.4515372775266677</c:v>
                </c:pt>
                <c:pt idx="95">
                  <c:v>1.4410997658373659</c:v>
                </c:pt>
                <c:pt idx="96">
                  <c:v>1.4092437036549144</c:v>
                </c:pt>
                <c:pt idx="97">
                  <c:v>1.3662256846816558</c:v>
                </c:pt>
                <c:pt idx="98">
                  <c:v>1.3275082415419961</c:v>
                </c:pt>
                <c:pt idx="99">
                  <c:v>1.3113276603249746</c:v>
                </c:pt>
                <c:pt idx="100">
                  <c:v>1.3182221048199438</c:v>
                </c:pt>
                <c:pt idx="101">
                  <c:v>1.3330725643058137</c:v>
                </c:pt>
                <c:pt idx="102">
                  <c:v>1.3473787378656448</c:v>
                </c:pt>
                <c:pt idx="103">
                  <c:v>1.3627277097273574</c:v>
                </c:pt>
                <c:pt idx="104">
                  <c:v>1.3713360117224687</c:v>
                </c:pt>
                <c:pt idx="105">
                  <c:v>1.3709453859617362</c:v>
                </c:pt>
                <c:pt idx="106">
                  <c:v>1.3700207989816924</c:v>
                </c:pt>
                <c:pt idx="107">
                  <c:v>1.3647992432362241</c:v>
                </c:pt>
                <c:pt idx="108">
                  <c:v>1.359163698410641</c:v>
                </c:pt>
                <c:pt idx="109">
                  <c:v>1.3605470734916345</c:v>
                </c:pt>
                <c:pt idx="110">
                  <c:v>1.3757197386882305</c:v>
                </c:pt>
                <c:pt idx="111">
                  <c:v>1.3974175004873239</c:v>
                </c:pt>
                <c:pt idx="112">
                  <c:v>1.4092199112952808</c:v>
                </c:pt>
                <c:pt idx="113">
                  <c:v>1.4085626458149245</c:v>
                </c:pt>
                <c:pt idx="114">
                  <c:v>1.3975431792432031</c:v>
                </c:pt>
                <c:pt idx="115">
                  <c:v>1.3643958127617459</c:v>
                </c:pt>
                <c:pt idx="116">
                  <c:v>1.3122867516586583</c:v>
                </c:pt>
                <c:pt idx="117">
                  <c:v>1.2556679122760568</c:v>
                </c:pt>
                <c:pt idx="118">
                  <c:v>1.2088883443893019</c:v>
                </c:pt>
                <c:pt idx="119">
                  <c:v>1.1892258482479414</c:v>
                </c:pt>
                <c:pt idx="120">
                  <c:v>1.191129696305171</c:v>
                </c:pt>
                <c:pt idx="121">
                  <c:v>1.2019693723264802</c:v>
                </c:pt>
                <c:pt idx="122">
                  <c:v>1.2150632890338275</c:v>
                </c:pt>
                <c:pt idx="123">
                  <c:v>1.233971837202505</c:v>
                </c:pt>
                <c:pt idx="124">
                  <c:v>1.2683932265678717</c:v>
                </c:pt>
                <c:pt idx="125">
                  <c:v>1.3157956523649408</c:v>
                </c:pt>
                <c:pt idx="126">
                  <c:v>1.3697911515687351</c:v>
                </c:pt>
                <c:pt idx="127">
                  <c:v>1.4072544111137844</c:v>
                </c:pt>
                <c:pt idx="128">
                  <c:v>1.4195008396196944</c:v>
                </c:pt>
                <c:pt idx="129">
                  <c:v>1.404465961845673</c:v>
                </c:pt>
                <c:pt idx="130">
                  <c:v>1.374243707024563</c:v>
                </c:pt>
                <c:pt idx="131">
                  <c:v>1.3277202998089697</c:v>
                </c:pt>
                <c:pt idx="132">
                  <c:v>1.2725787708143241</c:v>
                </c:pt>
                <c:pt idx="133">
                  <c:v>1.2102769483487232</c:v>
                </c:pt>
              </c:numCache>
            </c:numRef>
          </c:val>
          <c:smooth val="0"/>
          <c:extLst>
            <c:ext xmlns:c16="http://schemas.microsoft.com/office/drawing/2014/chart" uri="{C3380CC4-5D6E-409C-BE32-E72D297353CC}">
              <c16:uniqueId val="{00000002-95AD-4249-8A7D-88A67B23D7DB}"/>
            </c:ext>
          </c:extLst>
        </c:ser>
        <c:ser>
          <c:idx val="3"/>
          <c:order val="3"/>
          <c:tx>
            <c:strRef>
              <c:f>'Little test'!$B$44</c:f>
              <c:strCache>
                <c:ptCount val="1"/>
                <c:pt idx="0">
                  <c:v>CI EW Design</c:v>
                </c:pt>
              </c:strCache>
            </c:strRef>
          </c:tx>
          <c:spPr>
            <a:ln w="28575" cap="rnd">
              <a:solidFill>
                <a:schemeClr val="accent4"/>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test'!$C$44:$EF$44</c:f>
              <c:numCache>
                <c:formatCode>_(* #,##0.00_);_(* \(#,##0.00\);_(* "-"??_);_(@_)</c:formatCode>
                <c:ptCount val="134"/>
                <c:pt idx="0">
                  <c:v>0.97797397887404169</c:v>
                </c:pt>
                <c:pt idx="1">
                  <c:v>0.9472707843473972</c:v>
                </c:pt>
                <c:pt idx="2">
                  <c:v>0.92009175320090608</c:v>
                </c:pt>
                <c:pt idx="3">
                  <c:v>0.90923250592783333</c:v>
                </c:pt>
                <c:pt idx="4">
                  <c:v>0.91996093903103882</c:v>
                </c:pt>
                <c:pt idx="5">
                  <c:v>0.95091992197797204</c:v>
                </c:pt>
                <c:pt idx="6">
                  <c:v>0.99268900877372435</c:v>
                </c:pt>
                <c:pt idx="7">
                  <c:v>1.0261701311243037</c:v>
                </c:pt>
                <c:pt idx="8">
                  <c:v>1.040391501071052</c:v>
                </c:pt>
                <c:pt idx="9">
                  <c:v>1.0338288922841192</c:v>
                </c:pt>
                <c:pt idx="10">
                  <c:v>1.0124084817405479</c:v>
                </c:pt>
                <c:pt idx="11">
                  <c:v>0.97803512799974823</c:v>
                </c:pt>
                <c:pt idx="12">
                  <c:v>0.92840224558612183</c:v>
                </c:pt>
                <c:pt idx="13">
                  <c:v>0.88030023723976258</c:v>
                </c:pt>
                <c:pt idx="14">
                  <c:v>0.8502881898852459</c:v>
                </c:pt>
                <c:pt idx="15">
                  <c:v>0.84513802205400324</c:v>
                </c:pt>
                <c:pt idx="16">
                  <c:v>0.85717554189582668</c:v>
                </c:pt>
                <c:pt idx="17">
                  <c:v>0.88096534359708478</c:v>
                </c:pt>
                <c:pt idx="18">
                  <c:v>0.91639349985820484</c:v>
                </c:pt>
                <c:pt idx="19">
                  <c:v>0.96792206318668916</c:v>
                </c:pt>
                <c:pt idx="20">
                  <c:v>1.0336336043735967</c:v>
                </c:pt>
                <c:pt idx="21">
                  <c:v>1.1019953380131595</c:v>
                </c:pt>
                <c:pt idx="22">
                  <c:v>1.1597104933041815</c:v>
                </c:pt>
                <c:pt idx="23">
                  <c:v>1.1941369584068402</c:v>
                </c:pt>
                <c:pt idx="24">
                  <c:v>1.1879485077700347</c:v>
                </c:pt>
                <c:pt idx="25">
                  <c:v>1.1484091764106128</c:v>
                </c:pt>
                <c:pt idx="26">
                  <c:v>1.088885151145695</c:v>
                </c:pt>
                <c:pt idx="27">
                  <c:v>1.0170841070884435</c:v>
                </c:pt>
                <c:pt idx="28">
                  <c:v>0.93400513864697099</c:v>
                </c:pt>
                <c:pt idx="29">
                  <c:v>0.85043562222567326</c:v>
                </c:pt>
                <c:pt idx="30">
                  <c:v>0.78020906856717076</c:v>
                </c:pt>
                <c:pt idx="31">
                  <c:v>0.73437624537971491</c:v>
                </c:pt>
                <c:pt idx="32">
                  <c:v>0.71852838244428785</c:v>
                </c:pt>
                <c:pt idx="33">
                  <c:v>0.73289564071590063</c:v>
                </c:pt>
                <c:pt idx="34">
                  <c:v>0.77126537908891213</c:v>
                </c:pt>
                <c:pt idx="35">
                  <c:v>0.8261964365518335</c:v>
                </c:pt>
                <c:pt idx="36">
                  <c:v>0.88788866969981983</c:v>
                </c:pt>
                <c:pt idx="37">
                  <c:v>0.95181137484494949</c:v>
                </c:pt>
                <c:pt idx="38">
                  <c:v>1.0071629654951566</c:v>
                </c:pt>
                <c:pt idx="39">
                  <c:v>1.0514085569223139</c:v>
                </c:pt>
                <c:pt idx="40">
                  <c:v>1.085041102962548</c:v>
                </c:pt>
                <c:pt idx="41">
                  <c:v>1.1095107970400662</c:v>
                </c:pt>
                <c:pt idx="42">
                  <c:v>1.1240699517572432</c:v>
                </c:pt>
                <c:pt idx="43">
                  <c:v>1.1249187174074338</c:v>
                </c:pt>
                <c:pt idx="44">
                  <c:v>1.1087190954810942</c:v>
                </c:pt>
                <c:pt idx="45">
                  <c:v>1.0777460926834923</c:v>
                </c:pt>
                <c:pt idx="46">
                  <c:v>1.0380274865298778</c:v>
                </c:pt>
                <c:pt idx="47">
                  <c:v>1.0118125492713583</c:v>
                </c:pt>
                <c:pt idx="48">
                  <c:v>1.0124835466186095</c:v>
                </c:pt>
                <c:pt idx="49">
                  <c:v>1.03400230161628</c:v>
                </c:pt>
                <c:pt idx="50">
                  <c:v>1.0716724002848248</c:v>
                </c:pt>
                <c:pt idx="51">
                  <c:v>1.1033918429947891</c:v>
                </c:pt>
                <c:pt idx="52">
                  <c:v>1.1197997417233201</c:v>
                </c:pt>
                <c:pt idx="53">
                  <c:v>1.1166968613944854</c:v>
                </c:pt>
                <c:pt idx="54">
                  <c:v>1.1035507908653175</c:v>
                </c:pt>
                <c:pt idx="55">
                  <c:v>1.0962010994306011</c:v>
                </c:pt>
                <c:pt idx="56">
                  <c:v>1.0972583602814532</c:v>
                </c:pt>
                <c:pt idx="57">
                  <c:v>1.0992279272218333</c:v>
                </c:pt>
                <c:pt idx="58">
                  <c:v>1.0938016424976242</c:v>
                </c:pt>
                <c:pt idx="59">
                  <c:v>1.0787774886948687</c:v>
                </c:pt>
                <c:pt idx="60">
                  <c:v>1.0567017073391201</c:v>
                </c:pt>
                <c:pt idx="61">
                  <c:v>1.0317074461125788</c:v>
                </c:pt>
                <c:pt idx="62">
                  <c:v>1.0060903621318817</c:v>
                </c:pt>
                <c:pt idx="63">
                  <c:v>0.97846422548347878</c:v>
                </c:pt>
                <c:pt idx="64">
                  <c:v>0.95064226135619723</c:v>
                </c:pt>
                <c:pt idx="65">
                  <c:v>0.92009211451368211</c:v>
                </c:pt>
                <c:pt idx="66">
                  <c:v>0.89440475485910864</c:v>
                </c:pt>
                <c:pt idx="67">
                  <c:v>0.88672163136476712</c:v>
                </c:pt>
                <c:pt idx="68">
                  <c:v>0.90620986700809847</c:v>
                </c:pt>
                <c:pt idx="69">
                  <c:v>0.94621329766122464</c:v>
                </c:pt>
                <c:pt idx="70">
                  <c:v>0.99894305004018968</c:v>
                </c:pt>
                <c:pt idx="71">
                  <c:v>1.0602074275830682</c:v>
                </c:pt>
                <c:pt idx="72">
                  <c:v>1.1159664544171561</c:v>
                </c:pt>
                <c:pt idx="73">
                  <c:v>1.1639730532129806</c:v>
                </c:pt>
                <c:pt idx="74">
                  <c:v>1.2034602965430188</c:v>
                </c:pt>
                <c:pt idx="75">
                  <c:v>1.2352516554221937</c:v>
                </c:pt>
                <c:pt idx="76">
                  <c:v>1.2551647795055023</c:v>
                </c:pt>
                <c:pt idx="77">
                  <c:v>1.264507488362999</c:v>
                </c:pt>
                <c:pt idx="78">
                  <c:v>1.2732916716264657</c:v>
                </c:pt>
                <c:pt idx="79">
                  <c:v>1.2809297599200398</c:v>
                </c:pt>
                <c:pt idx="80">
                  <c:v>1.2751075164076249</c:v>
                </c:pt>
                <c:pt idx="81">
                  <c:v>1.2620054209267881</c:v>
                </c:pt>
                <c:pt idx="82">
                  <c:v>1.2449693593855289</c:v>
                </c:pt>
                <c:pt idx="83">
                  <c:v>1.2218765242566032</c:v>
                </c:pt>
                <c:pt idx="84">
                  <c:v>1.1945394452936917</c:v>
                </c:pt>
                <c:pt idx="85">
                  <c:v>1.1626617127172443</c:v>
                </c:pt>
                <c:pt idx="86">
                  <c:v>1.1348901707181125</c:v>
                </c:pt>
                <c:pt idx="87">
                  <c:v>1.0980197024958667</c:v>
                </c:pt>
                <c:pt idx="88">
                  <c:v>1.0581671117612661</c:v>
                </c:pt>
                <c:pt idx="89">
                  <c:v>1.0274703976518176</c:v>
                </c:pt>
                <c:pt idx="90">
                  <c:v>1.0031956040319221</c:v>
                </c:pt>
                <c:pt idx="91">
                  <c:v>0.97264829375038597</c:v>
                </c:pt>
                <c:pt idx="92">
                  <c:v>0.93514447214134244</c:v>
                </c:pt>
                <c:pt idx="93">
                  <c:v>0.89994163493016721</c:v>
                </c:pt>
                <c:pt idx="94">
                  <c:v>0.87943937969092534</c:v>
                </c:pt>
                <c:pt idx="95">
                  <c:v>0.87310751197407299</c:v>
                </c:pt>
                <c:pt idx="96">
                  <c:v>0.87827944962299664</c:v>
                </c:pt>
                <c:pt idx="97">
                  <c:v>0.90563488682610072</c:v>
                </c:pt>
                <c:pt idx="98">
                  <c:v>0.95054619713645783</c:v>
                </c:pt>
                <c:pt idx="99">
                  <c:v>1.0137450417801817</c:v>
                </c:pt>
                <c:pt idx="100">
                  <c:v>1.0832843860937271</c:v>
                </c:pt>
                <c:pt idx="101">
                  <c:v>1.1439049452504597</c:v>
                </c:pt>
                <c:pt idx="102">
                  <c:v>1.1848306283009218</c:v>
                </c:pt>
                <c:pt idx="103">
                  <c:v>1.2020344660990603</c:v>
                </c:pt>
                <c:pt idx="104">
                  <c:v>1.2036557194054571</c:v>
                </c:pt>
                <c:pt idx="105">
                  <c:v>1.1927776996222366</c:v>
                </c:pt>
                <c:pt idx="106">
                  <c:v>1.1749596726118676</c:v>
                </c:pt>
                <c:pt idx="107">
                  <c:v>1.1499599505581299</c:v>
                </c:pt>
                <c:pt idx="108">
                  <c:v>1.1287780806356005</c:v>
                </c:pt>
                <c:pt idx="109">
                  <c:v>1.1023156701034682</c:v>
                </c:pt>
                <c:pt idx="110">
                  <c:v>1.0689741811453137</c:v>
                </c:pt>
                <c:pt idx="111">
                  <c:v>1.0369410904672935</c:v>
                </c:pt>
                <c:pt idx="112">
                  <c:v>1.0181158318792694</c:v>
                </c:pt>
                <c:pt idx="113">
                  <c:v>1.0126437864554663</c:v>
                </c:pt>
                <c:pt idx="114">
                  <c:v>1.0222239760824701</c:v>
                </c:pt>
                <c:pt idx="115">
                  <c:v>1.0465324168139927</c:v>
                </c:pt>
                <c:pt idx="116">
                  <c:v>1.0769588537479424</c:v>
                </c:pt>
                <c:pt idx="117">
                  <c:v>1.1002304539876402</c:v>
                </c:pt>
                <c:pt idx="118">
                  <c:v>1.1027261854280404</c:v>
                </c:pt>
                <c:pt idx="119">
                  <c:v>1.0789968389782492</c:v>
                </c:pt>
                <c:pt idx="120">
                  <c:v>1.0374874506614953</c:v>
                </c:pt>
                <c:pt idx="121">
                  <c:v>0.99181225791666106</c:v>
                </c:pt>
                <c:pt idx="122">
                  <c:v>0.95598750607678973</c:v>
                </c:pt>
                <c:pt idx="123">
                  <c:v>0.93643513138217194</c:v>
                </c:pt>
                <c:pt idx="124">
                  <c:v>0.94578428649211588</c:v>
                </c:pt>
                <c:pt idx="125">
                  <c:v>0.97121711174043535</c:v>
                </c:pt>
                <c:pt idx="126">
                  <c:v>1.0074772181439449</c:v>
                </c:pt>
                <c:pt idx="127">
                  <c:v>1.0594786962322933</c:v>
                </c:pt>
                <c:pt idx="128">
                  <c:v>1.1328871077190545</c:v>
                </c:pt>
                <c:pt idx="129">
                  <c:v>1.2118862055293316</c:v>
                </c:pt>
                <c:pt idx="130">
                  <c:v>1.2674673705705701</c:v>
                </c:pt>
                <c:pt idx="131">
                  <c:v>1.292650625648132</c:v>
                </c:pt>
                <c:pt idx="132">
                  <c:v>1.2896959968847828</c:v>
                </c:pt>
                <c:pt idx="133">
                  <c:v>1.2683002798648042</c:v>
                </c:pt>
              </c:numCache>
            </c:numRef>
          </c:val>
          <c:smooth val="0"/>
          <c:extLst>
            <c:ext xmlns:c16="http://schemas.microsoft.com/office/drawing/2014/chart" uri="{C3380CC4-5D6E-409C-BE32-E72D297353CC}">
              <c16:uniqueId val="{00000003-95AD-4249-8A7D-88A67B23D7DB}"/>
            </c:ext>
          </c:extLst>
        </c:ser>
        <c:ser>
          <c:idx val="4"/>
          <c:order val="4"/>
          <c:tx>
            <c:strRef>
              <c:f>'Little test'!$B$45</c:f>
              <c:strCache>
                <c:ptCount val="1"/>
                <c:pt idx="0">
                  <c:v>CI EW Media Production Services</c:v>
                </c:pt>
              </c:strCache>
            </c:strRef>
          </c:tx>
          <c:spPr>
            <a:ln w="28575" cap="rnd">
              <a:solidFill>
                <a:schemeClr val="accent5"/>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test'!$C$45:$EF$45</c:f>
              <c:numCache>
                <c:formatCode>_(* #,##0.00_);_(* \(#,##0.00\);_(* "-"??_);_(@_)</c:formatCode>
                <c:ptCount val="134"/>
                <c:pt idx="0">
                  <c:v>0.99714886496111532</c:v>
                </c:pt>
                <c:pt idx="1">
                  <c:v>1.0343690999433341</c:v>
                </c:pt>
                <c:pt idx="2">
                  <c:v>1.0720455165317746</c:v>
                </c:pt>
                <c:pt idx="3">
                  <c:v>1.1042805394870234</c:v>
                </c:pt>
                <c:pt idx="4">
                  <c:v>1.1309142681895414</c:v>
                </c:pt>
                <c:pt idx="5">
                  <c:v>1.1498027704027198</c:v>
                </c:pt>
                <c:pt idx="6">
                  <c:v>1.1612746343984259</c:v>
                </c:pt>
                <c:pt idx="7">
                  <c:v>1.1654506889447762</c:v>
                </c:pt>
                <c:pt idx="8">
                  <c:v>1.1604085050668231</c:v>
                </c:pt>
                <c:pt idx="9">
                  <c:v>1.141685167490079</c:v>
                </c:pt>
                <c:pt idx="10">
                  <c:v>1.1106053915823564</c:v>
                </c:pt>
                <c:pt idx="11">
                  <c:v>1.0757387958275855</c:v>
                </c:pt>
                <c:pt idx="12">
                  <c:v>1.0399239480223321</c:v>
                </c:pt>
                <c:pt idx="13">
                  <c:v>1.0135393282888683</c:v>
                </c:pt>
                <c:pt idx="14">
                  <c:v>1.0036525081428154</c:v>
                </c:pt>
                <c:pt idx="15">
                  <c:v>1.0136263050351149</c:v>
                </c:pt>
                <c:pt idx="16">
                  <c:v>1.0315382804130035</c:v>
                </c:pt>
                <c:pt idx="17">
                  <c:v>1.0477302313625438</c:v>
                </c:pt>
                <c:pt idx="18">
                  <c:v>1.0584380010438881</c:v>
                </c:pt>
                <c:pt idx="19">
                  <c:v>1.0659358092743951</c:v>
                </c:pt>
                <c:pt idx="20">
                  <c:v>1.0727204452770516</c:v>
                </c:pt>
                <c:pt idx="21">
                  <c:v>1.0797987978507693</c:v>
                </c:pt>
                <c:pt idx="22">
                  <c:v>1.0826963307039785</c:v>
                </c:pt>
                <c:pt idx="23">
                  <c:v>1.0745980503163373</c:v>
                </c:pt>
                <c:pt idx="24">
                  <c:v>1.0610985758958911</c:v>
                </c:pt>
                <c:pt idx="25">
                  <c:v>1.0502158129590466</c:v>
                </c:pt>
                <c:pt idx="26">
                  <c:v>1.043439758126731</c:v>
                </c:pt>
                <c:pt idx="27">
                  <c:v>1.0379865617071076</c:v>
                </c:pt>
                <c:pt idx="28">
                  <c:v>1.0366006451866956</c:v>
                </c:pt>
                <c:pt idx="29">
                  <c:v>1.032529776760075</c:v>
                </c:pt>
                <c:pt idx="30">
                  <c:v>1.0288921171184495</c:v>
                </c:pt>
                <c:pt idx="31">
                  <c:v>1.0268489259192743</c:v>
                </c:pt>
                <c:pt idx="32">
                  <c:v>1.0244771856195143</c:v>
                </c:pt>
                <c:pt idx="33">
                  <c:v>1.0158999308709307</c:v>
                </c:pt>
                <c:pt idx="34">
                  <c:v>1.0051700004723174</c:v>
                </c:pt>
                <c:pt idx="35">
                  <c:v>0.99789880838568368</c:v>
                </c:pt>
                <c:pt idx="36">
                  <c:v>0.99818680781370672</c:v>
                </c:pt>
                <c:pt idx="37">
                  <c:v>1.0120091041558164</c:v>
                </c:pt>
                <c:pt idx="38">
                  <c:v>1.0336651015954379</c:v>
                </c:pt>
                <c:pt idx="39">
                  <c:v>1.0584387305570486</c:v>
                </c:pt>
                <c:pt idx="40">
                  <c:v>1.0816975906799424</c:v>
                </c:pt>
                <c:pt idx="41">
                  <c:v>1.1051855804407809</c:v>
                </c:pt>
                <c:pt idx="42">
                  <c:v>1.1230450692775198</c:v>
                </c:pt>
                <c:pt idx="43">
                  <c:v>1.1325887337575904</c:v>
                </c:pt>
                <c:pt idx="44">
                  <c:v>1.1345189624409429</c:v>
                </c:pt>
                <c:pt idx="45">
                  <c:v>1.1317427499051176</c:v>
                </c:pt>
                <c:pt idx="46">
                  <c:v>1.1217124328054799</c:v>
                </c:pt>
                <c:pt idx="47">
                  <c:v>1.0984083454194149</c:v>
                </c:pt>
                <c:pt idx="48">
                  <c:v>1.0636872601258567</c:v>
                </c:pt>
                <c:pt idx="49">
                  <c:v>1.0294725798485995</c:v>
                </c:pt>
                <c:pt idx="50">
                  <c:v>1.0096344980280532</c:v>
                </c:pt>
                <c:pt idx="51">
                  <c:v>1.0099087919100482</c:v>
                </c:pt>
                <c:pt idx="52">
                  <c:v>1.0228657874319949</c:v>
                </c:pt>
                <c:pt idx="53">
                  <c:v>1.0435929679282596</c:v>
                </c:pt>
                <c:pt idx="54">
                  <c:v>1.0653996326244317</c:v>
                </c:pt>
                <c:pt idx="55">
                  <c:v>1.0819706332280066</c:v>
                </c:pt>
                <c:pt idx="56">
                  <c:v>1.0845610682607592</c:v>
                </c:pt>
                <c:pt idx="57">
                  <c:v>1.0759261195433671</c:v>
                </c:pt>
                <c:pt idx="58">
                  <c:v>1.0593082919918806</c:v>
                </c:pt>
                <c:pt idx="59">
                  <c:v>1.0442634498569492</c:v>
                </c:pt>
                <c:pt idx="60">
                  <c:v>1.0397470195594114</c:v>
                </c:pt>
                <c:pt idx="61">
                  <c:v>1.0474613353720537</c:v>
                </c:pt>
                <c:pt idx="62">
                  <c:v>1.0637748494637975</c:v>
                </c:pt>
                <c:pt idx="63">
                  <c:v>1.0791716020534372</c:v>
                </c:pt>
                <c:pt idx="64">
                  <c:v>1.0901709736848753</c:v>
                </c:pt>
                <c:pt idx="65">
                  <c:v>1.1033599313085078</c:v>
                </c:pt>
                <c:pt idx="66">
                  <c:v>1.1184194536065191</c:v>
                </c:pt>
                <c:pt idx="67">
                  <c:v>1.1321681439269442</c:v>
                </c:pt>
                <c:pt idx="68">
                  <c:v>1.1448706554339387</c:v>
                </c:pt>
                <c:pt idx="69">
                  <c:v>1.1648755074941159</c:v>
                </c:pt>
                <c:pt idx="70">
                  <c:v>1.1891467863995311</c:v>
                </c:pt>
                <c:pt idx="71">
                  <c:v>1.2087813177560012</c:v>
                </c:pt>
                <c:pt idx="72">
                  <c:v>1.2176038943368717</c:v>
                </c:pt>
                <c:pt idx="73">
                  <c:v>1.2129573749976041</c:v>
                </c:pt>
                <c:pt idx="74">
                  <c:v>1.1989064570382224</c:v>
                </c:pt>
                <c:pt idx="75">
                  <c:v>1.1774084697249458</c:v>
                </c:pt>
                <c:pt idx="76">
                  <c:v>1.1592794698816398</c:v>
                </c:pt>
                <c:pt idx="77">
                  <c:v>1.1537877660137843</c:v>
                </c:pt>
                <c:pt idx="78">
                  <c:v>1.1671101138389597</c:v>
                </c:pt>
                <c:pt idx="79">
                  <c:v>1.1975693632646771</c:v>
                </c:pt>
                <c:pt idx="80">
                  <c:v>1.2388020280354965</c:v>
                </c:pt>
                <c:pt idx="81">
                  <c:v>1.2890728400129472</c:v>
                </c:pt>
                <c:pt idx="82">
                  <c:v>1.3404040185386894</c:v>
                </c:pt>
                <c:pt idx="83">
                  <c:v>1.3806174106035938</c:v>
                </c:pt>
                <c:pt idx="84">
                  <c:v>1.4083693655314864</c:v>
                </c:pt>
                <c:pt idx="85">
                  <c:v>1.4171439426761139</c:v>
                </c:pt>
                <c:pt idx="86">
                  <c:v>1.4070519148719984</c:v>
                </c:pt>
                <c:pt idx="87">
                  <c:v>1.3827430754075336</c:v>
                </c:pt>
                <c:pt idx="88">
                  <c:v>1.3524568599095428</c:v>
                </c:pt>
                <c:pt idx="89">
                  <c:v>1.3245613333071651</c:v>
                </c:pt>
                <c:pt idx="90">
                  <c:v>1.2975271894397404</c:v>
                </c:pt>
                <c:pt idx="91">
                  <c:v>1.2628525737747274</c:v>
                </c:pt>
                <c:pt idx="92">
                  <c:v>1.2249441019820462</c:v>
                </c:pt>
                <c:pt idx="93">
                  <c:v>1.191109242884925</c:v>
                </c:pt>
                <c:pt idx="94">
                  <c:v>1.1699293662544226</c:v>
                </c:pt>
                <c:pt idx="95">
                  <c:v>1.167442551034197</c:v>
                </c:pt>
                <c:pt idx="96">
                  <c:v>1.1777118527808752</c:v>
                </c:pt>
                <c:pt idx="97">
                  <c:v>1.1902317411078343</c:v>
                </c:pt>
                <c:pt idx="98">
                  <c:v>1.2058918490125705</c:v>
                </c:pt>
                <c:pt idx="99">
                  <c:v>1.2254011411717376</c:v>
                </c:pt>
                <c:pt idx="100">
                  <c:v>1.2351583650524565</c:v>
                </c:pt>
                <c:pt idx="101">
                  <c:v>1.2302844103206958</c:v>
                </c:pt>
                <c:pt idx="102">
                  <c:v>1.2156252555844584</c:v>
                </c:pt>
                <c:pt idx="103">
                  <c:v>1.1913181259371872</c:v>
                </c:pt>
                <c:pt idx="104">
                  <c:v>1.1559916585702645</c:v>
                </c:pt>
                <c:pt idx="105">
                  <c:v>1.1092875221490557</c:v>
                </c:pt>
                <c:pt idx="106">
                  <c:v>1.0624699165488798</c:v>
                </c:pt>
                <c:pt idx="107">
                  <c:v>1.0194025081866771</c:v>
                </c:pt>
                <c:pt idx="108">
                  <c:v>0.99651787939566927</c:v>
                </c:pt>
                <c:pt idx="109">
                  <c:v>1.008340792395791</c:v>
                </c:pt>
                <c:pt idx="110">
                  <c:v>1.0487565675070887</c:v>
                </c:pt>
                <c:pt idx="111">
                  <c:v>1.1034783914286761</c:v>
                </c:pt>
                <c:pt idx="112">
                  <c:v>1.1593072889474212</c:v>
                </c:pt>
                <c:pt idx="113">
                  <c:v>1.2080262037600653</c:v>
                </c:pt>
                <c:pt idx="114">
                  <c:v>1.2386639560668047</c:v>
                </c:pt>
                <c:pt idx="115">
                  <c:v>1.25089679739785</c:v>
                </c:pt>
                <c:pt idx="116">
                  <c:v>1.2431378232358006</c:v>
                </c:pt>
                <c:pt idx="117">
                  <c:v>1.2191267269496848</c:v>
                </c:pt>
                <c:pt idx="118">
                  <c:v>1.1852396117292634</c:v>
                </c:pt>
                <c:pt idx="119">
                  <c:v>1.1462965779566219</c:v>
                </c:pt>
                <c:pt idx="120">
                  <c:v>1.1022657129234885</c:v>
                </c:pt>
                <c:pt idx="121">
                  <c:v>1.055861497602379</c:v>
                </c:pt>
                <c:pt idx="122">
                  <c:v>1.0161709416330933</c:v>
                </c:pt>
                <c:pt idx="123">
                  <c:v>1.0059073176031528</c:v>
                </c:pt>
                <c:pt idx="124">
                  <c:v>1.0275897098319464</c:v>
                </c:pt>
                <c:pt idx="125">
                  <c:v>1.0737322027625296</c:v>
                </c:pt>
                <c:pt idx="126">
                  <c:v>1.1339729888033092</c:v>
                </c:pt>
                <c:pt idx="127">
                  <c:v>1.1917941335617126</c:v>
                </c:pt>
                <c:pt idx="128">
                  <c:v>1.2406950158896284</c:v>
                </c:pt>
                <c:pt idx="129">
                  <c:v>1.2723768421579602</c:v>
                </c:pt>
                <c:pt idx="130">
                  <c:v>1.2860125221781777</c:v>
                </c:pt>
                <c:pt idx="131">
                  <c:v>1.2876220214438288</c:v>
                </c:pt>
                <c:pt idx="132">
                  <c:v>1.2935316779683272</c:v>
                </c:pt>
                <c:pt idx="133">
                  <c:v>1.3072106994964678</c:v>
                </c:pt>
              </c:numCache>
            </c:numRef>
          </c:val>
          <c:smooth val="0"/>
          <c:extLst>
            <c:ext xmlns:c16="http://schemas.microsoft.com/office/drawing/2014/chart" uri="{C3380CC4-5D6E-409C-BE32-E72D297353CC}">
              <c16:uniqueId val="{00000004-95AD-4249-8A7D-88A67B23D7DB}"/>
            </c:ext>
          </c:extLst>
        </c:ser>
        <c:ser>
          <c:idx val="5"/>
          <c:order val="5"/>
          <c:tx>
            <c:strRef>
              <c:f>'Little test'!$B$46</c:f>
              <c:strCache>
                <c:ptCount val="1"/>
                <c:pt idx="0">
                  <c:v>CI EW Music and Performing Arts</c:v>
                </c:pt>
              </c:strCache>
            </c:strRef>
          </c:tx>
          <c:spPr>
            <a:ln w="28575" cap="rnd">
              <a:solidFill>
                <a:schemeClr val="accent6"/>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test'!$C$46:$EF$46</c:f>
              <c:numCache>
                <c:formatCode>_(* #,##0.00_);_(* \(#,##0.00\);_(* "-"??_);_(@_)</c:formatCode>
                <c:ptCount val="134"/>
                <c:pt idx="0">
                  <c:v>1.0288442098216943</c:v>
                </c:pt>
                <c:pt idx="1">
                  <c:v>1.0495796167504534</c:v>
                </c:pt>
                <c:pt idx="2">
                  <c:v>1.0656999501077413</c:v>
                </c:pt>
                <c:pt idx="3">
                  <c:v>1.0681186677048196</c:v>
                </c:pt>
                <c:pt idx="4">
                  <c:v>1.0591213944424798</c:v>
                </c:pt>
                <c:pt idx="5">
                  <c:v>1.0431582715290082</c:v>
                </c:pt>
                <c:pt idx="6">
                  <c:v>1.0271669814722209</c:v>
                </c:pt>
                <c:pt idx="7">
                  <c:v>1.0101749984783499</c:v>
                </c:pt>
                <c:pt idx="8">
                  <c:v>0.9973585437794823</c:v>
                </c:pt>
                <c:pt idx="9">
                  <c:v>0.98735306843944493</c:v>
                </c:pt>
                <c:pt idx="10">
                  <c:v>0.9825662727071599</c:v>
                </c:pt>
                <c:pt idx="11">
                  <c:v>0.98095344124760275</c:v>
                </c:pt>
                <c:pt idx="12">
                  <c:v>0.98337090896559776</c:v>
                </c:pt>
                <c:pt idx="13">
                  <c:v>0.99271757530940929</c:v>
                </c:pt>
                <c:pt idx="14">
                  <c:v>1.009416916135095</c:v>
                </c:pt>
                <c:pt idx="15">
                  <c:v>1.0266835547746784</c:v>
                </c:pt>
                <c:pt idx="16">
                  <c:v>1.0323175224237884</c:v>
                </c:pt>
                <c:pt idx="17">
                  <c:v>1.0300588325259679</c:v>
                </c:pt>
                <c:pt idx="18">
                  <c:v>1.0269623892844757</c:v>
                </c:pt>
                <c:pt idx="19">
                  <c:v>1.0265018763013474</c:v>
                </c:pt>
                <c:pt idx="20">
                  <c:v>1.0350944966376936</c:v>
                </c:pt>
                <c:pt idx="21">
                  <c:v>1.0548054992734159</c:v>
                </c:pt>
                <c:pt idx="22">
                  <c:v>1.0788470514095672</c:v>
                </c:pt>
                <c:pt idx="23">
                  <c:v>1.0951237104262586</c:v>
                </c:pt>
                <c:pt idx="24">
                  <c:v>1.0993571642359208</c:v>
                </c:pt>
                <c:pt idx="25">
                  <c:v>1.092481965840634</c:v>
                </c:pt>
                <c:pt idx="26">
                  <c:v>1.0782933726276753</c:v>
                </c:pt>
                <c:pt idx="27">
                  <c:v>1.0568432608761997</c:v>
                </c:pt>
                <c:pt idx="28">
                  <c:v>1.0376523802246971</c:v>
                </c:pt>
                <c:pt idx="29">
                  <c:v>1.027845790951089</c:v>
                </c:pt>
                <c:pt idx="30">
                  <c:v>1.0283008647513576</c:v>
                </c:pt>
                <c:pt idx="31">
                  <c:v>1.0289637221356749</c:v>
                </c:pt>
                <c:pt idx="32">
                  <c:v>1.0256361554424118</c:v>
                </c:pt>
                <c:pt idx="33">
                  <c:v>1.0257872269253154</c:v>
                </c:pt>
                <c:pt idx="34">
                  <c:v>1.0331191755863272</c:v>
                </c:pt>
                <c:pt idx="35">
                  <c:v>1.0459800915164079</c:v>
                </c:pt>
                <c:pt idx="36">
                  <c:v>1.0619968055054483</c:v>
                </c:pt>
                <c:pt idx="37">
                  <c:v>1.0794784125562624</c:v>
                </c:pt>
                <c:pt idx="38">
                  <c:v>1.0994314064390824</c:v>
                </c:pt>
                <c:pt idx="39">
                  <c:v>1.1169566211677568</c:v>
                </c:pt>
                <c:pt idx="40">
                  <c:v>1.1233044840092026</c:v>
                </c:pt>
                <c:pt idx="41">
                  <c:v>1.1169160613780384</c:v>
                </c:pt>
                <c:pt idx="42">
                  <c:v>1.1040822088768594</c:v>
                </c:pt>
                <c:pt idx="43">
                  <c:v>1.0975093337113606</c:v>
                </c:pt>
                <c:pt idx="44">
                  <c:v>1.0990566910626134</c:v>
                </c:pt>
                <c:pt idx="45">
                  <c:v>1.1050308912873064</c:v>
                </c:pt>
                <c:pt idx="46">
                  <c:v>1.1171037100409169</c:v>
                </c:pt>
                <c:pt idx="47">
                  <c:v>1.1258363278956334</c:v>
                </c:pt>
                <c:pt idx="48">
                  <c:v>1.1316367233034885</c:v>
                </c:pt>
                <c:pt idx="49">
                  <c:v>1.1405711069147637</c:v>
                </c:pt>
                <c:pt idx="50">
                  <c:v>1.15048400904546</c:v>
                </c:pt>
                <c:pt idx="51">
                  <c:v>1.1564913184251053</c:v>
                </c:pt>
                <c:pt idx="52">
                  <c:v>1.1569866812194141</c:v>
                </c:pt>
                <c:pt idx="53">
                  <c:v>1.1512288311806274</c:v>
                </c:pt>
                <c:pt idx="54">
                  <c:v>1.1455149484880705</c:v>
                </c:pt>
                <c:pt idx="55">
                  <c:v>1.1427132207090005</c:v>
                </c:pt>
                <c:pt idx="56">
                  <c:v>1.1478665266951524</c:v>
                </c:pt>
                <c:pt idx="57">
                  <c:v>1.1580335950929845</c:v>
                </c:pt>
                <c:pt idx="58">
                  <c:v>1.1706200929713813</c:v>
                </c:pt>
                <c:pt idx="59">
                  <c:v>1.1890093966225903</c:v>
                </c:pt>
                <c:pt idx="60">
                  <c:v>1.2136262117760701</c:v>
                </c:pt>
                <c:pt idx="61">
                  <c:v>1.2337465529835911</c:v>
                </c:pt>
                <c:pt idx="62">
                  <c:v>1.2403071341437359</c:v>
                </c:pt>
                <c:pt idx="63">
                  <c:v>1.2286037691773637</c:v>
                </c:pt>
                <c:pt idx="64">
                  <c:v>1.1983582177719239</c:v>
                </c:pt>
                <c:pt idx="65">
                  <c:v>1.1576004934899635</c:v>
                </c:pt>
                <c:pt idx="66">
                  <c:v>1.1218138044713186</c:v>
                </c:pt>
                <c:pt idx="67">
                  <c:v>1.094887052402663</c:v>
                </c:pt>
                <c:pt idx="68">
                  <c:v>1.0785252805692871</c:v>
                </c:pt>
                <c:pt idx="69">
                  <c:v>1.07052864504442</c:v>
                </c:pt>
                <c:pt idx="70">
                  <c:v>1.0655121823416782</c:v>
                </c:pt>
                <c:pt idx="71">
                  <c:v>1.0617679647487297</c:v>
                </c:pt>
                <c:pt idx="72">
                  <c:v>1.055815117472084</c:v>
                </c:pt>
                <c:pt idx="73">
                  <c:v>1.0505913568155367</c:v>
                </c:pt>
                <c:pt idx="74">
                  <c:v>1.0526092140626466</c:v>
                </c:pt>
                <c:pt idx="75">
                  <c:v>1.0629662963583366</c:v>
                </c:pt>
                <c:pt idx="76">
                  <c:v>1.0827167770720352</c:v>
                </c:pt>
                <c:pt idx="77">
                  <c:v>1.1141172633282026</c:v>
                </c:pt>
                <c:pt idx="78">
                  <c:v>1.1573550652191444</c:v>
                </c:pt>
                <c:pt idx="79">
                  <c:v>1.1990481933703907</c:v>
                </c:pt>
                <c:pt idx="80">
                  <c:v>1.235920471838424</c:v>
                </c:pt>
                <c:pt idx="81">
                  <c:v>1.2643344059246944</c:v>
                </c:pt>
                <c:pt idx="82">
                  <c:v>1.2831006197142423</c:v>
                </c:pt>
                <c:pt idx="83">
                  <c:v>1.2854703565590908</c:v>
                </c:pt>
                <c:pt idx="84">
                  <c:v>1.2684148109012274</c:v>
                </c:pt>
                <c:pt idx="85">
                  <c:v>1.2450861657717058</c:v>
                </c:pt>
                <c:pt idx="86">
                  <c:v>1.2243224745132113</c:v>
                </c:pt>
                <c:pt idx="87">
                  <c:v>1.2099140890810336</c:v>
                </c:pt>
                <c:pt idx="88">
                  <c:v>1.1977848876297719</c:v>
                </c:pt>
                <c:pt idx="89">
                  <c:v>1.1959389281154915</c:v>
                </c:pt>
                <c:pt idx="90">
                  <c:v>1.2098763473248557</c:v>
                </c:pt>
                <c:pt idx="91">
                  <c:v>1.2320582887170193</c:v>
                </c:pt>
                <c:pt idx="92">
                  <c:v>1.2641291135357537</c:v>
                </c:pt>
                <c:pt idx="93">
                  <c:v>1.2955026705077068</c:v>
                </c:pt>
                <c:pt idx="94">
                  <c:v>1.3175470838993188</c:v>
                </c:pt>
                <c:pt idx="95">
                  <c:v>1.3287254868437386</c:v>
                </c:pt>
                <c:pt idx="96">
                  <c:v>1.3307339535791849</c:v>
                </c:pt>
                <c:pt idx="97">
                  <c:v>1.3307324944056118</c:v>
                </c:pt>
                <c:pt idx="98">
                  <c:v>1.3293000443426974</c:v>
                </c:pt>
                <c:pt idx="99">
                  <c:v>1.3230027356764702</c:v>
                </c:pt>
                <c:pt idx="100">
                  <c:v>1.3106523991110381</c:v>
                </c:pt>
                <c:pt idx="101">
                  <c:v>1.2977754032179898</c:v>
                </c:pt>
                <c:pt idx="102">
                  <c:v>1.2969139001919565</c:v>
                </c:pt>
                <c:pt idx="103">
                  <c:v>1.3118215255145054</c:v>
                </c:pt>
                <c:pt idx="104">
                  <c:v>1.3407275468821289</c:v>
                </c:pt>
                <c:pt idx="105">
                  <c:v>1.3728351054247003</c:v>
                </c:pt>
                <c:pt idx="106">
                  <c:v>1.3997744099977498</c:v>
                </c:pt>
                <c:pt idx="107">
                  <c:v>1.4180579911792246</c:v>
                </c:pt>
                <c:pt idx="108">
                  <c:v>1.4254403357757643</c:v>
                </c:pt>
                <c:pt idx="109">
                  <c:v>1.4219003993884447</c:v>
                </c:pt>
                <c:pt idx="110">
                  <c:v>1.4129265861970808</c:v>
                </c:pt>
                <c:pt idx="111">
                  <c:v>1.4003692518317445</c:v>
                </c:pt>
                <c:pt idx="112">
                  <c:v>1.3885659761491183</c:v>
                </c:pt>
                <c:pt idx="113">
                  <c:v>1.3754086571775646</c:v>
                </c:pt>
                <c:pt idx="114">
                  <c:v>1.3630526911928498</c:v>
                </c:pt>
                <c:pt idx="115">
                  <c:v>1.3573424508017446</c:v>
                </c:pt>
                <c:pt idx="116">
                  <c:v>1.3583995444542185</c:v>
                </c:pt>
                <c:pt idx="117">
                  <c:v>1.3656676482067835</c:v>
                </c:pt>
                <c:pt idx="118">
                  <c:v>1.363786636613884</c:v>
                </c:pt>
                <c:pt idx="119">
                  <c:v>1.3458818843131102</c:v>
                </c:pt>
                <c:pt idx="120">
                  <c:v>1.3081708803573839</c:v>
                </c:pt>
                <c:pt idx="121">
                  <c:v>1.2509298727421878</c:v>
                </c:pt>
                <c:pt idx="122">
                  <c:v>1.1768235118019152</c:v>
                </c:pt>
                <c:pt idx="123">
                  <c:v>1.1136851839335355</c:v>
                </c:pt>
                <c:pt idx="124">
                  <c:v>1.0763530942458504</c:v>
                </c:pt>
                <c:pt idx="125">
                  <c:v>1.0637088958781713</c:v>
                </c:pt>
                <c:pt idx="126">
                  <c:v>1.0771560581256443</c:v>
                </c:pt>
                <c:pt idx="127">
                  <c:v>1.1135989744655879</c:v>
                </c:pt>
                <c:pt idx="128">
                  <c:v>1.1587136078051543</c:v>
                </c:pt>
                <c:pt idx="129">
                  <c:v>1.19886958967294</c:v>
                </c:pt>
                <c:pt idx="130">
                  <c:v>1.2254122278030091</c:v>
                </c:pt>
                <c:pt idx="131">
                  <c:v>1.2362766278915953</c:v>
                </c:pt>
                <c:pt idx="132">
                  <c:v>1.2239251003867295</c:v>
                </c:pt>
                <c:pt idx="133">
                  <c:v>1.1975027852947222</c:v>
                </c:pt>
              </c:numCache>
            </c:numRef>
          </c:val>
          <c:smooth val="0"/>
          <c:extLst>
            <c:ext xmlns:c16="http://schemas.microsoft.com/office/drawing/2014/chart" uri="{C3380CC4-5D6E-409C-BE32-E72D297353CC}">
              <c16:uniqueId val="{00000005-95AD-4249-8A7D-88A67B23D7DB}"/>
            </c:ext>
          </c:extLst>
        </c:ser>
        <c:ser>
          <c:idx val="6"/>
          <c:order val="6"/>
          <c:tx>
            <c:strRef>
              <c:f>'Little test'!$B$47</c:f>
              <c:strCache>
                <c:ptCount val="1"/>
                <c:pt idx="0">
                  <c:v>CI EW Publishing</c:v>
                </c:pt>
              </c:strCache>
            </c:strRef>
          </c:tx>
          <c:spPr>
            <a:ln w="28575" cap="rnd">
              <a:solidFill>
                <a:schemeClr val="accent1">
                  <a:lumMod val="60000"/>
                </a:schemeClr>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test'!$C$47:$EF$47</c:f>
              <c:numCache>
                <c:formatCode>_(* #,##0.00_);_(* \(#,##0.00\);_(* "-"??_);_(@_)</c:formatCode>
                <c:ptCount val="134"/>
                <c:pt idx="0">
                  <c:v>0.99540374855226832</c:v>
                </c:pt>
                <c:pt idx="1">
                  <c:v>1.0128255728638536</c:v>
                </c:pt>
                <c:pt idx="2">
                  <c:v>1.0309827974070758</c:v>
                </c:pt>
                <c:pt idx="3">
                  <c:v>1.0512431068476309</c:v>
                </c:pt>
                <c:pt idx="4">
                  <c:v>1.0741553514083408</c:v>
                </c:pt>
                <c:pt idx="5">
                  <c:v>1.0974941609028797</c:v>
                </c:pt>
                <c:pt idx="6">
                  <c:v>1.1141039471579643</c:v>
                </c:pt>
                <c:pt idx="7">
                  <c:v>1.1185666518517976</c:v>
                </c:pt>
                <c:pt idx="8">
                  <c:v>1.1125413844881571</c:v>
                </c:pt>
                <c:pt idx="9">
                  <c:v>1.1033233711203907</c:v>
                </c:pt>
                <c:pt idx="10">
                  <c:v>1.0906031736413091</c:v>
                </c:pt>
                <c:pt idx="11">
                  <c:v>1.0756591531873207</c:v>
                </c:pt>
                <c:pt idx="12">
                  <c:v>1.06747519037542</c:v>
                </c:pt>
                <c:pt idx="13">
                  <c:v>1.0675714349721894</c:v>
                </c:pt>
                <c:pt idx="14">
                  <c:v>1.0741658895417463</c:v>
                </c:pt>
                <c:pt idx="15">
                  <c:v>1.0871922154832765</c:v>
                </c:pt>
                <c:pt idx="16">
                  <c:v>1.1073005448018285</c:v>
                </c:pt>
                <c:pt idx="17">
                  <c:v>1.1257760641827632</c:v>
                </c:pt>
                <c:pt idx="18">
                  <c:v>1.1334572992179477</c:v>
                </c:pt>
                <c:pt idx="19">
                  <c:v>1.1218625199451409</c:v>
                </c:pt>
                <c:pt idx="20">
                  <c:v>1.0930897191249238</c:v>
                </c:pt>
                <c:pt idx="21">
                  <c:v>1.0547371386859703</c:v>
                </c:pt>
                <c:pt idx="22">
                  <c:v>1.016397865077532</c:v>
                </c:pt>
                <c:pt idx="23">
                  <c:v>0.98863790589360456</c:v>
                </c:pt>
                <c:pt idx="24">
                  <c:v>0.97408678263314852</c:v>
                </c:pt>
                <c:pt idx="25">
                  <c:v>0.97501089627717419</c:v>
                </c:pt>
                <c:pt idx="26">
                  <c:v>0.99083219984508708</c:v>
                </c:pt>
                <c:pt idx="27">
                  <c:v>1.015184115115525</c:v>
                </c:pt>
                <c:pt idx="28">
                  <c:v>1.0395877437688776</c:v>
                </c:pt>
                <c:pt idx="29">
                  <c:v>1.0588949527650589</c:v>
                </c:pt>
                <c:pt idx="30">
                  <c:v>1.0688378308089521</c:v>
                </c:pt>
                <c:pt idx="31">
                  <c:v>1.0652883639917627</c:v>
                </c:pt>
                <c:pt idx="32">
                  <c:v>1.0513358731019675</c:v>
                </c:pt>
                <c:pt idx="33">
                  <c:v>1.0361212687564709</c:v>
                </c:pt>
                <c:pt idx="34">
                  <c:v>1.0266674925854047</c:v>
                </c:pt>
                <c:pt idx="35">
                  <c:v>1.0241621587159433</c:v>
                </c:pt>
                <c:pt idx="36">
                  <c:v>1.0308389101442246</c:v>
                </c:pt>
                <c:pt idx="37">
                  <c:v>1.0450654444718361</c:v>
                </c:pt>
                <c:pt idx="38">
                  <c:v>1.0616174217234264</c:v>
                </c:pt>
                <c:pt idx="39">
                  <c:v>1.0753861405599869</c:v>
                </c:pt>
                <c:pt idx="40">
                  <c:v>1.0862241051761981</c:v>
                </c:pt>
                <c:pt idx="41">
                  <c:v>1.0898073920482014</c:v>
                </c:pt>
                <c:pt idx="42">
                  <c:v>1.0845139488910558</c:v>
                </c:pt>
                <c:pt idx="43">
                  <c:v>1.065705214582356</c:v>
                </c:pt>
                <c:pt idx="44">
                  <c:v>1.0387086869845379</c:v>
                </c:pt>
                <c:pt idx="45">
                  <c:v>1.0155637762189618</c:v>
                </c:pt>
                <c:pt idx="46">
                  <c:v>1.0007183899414016</c:v>
                </c:pt>
                <c:pt idx="47">
                  <c:v>0.99462027006069242</c:v>
                </c:pt>
                <c:pt idx="48">
                  <c:v>0.9960363300412175</c:v>
                </c:pt>
                <c:pt idx="49">
                  <c:v>1.0061042016895536</c:v>
                </c:pt>
                <c:pt idx="50">
                  <c:v>1.0216184233345897</c:v>
                </c:pt>
                <c:pt idx="51">
                  <c:v>1.0401305205944813</c:v>
                </c:pt>
                <c:pt idx="52">
                  <c:v>1.0543908833077109</c:v>
                </c:pt>
                <c:pt idx="53">
                  <c:v>1.0594532403175394</c:v>
                </c:pt>
                <c:pt idx="54">
                  <c:v>1.0567683946570428</c:v>
                </c:pt>
                <c:pt idx="55">
                  <c:v>1.0477258717333771</c:v>
                </c:pt>
                <c:pt idx="56">
                  <c:v>1.0332446271046229</c:v>
                </c:pt>
                <c:pt idx="57">
                  <c:v>1.02148339436288</c:v>
                </c:pt>
                <c:pt idx="58">
                  <c:v>1.0131566356904564</c:v>
                </c:pt>
                <c:pt idx="59">
                  <c:v>1.0073869787350387</c:v>
                </c:pt>
                <c:pt idx="60">
                  <c:v>1.0048830065607195</c:v>
                </c:pt>
                <c:pt idx="61">
                  <c:v>1.0037732730859261</c:v>
                </c:pt>
                <c:pt idx="62">
                  <c:v>1.0026353902216634</c:v>
                </c:pt>
                <c:pt idx="63">
                  <c:v>1.0017361507640055</c:v>
                </c:pt>
                <c:pt idx="64">
                  <c:v>1.004220230686983</c:v>
                </c:pt>
                <c:pt idx="65">
                  <c:v>1.0032236585078875</c:v>
                </c:pt>
                <c:pt idx="66">
                  <c:v>0.99445084694559305</c:v>
                </c:pt>
                <c:pt idx="67">
                  <c:v>0.9747122339134614</c:v>
                </c:pt>
                <c:pt idx="68">
                  <c:v>0.94690710049234295</c:v>
                </c:pt>
                <c:pt idx="69">
                  <c:v>0.92284620200418355</c:v>
                </c:pt>
                <c:pt idx="70">
                  <c:v>0.91142655929998329</c:v>
                </c:pt>
                <c:pt idx="71">
                  <c:v>0.91532286627183557</c:v>
                </c:pt>
                <c:pt idx="72">
                  <c:v>0.93303833069328701</c:v>
                </c:pt>
                <c:pt idx="73">
                  <c:v>0.96392963979800483</c:v>
                </c:pt>
                <c:pt idx="74">
                  <c:v>0.99933263976472442</c:v>
                </c:pt>
                <c:pt idx="75">
                  <c:v>1.0347326238487513</c:v>
                </c:pt>
                <c:pt idx="76">
                  <c:v>1.0693008310660699</c:v>
                </c:pt>
                <c:pt idx="77">
                  <c:v>1.0951972435668806</c:v>
                </c:pt>
                <c:pt idx="78">
                  <c:v>1.1081459300344838</c:v>
                </c:pt>
                <c:pt idx="79">
                  <c:v>1.1011664886120971</c:v>
                </c:pt>
                <c:pt idx="80">
                  <c:v>1.0754208170121151</c:v>
                </c:pt>
                <c:pt idx="81">
                  <c:v>1.0404350311129331</c:v>
                </c:pt>
                <c:pt idx="82">
                  <c:v>1.0057476084862467</c:v>
                </c:pt>
                <c:pt idx="83">
                  <c:v>0.97414779921607053</c:v>
                </c:pt>
                <c:pt idx="84">
                  <c:v>0.95046923463050637</c:v>
                </c:pt>
                <c:pt idx="85">
                  <c:v>0.94239563463886988</c:v>
                </c:pt>
                <c:pt idx="86">
                  <c:v>0.94825497051557384</c:v>
                </c:pt>
                <c:pt idx="87">
                  <c:v>0.96256150304488985</c:v>
                </c:pt>
                <c:pt idx="88">
                  <c:v>0.98397028458634006</c:v>
                </c:pt>
                <c:pt idx="89">
                  <c:v>1.0083463802104466</c:v>
                </c:pt>
                <c:pt idx="90">
                  <c:v>1.0284153102578326</c:v>
                </c:pt>
                <c:pt idx="91">
                  <c:v>1.0398733608834749</c:v>
                </c:pt>
                <c:pt idx="92">
                  <c:v>1.0469007775490171</c:v>
                </c:pt>
                <c:pt idx="93">
                  <c:v>1.0509890851016253</c:v>
                </c:pt>
                <c:pt idx="94">
                  <c:v>1.0521096056863202</c:v>
                </c:pt>
                <c:pt idx="95">
                  <c:v>1.0464375189818105</c:v>
                </c:pt>
                <c:pt idx="96">
                  <c:v>1.0362949137548967</c:v>
                </c:pt>
                <c:pt idx="97">
                  <c:v>1.0238440609852022</c:v>
                </c:pt>
                <c:pt idx="98">
                  <c:v>1.0123746836899448</c:v>
                </c:pt>
                <c:pt idx="99">
                  <c:v>1.003598435205606</c:v>
                </c:pt>
                <c:pt idx="100">
                  <c:v>1.0016650551301467</c:v>
                </c:pt>
                <c:pt idx="101">
                  <c:v>1.0065693653055974</c:v>
                </c:pt>
                <c:pt idx="102">
                  <c:v>1.0116084610320879</c:v>
                </c:pt>
                <c:pt idx="103">
                  <c:v>1.0088605656550855</c:v>
                </c:pt>
                <c:pt idx="104">
                  <c:v>1.0012414106913088</c:v>
                </c:pt>
                <c:pt idx="105">
                  <c:v>0.99612110985451641</c:v>
                </c:pt>
                <c:pt idx="106">
                  <c:v>0.99759530354212478</c:v>
                </c:pt>
                <c:pt idx="107">
                  <c:v>1.0040607858575958</c:v>
                </c:pt>
                <c:pt idx="108">
                  <c:v>1.0084829541377212</c:v>
                </c:pt>
                <c:pt idx="109">
                  <c:v>1.0080988361512491</c:v>
                </c:pt>
                <c:pt idx="110">
                  <c:v>1.0056669007413477</c:v>
                </c:pt>
                <c:pt idx="111">
                  <c:v>1.0056138015688738</c:v>
                </c:pt>
                <c:pt idx="112">
                  <c:v>1.0101173001299308</c:v>
                </c:pt>
                <c:pt idx="113">
                  <c:v>1.0155355935004304</c:v>
                </c:pt>
                <c:pt idx="114">
                  <c:v>1.0181180722874004</c:v>
                </c:pt>
                <c:pt idx="115">
                  <c:v>1.0134180161993169</c:v>
                </c:pt>
                <c:pt idx="116">
                  <c:v>1.0065050528054467</c:v>
                </c:pt>
                <c:pt idx="117">
                  <c:v>1.0062299242869399</c:v>
                </c:pt>
                <c:pt idx="118">
                  <c:v>1.011678342076181</c:v>
                </c:pt>
                <c:pt idx="119">
                  <c:v>1.0214984747388676</c:v>
                </c:pt>
                <c:pt idx="120">
                  <c:v>1.0267097324105001</c:v>
                </c:pt>
                <c:pt idx="121">
                  <c:v>1.0252378021240061</c:v>
                </c:pt>
                <c:pt idx="122">
                  <c:v>1.0149291513708127</c:v>
                </c:pt>
                <c:pt idx="123">
                  <c:v>1.00245483474466</c:v>
                </c:pt>
                <c:pt idx="124">
                  <c:v>0.99841671133718934</c:v>
                </c:pt>
                <c:pt idx="125">
                  <c:v>1.004243719879079</c:v>
                </c:pt>
                <c:pt idx="126">
                  <c:v>1.011383941435257</c:v>
                </c:pt>
                <c:pt idx="127">
                  <c:v>1.0109979334034556</c:v>
                </c:pt>
                <c:pt idx="128">
                  <c:v>1.0016523653689624</c:v>
                </c:pt>
                <c:pt idx="129">
                  <c:v>0.98429265071477035</c:v>
                </c:pt>
                <c:pt idx="130">
                  <c:v>0.96429748252632019</c:v>
                </c:pt>
                <c:pt idx="131">
                  <c:v>0.94788099471701881</c:v>
                </c:pt>
                <c:pt idx="132">
                  <c:v>0.93114308995202033</c:v>
                </c:pt>
                <c:pt idx="133">
                  <c:v>0.91169992250722254</c:v>
                </c:pt>
              </c:numCache>
            </c:numRef>
          </c:val>
          <c:smooth val="0"/>
          <c:extLst>
            <c:ext xmlns:c16="http://schemas.microsoft.com/office/drawing/2014/chart" uri="{C3380CC4-5D6E-409C-BE32-E72D297353CC}">
              <c16:uniqueId val="{00000006-95AD-4249-8A7D-88A67B23D7DB}"/>
            </c:ext>
          </c:extLst>
        </c:ser>
        <c:ser>
          <c:idx val="7"/>
          <c:order val="7"/>
          <c:tx>
            <c:strRef>
              <c:f>'Little test'!$B$48</c:f>
              <c:strCache>
                <c:ptCount val="1"/>
                <c:pt idx="0">
                  <c:v>CI EW Software, Internet and Gaming</c:v>
                </c:pt>
              </c:strCache>
            </c:strRef>
          </c:tx>
          <c:spPr>
            <a:ln w="28575" cap="rnd">
              <a:solidFill>
                <a:schemeClr val="accent2">
                  <a:lumMod val="60000"/>
                </a:schemeClr>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test'!$C$48:$EF$48</c:f>
              <c:numCache>
                <c:formatCode>_(* #,##0.00_);_(* \(#,##0.00\);_(* "-"??_);_(@_)</c:formatCode>
                <c:ptCount val="134"/>
                <c:pt idx="0">
                  <c:v>1.0246979745637925</c:v>
                </c:pt>
                <c:pt idx="1">
                  <c:v>1.0549438270303586</c:v>
                </c:pt>
                <c:pt idx="2">
                  <c:v>1.081238003566718</c:v>
                </c:pt>
                <c:pt idx="3">
                  <c:v>1.0965872493914217</c:v>
                </c:pt>
                <c:pt idx="4">
                  <c:v>1.1000614140018132</c:v>
                </c:pt>
                <c:pt idx="5">
                  <c:v>1.0938196048624687</c:v>
                </c:pt>
                <c:pt idx="6">
                  <c:v>1.0793429257939826</c:v>
                </c:pt>
                <c:pt idx="7">
                  <c:v>1.0663580612232222</c:v>
                </c:pt>
                <c:pt idx="8">
                  <c:v>1.0581124312052785</c:v>
                </c:pt>
                <c:pt idx="9">
                  <c:v>1.0564559782364968</c:v>
                </c:pt>
                <c:pt idx="10">
                  <c:v>1.0584469685429423</c:v>
                </c:pt>
                <c:pt idx="11">
                  <c:v>1.0580155354003391</c:v>
                </c:pt>
                <c:pt idx="12">
                  <c:v>1.054813136224048</c:v>
                </c:pt>
                <c:pt idx="13">
                  <c:v>1.049101912075832</c:v>
                </c:pt>
                <c:pt idx="14">
                  <c:v>1.0444943295443652</c:v>
                </c:pt>
                <c:pt idx="15">
                  <c:v>1.0435837134169748</c:v>
                </c:pt>
                <c:pt idx="16">
                  <c:v>1.0472829490397442</c:v>
                </c:pt>
                <c:pt idx="17">
                  <c:v>1.0571456422122347</c:v>
                </c:pt>
                <c:pt idx="18">
                  <c:v>1.0721844065898165</c:v>
                </c:pt>
                <c:pt idx="19">
                  <c:v>1.091022195029228</c:v>
                </c:pt>
                <c:pt idx="20">
                  <c:v>1.1108328114351356</c:v>
                </c:pt>
                <c:pt idx="21">
                  <c:v>1.1297137211977195</c:v>
                </c:pt>
                <c:pt idx="22">
                  <c:v>1.1499391431148318</c:v>
                </c:pt>
                <c:pt idx="23">
                  <c:v>1.1708989613890641</c:v>
                </c:pt>
                <c:pt idx="24">
                  <c:v>1.1901099873537702</c:v>
                </c:pt>
                <c:pt idx="25">
                  <c:v>1.1998105918512287</c:v>
                </c:pt>
                <c:pt idx="26">
                  <c:v>1.1975612693398634</c:v>
                </c:pt>
                <c:pt idx="27">
                  <c:v>1.1854176949460966</c:v>
                </c:pt>
                <c:pt idx="28">
                  <c:v>1.1703942094620896</c:v>
                </c:pt>
                <c:pt idx="29">
                  <c:v>1.1571351823138154</c:v>
                </c:pt>
                <c:pt idx="30">
                  <c:v>1.1480397145282357</c:v>
                </c:pt>
                <c:pt idx="31">
                  <c:v>1.1438809788361712</c:v>
                </c:pt>
                <c:pt idx="32">
                  <c:v>1.1442255605587837</c:v>
                </c:pt>
                <c:pt idx="33">
                  <c:v>1.1489276024856756</c:v>
                </c:pt>
                <c:pt idx="34">
                  <c:v>1.1577110949135472</c:v>
                </c:pt>
                <c:pt idx="35">
                  <c:v>1.1695729390317771</c:v>
                </c:pt>
                <c:pt idx="36">
                  <c:v>1.1836048461462634</c:v>
                </c:pt>
                <c:pt idx="37">
                  <c:v>1.1958523218694546</c:v>
                </c:pt>
                <c:pt idx="38">
                  <c:v>1.2038549284148583</c:v>
                </c:pt>
                <c:pt idx="39">
                  <c:v>1.209969951673302</c:v>
                </c:pt>
                <c:pt idx="40">
                  <c:v>1.2120634959817913</c:v>
                </c:pt>
                <c:pt idx="41">
                  <c:v>1.2122698596187325</c:v>
                </c:pt>
                <c:pt idx="42">
                  <c:v>1.2123574417838523</c:v>
                </c:pt>
                <c:pt idx="43">
                  <c:v>1.2137475211142481</c:v>
                </c:pt>
                <c:pt idx="44">
                  <c:v>1.2171894623502046</c:v>
                </c:pt>
                <c:pt idx="45">
                  <c:v>1.2230562706219377</c:v>
                </c:pt>
                <c:pt idx="46">
                  <c:v>1.2282040459538146</c:v>
                </c:pt>
                <c:pt idx="47">
                  <c:v>1.2276749255368631</c:v>
                </c:pt>
                <c:pt idx="48">
                  <c:v>1.2228860651207984</c:v>
                </c:pt>
                <c:pt idx="49">
                  <c:v>1.2194352435704732</c:v>
                </c:pt>
                <c:pt idx="50">
                  <c:v>1.2221176470588331</c:v>
                </c:pt>
                <c:pt idx="51">
                  <c:v>1.2319040283556935</c:v>
                </c:pt>
                <c:pt idx="52">
                  <c:v>1.2478941703757838</c:v>
                </c:pt>
                <c:pt idx="53">
                  <c:v>1.2670977793182239</c:v>
                </c:pt>
                <c:pt idx="54">
                  <c:v>1.2894383798455431</c:v>
                </c:pt>
                <c:pt idx="55">
                  <c:v>1.307791776824144</c:v>
                </c:pt>
                <c:pt idx="56">
                  <c:v>1.3136313714769003</c:v>
                </c:pt>
                <c:pt idx="57">
                  <c:v>1.3079213362220341</c:v>
                </c:pt>
                <c:pt idx="58">
                  <c:v>1.2930343352101268</c:v>
                </c:pt>
                <c:pt idx="59">
                  <c:v>1.2752708276016729</c:v>
                </c:pt>
                <c:pt idx="60">
                  <c:v>1.2594196863369491</c:v>
                </c:pt>
                <c:pt idx="61">
                  <c:v>1.2533614470840253</c:v>
                </c:pt>
                <c:pt idx="62">
                  <c:v>1.2587948437061229</c:v>
                </c:pt>
                <c:pt idx="63">
                  <c:v>1.2759354887952399</c:v>
                </c:pt>
                <c:pt idx="64">
                  <c:v>1.3008854424819583</c:v>
                </c:pt>
                <c:pt idx="65">
                  <c:v>1.330194043633617</c:v>
                </c:pt>
                <c:pt idx="66">
                  <c:v>1.3548976427419379</c:v>
                </c:pt>
                <c:pt idx="67">
                  <c:v>1.3688311969268456</c:v>
                </c:pt>
                <c:pt idx="68">
                  <c:v>1.374309879899791</c:v>
                </c:pt>
                <c:pt idx="69">
                  <c:v>1.3726481755796955</c:v>
                </c:pt>
                <c:pt idx="70">
                  <c:v>1.3655105468295814</c:v>
                </c:pt>
                <c:pt idx="71">
                  <c:v>1.3530018468334464</c:v>
                </c:pt>
                <c:pt idx="72">
                  <c:v>1.3412839269413439</c:v>
                </c:pt>
                <c:pt idx="73">
                  <c:v>1.3293487994683759</c:v>
                </c:pt>
                <c:pt idx="74">
                  <c:v>1.3185594161755856</c:v>
                </c:pt>
                <c:pt idx="75">
                  <c:v>1.3135751514043825</c:v>
                </c:pt>
                <c:pt idx="76">
                  <c:v>1.3174999227624045</c:v>
                </c:pt>
                <c:pt idx="77">
                  <c:v>1.329571871609279</c:v>
                </c:pt>
                <c:pt idx="78">
                  <c:v>1.3448979765250635</c:v>
                </c:pt>
                <c:pt idx="79">
                  <c:v>1.3628300843888868</c:v>
                </c:pt>
                <c:pt idx="80">
                  <c:v>1.3836321897270949</c:v>
                </c:pt>
                <c:pt idx="81">
                  <c:v>1.4068544182060916</c:v>
                </c:pt>
                <c:pt idx="82">
                  <c:v>1.4306463213742098</c:v>
                </c:pt>
                <c:pt idx="83">
                  <c:v>1.452288649337834</c:v>
                </c:pt>
                <c:pt idx="84">
                  <c:v>1.4711202169893669</c:v>
                </c:pt>
                <c:pt idx="85">
                  <c:v>1.4884937135984442</c:v>
                </c:pt>
                <c:pt idx="86">
                  <c:v>1.503053360954991</c:v>
                </c:pt>
                <c:pt idx="87">
                  <c:v>1.5158800486997264</c:v>
                </c:pt>
                <c:pt idx="88">
                  <c:v>1.5293013181022479</c:v>
                </c:pt>
                <c:pt idx="89">
                  <c:v>1.5424046472177304</c:v>
                </c:pt>
                <c:pt idx="90">
                  <c:v>1.5485792675947596</c:v>
                </c:pt>
                <c:pt idx="91">
                  <c:v>1.5480780971396779</c:v>
                </c:pt>
                <c:pt idx="92">
                  <c:v>1.5419537244561292</c:v>
                </c:pt>
                <c:pt idx="93">
                  <c:v>1.5350392112036613</c:v>
                </c:pt>
                <c:pt idx="94">
                  <c:v>1.5294174705228194</c:v>
                </c:pt>
                <c:pt idx="95">
                  <c:v>1.5268225066045549</c:v>
                </c:pt>
                <c:pt idx="96">
                  <c:v>1.5314553710236984</c:v>
                </c:pt>
                <c:pt idx="97">
                  <c:v>1.5451678904718706</c:v>
                </c:pt>
                <c:pt idx="98">
                  <c:v>1.5650639141156828</c:v>
                </c:pt>
                <c:pt idx="99">
                  <c:v>1.5865885736770007</c:v>
                </c:pt>
                <c:pt idx="100">
                  <c:v>1.6033491281316454</c:v>
                </c:pt>
                <c:pt idx="101">
                  <c:v>1.6109225558940532</c:v>
                </c:pt>
                <c:pt idx="102">
                  <c:v>1.608162211847489</c:v>
                </c:pt>
                <c:pt idx="103">
                  <c:v>1.5987313038939694</c:v>
                </c:pt>
                <c:pt idx="104">
                  <c:v>1.5887475263118445</c:v>
                </c:pt>
                <c:pt idx="105">
                  <c:v>1.5826979616486296</c:v>
                </c:pt>
                <c:pt idx="106">
                  <c:v>1.5821876667463144</c:v>
                </c:pt>
                <c:pt idx="107">
                  <c:v>1.5836444111159667</c:v>
                </c:pt>
                <c:pt idx="108">
                  <c:v>1.586169828816177</c:v>
                </c:pt>
                <c:pt idx="109">
                  <c:v>1.5891826747375362</c:v>
                </c:pt>
                <c:pt idx="110">
                  <c:v>1.5948635761584273</c:v>
                </c:pt>
                <c:pt idx="111">
                  <c:v>1.605290329291428</c:v>
                </c:pt>
                <c:pt idx="112">
                  <c:v>1.620907394680438</c:v>
                </c:pt>
                <c:pt idx="113">
                  <c:v>1.6421208086709118</c:v>
                </c:pt>
                <c:pt idx="114">
                  <c:v>1.664675788331238</c:v>
                </c:pt>
                <c:pt idx="115">
                  <c:v>1.681701238500116</c:v>
                </c:pt>
                <c:pt idx="116">
                  <c:v>1.6918070087799784</c:v>
                </c:pt>
                <c:pt idx="117">
                  <c:v>1.7026790186611498</c:v>
                </c:pt>
                <c:pt idx="118">
                  <c:v>1.7156844126195754</c:v>
                </c:pt>
                <c:pt idx="119">
                  <c:v>1.7310727960625427</c:v>
                </c:pt>
                <c:pt idx="120">
                  <c:v>1.7456881855034905</c:v>
                </c:pt>
                <c:pt idx="121">
                  <c:v>1.7533038889010022</c:v>
                </c:pt>
                <c:pt idx="122">
                  <c:v>1.7574604758506815</c:v>
                </c:pt>
                <c:pt idx="123">
                  <c:v>1.7600433155433293</c:v>
                </c:pt>
                <c:pt idx="124">
                  <c:v>1.7701481152777292</c:v>
                </c:pt>
                <c:pt idx="125">
                  <c:v>1.7911328652033836</c:v>
                </c:pt>
                <c:pt idx="126">
                  <c:v>1.8180169331017577</c:v>
                </c:pt>
                <c:pt idx="127">
                  <c:v>1.8453633878556062</c:v>
                </c:pt>
                <c:pt idx="128">
                  <c:v>1.8710578334670687</c:v>
                </c:pt>
                <c:pt idx="129">
                  <c:v>1.8967500692073842</c:v>
                </c:pt>
                <c:pt idx="130">
                  <c:v>1.9191330722005726</c:v>
                </c:pt>
                <c:pt idx="131">
                  <c:v>1.938574227403266</c:v>
                </c:pt>
                <c:pt idx="132">
                  <c:v>1.9525298386440901</c:v>
                </c:pt>
                <c:pt idx="133">
                  <c:v>1.959945064995507</c:v>
                </c:pt>
              </c:numCache>
            </c:numRef>
          </c:val>
          <c:smooth val="0"/>
          <c:extLst>
            <c:ext xmlns:c16="http://schemas.microsoft.com/office/drawing/2014/chart" uri="{C3380CC4-5D6E-409C-BE32-E72D297353CC}">
              <c16:uniqueId val="{00000007-95AD-4249-8A7D-88A67B23D7DB}"/>
            </c:ext>
          </c:extLst>
        </c:ser>
        <c:ser>
          <c:idx val="8"/>
          <c:order val="8"/>
          <c:tx>
            <c:strRef>
              <c:f>'Little test'!$B$49</c:f>
              <c:strCache>
                <c:ptCount val="1"/>
                <c:pt idx="0">
                  <c:v>Total</c:v>
                </c:pt>
              </c:strCache>
            </c:strRef>
          </c:tx>
          <c:spPr>
            <a:ln w="28575" cap="rnd">
              <a:solidFill>
                <a:schemeClr val="accent3">
                  <a:lumMod val="60000"/>
                </a:schemeClr>
              </a:solidFill>
              <a:round/>
            </a:ln>
            <a:effectLst/>
          </c:spPr>
          <c:marker>
            <c:symbol val="none"/>
          </c:marker>
          <c:cat>
            <c:numRef>
              <c:f>'Little test'!$C$40:$EF$40</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'Little test'!$C$49:$EF$49</c:f>
              <c:numCache>
                <c:formatCode>_(* #,##0.00_);_(* \(#,##0.00\);_(* "-"??_);_(@_)</c:formatCode>
                <c:ptCount val="134"/>
                <c:pt idx="0">
                  <c:v>1.0019718735114527</c:v>
                </c:pt>
                <c:pt idx="1">
                  <c:v>1.015692200999551</c:v>
                </c:pt>
                <c:pt idx="2">
                  <c:v>1.0290970287258172</c:v>
                </c:pt>
                <c:pt idx="3">
                  <c:v>1.0405380601744638</c:v>
                </c:pt>
                <c:pt idx="4">
                  <c:v>1.0506445831944484</c:v>
                </c:pt>
                <c:pt idx="5">
                  <c:v>1.0593822612991992</c:v>
                </c:pt>
                <c:pt idx="6">
                  <c:v>1.0653784543081972</c:v>
                </c:pt>
                <c:pt idx="7">
                  <c:v>1.0673961573162096</c:v>
                </c:pt>
                <c:pt idx="8">
                  <c:v>1.0657417392467123</c:v>
                </c:pt>
                <c:pt idx="9">
                  <c:v>1.0628059443349887</c:v>
                </c:pt>
                <c:pt idx="10">
                  <c:v>1.0594918299826483</c:v>
                </c:pt>
                <c:pt idx="11">
                  <c:v>1.0557069311893321</c:v>
                </c:pt>
                <c:pt idx="12">
                  <c:v>1.0521836604841994</c:v>
                </c:pt>
                <c:pt idx="13">
                  <c:v>1.0510287986182891</c:v>
                </c:pt>
                <c:pt idx="14">
                  <c:v>1.0531908779530665</c:v>
                </c:pt>
                <c:pt idx="15">
                  <c:v>1.0590151749151318</c:v>
                </c:pt>
                <c:pt idx="16">
                  <c:v>1.0666076356675416</c:v>
                </c:pt>
                <c:pt idx="17">
                  <c:v>1.0746836645179085</c:v>
                </c:pt>
                <c:pt idx="18">
                  <c:v>1.0820488848186858</c:v>
                </c:pt>
                <c:pt idx="19">
                  <c:v>1.0872044641842316</c:v>
                </c:pt>
                <c:pt idx="20">
                  <c:v>1.0889748775318462</c:v>
                </c:pt>
                <c:pt idx="21">
                  <c:v>1.0893851599449147</c:v>
                </c:pt>
                <c:pt idx="22">
                  <c:v>1.0895857459923453</c:v>
                </c:pt>
                <c:pt idx="23">
                  <c:v>1.0887547112343876</c:v>
                </c:pt>
                <c:pt idx="24">
                  <c:v>1.0875658888042214</c:v>
                </c:pt>
                <c:pt idx="25">
                  <c:v>1.0871102236945152</c:v>
                </c:pt>
                <c:pt idx="26">
                  <c:v>1.0885362718234639</c:v>
                </c:pt>
                <c:pt idx="27">
                  <c:v>1.0904194183300613</c:v>
                </c:pt>
                <c:pt idx="28">
                  <c:v>1.0921461064517866</c:v>
                </c:pt>
                <c:pt idx="29">
                  <c:v>1.0931525705440737</c:v>
                </c:pt>
                <c:pt idx="30">
                  <c:v>1.0931982785036225</c:v>
                </c:pt>
                <c:pt idx="31">
                  <c:v>1.0904772295848715</c:v>
                </c:pt>
                <c:pt idx="32">
                  <c:v>1.0847630741653149</c:v>
                </c:pt>
                <c:pt idx="33">
                  <c:v>1.0785400361931727</c:v>
                </c:pt>
                <c:pt idx="34">
                  <c:v>1.0745740284261365</c:v>
                </c:pt>
                <c:pt idx="35">
                  <c:v>1.0746758325470189</c:v>
                </c:pt>
                <c:pt idx="36">
                  <c:v>1.0802234741773395</c:v>
                </c:pt>
                <c:pt idx="37">
                  <c:v>1.0906650759933298</c:v>
                </c:pt>
                <c:pt idx="38">
                  <c:v>1.1029004820150199</c:v>
                </c:pt>
                <c:pt idx="39">
                  <c:v>1.1149170099540191</c:v>
                </c:pt>
                <c:pt idx="40">
                  <c:v>1.1246283084769431</c:v>
                </c:pt>
                <c:pt idx="41">
                  <c:v>1.1309470850532204</c:v>
                </c:pt>
                <c:pt idx="42">
                  <c:v>1.1333307232370009</c:v>
                </c:pt>
                <c:pt idx="43">
                  <c:v>1.131477051658536</c:v>
                </c:pt>
                <c:pt idx="44">
                  <c:v>1.1265135691227381</c:v>
                </c:pt>
                <c:pt idx="45">
                  <c:v>1.1212940320617359</c:v>
                </c:pt>
                <c:pt idx="46">
                  <c:v>1.1172997495894315</c:v>
                </c:pt>
                <c:pt idx="47">
                  <c:v>1.1139714139607784</c:v>
                </c:pt>
                <c:pt idx="48">
                  <c:v>1.1116367848418147</c:v>
                </c:pt>
                <c:pt idx="49">
                  <c:v>1.1124807493038944</c:v>
                </c:pt>
                <c:pt idx="50">
                  <c:v>1.1179234901646746</c:v>
                </c:pt>
                <c:pt idx="51">
                  <c:v>1.1269597189578739</c:v>
                </c:pt>
                <c:pt idx="52">
                  <c:v>1.1378008089282905</c:v>
                </c:pt>
                <c:pt idx="53">
                  <c:v>1.1475957352079507</c:v>
                </c:pt>
                <c:pt idx="54">
                  <c:v>1.1550044516198326</c:v>
                </c:pt>
                <c:pt idx="55">
                  <c:v>1.1581258644419896</c:v>
                </c:pt>
                <c:pt idx="56">
                  <c:v>1.1558366279373069</c:v>
                </c:pt>
                <c:pt idx="57">
                  <c:v>1.1512294549447835</c:v>
                </c:pt>
                <c:pt idx="58">
                  <c:v>1.1453716258239135</c:v>
                </c:pt>
                <c:pt idx="59">
                  <c:v>1.1402858607162962</c:v>
                </c:pt>
                <c:pt idx="60">
                  <c:v>1.1382945277511847</c:v>
                </c:pt>
                <c:pt idx="61">
                  <c:v>1.1399838352425371</c:v>
                </c:pt>
                <c:pt idx="62">
                  <c:v>1.1444663518488642</c:v>
                </c:pt>
                <c:pt idx="63">
                  <c:v>1.1501316120597913</c:v>
                </c:pt>
                <c:pt idx="64">
                  <c:v>1.1563970105801333</c:v>
                </c:pt>
                <c:pt idx="65">
                  <c:v>1.1613541583402363</c:v>
                </c:pt>
                <c:pt idx="66">
                  <c:v>1.1629316129551324</c:v>
                </c:pt>
                <c:pt idx="67">
                  <c:v>1.1584158565245148</c:v>
                </c:pt>
                <c:pt idx="68">
                  <c:v>1.1504028013658176</c:v>
                </c:pt>
                <c:pt idx="69">
                  <c:v>1.143223578467039</c:v>
                </c:pt>
                <c:pt idx="70">
                  <c:v>1.1385836589863723</c:v>
                </c:pt>
                <c:pt idx="71">
                  <c:v>1.1373061169304539</c:v>
                </c:pt>
                <c:pt idx="72">
                  <c:v>1.1389297167340384</c:v>
                </c:pt>
                <c:pt idx="73">
                  <c:v>1.1434390527052538</c:v>
                </c:pt>
                <c:pt idx="74">
                  <c:v>1.1507355261070913</c:v>
                </c:pt>
                <c:pt idx="75">
                  <c:v>1.1599382886478398</c:v>
                </c:pt>
                <c:pt idx="76">
                  <c:v>1.1705166244341696</c:v>
                </c:pt>
                <c:pt idx="77">
                  <c:v>1.1804248561626203</c:v>
                </c:pt>
                <c:pt idx="78">
                  <c:v>1.1882914549220449</c:v>
                </c:pt>
                <c:pt idx="79">
                  <c:v>1.192484403246072</c:v>
                </c:pt>
                <c:pt idx="80">
                  <c:v>1.1939361180523085</c:v>
                </c:pt>
                <c:pt idx="81">
                  <c:v>1.1951135829772459</c:v>
                </c:pt>
                <c:pt idx="82">
                  <c:v>1.1962185519205975</c:v>
                </c:pt>
                <c:pt idx="83">
                  <c:v>1.1956834906550646</c:v>
                </c:pt>
                <c:pt idx="84">
                  <c:v>1.1929677168676216</c:v>
                </c:pt>
                <c:pt idx="85">
                  <c:v>1.1913242608384553</c:v>
                </c:pt>
                <c:pt idx="86">
                  <c:v>1.1924455798233131</c:v>
                </c:pt>
                <c:pt idx="87">
                  <c:v>1.1971191628201596</c:v>
                </c:pt>
                <c:pt idx="88">
                  <c:v>1.2060353583480357</c:v>
                </c:pt>
                <c:pt idx="89">
                  <c:v>1.2179065202532442</c:v>
                </c:pt>
                <c:pt idx="90">
                  <c:v>1.2286462220622494</c:v>
                </c:pt>
                <c:pt idx="91">
                  <c:v>1.2351240570255178</c:v>
                </c:pt>
                <c:pt idx="92">
                  <c:v>1.2390341600392667</c:v>
                </c:pt>
                <c:pt idx="93">
                  <c:v>1.2416181145898371</c:v>
                </c:pt>
                <c:pt idx="94">
                  <c:v>1.2429047127965229</c:v>
                </c:pt>
                <c:pt idx="95">
                  <c:v>1.2424296035978011</c:v>
                </c:pt>
                <c:pt idx="96">
                  <c:v>1.2418004368980262</c:v>
                </c:pt>
                <c:pt idx="97">
                  <c:v>1.2439314843206741</c:v>
                </c:pt>
                <c:pt idx="98">
                  <c:v>1.2502835570372262</c:v>
                </c:pt>
                <c:pt idx="99">
                  <c:v>1.2607922851294822</c:v>
                </c:pt>
                <c:pt idx="100">
                  <c:v>1.2723693851696098</c:v>
                </c:pt>
                <c:pt idx="101">
                  <c:v>1.2809009720411875</c:v>
                </c:pt>
                <c:pt idx="102">
                  <c:v>1.2832768664610397</c:v>
                </c:pt>
                <c:pt idx="103">
                  <c:v>1.2789311644145207</c:v>
                </c:pt>
                <c:pt idx="104">
                  <c:v>1.2714253530582951</c:v>
                </c:pt>
                <c:pt idx="105">
                  <c:v>1.2648468904717041</c:v>
                </c:pt>
                <c:pt idx="106">
                  <c:v>1.2622166983681673</c:v>
                </c:pt>
                <c:pt idx="107">
                  <c:v>1.2635912182826443</c:v>
                </c:pt>
                <c:pt idx="108">
                  <c:v>1.2683904082035866</c:v>
                </c:pt>
                <c:pt idx="109">
                  <c:v>1.2760192161051751</c:v>
                </c:pt>
                <c:pt idx="110">
                  <c:v>1.2862215718513732</c:v>
                </c:pt>
                <c:pt idx="111">
                  <c:v>1.2981514621274381</c:v>
                </c:pt>
                <c:pt idx="112">
                  <c:v>1.3101877558764379</c:v>
                </c:pt>
                <c:pt idx="113">
                  <c:v>1.3189790048027752</c:v>
                </c:pt>
                <c:pt idx="114">
                  <c:v>1.3223865187170394</c:v>
                </c:pt>
                <c:pt idx="115">
                  <c:v>1.3193118142283382</c:v>
                </c:pt>
                <c:pt idx="116">
                  <c:v>1.3121916593277183</c:v>
                </c:pt>
                <c:pt idx="117">
                  <c:v>1.3058745444067354</c:v>
                </c:pt>
                <c:pt idx="118">
                  <c:v>1.2996503852353558</c:v>
                </c:pt>
                <c:pt idx="119">
                  <c:v>1.2929057712357257</c:v>
                </c:pt>
                <c:pt idx="120">
                  <c:v>1.2824737785025291</c:v>
                </c:pt>
                <c:pt idx="121">
                  <c:v>1.2669889459338279</c:v>
                </c:pt>
                <c:pt idx="122">
                  <c:v>1.2480964305288982</c:v>
                </c:pt>
                <c:pt idx="123">
                  <c:v>1.2331090785658452</c:v>
                </c:pt>
                <c:pt idx="124">
                  <c:v>1.2308727466472387</c:v>
                </c:pt>
                <c:pt idx="125">
                  <c:v>1.240870209861066</c:v>
                </c:pt>
                <c:pt idx="126">
                  <c:v>1.2593116911967828</c:v>
                </c:pt>
                <c:pt idx="127">
                  <c:v>1.2794760891952284</c:v>
                </c:pt>
                <c:pt idx="128">
                  <c:v>1.2969050611705022</c:v>
                </c:pt>
                <c:pt idx="129">
                  <c:v>1.3091945290940887</c:v>
                </c:pt>
                <c:pt idx="130">
                  <c:v>1.3145634974514122</c:v>
                </c:pt>
                <c:pt idx="131">
                  <c:v>1.3145098110146467</c:v>
                </c:pt>
                <c:pt idx="132">
                  <c:v>1.3097874682437851</c:v>
                </c:pt>
                <c:pt idx="133">
                  <c:v>1.3013239195725583</c:v>
                </c:pt>
              </c:numCache>
            </c:numRef>
          </c:val>
          <c:smooth val="0"/>
          <c:extLst>
            <c:ext xmlns:c16="http://schemas.microsoft.com/office/drawing/2014/chart" uri="{C3380CC4-5D6E-409C-BE32-E72D297353CC}">
              <c16:uniqueId val="{00000008-95AD-4249-8A7D-88A67B23D7DB}"/>
            </c:ext>
          </c:extLst>
        </c:ser>
        <c:dLbls>
          <c:showLegendKey val="0"/>
          <c:showVal val="0"/>
          <c:showCatName val="0"/>
          <c:showSerName val="0"/>
          <c:showPercent val="0"/>
          <c:showBubbleSize val="0"/>
        </c:dLbls>
        <c:smooth val="0"/>
        <c:axId val="369270415"/>
        <c:axId val="369252943"/>
      </c:lineChart>
      <c:dateAx>
        <c:axId val="36927041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252943"/>
        <c:crosses val="autoZero"/>
        <c:auto val="1"/>
        <c:lblOffset val="100"/>
        <c:baseTimeUnit val="months"/>
      </c:dateAx>
      <c:valAx>
        <c:axId val="369252943"/>
        <c:scaling>
          <c:orientation val="minMax"/>
          <c:min val="0.5"/>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270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DA979E7-C19B-4F19-8867-8837B112E098}">
  <sheetPr/>
  <sheetViews>
    <sheetView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4762</xdr:colOff>
      <xdr:row>6</xdr:row>
      <xdr:rowOff>142875</xdr:rowOff>
    </xdr:from>
    <xdr:to>
      <xdr:col>0</xdr:col>
      <xdr:colOff>3295650</xdr:colOff>
      <xdr:row>26</xdr:row>
      <xdr:rowOff>171450</xdr:rowOff>
    </xdr:to>
    <xdr:graphicFrame macro="">
      <xdr:nvGraphicFramePr>
        <xdr:cNvPr id="4" name="Chart 3">
          <a:extLst>
            <a:ext uri="{FF2B5EF4-FFF2-40B4-BE49-F238E27FC236}">
              <a16:creationId xmlns:a16="http://schemas.microsoft.com/office/drawing/2014/main" id="{66E8EF4C-0A8C-4501-ACB3-9F8275A58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92869</xdr:colOff>
      <xdr:row>6</xdr:row>
      <xdr:rowOff>59531</xdr:rowOff>
    </xdr:from>
    <xdr:to>
      <xdr:col>0</xdr:col>
      <xdr:colOff>3400425</xdr:colOff>
      <xdr:row>27</xdr:row>
      <xdr:rowOff>19050</xdr:rowOff>
    </xdr:to>
    <xdr:graphicFrame macro="">
      <xdr:nvGraphicFramePr>
        <xdr:cNvPr id="3" name="Chart 2">
          <a:extLst>
            <a:ext uri="{FF2B5EF4-FFF2-40B4-BE49-F238E27FC236}">
              <a16:creationId xmlns:a16="http://schemas.microsoft.com/office/drawing/2014/main" id="{6A6F15BE-1882-4F22-8831-A3639DD94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xdr:colOff>
      <xdr:row>6</xdr:row>
      <xdr:rowOff>142875</xdr:rowOff>
    </xdr:from>
    <xdr:to>
      <xdr:col>0</xdr:col>
      <xdr:colOff>3295650</xdr:colOff>
      <xdr:row>33</xdr:row>
      <xdr:rowOff>4763</xdr:rowOff>
    </xdr:to>
    <xdr:graphicFrame macro="">
      <xdr:nvGraphicFramePr>
        <xdr:cNvPr id="2" name="Chart 1">
          <a:extLst>
            <a:ext uri="{FF2B5EF4-FFF2-40B4-BE49-F238E27FC236}">
              <a16:creationId xmlns:a16="http://schemas.microsoft.com/office/drawing/2014/main" id="{3BD20E50-C40D-4DEB-90F2-D0BE3848C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92869</xdr:colOff>
      <xdr:row>6</xdr:row>
      <xdr:rowOff>59531</xdr:rowOff>
    </xdr:from>
    <xdr:to>
      <xdr:col>0</xdr:col>
      <xdr:colOff>3400425</xdr:colOff>
      <xdr:row>27</xdr:row>
      <xdr:rowOff>19050</xdr:rowOff>
    </xdr:to>
    <xdr:graphicFrame macro="">
      <xdr:nvGraphicFramePr>
        <xdr:cNvPr id="2" name="Chart 1">
          <a:extLst>
            <a:ext uri="{FF2B5EF4-FFF2-40B4-BE49-F238E27FC236}">
              <a16:creationId xmlns:a16="http://schemas.microsoft.com/office/drawing/2014/main" id="{1F94DA64-6214-4BCC-B492-E864CDA9E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102</xdr:row>
      <xdr:rowOff>126206</xdr:rowOff>
    </xdr:from>
    <xdr:to>
      <xdr:col>0</xdr:col>
      <xdr:colOff>4872038</xdr:colOff>
      <xdr:row>125</xdr:row>
      <xdr:rowOff>119063</xdr:rowOff>
    </xdr:to>
    <xdr:graphicFrame macro="">
      <xdr:nvGraphicFramePr>
        <xdr:cNvPr id="3" name="Chart 2">
          <a:extLst>
            <a:ext uri="{FF2B5EF4-FFF2-40B4-BE49-F238E27FC236}">
              <a16:creationId xmlns:a16="http://schemas.microsoft.com/office/drawing/2014/main" id="{49AB3048-5E14-4846-9454-1C3B4A2AF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694AE8A5-5BF5-4D7E-81CA-B2FA451C659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07523152" createdVersion="5" refreshedVersion="7" minRefreshableVersion="3" recordCount="0" supportSubquery="1" supportAdvancedDrill="1" xr:uid="{10C17F97-58B3-41E7-B891-FDC8C6937586}">
  <cacheSource type="external" connectionId="3"/>
  <cacheFields count="9">
    <cacheField name="[Fact Full with recommendations].[source].[source]" caption="source" numFmtId="0" hierarchy="4"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Measures].[Max of four_digit_intensity 2]" caption="Max of four_digit_intensity 2" numFmtId="0" hierarchy="31" level="32767"/>
    <cacheField name="[Fact Full with recommendations].[primary_csa_subdomain].[primary_csa_subdomain]" caption="primary_csa_subdomain" numFmtId="0" hierarchy="17" level="1">
      <sharedItems count="14">
        <s v="CSA Domain Archives/Libraries"/>
        <s v="CSA Domain Crafts"/>
        <s v="CSA Domain Film and Video"/>
        <s v="CSA Domain Multiple"/>
        <s v="CSA Domain None"/>
        <s v="CSA Domain Unallocated"/>
        <s v="CSA Domain Advertising" u="1"/>
        <s v="CSA Domain Architecture" u="1"/>
        <s v="CSA Domain Broadcasting" u="1"/>
        <s v="CSA Domain Cultural Heritage/Natural Heritage" u="1"/>
        <s v="CSA Domain Design" u="1"/>
        <s v="CSA Domain Performing Arts" u="1"/>
        <s v="CSA Domain Photography" u="1"/>
        <s v="CSA Domain Sound Recording" u="1"/>
      </sharedItems>
    </cacheField>
    <cacheField name="[Fact Full with recommendations].[NESTA_creative].[NESTA_creative]" caption="NESTA_creative" numFmtId="0" hierarchy="12" level="1">
      <sharedItems count="1">
        <s v="NESTA Not Creative"/>
      </sharedItems>
    </cacheField>
    <cacheField name="[Fact Full with recommendations].[Full Description].[Full Description]" caption="Full Description" numFmtId="0" hierarchy="3" level="1">
      <sharedItems count="58">
        <s v="711500 Independent artists, writers and performers"/>
        <s v="313100 Fibre, yarn and thread mills"/>
        <s v="313200 Fabric mills"/>
        <s v="313300 Textile and fabric finishing and fabric coating"/>
        <s v="314100 Textile furnishings mills"/>
        <s v="314900 Other textile product mills"/>
        <s v="315100 Clothing knitting mills"/>
        <s v="315200 Cut and sew clothing manufacturing"/>
        <s v="315900 Clothing accessories and other clothing manufacturing"/>
        <s v="316100 Leather and hide tanning and finishing"/>
        <s v="316200 Footwear manufacturing"/>
        <s v="316900 Other leather and allied product manufacturing"/>
        <s v="321100 Sawmills and wood preservation"/>
        <s v="321200 Veneer, plywood and engineered wood product manufacturing"/>
        <s v="321900 Other wood product manufacturing"/>
        <s v="323100 Printing and related support activities"/>
        <s v="327100 Clay product and refractory manufacturing"/>
        <s v="327200 Glass and glass product manufacturing"/>
        <s v="327300 Cement and concrete product manufacturing"/>
        <s v="327400 Lime and gypsum product manufacturing"/>
        <s v="332800 Coating, engraving, cold and heat treating and allied activities"/>
        <s v="337100 Household and institutional furniture and kitchen cabinet manufacturing"/>
        <s v="337200 Office furniture (including fixtures) manufacturing"/>
        <s v="337900 Other furniture-related product manufacturing"/>
        <s v="414100 Textile, clothing and footwear merchant wholesalers"/>
        <s v="414200 Home entertainment equipment and household appliance merchant wholesalers"/>
        <s v="414300 Home furnishings merchant wholesalers"/>
        <s v="414400 Personal goods merchant wholesalers"/>
        <s v="414500 Pharmaceuticals, toiletries, cosmetics and sundries merchant wholesalers"/>
        <s v="448100 Clothing stores"/>
        <s v="448200 Shoe stores"/>
        <s v="448300 Jewellery, luggage and leather goods stores"/>
        <s v="453100 Florists"/>
        <s v="453200 Office supplies, stationery and gift stores"/>
        <s v="453300 Used merchandise stores"/>
        <s v="453900 Other miscellaneous store retailers"/>
        <s v="532200 Consumer goods rental"/>
        <s v="511100 Newspaper, periodical, book and directory publishers"/>
        <s v="334600 Manufacturing and reproducing magnetic and optical media"/>
        <s v="419100 Business-to-business electronic markets, and agents and brokers"/>
        <s v="442200 Home furnishings stores"/>
        <s v="451100 Sporting goods, hobby and musical instrument stores"/>
        <s v="526900 Other funds and financial vehicles"/>
        <s v="533100 Lessors of non-financial intangible assets (except copyrighted works)"/>
        <s v="561200 Facilities support services"/>
        <s v="611100 Elementary and secondary schools"/>
        <s v="611200 Community colleges and C.E.G.E.P.s"/>
        <s v="611300 Universities"/>
        <s v="611500 Technical and trade schools"/>
        <s v="711400 Agents and managers for artists, athletes, entertainers and other public figures"/>
        <s v="813200 Grant-making and giving services"/>
        <s v="813300 Social advocacy organizations"/>
        <s v="813400 Civic and social organizations"/>
        <s v="813900 Business, professional, labour and other membership organizations"/>
        <s v="911N00"/>
        <s v="912N00"/>
        <s v="913N00"/>
        <s v="311900 Other food manufacturing"/>
      </sharedItems>
    </cacheField>
    <cacheField name="[Fact Full with recommendations].[date].[date]" caption="date" numFmtId="0" hierarchy="7" level="1">
      <sharedItems containsSemiMixedTypes="0" containsNonDate="0" containsString="0"/>
    </cacheField>
    <cacheField name="[Measures].[Average of value]" caption="Average of value" numFmtId="0" hierarchy="32" level="32767"/>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2" memberValueDatatype="130" unbalanced="0">
      <fieldsUsage count="2">
        <fieldUsage x="-1"/>
        <fieldUsage x="6"/>
      </fieldsUsage>
    </cacheHierarchy>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0"/>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2"/>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7"/>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2" memberValueDatatype="130" unbalanced="0">
      <fieldsUsage count="2">
        <fieldUsage x="-1"/>
        <fieldUsage x="5"/>
      </fieldsUsage>
    </cacheHierarchy>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0" memberValueDatatype="130" unbalanced="0"/>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2" memberValueDatatype="130" unbalanced="0">
      <fieldsUsage count="2">
        <fieldUsage x="-1"/>
        <fieldUsage x="4"/>
      </fieldsUsage>
    </cacheHierarchy>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1"/>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oneField="1" hidden="1">
      <fieldsUsage count="1">
        <fieldUsage x="8"/>
      </fieldsUsage>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08912037" createdVersion="5" refreshedVersion="7" minRefreshableVersion="3" recordCount="0" supportSubquery="1" supportAdvancedDrill="1" xr:uid="{6C3845A8-95EA-4543-8913-2A3077EFDB7C}">
  <cacheSource type="external" connectionId="3"/>
  <cacheFields count="9">
    <cacheField name="[Fact Full with recommendations].[source].[source]" caption="source" numFmtId="0" hierarchy="4"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Measures].[Max of four_digit_intensity 2]" caption="Max of four_digit_intensity 2" numFmtId="0" hierarchy="31" level="32767"/>
    <cacheField name="[Fact Full with recommendations].[primary_csa_subdomain].[primary_csa_subdomain]" caption="primary_csa_subdomain" numFmtId="0" hierarchy="17" level="1">
      <sharedItems count="14">
        <s v="CSA Domain Advertising"/>
        <s v="CSA Domain Architecture"/>
        <s v="CSA Domain Broadcasting"/>
        <s v="CSA Domain Crafts"/>
        <s v="CSA Domain Cultural Heritage/Natural Heritage"/>
        <s v="CSA Domain Design"/>
        <s v="CSA Domain Film and Video"/>
        <s v="CSA Domain None"/>
        <s v="CSA Domain Performing Arts"/>
        <s v="CSA Domain Photography"/>
        <s v="CSA Domain Sound Recording"/>
        <s v="CSA Domain Archives/Libraries" u="1"/>
        <s v="CSA Domain Multiple" u="1"/>
        <s v="CSA Domain Unallocated" u="1"/>
      </sharedItems>
    </cacheField>
    <cacheField name="[Fact Full with recommendations].[NESTA_creative].[NESTA_creative]" caption="NESTA_creative" numFmtId="0" hierarchy="12" level="1">
      <sharedItems count="7">
        <s v="NESTA Advertising and marketing"/>
        <s v="NESTA Architecture"/>
        <s v="NESTA Film, TV, video, radio and photography"/>
        <s v="NESTA Crafts"/>
        <s v="NESTA Publishing"/>
        <s v="NESTA Design"/>
        <s v="NESTA Music and Performing Arts"/>
      </sharedItems>
    </cacheField>
    <cacheField name="[Fact Full with recommendations].[Full Description].[Full Description]" caption="Full Description" numFmtId="0" hierarchy="3" level="1">
      <sharedItems count="17">
        <s v="541600 Management, scientific and technical consulting services"/>
        <s v="541800 Advertising, public relations, and related services"/>
        <s v="541300 Architectural, engineering and related services"/>
        <s v="515100 Radio and television broadcasting"/>
        <s v="515200 Pay and specialty television"/>
        <s v="327900 Other non-metallic mineral product manufacturing"/>
        <s v="339900 Other miscellaneous manufacturing"/>
        <s v="712100 Heritage institutions"/>
        <s v="541400 Specialized design services"/>
        <s v="512100 Motion picture and video industries"/>
        <s v="611600 Other schools and instruction"/>
        <s v="711300 Promoters (presenters) of performing arts, sports and similar events"/>
        <s v="519100 Other information services"/>
        <s v="711100 Performing arts companies"/>
        <s v="541900 Other professional, scientific and technical services"/>
        <s v="812900 Other personal services"/>
        <s v="512200 Sound recording industries"/>
      </sharedItems>
    </cacheField>
    <cacheField name="[Fact Full with recommendations].[date].[date]" caption="date" numFmtId="0" hierarchy="7" level="1">
      <sharedItems containsSemiMixedTypes="0" containsNonDate="0" containsString="0"/>
    </cacheField>
    <cacheField name="[Measures].[Average of value]" caption="Average of value" numFmtId="0" hierarchy="32" level="32767"/>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2" memberValueDatatype="130" unbalanced="0">
      <fieldsUsage count="2">
        <fieldUsage x="-1"/>
        <fieldUsage x="6"/>
      </fieldsUsage>
    </cacheHierarchy>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0"/>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2"/>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7"/>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2" memberValueDatatype="130" unbalanced="0">
      <fieldsUsage count="2">
        <fieldUsage x="-1"/>
        <fieldUsage x="5"/>
      </fieldsUsage>
    </cacheHierarchy>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0" memberValueDatatype="130" unbalanced="0"/>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2" memberValueDatatype="130" unbalanced="0">
      <fieldsUsage count="2">
        <fieldUsage x="-1"/>
        <fieldUsage x="4"/>
      </fieldsUsage>
    </cacheHierarchy>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1"/>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oneField="1" hidden="1">
      <fieldsUsage count="1">
        <fieldUsage x="8"/>
      </fieldsUsage>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10416669" createdVersion="5" refreshedVersion="7" minRefreshableVersion="3" recordCount="0" supportSubquery="1" supportAdvancedDrill="1" xr:uid="{0B680A09-63CD-416E-B2BE-0A8B88CA21DA}">
  <cacheSource type="external" connectionId="3"/>
  <cacheFields count="9">
    <cacheField name="[Fact Full with recommendations].[source].[source]" caption="source" numFmtId="0" hierarchy="4"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Measures].[Max of four_digit_intensity 2]" caption="Max of four_digit_intensity 2" numFmtId="0" hierarchy="31" level="32767"/>
    <cacheField name="[Fact Full with recommendations].[primary_csa_subdomain].[primary_csa_subdomain]" caption="primary_csa_subdomain" numFmtId="0" hierarchy="17" level="1">
      <sharedItems count="15">
        <s v="CSA Domain Advertising"/>
        <s v="CSA Domain Architecture"/>
        <s v="CSA Domain Archives/Libraries"/>
        <s v="CSA Domain Broadcasting"/>
        <s v="CSA Domain Crafts"/>
        <s v="CSA Domain Cultural Heritage/Natural Heritage"/>
        <s v="CSA Domain Design"/>
        <s v="CSA Domain Film and Video"/>
        <s v="CSA Domain Multiple"/>
        <s v="CSA Domain None"/>
        <s v="CSA Domain Performing Arts"/>
        <s v="CSA Domain Photography"/>
        <s v="CSA Domain Sound Recording"/>
        <s v="CSA Domain Unallocated"/>
        <s v="CSA Not Cultural"/>
      </sharedItems>
    </cacheField>
    <cacheField name="[Fact Full with recommendations].[NESTA_creative].[NESTA_creative]" caption="NESTA_creative" numFmtId="0" hierarchy="12" level="1">
      <sharedItems count="9">
        <s v="NESTA Advertising and marketing"/>
        <s v="NESTA Architecture"/>
        <s v="NESTA Not Creative"/>
        <s v="NESTA Film, TV, video, radio and photography"/>
        <s v="NESTA Crafts"/>
        <s v="NESTA Publishing"/>
        <s v="NESTA Design"/>
        <s v="NESTA Music and Performing Arts"/>
        <s v="NESTA Software, Internet and Gaming"/>
      </sharedItems>
    </cacheField>
    <cacheField name="[Fact Full with recommendations].[Full Description].[Full Description]" caption="Full Description" numFmtId="0" hierarchy="3" level="1">
      <sharedItems count="315">
        <s v="541600 Management, scientific and technical consulting services"/>
        <s v="541800 Advertising, public relations, and related services"/>
        <s v="541300 Architectural, engineering and related services"/>
        <s v="711500 Independent artists, writers and performers"/>
        <s v="515100 Radio and television broadcasting"/>
        <s v="515200 Pay and specialty television"/>
        <s v="327900 Other non-metallic mineral product manufacturing"/>
        <s v="339900 Other miscellaneous manufacturing"/>
        <s v="313100 Fibre, yarn and thread mills"/>
        <s v="313200 Fabric mills"/>
        <s v="313300 Textile and fabric finishing and fabric coating"/>
        <s v="314100 Textile furnishings mills"/>
        <s v="314900 Other textile product mills"/>
        <s v="315100 Clothing knitting mills"/>
        <s v="315200 Cut and sew clothing manufacturing"/>
        <s v="315900 Clothing accessories and other clothing manufacturing"/>
        <s v="316100 Leather and hide tanning and finishing"/>
        <s v="316200 Footwear manufacturing"/>
        <s v="316900 Other leather and allied product manufacturing"/>
        <s v="321100 Sawmills and wood preservation"/>
        <s v="321200 Veneer, plywood and engineered wood product manufacturing"/>
        <s v="321900 Other wood product manufacturing"/>
        <s v="323100 Printing and related support activities"/>
        <s v="327100 Clay product and refractory manufacturing"/>
        <s v="327200 Glass and glass product manufacturing"/>
        <s v="327300 Cement and concrete product manufacturing"/>
        <s v="327400 Lime and gypsum product manufacturing"/>
        <s v="332800 Coating, engraving, cold and heat treating and allied activities"/>
        <s v="337100 Household and institutional furniture and kitchen cabinet manufacturing"/>
        <s v="337200 Office furniture (including fixtures) manufacturing"/>
        <s v="337900 Other furniture-related product manufacturing"/>
        <s v="414100 Textile, clothing and footwear merchant wholesalers"/>
        <s v="414200 Home entertainment equipment and household appliance merchant wholesalers"/>
        <s v="414300 Home furnishings merchant wholesalers"/>
        <s v="414400 Personal goods merchant wholesalers"/>
        <s v="414500 Pharmaceuticals, toiletries, cosmetics and sundries merchant wholesalers"/>
        <s v="448100 Clothing stores"/>
        <s v="448200 Shoe stores"/>
        <s v="448300 Jewellery, luggage and leather goods stores"/>
        <s v="453100 Florists"/>
        <s v="453200 Office supplies, stationery and gift stores"/>
        <s v="453300 Used merchandise stores"/>
        <s v="453900 Other miscellaneous store retailers"/>
        <s v="712100 Heritage institutions"/>
        <s v="541400 Specialized design services"/>
        <s v="512100 Motion picture and video industries"/>
        <s v="532200 Consumer goods rental"/>
        <s v="511100 Newspaper, periodical, book and directory publishers"/>
        <s v="611600 Other schools and instruction"/>
        <s v="711300 Promoters (presenters) of performing arts, sports and similar events"/>
        <s v="334600 Manufacturing and reproducing magnetic and optical media"/>
        <s v="419100 Business-to-business electronic markets, and agents and brokers"/>
        <s v="442200 Home furnishings stores"/>
        <s v="451100 Sporting goods, hobby and musical instrument stores"/>
        <s v="526900 Other funds and financial vehicles"/>
        <s v="533100 Lessors of non-financial intangible assets (except copyrighted works)"/>
        <s v="561200 Facilities support services"/>
        <s v="611100 Elementary and secondary schools"/>
        <s v="611200 Community colleges and C.E.G.E.P.s"/>
        <s v="611300 Universities"/>
        <s v="611500 Technical and trade schools"/>
        <s v="711400 Agents and managers for artists, athletes, entertainers and other public figures"/>
        <s v="813200 Grant-making and giving services"/>
        <s v="813300 Social advocacy organizations"/>
        <s v="813400 Civic and social organizations"/>
        <s v="813900 Business, professional, labour and other membership organizations"/>
        <s v="911N00"/>
        <s v="912N00"/>
        <s v="913N00"/>
        <s v="519100 Other information services"/>
        <s v="511200 Software publishers"/>
        <s v="711100 Performing arts companies"/>
        <s v="541900 Other professional, scientific and technical services"/>
        <s v="812900 Other personal services"/>
        <s v="512200 Sound recording industries"/>
        <s v="311900 Other food manufacturing"/>
        <s v="111100 Oilseed and grain farming"/>
        <s v="111200 Vegetable and melon farming"/>
        <s v="111300 Fruit and tree nut farming"/>
        <s v="111400 Greenhouse, nursery and floriculture production"/>
        <s v="111900 Other crop farming"/>
        <s v="112100 Cattle ranching and farming"/>
        <s v="112200 Hog and pig farming"/>
        <s v="112300 Poultry and egg production"/>
        <s v="112400 Sheep and goat farming"/>
        <s v="112500 Aquaculture"/>
        <s v="112900 Other animal production"/>
        <s v="113100 Timber tract operations"/>
        <s v="113200 Forest nurseries and gathering of forest products"/>
        <s v="113300 Logging"/>
        <s v="114100 Fishing"/>
        <s v="114200 Hunting and trapping"/>
        <s v="115100 Support activities for crop production"/>
        <s v="115200 Support activities for animal production"/>
        <s v="115300 Support activities for forestry"/>
        <s v="11NN00"/>
        <s v="211100 Oil and gas extraction"/>
        <s v="212100 Coal mining"/>
        <s v="212200 Metal ore mining"/>
        <s v="212300 Non-metallic mineral mining and quarrying"/>
        <s v="213100 Support activities for mining, and oil and gas extraction"/>
        <s v="21NN00"/>
        <s v="221100 Electric power generation, transmission and distribution"/>
        <s v="221200 Natural gas distribution"/>
        <s v="221300 Water, sewage and other systems"/>
        <s v="236100 Residential building construction"/>
        <s v="236200 Non-residential building construction"/>
        <s v="237100 Utility system construction"/>
        <s v="237200 Land subdivision"/>
        <s v="237300 Highway, street and bridge construction"/>
        <s v="237900 Other heavy and civil engineering construction"/>
        <s v="238100 Foundation, structure, and building exterior contractors"/>
        <s v="238200 Building equipment contractors"/>
        <s v="238300 Building finishing contractors"/>
        <s v="238900 Other specialty trade contractors"/>
        <s v="311100 Animal food manufacturing"/>
        <s v="311200 Grain and oilseed milling"/>
        <s v="311300 Sugar and confectionery product manufacturing"/>
        <s v="311400 Fruit and vegetable preserving and specialty food manufacturing"/>
        <s v="311500 Dairy product manufacturing"/>
        <s v="311600 Meat product manufacturing"/>
        <s v="311700 Seafood product preparation and packaging"/>
        <s v="311800 Bakeries and tortilla manufacturing"/>
        <s v="312100 Beverage manufacturing"/>
        <s v="312200 Tobacco manufacturing"/>
        <s v="31-300"/>
        <s v="322100 Pulp, paper and paperboard mills"/>
        <s v="322200 Converted paper product manufacturing"/>
        <s v="324100 Petroleum and coal product manufacturing"/>
        <s v="325100 Basic chemical manufacturing"/>
        <s v="325200 Resin, synthetic rubber, and artificial and synthetic fibres and filaments manufacturing"/>
        <s v="325300 Pesticide, fertilizer and other agricultural chemical manufacturing"/>
        <s v="325400 Pharmaceutical and medicine manufacturing"/>
        <s v="325500 Paint, coating and adhesive manufacturing"/>
        <s v="325600 Soap, cleaning compound and toilet preparation manufacturing"/>
        <s v="325900 Other chemical product manufacturing"/>
        <s v="326100 Plastic product manufacturing"/>
        <s v="326200 Rubber product manufacturing"/>
        <s v="331100 Iron and steel mills and ferro-alloy manufacturing"/>
        <s v="331200 Steel product manufacturing from purchased steel"/>
        <s v="331300 Alumina and aluminum production and processing"/>
        <s v="331400 Non-ferrous metal (except aluminum) production and processing"/>
        <s v="331500 Foundries"/>
        <s v="332100 Forging and stamping"/>
        <s v="332200 Cutlery and hand tool manufacturing"/>
        <s v="332300 Architectural and structural metals manufacturing"/>
        <s v="332400 Boiler, tank and shipping container manufacturing"/>
        <s v="332500 Hardware manufacturing"/>
        <s v="332600 Spring and wire product manufacturing"/>
        <s v="332700 Machine shops, turned product, and screw, nut and bolt manufacturing"/>
        <s v="332900 Other fabricated metal product manufacturing"/>
        <s v="333100 Agricultural, construction and mining machinery manufacturing"/>
        <s v="333200 Industrial machinery manufacturing"/>
        <s v="333300 Commercial and service industry machinery manufacturing"/>
        <s v="333400 Ventilation, heating, air-conditioning and commercial refrigeration equipment manufacturing"/>
        <s v="333500 Metalworking machinery manufacturing"/>
        <s v="333600 Engine, turbine and power transmission equipment manufacturing"/>
        <s v="333900 Other general-purpose machinery manufacturing"/>
        <s v="334100 Computer and peripheral equipment manufacturing"/>
        <s v="334200 Communications equipment manufacturing"/>
        <s v="334300 Audio and video equipment manufacturing"/>
        <s v="334400 Semiconductor and other electronic component manufacturing"/>
        <s v="334500 Navigational, measuring, medical and control instruments manufacturing"/>
        <s v="335100 Electric lighting equipment manufacturing"/>
        <s v="335200 Household appliance manufacturing"/>
        <s v="335300 Electrical equipment manufacturing"/>
        <s v="335900 Other electrical equipment and component manufacturing"/>
        <s v="336100 Motor vehicle manufacturing"/>
        <s v="336200 Motor vehicle body and trailer manufacturing"/>
        <s v="336300 Motor vehicle parts manufacturing"/>
        <s v="336400 Aerospace product and parts manufacturing"/>
        <s v="336500 Railroad rolling stock manufacturing"/>
        <s v="336600 Ship and boat building"/>
        <s v="336900 Other transportation equipment manufacturing"/>
        <s v="339100 Medical equipment and supplies manufacturing"/>
        <s v="411100 Farm product merchant wholesalers"/>
        <s v="412100 Petroleum and petroleum products merchant wholesalers"/>
        <s v="413100 Food merchant wholesalers"/>
        <s v="413200 Beverage merchant wholesalers"/>
        <s v="413300 Cigarette and tobacco product merchant wholesalers"/>
        <s v="415100 Motor vehicle merchant wholesalers"/>
        <s v="415200 New motor vehicle parts and accessories merchant wholesalers"/>
        <s v="415300 Used motor vehicle parts and accessories merchant wholesalers"/>
        <s v="416100 Electrical, plumbing, heating and air-conditioning equipment and supplies merchant wholesalers"/>
        <s v="416200 Metal service centres"/>
        <s v="416300 Lumber, millwork, hardware and other building supplies merchant wholesalers"/>
        <s v="417100 Farm, lawn and garden machinery and equipment merchant wholesalers"/>
        <s v="417200 Construction, forestry, mining, and industrial machinery, equipment and supplies merchant wholesalers"/>
        <s v="417300 Computer and communications equipment and supplies merchant wholesalers"/>
        <s v="417900 Other machinery, equipment and supplies merchant wholesalers"/>
        <s v="418100 Recyclable material merchant wholesalers"/>
        <s v="418200 Paper, paper product and disposable plastic product merchant wholesalers"/>
        <s v="418300 Agricultural supplies merchant wholesalers"/>
        <s v="418400 Chemical (except agricultural) and allied product merchant wholesalers"/>
        <s v="418900 Other miscellaneous merchant wholesalers"/>
        <s v="441100 Automobile dealers"/>
        <s v="441200 Other motor vehicle dealers"/>
        <s v="441300 Automotive parts, accessories and tire stores"/>
        <s v="442100 Furniture stores"/>
        <s v="443100 Electronics and appliance stores"/>
        <s v="44-400"/>
        <s v="444100 Building material and supplies dealers"/>
        <s v="444200 Lawn and garden equipment and supplies stores"/>
        <s v="445100 Grocery stores"/>
        <s v="445200 Specialty food stores"/>
        <s v="445300 Beer, wine and liquor stores"/>
        <s v="446100 Health and personal care stores"/>
        <s v="447100 Gasoline stations"/>
        <s v="451300 Book stores and news dealers"/>
        <s v="452100 Department stores"/>
        <s v="452900 Other general merchandise stores"/>
        <s v="454100 Electronic shopping and mail-order houses"/>
        <s v="454200 Vending machine operators"/>
        <s v="454300 Direct selling establishments"/>
        <s v="481100 Scheduled air transportation"/>
        <s v="481200 Non-scheduled air transportation"/>
        <s v="482100 Rail transportation"/>
        <s v="483100 Deep sea, coastal and Great Lakes water transportation"/>
        <s v="483200 Inland water transportation"/>
        <s v="48-400"/>
        <s v="484100 General freight trucking"/>
        <s v="484200 Specialized freight trucking"/>
        <s v="485100 Urban transit systems"/>
        <s v="485200 Interurban and rural bus transportation"/>
        <s v="485300 Taxi and limousine service"/>
        <s v="485400 School and employee bus transportation"/>
        <s v="485500 Charter bus industry"/>
        <s v="485900 Other transit and ground passenger transportation"/>
        <s v="486100 Pipeline transportation of crude oil"/>
        <s v="486200 Pipeline transportation of natural gas"/>
        <s v="486900 Other pipeline transportation"/>
        <s v="487100 Scenic and sightseeing transportation, land"/>
        <s v="487200 Scenic and sightseeing transportation, water"/>
        <s v="487900 Scenic and sightseeing transportation, other"/>
        <s v="488100 Support activities for air transportation"/>
        <s v="488200 Support activities for rail transportation"/>
        <s v="488300 Support activities for water transportation"/>
        <s v="488400 Support activities for road transportation"/>
        <s v="488500 Freight transportation arrangement"/>
        <s v="488900 Other support activities for transportation"/>
        <s v="491100 Postal service"/>
        <s v="492100 Couriers"/>
        <s v="492200 Local messengers and local delivery"/>
        <s v="493100 Warehousing and storage"/>
        <s v="517400 Satellite telecommunications"/>
        <s v="517900 Other telecommunications"/>
        <s v="521100 Monetary authorities - central bank"/>
        <s v="522100 Depository credit intermediation"/>
        <s v="522200 Non-depository credit intermediation"/>
        <s v="522300 Activities related to credit intermediation"/>
        <s v="523100 Securities and commodity contracts intermediation and brokerage"/>
        <s v="523200 Securities and commodity exchanges"/>
        <s v="523900 Other financial investment activities"/>
        <s v="524100 Insurance carriers"/>
        <s v="524200 Agencies, brokerages and other insurance related activities"/>
        <s v="526100 Pension funds"/>
        <s v="531100 Lessors of real estate"/>
        <s v="531200 Offices of real estate agents and brokers"/>
        <s v="531300 Activities related to real estate"/>
        <s v="532100 Automotive equipment rental and leasing"/>
        <s v="532300 General rental centres"/>
        <s v="532400 Commercial and industrial machinery and equipment rental and leasing"/>
        <s v="541100 Legal services"/>
        <s v="541200 Accounting, tax preparation, bookkeeping and payroll services"/>
        <s v="541700 Scientific research and development services"/>
        <s v="551100 Management of companies and enterprises"/>
        <s v="561100 Office administrative services"/>
        <s v="561300 Employment services"/>
        <s v="561400 Business support services"/>
        <s v="561500 Travel arrangement and reservation services"/>
        <s v="561600 Investigation and security services"/>
        <s v="561700 Services to buildings and dwellings"/>
        <s v="561900 Other support services"/>
        <s v="562100 Waste collection"/>
        <s v="562200 Waste treatment and disposal"/>
        <s v="562900 Remediation and other waste management services"/>
        <s v="611400 Business schools and computer and management training"/>
        <s v="611700 Educational support services"/>
        <s v="621100 Offices of physicians"/>
        <s v="621200 Offices of dentists"/>
        <s v="621300 Offices of other health practitioners"/>
        <s v="621400 Out-patient care centres"/>
        <s v="621500 Medical and diagnostic laboratories"/>
        <s v="621600 Home health care services"/>
        <s v="621900 Other ambulatory health care services"/>
        <s v="622N00"/>
        <s v="623N00"/>
        <s v="624100 Individual and family services"/>
        <s v="624200 Community food and housing, and emergency and other relief services"/>
        <s v="624300 Vocational rehabilitation services"/>
        <s v="624400 Child day-care services"/>
        <s v="711200 Spectator sports"/>
        <s v="713100 Amusement parks and arcades"/>
        <s v="713200 Gambling industries"/>
        <s v="713900 Other amusement and recreation industries"/>
        <s v="721100 Traveller accommodation"/>
        <s v="721200 Recreational vehicle (RV) parks and recreational camps"/>
        <s v="721300 Rooming and boarding houses"/>
        <s v="722300 Special food services"/>
        <s v="722400 Drinking places (alcoholic beverages)"/>
        <s v="722500 Full-service restaurants and limited-service eating places"/>
        <s v="811100 Automotive repair and maintenance"/>
        <s v="811200 Electronic and precision equipment repair and maintenance"/>
        <s v="811300 Commercial and industrial machinery and equipment (except automotive and electronic) repair and maintenance"/>
        <s v="811400 Personal and household goods repair and maintenance"/>
        <s v="812100 Personal care services"/>
        <s v="812200 Funeral services"/>
        <s v="812300 Dry cleaning and laundry services"/>
        <s v="813100 Religious organizations"/>
        <s v="814100 Private households"/>
        <s v="911100 Defence services"/>
        <s v="914100 Aboriginal public administration"/>
        <s v="919100 International and other extra-territorial public administration"/>
        <s v="518200 Data processing, hosting, and related services"/>
        <s v="541500 Computer systems design and related services"/>
      </sharedItems>
    </cacheField>
    <cacheField name="[Fact Full with recommendations].[date].[date]" caption="date" numFmtId="0" hierarchy="7" level="1">
      <sharedItems containsSemiMixedTypes="0" containsNonDate="0" containsString="0"/>
    </cacheField>
    <cacheField name="[Measures].[Average of value]" caption="Average of value" numFmtId="0" hierarchy="32" level="32767"/>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2" memberValueDatatype="130" unbalanced="0">
      <fieldsUsage count="2">
        <fieldUsage x="-1"/>
        <fieldUsage x="6"/>
      </fieldsUsage>
    </cacheHierarchy>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0"/>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2"/>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7"/>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2" memberValueDatatype="130" unbalanced="0">
      <fieldsUsage count="2">
        <fieldUsage x="-1"/>
        <fieldUsage x="5"/>
      </fieldsUsage>
    </cacheHierarchy>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0" memberValueDatatype="130" unbalanced="0"/>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2" memberValueDatatype="130" unbalanced="0">
      <fieldsUsage count="2">
        <fieldUsage x="-1"/>
        <fieldUsage x="4"/>
      </fieldsUsage>
    </cacheHierarchy>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1"/>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oneField="1" hidden="1">
      <fieldsUsage count="1">
        <fieldUsage x="8"/>
      </fieldsUsage>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13078702" createdVersion="5" refreshedVersion="7" minRefreshableVersion="3" recordCount="0" supportSubquery="1" supportAdvancedDrill="1" xr:uid="{31228F92-AD49-4665-ADCF-D618C90F93D2}">
  <cacheSource type="external" connectionId="3"/>
  <cacheFields count="9">
    <cacheField name="[Fact Full with recommendations].[source].[source]" caption="source" numFmtId="0" hierarchy="4"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Measures].[Max of four_digit_intensity 2]" caption="Max of four_digit_intensity 2" numFmtId="0" hierarchy="31" level="32767"/>
    <cacheField name="[Fact Full with recommendations].[primary_csa_subdomain].[primary_csa_subdomain]" caption="primary_csa_subdomain" numFmtId="0" hierarchy="17" level="1">
      <sharedItems containsNonDate="0" count="1">
        <s v="CSA Not Cultural"/>
      </sharedItems>
    </cacheField>
    <cacheField name="[Fact Full with recommendations].[NESTA_creative].[NESTA_creative]" caption="NESTA_creative" numFmtId="0" hierarchy="12" level="1">
      <sharedItems containsNonDate="0" count="8">
        <s v="NESTA IT, software and computer services"/>
        <s v="NESTA Advertising and marketing" u="1"/>
        <s v="NESTA Architecture" u="1"/>
        <s v="NESTA Film, TV, video, radio and photography" u="1"/>
        <s v="NESTA Crafts" u="1"/>
        <s v="NESTA Publishing" u="1"/>
        <s v="NESTA Design" u="1"/>
        <s v="NESTA Music and Performing Arts" u="1"/>
      </sharedItems>
    </cacheField>
    <cacheField name="[Fact Full with recommendations].[Full Description].[Full Description]" caption="Full Description" numFmtId="0" hierarchy="3" level="1">
      <sharedItems containsNonDate="0" count="2">
        <s v="518200 Data processing, hosting, and related services"/>
        <s v="541500 Computer systems design and related services"/>
      </sharedItems>
    </cacheField>
    <cacheField name="[Fact Full with recommendations].[date].[date]" caption="date" numFmtId="0" hierarchy="7" level="1">
      <sharedItems containsSemiMixedTypes="0" containsNonDate="0" containsString="0"/>
    </cacheField>
    <cacheField name="[Measures].[Average of value]" caption="Average of value" numFmtId="0" hierarchy="32" level="32767"/>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2" memberValueDatatype="130" unbalanced="0">
      <fieldsUsage count="2">
        <fieldUsage x="-1"/>
        <fieldUsage x="6"/>
      </fieldsUsage>
    </cacheHierarchy>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0"/>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2"/>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7"/>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2" memberValueDatatype="130" unbalanced="0">
      <fieldsUsage count="2">
        <fieldUsage x="-1"/>
        <fieldUsage x="5"/>
      </fieldsUsage>
    </cacheHierarchy>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0" memberValueDatatype="130" unbalanced="0"/>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2" memberValueDatatype="130" unbalanced="0">
      <fieldsUsage count="2">
        <fieldUsage x="-1"/>
        <fieldUsage x="4"/>
      </fieldsUsage>
    </cacheHierarchy>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1"/>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oneField="1" hidden="1">
      <fieldsUsage count="1">
        <fieldUsage x="8"/>
      </fieldsUsage>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15162034" createdVersion="7" refreshedVersion="7" minRefreshableVersion="3" recordCount="0" supportSubquery="1" supportAdvancedDrill="1" xr:uid="{03C02BF4-A2CC-4B7D-8F80-16C7DE7A8A87}">
  <cacheSource type="external" connectionId="3"/>
  <cacheFields count="9">
    <cacheField name="[Fact Full with recommendations].[NAICS4 Description].[NAICS4 Description]" caption="NAICS4 Description" numFmtId="0" hierarchy="2" level="1">
      <sharedItems count="315">
        <s v="541600 Management, scientific and technical consulting services"/>
        <s v="541800 Advertising, public relations, and related services"/>
        <s v="541300 Architectural, engineering and related services"/>
        <s v="711500 Independent artists, writers and performers"/>
        <s v="515100 Radio and television broadcasting"/>
        <s v="515200 Pay and specialty television"/>
        <s v="316900 Other leather and allied product manufacturing"/>
        <s v="327100 Clay product and refractory manufacturing"/>
        <s v="327900 Other non-metallic mineral product manufacturing"/>
        <s v="339900 Other miscellaneous manufacturing"/>
        <s v="453100 Florists"/>
        <s v="313100 Fibre, yarn and thread mills"/>
        <s v="313200 Fabric mills"/>
        <s v="313300 Textile and fabric finishing and fabric coating"/>
        <s v="314100 Textile furnishings mills"/>
        <s v="314900 Other textile product mills"/>
        <s v="315100 Clothing knitting mills"/>
        <s v="315200 Cut and sew clothing manufacturing"/>
        <s v="315900 Clothing accessories and other clothing manufacturing"/>
        <s v="316100 Leather and hide tanning and finishing"/>
        <s v="316200 Footwear manufacturing"/>
        <s v="321100 Sawmills and wood preservation"/>
        <s v="321200 Veneer, plywood and engineered wood product manufacturing"/>
        <s v="321900 Other wood product manufacturing"/>
        <s v="323100 Printing and related support activities"/>
        <s v="327200 Glass and glass product manufacturing"/>
        <s v="327300 Cement and concrete product manufacturing"/>
        <s v="327400 Lime and gypsum product manufacturing"/>
        <s v="332800 Coating, engraving, cold and heat treating and allied activities"/>
        <s v="337100 Household and institutional furniture and kitchen cabinet manufacturing"/>
        <s v="337200 Office furniture (including fixtures) manufacturing"/>
        <s v="337900 Other furniture-related product manufacturing"/>
        <s v="414100 Textile, clothing and footwear merchant wholesalers"/>
        <s v="414200 Home entertainment equipment and household appliance merchant wholesalers"/>
        <s v="414300 Home furnishings merchant wholesalers"/>
        <s v="414400 Personal goods merchant wholesalers"/>
        <s v="414500 Pharmaceuticals, toiletries, cosmetics and sundries merchant wholesalers"/>
        <s v="448100 Clothing stores"/>
        <s v="448200 Shoe stores"/>
        <s v="448300 Jewellery, luggage and leather goods stores"/>
        <s v="453200 Office supplies, stationery and gift stores"/>
        <s v="453300 Used merchandise stores"/>
        <s v="453900 Other miscellaneous store retailers"/>
        <s v="712100 Heritage institutions"/>
        <s v="541400 Specialized design services"/>
        <s v="512100 Motion picture and video industries"/>
        <s v="532200 Consumer goods rental"/>
        <s v="511100 Newspaper, periodical, book and directory publishers"/>
        <s v="334600 Manufacturing and reproducing magnetic and optical media"/>
        <s v="611600 Other schools and instruction"/>
        <s v="711300 Promoters (presenters) of performing arts, sports and similar events"/>
        <s v="711400 Agents and managers for artists, athletes, entertainers and other public figures"/>
        <s v="419100 Business-to-business electronic markets, and agents and brokers"/>
        <s v="442200 Home furnishings stores"/>
        <s v="451100 Sporting goods, hobby and musical instrument stores"/>
        <s v="526900 Other funds and financial vehicles"/>
        <s v="533100 Lessors of non-financial intangible assets (except copyrighted works)"/>
        <s v="561200 Facilities support services"/>
        <s v="611100 Elementary and secondary schools"/>
        <s v="611200 Community colleges and C.E.G.E.P.s"/>
        <s v="611300 Universities"/>
        <s v="611500 Technical and trade schools"/>
        <s v="813200 Grant-making and giving services"/>
        <s v="813300 Social advocacy organizations"/>
        <s v="813400 Civic and social organizations"/>
        <s v="813900 Business, professional, labour and other membership organizations"/>
        <s v="911N00"/>
        <s v="912N00"/>
        <s v="913N00"/>
        <s v="519100 Other information services"/>
        <s v="511200 Software publishers"/>
        <s v="711100 Performing arts companies"/>
        <s v="541900 Other professional, scientific and technical services"/>
        <s v="812900 Other personal services"/>
        <s v="512200 Sound recording industries"/>
        <s v="311900 Other food manufacturing"/>
        <s v="111100 Oilseed and grain farming"/>
        <s v="111200 Vegetable and melon farming"/>
        <s v="111300 Fruit and tree nut farming"/>
        <s v="111400 Greenhouse, nursery and floriculture production"/>
        <s v="111900 Other crop farming"/>
        <s v="112100 Cattle ranching and farming"/>
        <s v="112200 Hog and pig farming"/>
        <s v="112300 Poultry and egg production"/>
        <s v="112400 Sheep and goat farming"/>
        <s v="112500 Aquaculture"/>
        <s v="112900 Other animal production"/>
        <s v="113100 Timber tract operations"/>
        <s v="113200 Forest nurseries and gathering of forest products"/>
        <s v="113300 Logging"/>
        <s v="114100 Fishing"/>
        <s v="114200 Hunting and trapping"/>
        <s v="115100 Support activities for crop production"/>
        <s v="115200 Support activities for animal production"/>
        <s v="115300 Support activities for forestry"/>
        <s v="11NN00"/>
        <s v="211100 Oil and gas extraction"/>
        <s v="212100 Coal mining"/>
        <s v="212200 Metal ore mining"/>
        <s v="212300 Non-metallic mineral mining and quarrying"/>
        <s v="213100 Support activities for mining, and oil and gas extraction"/>
        <s v="21NN00"/>
        <s v="221100 Electric power generation, transmission and distribution"/>
        <s v="221200 Natural gas distribution"/>
        <s v="221300 Water, sewage and other systems"/>
        <s v="236100 Residential building construction"/>
        <s v="236200 Non-residential building construction"/>
        <s v="237100 Utility system construction"/>
        <s v="237200 Land subdivision"/>
        <s v="237300 Highway, street and bridge construction"/>
        <s v="237900 Other heavy and civil engineering construction"/>
        <s v="238100 Foundation, structure, and building exterior contractors"/>
        <s v="238200 Building equipment contractors"/>
        <s v="238300 Building finishing contractors"/>
        <s v="238900 Other specialty trade contractors"/>
        <s v="311100 Animal food manufacturing"/>
        <s v="311200 Grain and oilseed milling"/>
        <s v="311300 Sugar and confectionery product manufacturing"/>
        <s v="311400 Fruit and vegetable preserving and specialty food manufacturing"/>
        <s v="311500 Dairy product manufacturing"/>
        <s v="311600 Meat product manufacturing"/>
        <s v="311700 Seafood product preparation and packaging"/>
        <s v="311800 Bakeries and tortilla manufacturing"/>
        <s v="312100 Beverage manufacturing"/>
        <s v="312200 Tobacco manufacturing"/>
        <s v="31-300"/>
        <s v="322100 Pulp, paper and paperboard mills"/>
        <s v="322200 Converted paper product manufacturing"/>
        <s v="324100 Petroleum and coal product manufacturing"/>
        <s v="325100 Basic chemical manufacturing"/>
        <s v="325200 Resin, synthetic rubber, and artificial and synthetic fibres and filaments manufacturing"/>
        <s v="325300 Pesticide, fertilizer and other agricultural chemical manufacturing"/>
        <s v="325400 Pharmaceutical and medicine manufacturing"/>
        <s v="325500 Paint, coating and adhesive manufacturing"/>
        <s v="325600 Soap, cleaning compound and toilet preparation manufacturing"/>
        <s v="325900 Other chemical product manufacturing"/>
        <s v="326100 Plastic product manufacturing"/>
        <s v="326200 Rubber product manufacturing"/>
        <s v="331100 Iron and steel mills and ferro-alloy manufacturing"/>
        <s v="331200 Steel product manufacturing from purchased steel"/>
        <s v="331300 Alumina and aluminum production and processing"/>
        <s v="331400 Non-ferrous metal (except aluminum) production and processing"/>
        <s v="331500 Foundries"/>
        <s v="332100 Forging and stamping"/>
        <s v="332200 Cutlery and hand tool manufacturing"/>
        <s v="332300 Architectural and structural metals manufacturing"/>
        <s v="332400 Boiler, tank and shipping container manufacturing"/>
        <s v="332500 Hardware manufacturing"/>
        <s v="332600 Spring and wire product manufacturing"/>
        <s v="332700 Machine shops, turned product, and screw, nut and bolt manufacturing"/>
        <s v="332900 Other fabricated metal product manufacturing"/>
        <s v="333100 Agricultural, construction and mining machinery manufacturing"/>
        <s v="333200 Industrial machinery manufacturing"/>
        <s v="333300 Commercial and service industry machinery manufacturing"/>
        <s v="333400 Ventilation, heating, air-conditioning and commercial refrigeration equipment manufacturing"/>
        <s v="333500 Metalworking machinery manufacturing"/>
        <s v="333600 Engine, turbine and power transmission equipment manufacturing"/>
        <s v="333900 Other general-purpose machinery manufacturing"/>
        <s v="334100 Computer and peripheral equipment manufacturing"/>
        <s v="334200 Communications equipment manufacturing"/>
        <s v="334300 Audio and video equipment manufacturing"/>
        <s v="334400 Semiconductor and other electronic component manufacturing"/>
        <s v="334500 Navigational, measuring, medical and control instruments manufacturing"/>
        <s v="335100 Electric lighting equipment manufacturing"/>
        <s v="335200 Household appliance manufacturing"/>
        <s v="335300 Electrical equipment manufacturing"/>
        <s v="335900 Other electrical equipment and component manufacturing"/>
        <s v="336100 Motor vehicle manufacturing"/>
        <s v="336200 Motor vehicle body and trailer manufacturing"/>
        <s v="336300 Motor vehicle parts manufacturing"/>
        <s v="336400 Aerospace product and parts manufacturing"/>
        <s v="336500 Railroad rolling stock manufacturing"/>
        <s v="336600 Ship and boat building"/>
        <s v="336900 Other transportation equipment manufacturing"/>
        <s v="339100 Medical equipment and supplies manufacturing"/>
        <s v="411100 Farm product merchant wholesalers"/>
        <s v="412100 Petroleum and petroleum products merchant wholesalers"/>
        <s v="413100 Food merchant wholesalers"/>
        <s v="413200 Beverage merchant wholesalers"/>
        <s v="413300 Cigarette and tobacco product merchant wholesalers"/>
        <s v="415100 Motor vehicle merchant wholesalers"/>
        <s v="415200 New motor vehicle parts and accessories merchant wholesalers"/>
        <s v="415300 Used motor vehicle parts and accessories merchant wholesalers"/>
        <s v="416100 Electrical, plumbing, heating and air-conditioning equipment and supplies merchant wholesalers"/>
        <s v="416200 Metal service centres"/>
        <s v="416300 Lumber, millwork, hardware and other building supplies merchant wholesalers"/>
        <s v="417100 Farm, lawn and garden machinery and equipment merchant wholesalers"/>
        <s v="417200 Construction, forestry, mining, and industrial machinery, equipment and supplies merchant wholesalers"/>
        <s v="417900 Other machinery, equipment and supplies merchant wholesalers"/>
        <s v="418100 Recyclable material merchant wholesalers"/>
        <s v="418200 Paper, paper product and disposable plastic product merchant wholesalers"/>
        <s v="418300 Agricultural supplies merchant wholesalers"/>
        <s v="418400 Chemical (except agricultural) and allied product merchant wholesalers"/>
        <s v="418900 Other miscellaneous merchant wholesalers"/>
        <s v="441100 Automobile dealers"/>
        <s v="441200 Other motor vehicle dealers"/>
        <s v="441300 Automotive parts, accessories and tire stores"/>
        <s v="442100 Furniture stores"/>
        <s v="443100 Electronics and appliance stores"/>
        <s v="44-400"/>
        <s v="444100 Building material and supplies dealers"/>
        <s v="444200 Lawn and garden equipment and supplies stores"/>
        <s v="445100 Grocery stores"/>
        <s v="445200 Specialty food stores"/>
        <s v="445300 Beer, wine and liquor stores"/>
        <s v="446100 Health and personal care stores"/>
        <s v="447100 Gasoline stations"/>
        <s v="451300 Book stores and news dealers"/>
        <s v="452100 Department stores"/>
        <s v="452900 Other general merchandise stores"/>
        <s v="454100 Electronic shopping and mail-order houses"/>
        <s v="454200 Vending machine operators"/>
        <s v="454300 Direct selling establishments"/>
        <s v="481100 Scheduled air transportation"/>
        <s v="481200 Non-scheduled air transportation"/>
        <s v="482100 Rail transportation"/>
        <s v="483100 Deep sea, coastal and Great Lakes water transportation"/>
        <s v="483200 Inland water transportation"/>
        <s v="48-400"/>
        <s v="484100 General freight trucking"/>
        <s v="484200 Specialized freight trucking"/>
        <s v="485100 Urban transit systems"/>
        <s v="485200 Interurban and rural bus transportation"/>
        <s v="485300 Taxi and limousine service"/>
        <s v="485400 School and employee bus transportation"/>
        <s v="485500 Charter bus industry"/>
        <s v="485900 Other transit and ground passenger transportation"/>
        <s v="486100 Pipeline transportation of crude oil"/>
        <s v="486200 Pipeline transportation of natural gas"/>
        <s v="486900 Other pipeline transportation"/>
        <s v="487100 Scenic and sightseeing transportation, land"/>
        <s v="487200 Scenic and sightseeing transportation, water"/>
        <s v="487900 Scenic and sightseeing transportation, other"/>
        <s v="488100 Support activities for air transportation"/>
        <s v="488200 Support activities for rail transportation"/>
        <s v="488300 Support activities for water transportation"/>
        <s v="488400 Support activities for road transportation"/>
        <s v="488500 Freight transportation arrangement"/>
        <s v="488900 Other support activities for transportation"/>
        <s v="491100 Postal service"/>
        <s v="492100 Couriers"/>
        <s v="492200 Local messengers and local delivery"/>
        <s v="493100 Warehousing and storage"/>
        <s v="517400 Satellite telecommunications"/>
        <s v="517900 Other telecommunications"/>
        <s v="521100 Monetary authorities - central bank"/>
        <s v="522100 Depository credit intermediation"/>
        <s v="522200 Non-depository credit intermediation"/>
        <s v="522300 Activities related to credit intermediation"/>
        <s v="523100 Securities and commodity contracts intermediation and brokerage"/>
        <s v="523200 Securities and commodity exchanges"/>
        <s v="523900 Other financial investment activities"/>
        <s v="524100 Insurance carriers"/>
        <s v="524200 Agencies, brokerages and other insurance related activities"/>
        <s v="526100 Pension funds"/>
        <s v="531100 Lessors of real estate"/>
        <s v="531200 Offices of real estate agents and brokers"/>
        <s v="531300 Activities related to real estate"/>
        <s v="532100 Automotive equipment rental and leasing"/>
        <s v="532300 General rental centres"/>
        <s v="532400 Commercial and industrial machinery and equipment rental and leasing"/>
        <s v="541100 Legal services"/>
        <s v="541200 Accounting, tax preparation, bookkeeping and payroll services"/>
        <s v="541700 Scientific research and development services"/>
        <s v="551100 Management of companies and enterprises"/>
        <s v="561100 Office administrative services"/>
        <s v="561300 Employment services"/>
        <s v="561400 Business support services"/>
        <s v="561500 Travel arrangement and reservation services"/>
        <s v="561600 Investigation and security services"/>
        <s v="561700 Services to buildings and dwellings"/>
        <s v="561900 Other support services"/>
        <s v="562100 Waste collection"/>
        <s v="562200 Waste treatment and disposal"/>
        <s v="562900 Remediation and other waste management services"/>
        <s v="611400 Business schools and computer and management training"/>
        <s v="611700 Educational support services"/>
        <s v="621100 Offices of physicians"/>
        <s v="621200 Offices of dentists"/>
        <s v="621300 Offices of other health practitioners"/>
        <s v="621400 Out-patient care centres"/>
        <s v="621500 Medical and diagnostic laboratories"/>
        <s v="621600 Home health care services"/>
        <s v="621900 Other ambulatory health care services"/>
        <s v="622N00"/>
        <s v="623N00"/>
        <s v="624100 Individual and family services"/>
        <s v="624200 Community food and housing, and emergency and other relief services"/>
        <s v="624300 Vocational rehabilitation services"/>
        <s v="624400 Child day-care services"/>
        <s v="711200 Spectator sports"/>
        <s v="713100 Amusement parks and arcades"/>
        <s v="713200 Gambling industries"/>
        <s v="713900 Other amusement and recreation industries"/>
        <s v="721100 Traveller accommodation"/>
        <s v="721200 Recreational vehicle (RV) parks and recreational camps"/>
        <s v="721300 Rooming and boarding houses"/>
        <s v="722300 Special food services"/>
        <s v="722400 Drinking places (alcoholic beverages)"/>
        <s v="722500 Full-service restaurants and limited-service eating places"/>
        <s v="811100 Automotive repair and maintenance"/>
        <s v="811200 Electronic and precision equipment repair and maintenance"/>
        <s v="811300 Commercial and industrial machinery and equipment (except automotive and electronic) repair and maintenance"/>
        <s v="811400 Personal and household goods repair and maintenance"/>
        <s v="812100 Personal care services"/>
        <s v="812200 Funeral services"/>
        <s v="812300 Dry cleaning and laundry services"/>
        <s v="813100 Religious organizations"/>
        <s v="814100 Private households"/>
        <s v="911100 Defence services"/>
        <s v="914100 Aboriginal public administration"/>
        <s v="919100 International and other extra-territorial public administration"/>
        <s v="417300 Computer and communications equipment and supplies merchant wholesalers"/>
        <s v="518200 Data processing, hosting, and related services"/>
        <s v="541500 Computer systems design and related services"/>
      </sharedItems>
    </cacheField>
    <cacheField name="[Fact Full with recommendations].[primary_csa_subdomain].[primary_csa_subdomain]" caption="primary_csa_subdomain" numFmtId="0" hierarchy="17" level="1">
      <sharedItems count="15">
        <s v="CSA Domain Advertising"/>
        <s v="CSA Domain Architecture"/>
        <s v="CSA Domain Archives/Libraries"/>
        <s v="CSA Domain Broadcasting"/>
        <s v="CSA Domain Crafts"/>
        <s v="CSA Domain Cultural Heritage/Natural Heritage"/>
        <s v="CSA Domain Design"/>
        <s v="CSA Domain Film and Video"/>
        <s v="CSA Domain Multiple"/>
        <s v="CSA Domain None"/>
        <s v="CSA Domain Performing Arts"/>
        <s v="CSA Domain Photography"/>
        <s v="CSA Domain Sound Recording"/>
        <s v="CSA Domain Unallocated"/>
        <s v="CSA Not Cultural"/>
      </sharedItems>
    </cacheField>
    <cacheField name="[Fact Full with recommendations].[EW_creative].[EW_creative]" caption="EW_creative" numFmtId="0" hierarchy="13" level="1">
      <sharedItems count="9">
        <s v="CI EW Advertising and marketing"/>
        <s v="CI EW Architecture"/>
        <s v="CI EW Publishing"/>
        <s v="CI EW Media Production Services"/>
        <s v="CI EW Crafts"/>
        <s v="CI EW Not Creative"/>
        <s v="CI EW Design"/>
        <s v="CI EW Music and Performing Arts"/>
        <s v="CI EW Software, Internet and Gaming"/>
      </sharedItems>
    </cacheField>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Measures].[Max of four_digit_intensity 2]" caption="Max of four_digit_intensity 2" numFmtId="0" hierarchy="31" level="32767"/>
    <cacheField name="[Fact Full with recommendations].[date].[date]" caption="date" numFmtId="0" hierarchy="7" level="1">
      <sharedItems containsSemiMixedTypes="0" containsNonDate="0" containsString="0"/>
    </cacheField>
    <cacheField name="[Measures].[Average of value]" caption="Average of value" numFmtId="0" hierarchy="32" level="32767"/>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2" memberValueDatatype="130" unbalanced="0">
      <fieldsUsage count="2">
        <fieldUsage x="-1"/>
        <fieldUsage x="0"/>
      </fieldsUsage>
    </cacheHierarchy>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3"/>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4"/>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7"/>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2"/>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2" memberValueDatatype="130" unbalanced="0">
      <fieldsUsage count="2">
        <fieldUsage x="-1"/>
        <fieldUsage x="1"/>
      </fieldsUsage>
    </cacheHierarchy>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5"/>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6"/>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oneField="1" hidden="1">
      <fieldsUsage count="1">
        <fieldUsage x="8"/>
      </fieldsUsage>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16782404" createdVersion="7" refreshedVersion="7" minRefreshableVersion="3" recordCount="0" supportSubquery="1" supportAdvancedDrill="1" xr:uid="{1D7E56C2-0A31-499C-A28B-0FD3689E3C64}">
  <cacheSource type="external" connectionId="3"/>
  <cacheFields count="10">
    <cacheField name="[Fact Full with recommendations].[NAICS4 Description].[NAICS4 Description]" caption="NAICS4 Description" numFmtId="0" hierarchy="2" level="1">
      <sharedItems count="31">
        <s v="541800 Advertising, public relations, and related services"/>
        <s v="541300 Architectural, engineering and related services"/>
        <s v="512100 Motion picture and video industries"/>
        <s v="515100 Radio and television broadcasting"/>
        <s v="515200 Pay and specialty television"/>
        <s v="316900 Other leather and allied product manufacturing"/>
        <s v="327100 Clay product and refractory manufacturing"/>
        <s v="327900 Other non-metallic mineral product manufacturing"/>
        <s v="339900 Other miscellaneous manufacturing"/>
        <s v="453100 Florists"/>
        <s v="337900 Other furniture-related product manufacturing"/>
        <s v="541400 Specialized design services"/>
        <s v="611600 Other schools and instruction"/>
        <s v="711400 Agents and managers for artists, athletes, entertainers and other public figures"/>
        <s v="813200 Grant-making and giving services"/>
        <s v="813900 Business, professional, labour and other membership organizations"/>
        <s v="712100 Heritage institutions"/>
        <s v="711100 Performing arts companies"/>
        <s v="711300 Promoters (presenters) of performing arts, sports and similar events"/>
        <s v="541600 Management, scientific and technical consulting services"/>
        <s v="417300 Computer and communications equipment and supplies merchant wholesalers"/>
        <s v="511200 Software publishers"/>
        <s v="518200 Data processing, hosting, and related services"/>
        <s v="541500 Computer systems design and related services"/>
        <s v="511100 Newspaper, periodical, book and directory publishers"/>
        <s v="334600 Manufacturing and reproducing magnetic and optical media"/>
        <s v="512200 Sound recording industries"/>
        <s v="519100 Other information services"/>
        <s v="711500 Independent artists, writers and performers"/>
        <s v="812900 Other personal services"/>
        <s v="541900 Other professional, scientific and technical services"/>
      </sharedItems>
    </cacheField>
    <cacheField name="[Fact Full with recommendations].[EW_creative].[EW_creative]" caption="EW_creative" numFmtId="0" hierarchy="13" level="1">
      <sharedItems count="9">
        <s v="CI EW Advertising and marketing"/>
        <s v="CI EW Architecture"/>
        <s v="CI EW Media Production Services"/>
        <s v="CI EW Crafts"/>
        <s v="CI EW Not Creative"/>
        <s v="CI EW Design"/>
        <s v="CI EW Music and Performing Arts"/>
        <s v="CI EW Publishing"/>
        <s v="CI EW Software, Internet and Gaming"/>
      </sharedItems>
    </cacheField>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Measures].[Max of four_digit_intensity 2]" caption="Max of four_digit_intensity 2" numFmtId="0" hierarchy="31" level="32767"/>
    <cacheField name="[Fact Full with recommendations].[date].[date]" caption="date" numFmtId="0" hierarchy="7" level="1">
      <sharedItems containsSemiMixedTypes="0" containsNonDate="0" containsString="0"/>
    </cacheField>
    <cacheField name="[Measures].[Average of value]" caption="Average of value" numFmtId="0" hierarchy="32" level="32767"/>
    <cacheField name="[Fact Full with recommendations].[EW_cultural].[EW_cultural]" caption="EW_cultural" numFmtId="0" hierarchy="14" level="1">
      <sharedItems count="14">
        <s v="CSA EW Advertising"/>
        <s v="CSA EW Architecture"/>
        <s v="CSA EW Audio-Visual and Interactive Media"/>
        <s v="CSA EW Crafts"/>
        <s v="CSA EW Design"/>
        <s v="CSA EW Education and Training"/>
        <s v="CSA EW Governance"/>
        <s v="CSA EW Heritage and Libraries"/>
        <s v="CSA EW Live Performance"/>
        <s v="CSA EW Not Cultural"/>
        <s v="CSA EW Publishing"/>
        <s v="CSA EW Sound Recording and Music Publishing"/>
        <s v="CSA EW Visual and Applied Arts"/>
        <s v="CSA EW Written and Published Works"/>
      </sharedItems>
    </cacheField>
    <cacheField name="[Fact Full with recommendations].[IS Neither Creative Nor Cultural].[IS Neither Creative Nor Cultural]" caption="IS Neither Creative Nor Cultural" numFmtId="0" hierarchy="24" level="1">
      <sharedItems containsSemiMixedTypes="0" containsNonDate="0" containsString="0"/>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2" memberValueDatatype="130" unbalanced="0">
      <fieldsUsage count="2">
        <fieldUsage x="-1"/>
        <fieldUsage x="0"/>
      </fieldsUsage>
    </cacheHierarchy>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6"/>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1"/>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2" memberValueDatatype="130" unbalanced="0">
      <fieldsUsage count="2">
        <fieldUsage x="-1"/>
        <fieldUsage x="8"/>
      </fieldsUsage>
    </cacheHierarchy>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2" memberValueDatatype="11" unbalanced="0">
      <fieldsUsage count="2">
        <fieldUsage x="-1"/>
        <fieldUsage x="9"/>
      </fieldsUsage>
    </cacheHierarchy>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5"/>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oneField="1" hidden="1">
      <fieldsUsage count="1">
        <fieldUsage x="7"/>
      </fieldsUsage>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18055559" createdVersion="7" refreshedVersion="7" minRefreshableVersion="3" recordCount="0" supportSubquery="1" supportAdvancedDrill="1" xr:uid="{D74C5A37-4582-4BE8-82D4-EF041B325FA4}">
  <cacheSource type="external" connectionId="3"/>
  <cacheFields count="6">
    <cacheField name="[Fact Full with recommendations].[EW_creative].[EW_creative]" caption="EW_creative" numFmtId="0" hierarchy="13" level="1">
      <sharedItems count="8">
        <s v="CI EW Advertising and marketing"/>
        <s v="CI EW Architecture"/>
        <s v="CI EW Crafts"/>
        <s v="CI EW Design"/>
        <s v="CI EW Media Production Services"/>
        <s v="CI EW Music and Performing Arts"/>
        <s v="CI EW Publishing"/>
        <s v="CI EW Software, Internet and Gaming"/>
      </sharedItems>
    </cacheField>
    <cacheField name="[Measures].[Sum of value 2]" caption="Sum of value 2" numFmtId="0" hierarchy="29" level="32767"/>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5"/>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19328706" createdVersion="7" refreshedVersion="7" minRefreshableVersion="3" recordCount="0" supportSubquery="1" supportAdvancedDrill="1" xr:uid="{3517BA27-D33F-4B68-A917-1BFD3B34E8B4}">
  <cacheSource type="external" connectionId="3"/>
  <cacheFields count="7">
    <cacheField name="[Fact Full with recommendations].[EW_creative].[EW_creative]" caption="EW_creative" numFmtId="0" hierarchy="13" level="1">
      <sharedItems count="8">
        <s v="CI EW Advertising and marketing"/>
        <s v="CI EW Architecture"/>
        <s v="CI EW Crafts"/>
        <s v="CI EW Design"/>
        <s v="CI EW Media Production Services"/>
        <s v="CI EW Music and Performing Arts"/>
        <s v="CI EW Publishing"/>
        <s v="CI EW Software, Internet and Gaming"/>
      </sharedItems>
    </cacheField>
    <cacheField name="[Measures].[Sum of value 2]" caption="Sum of value 2" numFmtId="0" hierarchy="29" level="32767"/>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 with recommendations].[main_industry].[main_industry]" caption="main_industry" numFmtId="0" hierarchy="11" level="1">
      <sharedItems count="20">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5"/>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2" memberValueDatatype="130" unbalanced="0">
      <fieldsUsage count="2">
        <fieldUsage x="-1"/>
        <fieldUsage x="6"/>
      </fieldsUsage>
    </cacheHierarchy>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2083333" createdVersion="7" refreshedVersion="7" minRefreshableVersion="3" recordCount="0" supportSubquery="1" supportAdvancedDrill="1" xr:uid="{30DE9779-12B9-47CA-84B5-C5D5C005079D}">
  <cacheSource type="external" connectionId="3"/>
  <cacheFields count="7">
    <cacheField name="[Fact Full with recommendations].[EW_creative].[EW_creative]" caption="EW_creative" numFmtId="0" hierarchy="13" level="1">
      <sharedItems count="8">
        <s v="CI EW Advertising and marketing"/>
        <s v="CI EW Architecture"/>
        <s v="CI EW Crafts"/>
        <s v="CI EW Design"/>
        <s v="CI EW Media Production Services"/>
        <s v="CI EW Music and Performing Arts"/>
        <s v="CI EW Publishing"/>
        <s v="CI EW Software, Internet and Gaming"/>
      </sharedItems>
    </cacheField>
    <cacheField name="[Measures].[Sum of value 2]" caption="Sum of value 2" numFmtId="0" hierarchy="29" level="32767"/>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 with recommendations].[EW_cultural].[EW_cultural]" caption="EW_cultural" numFmtId="0" hierarchy="14" level="1">
      <sharedItems count="13">
        <s v="CSA EW Advertising"/>
        <s v="CSA EW Architecture"/>
        <s v="CSA EW Audio-Visual and Interactive Media"/>
        <s v="CSA EW Crafts"/>
        <s v="CSA EW Design"/>
        <s v="CSA EW Education and Training"/>
        <s v="CSA EW Governance"/>
        <s v="CSA EW Heritage and Libraries"/>
        <s v="CSA EW Live Performance"/>
        <s v="CSA EW Publishing"/>
        <s v="CSA EW Sound Recording and Music Publishing"/>
        <s v="CSA EW Visual and Applied Arts"/>
        <s v="CSA EW Written and Published Works"/>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5"/>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2" memberValueDatatype="130" unbalanced="0">
      <fieldsUsage count="2">
        <fieldUsage x="-1"/>
        <fieldUsage x="6"/>
      </fieldsUsage>
    </cacheHierarchy>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22106485" createdVersion="7" refreshedVersion="7" minRefreshableVersion="3" recordCount="0" supportSubquery="1" supportAdvancedDrill="1" xr:uid="{147B69FE-3736-4C5A-964F-2B6FDF47083C}">
  <cacheSource type="external" connectionId="3"/>
  <cacheFields count="7">
    <cacheField name="[Fact Full with recommendations].[EW_creative].[EW_creative]" caption="EW_creative" numFmtId="0" hierarchy="13" level="1">
      <sharedItems count="8">
        <s v="CI EW Advertising and marketing"/>
        <s v="CI EW Architecture"/>
        <s v="CI EW Crafts"/>
        <s v="CI EW Design"/>
        <s v="CI EW Media Production Services"/>
        <s v="CI EW Music and Performing Arts"/>
        <s v="CI EW Publishing"/>
        <s v="CI EW Software, Internet and Gaming"/>
      </sharedItems>
    </cacheField>
    <cacheField name="[Measures].[Sum of value 2]" caption="Sum of value 2" numFmtId="0" hierarchy="29" level="32767"/>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 with recommendations].[main_industry].[main_industry]" caption="main_industry" numFmtId="0" hierarchy="11" level="1">
      <sharedItems count="20">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5"/>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2" memberValueDatatype="130" unbalanced="0">
      <fieldsUsage count="2">
        <fieldUsage x="-1"/>
        <fieldUsage x="6"/>
      </fieldsUsage>
    </cacheHierarchy>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23611109" createdVersion="7" refreshedVersion="7" minRefreshableVersion="3" recordCount="0" supportSubquery="1" supportAdvancedDrill="1" xr:uid="{B399DF40-CC1A-460A-89C9-5771BBFCAEE3}">
  <cacheSource type="external" connectionId="3"/>
  <cacheFields count="7">
    <cacheField name="[Fact Full with recommendations].[EW_creative].[EW_creative]" caption="EW_creative" numFmtId="0" hierarchy="13" level="1">
      <sharedItems count="8">
        <s v="CI EW Advertising and marketing"/>
        <s v="CI EW Architecture"/>
        <s v="CI EW Crafts"/>
        <s v="CI EW Design"/>
        <s v="CI EW Media Production Services"/>
        <s v="CI EW Music and Performing Arts"/>
        <s v="CI EW Publishing"/>
        <s v="CI EW Software, Internet and Gaming"/>
      </sharedItems>
    </cacheField>
    <cacheField name="[Measures].[Sum of value 2]" caption="Sum of value 2" numFmtId="0" hierarchy="29" level="32767"/>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 with recommendations].[main_industry].[main_industry]" caption="main_industry" numFmtId="0" hierarchy="11" level="1">
      <sharedItems count="20">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5"/>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2" memberValueDatatype="130" unbalanced="0">
      <fieldsUsage count="2">
        <fieldUsage x="-1"/>
        <fieldUsage x="6"/>
      </fieldsUsage>
    </cacheHierarchy>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5224884256" createdVersion="7" refreshedVersion="7" minRefreshableVersion="3" recordCount="0" supportSubquery="1" supportAdvancedDrill="1" xr:uid="{6D49BEE6-90A8-4F4B-B6FA-B1CB9BB22CD9}">
  <cacheSource type="external" connectionId="3"/>
  <cacheFields count="8">
    <cacheField name="[Fact Full with recommendations].[EW_creative].[EW_creative]" caption="EW_creative" numFmtId="0" hierarchy="13" level="1">
      <sharedItems count="8">
        <s v="CI EW Advertising and marketing"/>
        <s v="CI EW Architecture"/>
        <s v="CI EW Crafts"/>
        <s v="CI EW Design"/>
        <s v="CI EW Media Production Services"/>
        <s v="CI EW Music and Performing Arts"/>
        <s v="CI EW Publishing"/>
        <s v="CI EW Software, Internet and Gaming"/>
      </sharedItems>
    </cacheField>
    <cacheField name="[Measures].[Sum of value 2]" caption="Sum of value 2" numFmtId="0" hierarchy="29" level="32767"/>
    <cacheField name="[Fact Full with recommendations].[source].[source]" caption="source" numFmtId="0" hierarchy="4" level="1">
      <sharedItems containsSemiMixedTypes="0" containsNonDate="0" containsString="0"/>
    </cacheField>
    <cacheField name="[Fact Full with recommendations].[indicator].[indicator]" caption="indicator" numFmtId="0" hierarchy="5" level="1">
      <sharedItems containsSemiMixedTypes="0" containsNonDate="0" containsString="0"/>
    </cacheField>
    <cacheField name="[Fact Full with recommendations].[standardised_province].[standardised_province]" caption="standardised_province" numFmtId="0" hierarchy="18" level="1">
      <sharedItems containsSemiMixedTypes="0" containsNonDate="0" containsString="0"/>
    </cacheField>
    <cacheField name="[Fact Full with recommendations].[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 with recommendations].[main_industry].[main_industry]" caption="main_industry" numFmtId="0" hierarchy="11" level="1">
      <sharedItems count="20">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 name="[Fact Full with recommendations].[IS EW CULTURAL].[IS EW CULTURAL]" caption="IS EW CULTURAL" numFmtId="0" hierarchy="23" level="1">
      <sharedItems count="2">
        <b v="0"/>
        <b v="1"/>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0" memberValueDatatype="130" unbalanced="0"/>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2" memberValueDatatype="130" unbalanced="0">
      <fieldsUsage count="2">
        <fieldUsage x="-1"/>
        <fieldUsage x="2"/>
      </fieldsUsage>
    </cacheHierarchy>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2" memberValueDatatype="130" unbalanced="0">
      <fieldsUsage count="2">
        <fieldUsage x="-1"/>
        <fieldUsage x="3"/>
      </fieldsUsage>
    </cacheHierarchy>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2" memberValueDatatype="7" unbalanced="0">
      <fieldsUsage count="2">
        <fieldUsage x="-1"/>
        <fieldUsage x="5"/>
      </fieldsUsage>
    </cacheHierarchy>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2" memberValueDatatype="130" unbalanced="0">
      <fieldsUsage count="2">
        <fieldUsage x="-1"/>
        <fieldUsage x="6"/>
      </fieldsUsage>
    </cacheHierarchy>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0" memberValueDatatype="130" unbalanced="0"/>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2" memberValueDatatype="130" unbalanced="0">
      <fieldsUsage count="2">
        <fieldUsage x="-1"/>
        <fieldUsage x="4"/>
      </fieldsUsage>
    </cacheHierarchy>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0" memberValueDatatype="11" unbalanced="0"/>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2" memberValueDatatype="11" unbalanced="0">
      <fieldsUsage count="2">
        <fieldUsage x="-1"/>
        <fieldUsage x="7"/>
      </fieldsUsage>
    </cacheHierarchy>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0" memberValueDatatype="11" unbalanced="0"/>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74.726901041664" createdVersion="7" refreshedVersion="7" minRefreshableVersion="3" recordCount="0" supportSubquery="1" supportAdvancedDrill="1" xr:uid="{D7BD6210-D49B-4C6D-9F0E-3BD45E11E6CB}">
  <cacheSource type="external" connectionId="3"/>
  <cacheFields count="6">
    <cacheField name="[Fact Full with recommendations].[EW_creative].[EW_creative]" caption="EW_creative" numFmtId="0" hierarchy="13" level="1">
      <sharedItems count="8">
        <s v="CI EW Crafts"/>
        <s v="CI EW Media Production Services"/>
        <s v="CI EW Music and Performing Arts"/>
        <s v="CI EW Publishing"/>
        <s v="CI EW Software, Internet and Gaming"/>
        <s v="CI EW Advertising and marketing"/>
        <s v="CI EW Architecture"/>
        <s v="CI EW Design"/>
      </sharedItems>
    </cacheField>
    <cacheField name="[Fact Full with recommendations].[NAICS4 Description].[NAICS4 Description]" caption="NAICS4 Description" numFmtId="0" hierarchy="2" level="1">
      <sharedItems count="394">
        <s v="316900 Other leather and allied product manufacturing"/>
        <s v="327100 Clay product and refractory manufacturing"/>
        <s v="453100 Florists"/>
        <s v="334600 Manufacturing and reproducing magnetic and optical media"/>
        <s v="711400 Agents and managers for artists, athletes, entertainers and other public figures"/>
        <s v="511100 Newspaper, periodical, book and directory publishers"/>
        <s v="711500 Independent artists, writers and performers"/>
        <s v="417300 Computer and communications equipment and supplies merchant wholesalers"/>
        <s v="541600 Management, scientific and technical consulting services"/>
        <s v="541800 Advertising, public relations, and related services"/>
        <s v="541300 Architectural, engineering and related services"/>
        <s v="327900 Other non-metallic mineral product manufacturing"/>
        <s v="339900 Other miscellaneous manufacturing"/>
        <s v="541400 Specialized design services"/>
        <s v="512100 Motion picture and video industries"/>
        <s v="512200 Sound recording industries"/>
        <s v="515100 Radio and television broadcasting"/>
        <s v="515200 Pay and specialty television"/>
        <s v="611600 Other schools and instruction"/>
        <s v="711100 Performing arts companies"/>
        <s v="711300 Promoters (presenters) of performing arts, sports and similar events"/>
        <s v="519100 Other information services"/>
        <s v="541900 Other professional, scientific and technical services"/>
        <s v="712100 Heritage institutions"/>
        <s v="812900 Other personal services"/>
        <s v="511200 Software publishers"/>
        <s v="518200 Data processing, hosting, and related services"/>
        <s v="541500 Computer systems design and related services"/>
        <s v="337100 Household and institutional furniture and kitchen cabinet manufacturing" u="1"/>
        <s v="337900 Other furniture-related product manufacturing" u="1"/>
        <s v="111000 Crop production" u="1"/>
        <s v="111100 Oilseed and grain farming" u="1"/>
        <s v="111200 Vegetable and melon farming" u="1"/>
        <s v="111300 Fruit and tree nut farming" u="1"/>
        <s v="111400 Greenhouse, nursery and floriculture production" u="1"/>
        <s v="111900 Other crop farming" u="1"/>
        <s v="112100 Cattle ranching and farming" u="1"/>
        <s v="112200 Hog and pig farming" u="1"/>
        <s v="112300 Poultry and egg production" u="1"/>
        <s v="112400 Sheep and goat farming" u="1"/>
        <s v="112500 Aquaculture" u="1"/>
        <s v="112900 Other animal production" u="1"/>
        <s v="112A00" u="1"/>
        <s v="113000 Forestry and logging" u="1"/>
        <s v="113100 Timber tract operations" u="1"/>
        <s v="113200 Forest nurseries and gathering of forest products" u="1"/>
        <s v="113300 Logging" u="1"/>
        <s v="114000 Fishing, hunting and trapping" u="1"/>
        <s v="114100 Fishing" u="1"/>
        <s v="114200 Hunting and trapping" u="1"/>
        <s v="115100 Support activities for crop production" u="1"/>
        <s v="115200 Support activities for animal production" u="1"/>
        <s v="115300 Support activities for forestry" u="1"/>
        <s v="115A00" u="1"/>
        <s v="11NN00" u="1"/>
        <s v="211000 Oil and gas extraction" u="1"/>
        <s v="211100 Oil and gas extraction" u="1"/>
        <s v="212100 Coal mining" u="1"/>
        <s v="212200 Metal ore mining" u="1"/>
        <s v="212300 Non-metallic mineral mining and quarrying" u="1"/>
        <s v="213000 Support activities for mining, and oil and gas extraction" u="1"/>
        <s v="213100 Support activities for mining, and oil and gas extraction" u="1"/>
        <s v="21NN00" u="1"/>
        <s v="221100 Electric power generation, transmission and distribution" u="1"/>
        <s v="221200 Natural gas distribution" u="1"/>
        <s v="221300 Water, sewage and other systems" u="1"/>
        <s v="236100 Residential building construction" u="1"/>
        <s v="236200 Non-residential building construction" u="1"/>
        <s v="237100 Utility system construction" u="1"/>
        <s v="237200 Land subdivision" u="1"/>
        <s v="237300 Highway, street and bridge construction" u="1"/>
        <s v="237900 Other heavy and civil engineering construction" u="1"/>
        <s v="238100 Foundation, structure, and building exterior contractors" u="1"/>
        <s v="238200 Building equipment contractors" u="1"/>
        <s v="238300 Building finishing contractors" u="1"/>
        <s v="238900 Other specialty trade contractors" u="1"/>
        <s v="23A000" u="1"/>
        <s v="23B000" u="1"/>
        <s v="23C100" u="1"/>
        <s v="23C200" u="1"/>
        <s v="23C300" u="1"/>
        <s v="23C400" u="1"/>
        <s v="23C500" u="1"/>
        <s v="23D000" u="1"/>
        <s v="311100 Animal food manufacturing" u="1"/>
        <s v="311200 Grain and oilseed milling" u="1"/>
        <s v="311300 Sugar and confectionery product manufacturing" u="1"/>
        <s v="311400 Fruit and vegetable preserving and specialty food manufacturing" u="1"/>
        <s v="311500 Dairy product manufacturing" u="1"/>
        <s v="311600 Meat product manufacturing" u="1"/>
        <s v="311700 Seafood product preparation and packaging" u="1"/>
        <s v="311800 Bakeries and tortilla manufacturing" u="1"/>
        <s v="311900 Other food manufacturing" u="1"/>
        <s v="312100 Beverage manufacturing" u="1"/>
        <s v="312200 Tobacco manufacturing" u="1"/>
        <s v="31-300" u="1"/>
        <s v="313100 Fibre, yarn and thread mills" u="1"/>
        <s v="313200 Fabric mills" u="1"/>
        <s v="313300 Textile and fabric finishing and fabric coating" u="1"/>
        <s v="314100 Textile furnishings mills" u="1"/>
        <s v="314900 Other textile product mills" u="1"/>
        <s v="315100 Clothing knitting mills" u="1"/>
        <s v="315200 Cut and sew clothing manufacturing" u="1"/>
        <s v="315900 Clothing accessories and other clothing manufacturing" u="1"/>
        <s v="316100 Leather and hide tanning and finishing" u="1"/>
        <s v="316200 Footwear manufacturing" u="1"/>
        <s v="31A000" u="1"/>
        <s v="31B000" u="1"/>
        <s v="321100 Sawmills and wood preservation" u="1"/>
        <s v="321200 Veneer, plywood and engineered wood product manufacturing" u="1"/>
        <s v="321900 Other wood product manufacturing" u="1"/>
        <s v="322100 Pulp, paper and paperboard mills" u="1"/>
        <s v="322200 Converted paper product manufacturing" u="1"/>
        <s v="323000 Printing and related support activities" u="1"/>
        <s v="323100 Printing and related support activities" u="1"/>
        <s v="324100 Petroleum and coal product manufacturing" u="1"/>
        <s v="325100 Basic chemical manufacturing" u="1"/>
        <s v="325200 Resin, synthetic rubber, and artificial and synthetic fibres and filaments manufacturing" u="1"/>
        <s v="325300 Pesticide, fertilizer and other agricultural chemical manufacturing" u="1"/>
        <s v="325400 Pharmaceutical and medicine manufacturing" u="1"/>
        <s v="325500 Paint, coating and adhesive manufacturing" u="1"/>
        <s v="325600 Soap, cleaning compound and toilet preparation manufacturing" u="1"/>
        <s v="325900 Other chemical product manufacturing" u="1"/>
        <s v="326100 Plastic product manufacturing" u="1"/>
        <s v="326200 Rubber product manufacturing" u="1"/>
        <s v="327200 Glass and glass product manufacturing" u="1"/>
        <s v="327300 Cement and concrete product manufacturing" u="1"/>
        <s v="327400 Lime and gypsum product manufacturing" u="1"/>
        <s v="327D00" u="1"/>
        <s v="331100 Iron and steel mills and ferro-alloy manufacturing" u="1"/>
        <s v="331200 Steel product manufacturing from purchased steel" u="1"/>
        <s v="331300 Alumina and aluminum production and processing" u="1"/>
        <s v="331400 Non-ferrous metal (except aluminum) production and processing" u="1"/>
        <s v="331500 Foundries" u="1"/>
        <s v="332100 Forging and stamping" u="1"/>
        <s v="332200 Cutlery and hand tool manufacturing" u="1"/>
        <s v="332300 Architectural and structural metals manufacturing" u="1"/>
        <s v="332400 Boiler, tank and shipping container manufacturing" u="1"/>
        <s v="332500 Hardware manufacturing" u="1"/>
        <s v="332600 Spring and wire product manufacturing" u="1"/>
        <s v="332700 Machine shops, turned product, and screw, nut and bolt manufacturing" u="1"/>
        <s v="332800 Coating, engraving, cold and heat treating and allied activities" u="1"/>
        <s v="332900 Other fabricated metal product manufacturing" u="1"/>
        <s v="332A00" u="1"/>
        <s v="333100 Agricultural, construction and mining machinery manufacturing" u="1"/>
        <s v="333200 Industrial machinery manufacturing" u="1"/>
        <s v="333300 Commercial and service industry machinery manufacturing" u="1"/>
        <s v="333400 Ventilation, heating, air-conditioning and commercial refrigeration equipment manufacturing" u="1"/>
        <s v="333500 Metalworking machinery manufacturing" u="1"/>
        <s v="333600 Engine, turbine and power transmission equipment manufacturing" u="1"/>
        <s v="333900 Other general-purpose machinery manufacturing" u="1"/>
        <s v="334100 Computer and peripheral equipment manufacturing" u="1"/>
        <s v="334200 Communications equipment manufacturing" u="1"/>
        <s v="334300 Audio and video equipment manufacturing" u="1"/>
        <s v="334400 Semiconductor and other electronic component manufacturing" u="1"/>
        <s v="334500 Navigational, measuring, medical and control instruments manufacturing" u="1"/>
        <s v="334A00" u="1"/>
        <s v="335100 Electric lighting equipment manufacturing" u="1"/>
        <s v="335200 Household appliance manufacturing" u="1"/>
        <s v="335300 Electrical equipment manufacturing" u="1"/>
        <s v="335900 Other electrical equipment and component manufacturing" u="1"/>
        <s v="336100 Motor vehicle manufacturing" u="1"/>
        <s v="336200 Motor vehicle body and trailer manufacturing" u="1"/>
        <s v="336300 Motor vehicle parts manufacturing" u="1"/>
        <s v="336400 Aerospace product and parts manufacturing" u="1"/>
        <s v="336500 Railroad rolling stock manufacturing" u="1"/>
        <s v="336600 Ship and boat building" u="1"/>
        <s v="336900 Other transportation equipment manufacturing" u="1"/>
        <s v="337200 Office furniture (including fixtures) manufacturing" u="1"/>
        <s v="339100 Medical equipment and supplies manufacturing" u="1"/>
        <s v="411000 Farm product merchant wholesalers" u="1"/>
        <s v="411100 Farm product merchant wholesalers" u="1"/>
        <s v="412000 Petroleum and petroleum products merchant wholesalers" u="1"/>
        <s v="412100 Petroleum and petroleum products merchant wholesalers" u="1"/>
        <s v="413000 Food, beverage and tobacco merchant wholesalers" u="1"/>
        <s v="413100 Food merchant wholesalers" u="1"/>
        <s v="413200 Beverage merchant wholesalers" u="1"/>
        <s v="413300 Cigarette and tobacco product merchant wholesalers" u="1"/>
        <s v="414000 Personal and household goods merchant wholesalers" u="1"/>
        <s v="414100 Textile, clothing and footwear merchant wholesalers" u="1"/>
        <s v="414200 Home entertainment equipment and household appliance merchant wholesalers" u="1"/>
        <s v="414300 Home furnishings merchant wholesalers" u="1"/>
        <s v="414400 Personal goods merchant wholesalers" u="1"/>
        <s v="414500 Pharmaceuticals, toiletries, cosmetics and sundries merchant wholesalers" u="1"/>
        <s v="415000 Motor vehicle and motor vehicle parts and accessories merchant wholesalers" u="1"/>
        <s v="415100 Motor vehicle merchant wholesalers" u="1"/>
        <s v="415200 New motor vehicle parts and accessories merchant wholesalers" u="1"/>
        <s v="415300 Used motor vehicle parts and accessories merchant wholesalers" u="1"/>
        <s v="416000 Building material and supplies merchant wholesalers" u="1"/>
        <s v="416100 Electrical, plumbing, heating and air-conditioning equipment and supplies merchant wholesalers" u="1"/>
        <s v="416200 Metal service centres" u="1"/>
        <s v="416300 Lumber, millwork, hardware and other building supplies merchant wholesalers" u="1"/>
        <s v="417000 Machinery, equipment and supplies merchant wholesalers" u="1"/>
        <s v="417100 Farm, lawn and garden machinery and equipment merchant wholesalers" u="1"/>
        <s v="417200 Construction, forestry, mining, and industrial machinery, equipment and supplies merchant wholesalers" u="1"/>
        <s v="417900 Other machinery, equipment and supplies merchant wholesalers" u="1"/>
        <s v="418000 Miscellaneous merchant wholesalers" u="1"/>
        <s v="418100 Recyclable material merchant wholesalers" u="1"/>
        <s v="418200 Paper, paper product and disposable plastic product merchant wholesalers" u="1"/>
        <s v="418300 Agricultural supplies merchant wholesalers" u="1"/>
        <s v="418400 Chemical (except agricultural) and allied product merchant wholesalers" u="1"/>
        <s v="418900 Other miscellaneous merchant wholesalers" u="1"/>
        <s v="419000 Business-to-business electronic markets, and agents and brokers" u="1"/>
        <s v="419100 Business-to-business electronic markets, and agents and brokers" u="1"/>
        <s v="441000 Motor vehicle and parts dealers" u="1"/>
        <s v="441100 Automobile dealers" u="1"/>
        <s v="441200 Other motor vehicle dealers" u="1"/>
        <s v="441300 Automotive parts, accessories and tire stores" u="1"/>
        <s v="442000 Furniture and home furnishings stores" u="1"/>
        <s v="442100 Furniture stores" u="1"/>
        <s v="442200 Home furnishings stores" u="1"/>
        <s v="443000 Electronics and appliance stores" u="1"/>
        <s v="443100 Electronics and appliance stores" u="1"/>
        <s v="44-400" u="1"/>
        <s v="444000 Building material and garden equipment and supplies dealers" u="1"/>
        <s v="444100 Building material and supplies dealers" u="1"/>
        <s v="444200 Lawn and garden equipment and supplies stores" u="1"/>
        <s v="445000 Food and beverage stores" u="1"/>
        <s v="445100 Grocery stores" u="1"/>
        <s v="445200 Specialty food stores" u="1"/>
        <s v="445300 Beer, wine and liquor stores" u="1"/>
        <s v="446000 Health and personal care stores" u="1"/>
        <s v="446100 Health and personal care stores" u="1"/>
        <s v="447000 Gasoline stations" u="1"/>
        <s v="447100 Gasoline stations" u="1"/>
        <s v="448000 Clothing and clothing accessories stores" u="1"/>
        <s v="448100 Clothing stores" u="1"/>
        <s v="448200 Shoe stores" u="1"/>
        <s v="448300 Jewellery, luggage and leather goods stores" u="1"/>
        <s v="451000 Sporting goods, hobby, book and music stores" u="1"/>
        <s v="451100 Sporting goods, hobby and musical instrument stores" u="1"/>
        <s v="451300 Book stores and news dealers" u="1"/>
        <s v="452000 General merchandise stores" u="1"/>
        <s v="452100 Department stores" u="1"/>
        <s v="452900 Other general merchandise stores" u="1"/>
        <s v="453000 Miscellaneous store retailers" u="1"/>
        <s v="453200 Office supplies, stationery and gift stores" u="1"/>
        <s v="453300 Used merchandise stores" u="1"/>
        <s v="453900 Other miscellaneous store retailers" u="1"/>
        <s v="454000 Non-store retailers" u="1"/>
        <s v="454100 Electronic shopping and mail-order houses" u="1"/>
        <s v="454200 Vending machine operators" u="1"/>
        <s v="454300 Direct selling establishments" u="1"/>
        <s v="481000 Air transportation" u="1"/>
        <s v="481100 Scheduled air transportation" u="1"/>
        <s v="481200 Non-scheduled air transportation" u="1"/>
        <s v="482000 Rail transportation" u="1"/>
        <s v="482100 Rail transportation" u="1"/>
        <s v="483000 Water transportation" u="1"/>
        <s v="483100 Deep sea, coastal and Great Lakes water transportation" u="1"/>
        <s v="483200 Inland water transportation" u="1"/>
        <s v="48-400" u="1"/>
        <s v="484000 Truck transportation" u="1"/>
        <s v="484100 General freight trucking" u="1"/>
        <s v="484200 Specialized freight trucking" u="1"/>
        <s v="485100 Urban transit systems" u="1"/>
        <s v="485200 Interurban and rural bus transportation" u="1"/>
        <s v="485300 Taxi and limousine service" u="1"/>
        <s v="485400 School and employee bus transportation" u="1"/>
        <s v="485500 Charter bus industry" u="1"/>
        <s v="485900 Other transit and ground passenger transportation" u="1"/>
        <s v="486100 Pipeline transportation of crude oil" u="1"/>
        <s v="486200 Pipeline transportation of natural gas" u="1"/>
        <s v="486900 Other pipeline transportation" u="1"/>
        <s v="486A00" u="1"/>
        <s v="487100 Scenic and sightseeing transportation, land" u="1"/>
        <s v="487200 Scenic and sightseeing transportation, water" u="1"/>
        <s v="487900 Scenic and sightseeing transportation, other" u="1"/>
        <s v="488000 Support activities for transportation" u="1"/>
        <s v="488100 Support activities for air transportation" u="1"/>
        <s v="488200 Support activities for rail transportation" u="1"/>
        <s v="488300 Support activities for water transportation" u="1"/>
        <s v="488400 Support activities for road transportation" u="1"/>
        <s v="488500 Freight transportation arrangement" u="1"/>
        <s v="488900 Other support activities for transportation" u="1"/>
        <s v="48A000" u="1"/>
        <s v="491000 Postal service" u="1"/>
        <s v="491100 Postal service" u="1"/>
        <s v="492000 Couriers and messengers" u="1"/>
        <s v="492100 Couriers" u="1"/>
        <s v="492200 Local messengers and local delivery" u="1"/>
        <s v="493000 Warehousing and storage" u="1"/>
        <s v="493100 Warehousing and storage" u="1"/>
        <s v="517000 Telecommunications" u="1"/>
        <s v="517100" u="1"/>
        <s v="517200" u="1"/>
        <s v="517400 Satellite telecommunications" u="1"/>
        <s v="517900 Other telecommunications" u="1"/>
        <s v="518000 Data processing, hosting, and related services" u="1"/>
        <s v="519000 Other information services" u="1"/>
        <s v="521000 Monetary authorities - central bank" u="1"/>
        <s v="521100 Monetary authorities - central bank" u="1"/>
        <s v="522100 Depository credit intermediation" u="1"/>
        <s v="522200 Non-depository credit intermediation" u="1"/>
        <s v="522300 Activities related to credit intermediation" u="1"/>
        <s v="523100 Securities and commodity contracts intermediation and brokerage" u="1"/>
        <s v="523200 Securities and commodity exchanges" u="1"/>
        <s v="523900 Other financial investment activities" u="1"/>
        <s v="524100 Insurance carriers" u="1"/>
        <s v="524200 Agencies, brokerages and other insurance related activities" u="1"/>
        <s v="526100 Pension funds" u="1"/>
        <s v="526900 Other funds and financial vehicles" u="1"/>
        <s v="52A000" u="1"/>
        <s v="531000 Real estate" u="1"/>
        <s v="531100 Lessors of real estate" u="1"/>
        <s v="531200 Offices of real estate agents and brokers" u="1"/>
        <s v="531300 Activities related to real estate" u="1"/>
        <s v="532100 Automotive equipment rental and leasing" u="1"/>
        <s v="532200 Consumer goods rental" u="1"/>
        <s v="532300 General rental centres" u="1"/>
        <s v="532400 Commercial and industrial machinery and equipment rental and leasing" u="1"/>
        <s v="532A00" u="1"/>
        <s v="533000 Lessors of non-financial intangible assets (except copyrighted works)" u="1"/>
        <s v="533100 Lessors of non-financial intangible assets (except copyrighted works)" u="1"/>
        <s v="541100 Legal services" u="1"/>
        <s v="541200 Accounting, tax preparation, bookkeeping and payroll services" u="1"/>
        <s v="541700 Scientific research and development services" u="1"/>
        <s v="550000 Management of companies and enterprises" u="1"/>
        <s v="551100 Management of companies and enterprises" u="1"/>
        <s v="561100 Office administrative services" u="1"/>
        <s v="561200 Facilities support services" u="1"/>
        <s v="561300 Employment services" u="1"/>
        <s v="561400 Business support services" u="1"/>
        <s v="561500 Travel arrangement and reservation services" u="1"/>
        <s v="561600 Investigation and security services" u="1"/>
        <s v="561700 Services to buildings and dwellings" u="1"/>
        <s v="561900 Other support services" u="1"/>
        <s v="561A00" u="1"/>
        <s v="562000 Waste management and remediation services" u="1"/>
        <s v="562100 Waste collection" u="1"/>
        <s v="562200 Waste treatment and disposal" u="1"/>
        <s v="562900 Remediation and other waste management services" u="1"/>
        <s v="611100 Elementary and secondary schools" u="1"/>
        <s v="611200 Community colleges and C.E.G.E.P.s" u="1"/>
        <s v="611300 Universities" u="1"/>
        <s v="611400 Business schools and computer and management training" u="1"/>
        <s v="611500 Technical and trade schools" u="1"/>
        <s v="611700 Educational support services" u="1"/>
        <s v="621100 Offices of physicians" u="1"/>
        <s v="621200 Offices of dentists" u="1"/>
        <s v="621300 Offices of other health practitioners" u="1"/>
        <s v="621400 Out-patient care centres" u="1"/>
        <s v="621500 Medical and diagnostic laboratories" u="1"/>
        <s v="621600 Home health care services" u="1"/>
        <s v="621900 Other ambulatory health care services" u="1"/>
        <s v="621A00" u="1"/>
        <s v="622000 Hospitals" u="1"/>
        <s v="622N00" u="1"/>
        <s v="623000 Nursing and residential care facilities" u="1"/>
        <s v="623N00" u="1"/>
        <s v="624000 Social assistance" u="1"/>
        <s v="624100 Individual and family services" u="1"/>
        <s v="624200 Community food and housing, and emergency and other relief services" u="1"/>
        <s v="624300 Vocational rehabilitation services" u="1"/>
        <s v="624400 Child day-care services" u="1"/>
        <s v="711200 Spectator sports" u="1"/>
        <s v="713100 Amusement parks and arcades" u="1"/>
        <s v="713200 Gambling industries" u="1"/>
        <s v="713900 Other amusement and recreation industries" u="1"/>
        <s v="713A00" u="1"/>
        <s v="721100 Traveller accommodation" u="1"/>
        <s v="721200 Recreational vehicle (RV) parks and recreational camps" u="1"/>
        <s v="721300 Rooming and boarding houses" u="1"/>
        <s v="721A00" u="1"/>
        <s v="722000 Food services and drinking places" u="1"/>
        <s v="722300 Special food services" u="1"/>
        <s v="722400 Drinking places (alcoholic beverages)" u="1"/>
        <s v="722500 Full-service restaurants and limited-service eating places" u="1"/>
        <s v="811100 Automotive repair and maintenance" u="1"/>
        <s v="811200 Electronic and precision equipment repair and maintenance" u="1"/>
        <s v="811300 Commercial and industrial machinery and equipment (except automotive and electronic) repair and maintenance" u="1"/>
        <s v="811400 Personal and household goods repair and maintenance" u="1"/>
        <s v="811A00" u="1"/>
        <s v="812100 Personal care services" u="1"/>
        <s v="812200 Funeral services" u="1"/>
        <s v="812300 Dry cleaning and laundry services" u="1"/>
        <s v="813100 Religious organizations" u="1"/>
        <s v="813200 Grant-making and giving services" u="1"/>
        <s v="813300 Social advocacy organizations" u="1"/>
        <s v="813400 Civic and social organizations" u="1"/>
        <s v="813900 Business, professional, labour and other membership organizations" u="1"/>
        <s v="813A00" u="1"/>
        <s v="814000 Private households" u="1"/>
        <s v="814100 Private households" u="1"/>
        <s v="911100 Defence services" u="1"/>
        <s v="911A00" u="1"/>
        <s v="911N00" u="1"/>
        <s v="912000 Provincial and territorial public administration" u="1"/>
        <s v="912N00" u="1"/>
        <s v="913000 Local, municipal and regional public administration" u="1"/>
        <s v="913N00" u="1"/>
        <s v="914000 Aboriginal public administration" u="1"/>
        <s v="914100 Aboriginal public administration" u="1"/>
        <s v="919100 International and other extra-territorial public administration" u="1"/>
      </sharedItems>
    </cacheField>
    <cacheField name="[Measures].[Max of four_digit_intensity 2]" caption="Max of four_digit_intensity 2" numFmtId="0" hierarchy="31" level="32767"/>
    <cacheField name="[Fact Full with recommendations].[NESTA_creative].[NESTA_creative]" caption="NESTA_creative" numFmtId="0" hierarchy="12" level="1">
      <sharedItems count="8">
        <s v="NESTA Advertising and marketing"/>
        <s v="NESTA Architecture"/>
        <s v="NESTA Crafts"/>
        <s v="NESTA Design"/>
        <s v="NESTA Film, TV, video, radio and photography"/>
        <s v="NESTA Music and Performing Arts"/>
        <s v="NESTA Publishing"/>
        <s v="NESTA Software, Internet and Gaming"/>
      </sharedItems>
    </cacheField>
    <cacheField name="[Fact Full with recommendations].[IS NESTA CREATIVE].[IS NESTA CREATIVE]" caption="IS NESTA CREATIVE" numFmtId="0" hierarchy="25" level="1">
      <sharedItems count="2">
        <b v="0"/>
        <b v="1"/>
      </sharedItems>
    </cacheField>
    <cacheField name="[Fact Full with recommendations].[IS EW CREATIVE].[IS EW CREATIVE]" caption="IS EW CREATIVE" numFmtId="0" hierarchy="22" level="1">
      <sharedItems count="1">
        <b v="1"/>
      </sharedItems>
    </cacheField>
  </cacheFields>
  <cacheHierarchies count="33">
    <cacheHierarchy uniqueName="[Fact Full with recommendations].[NAICS2 Description]" caption="NAICS2 Description" attribute="1" defaultMemberUniqueName="[Fact Full with recommendations].[NAICS2 Description].[All]" allUniqueName="[Fact Full with recommendations].[NAICS2 Description].[All]" dimensionUniqueName="[Fact Full with recommendations]" displayFolder="" count="0" memberValueDatatype="130" unbalanced="0"/>
    <cacheHierarchy uniqueName="[Fact Full with recommendations].[NAICS3 Description]" caption="NAICS3 Description" attribute="1" defaultMemberUniqueName="[Fact Full with recommendations].[NAICS3 Description].[All]" allUniqueName="[Fact Full with recommendations].[NAICS3 Description].[All]" dimensionUniqueName="[Fact Full with recommendations]" displayFolder="" count="0" memberValueDatatype="130" unbalanced="0"/>
    <cacheHierarchy uniqueName="[Fact Full with recommendations].[NAICS4 Description]" caption="NAICS4 Description" attribute="1" defaultMemberUniqueName="[Fact Full with recommendations].[NAICS4 Description].[All]" allUniqueName="[Fact Full with recommendations].[NAICS4 Description].[All]" dimensionUniqueName="[Fact Full with recommendations]" displayFolder="" count="2" memberValueDatatype="130" unbalanced="0">
      <fieldsUsage count="2">
        <fieldUsage x="-1"/>
        <fieldUsage x="1"/>
      </fieldsUsage>
    </cacheHierarchy>
    <cacheHierarchy uniqueName="[Fact Full with recommendations].[Full Description]" caption="Full Description" attribute="1" defaultMemberUniqueName="[Fact Full with recommendations].[Full Description].[All]" allUniqueName="[Fact Full with recommendations].[Full Description].[All]" dimensionUniqueName="[Fact Full with recommendations]" displayFolder="" count="0" memberValueDatatype="130" unbalanced="0"/>
    <cacheHierarchy uniqueName="[Fact Full with recommendations].[source]" caption="source" attribute="1" defaultMemberUniqueName="[Fact Full with recommendations].[source].[All]" allUniqueName="[Fact Full with recommendations].[source].[All]" dimensionUniqueName="[Fact Full with recommendations]" displayFolder="" count="0" memberValueDatatype="130" unbalanced="0"/>
    <cacheHierarchy uniqueName="[Fact Full with recommendations].[indicator]" caption="indicator" attribute="1" defaultMemberUniqueName="[Fact Full with recommendations].[indicator].[All]" allUniqueName="[Fact Full with recommendations].[indicator].[All]" dimensionUniqueName="[Fact Full with recommendations]" displayFolder="" count="0" memberValueDatatype="130" unbalanced="0"/>
    <cacheHierarchy uniqueName="[Fact Full with recommendations].[geo_name_id]" caption="geo_name_id" attribute="1" defaultMemberUniqueName="[Fact Full with recommendations].[geo_name_id].[All]" allUniqueName="[Fact Full with recommendations].[geo_name_id].[All]" dimensionUniqueName="[Fact Full with recommendations]" displayFolder="" count="0" memberValueDatatype="130" unbalanced="0"/>
    <cacheHierarchy uniqueName="[Fact Full with recommendations].[date]" caption="date" attribute="1" time="1" defaultMemberUniqueName="[Fact Full with recommendations].[date].[All]" allUniqueName="[Fact Full with recommendations].[date].[All]" dimensionUniqueName="[Fact Full with recommendations]" displayFolder="" count="0" memberValueDatatype="7" unbalanced="0"/>
    <cacheHierarchy uniqueName="[Fact Full with recommendations].[value]" caption="value" attribute="1" defaultMemberUniqueName="[Fact Full with recommendations].[value].[All]" allUniqueName="[Fact Full with recommendations].[value].[All]" dimensionUniqueName="[Fact Full with recommendations]" displayFolder="" count="0" memberValueDatatype="5" unbalanced="0"/>
    <cacheHierarchy uniqueName="[Fact Full with recommendations].[redacted]" caption="redacted" attribute="1" defaultMemberUniqueName="[Fact Full with recommendations].[redacted].[All]" allUniqueName="[Fact Full with recommendations].[redacted].[All]" dimensionUniqueName="[Fact Full with recommendations]" displayFolder="" count="0" memberValueDatatype="130" unbalanced="0"/>
    <cacheHierarchy uniqueName="[Fact Full with recommendations].[pnaics_id]" caption="pnaics_id" attribute="1" defaultMemberUniqueName="[Fact Full with recommendations].[pnaics_id].[All]" allUniqueName="[Fact Full with recommendations].[pnaics_id].[All]" dimensionUniqueName="[Fact Full with recommendations]" displayFolder="" count="0" memberValueDatatype="130" unbalanced="0"/>
    <cacheHierarchy uniqueName="[Fact Full with recommendations].[main_industry]" caption="main_industry" attribute="1" defaultMemberUniqueName="[Fact Full with recommendations].[main_industry].[All]" allUniqueName="[Fact Full with recommendations].[main_industry].[All]" dimensionUniqueName="[Fact Full with recommendations]" displayFolder="" count="0" memberValueDatatype="130" unbalanced="0"/>
    <cacheHierarchy uniqueName="[Fact Full with recommendations].[NESTA_creative]" caption="NESTA_creative" attribute="1" defaultMemberUniqueName="[Fact Full with recommendations].[NESTA_creative].[All]" allUniqueName="[Fact Full with recommendations].[NESTA_creative].[All]" dimensionUniqueName="[Fact Full with recommendations]" displayFolder="" count="2" memberValueDatatype="130" unbalanced="0">
      <fieldsUsage count="2">
        <fieldUsage x="-1"/>
        <fieldUsage x="3"/>
      </fieldsUsage>
    </cacheHierarchy>
    <cacheHierarchy uniqueName="[Fact Full with recommendations].[EW_creative]" caption="EW_creative" attribute="1" defaultMemberUniqueName="[Fact Full with recommendations].[EW_creative].[All]" allUniqueName="[Fact Full with recommendations].[EW_creative].[All]" dimensionUniqueName="[Fact Full with recommendations]" displayFolder="" count="2" memberValueDatatype="130" unbalanced="0">
      <fieldsUsage count="2">
        <fieldUsage x="-1"/>
        <fieldUsage x="0"/>
      </fieldsUsage>
    </cacheHierarchy>
    <cacheHierarchy uniqueName="[Fact Full with recommendations].[EW_cultural]" caption="EW_cultural" attribute="1" defaultMemberUniqueName="[Fact Full with recommendations].[EW_cultural].[All]" allUniqueName="[Fact Full with recommendations].[EW_cultural].[All]" dimensionUniqueName="[Fact Full with recommendations]" displayFolder="" count="0" memberValueDatatype="130" unbalanced="0"/>
    <cacheHierarchy uniqueName="[Fact Full with recommendations].[four_digit_intensity]" caption="four_digit_intensity" attribute="1" defaultMemberUniqueName="[Fact Full with recommendations].[four_digit_intensity].[All]" allUniqueName="[Fact Full with recommendations].[four_digit_intensity].[All]" dimensionUniqueName="[Fact Full with recommendations]" displayFolder="" count="0" memberValueDatatype="5" unbalanced="0"/>
    <cacheHierarchy uniqueName="[Fact Full with recommendations].[primary_csa_domain]" caption="primary_csa_domain" attribute="1" defaultMemberUniqueName="[Fact Full with recommendations].[primary_csa_domain].[All]" allUniqueName="[Fact Full with recommendations].[primary_csa_domain].[All]" dimensionUniqueName="[Fact Full with recommendations]" displayFolder="" count="0" memberValueDatatype="130" unbalanced="0"/>
    <cacheHierarchy uniqueName="[Fact Full with recommendations].[primary_csa_subdomain]" caption="primary_csa_subdomain" attribute="1" defaultMemberUniqueName="[Fact Full with recommendations].[primary_csa_subdomain].[All]" allUniqueName="[Fact Full with recommendations].[primary_csa_subdomain].[All]" dimensionUniqueName="[Fact Full with recommendations]" displayFolder="" count="0" memberValueDatatype="130" unbalanced="0"/>
    <cacheHierarchy uniqueName="[Fact Full with recommendations].[standardised_province]" caption="standardised_province" attribute="1" defaultMemberUniqueName="[Fact Full with recommendations].[standardised_province].[All]" allUniqueName="[Fact Full with recommendations].[standardised_province].[All]" dimensionUniqueName="[Fact Full with recommendations]" displayFolder="" count="0" memberValueDatatype="130" unbalanced="0"/>
    <cacheHierarchy uniqueName="[Fact Full with recommendations].[date (Year)]" caption="date (Year)" attribute="1" defaultMemberUniqueName="[Fact Full with recommendations].[date (Year)].[All]" allUniqueName="[Fact Full with recommendations].[date (Year)].[All]" dimensionUniqueName="[Fact Full with recommendations]" displayFolder="" count="0" memberValueDatatype="130" unbalanced="0"/>
    <cacheHierarchy uniqueName="[Fact Full with recommendations].[date (Quarter)]" caption="date (Quarter)" attribute="1" defaultMemberUniqueName="[Fact Full with recommendations].[date (Quarter)].[All]" allUniqueName="[Fact Full with recommendations].[date (Quarter)].[All]" dimensionUniqueName="[Fact Full with recommendations]" displayFolder="" count="0" memberValueDatatype="130" unbalanced="0"/>
    <cacheHierarchy uniqueName="[Fact Full with recommendations].[date (Month)]" caption="date (Month)" attribute="1" defaultMemberUniqueName="[Fact Full with recommendations].[date (Month)].[All]" allUniqueName="[Fact Full with recommendations].[date (Month)].[All]" dimensionUniqueName="[Fact Full with recommendations]" displayFolder="" count="0" memberValueDatatype="130" unbalanced="0"/>
    <cacheHierarchy uniqueName="[Fact Full with recommendations].[IS EW CREATIVE]" caption="IS EW CREATIVE" attribute="1" defaultMemberUniqueName="[Fact Full with recommendations].[IS EW CREATIVE].[All]" allUniqueName="[Fact Full with recommendations].[IS EW CREATIVE].[All]" dimensionUniqueName="[Fact Full with recommendations]" displayFolder="" count="2" memberValueDatatype="11" unbalanced="0">
      <fieldsUsage count="2">
        <fieldUsage x="-1"/>
        <fieldUsage x="5"/>
      </fieldsUsage>
    </cacheHierarchy>
    <cacheHierarchy uniqueName="[Fact Full with recommendations].[IS EW CULTURAL]" caption="IS EW CULTURAL" attribute="1" defaultMemberUniqueName="[Fact Full with recommendations].[IS EW CULTURAL].[All]" allUniqueName="[Fact Full with recommendations].[IS EW CULTURAL].[All]" dimensionUniqueName="[Fact Full with recommendations]" displayFolder="" count="0" memberValueDatatype="11" unbalanced="0"/>
    <cacheHierarchy uniqueName="[Fact Full with recommendations].[IS Neither Creative Nor Cultural]" caption="IS Neither Creative Nor Cultural" attribute="1" defaultMemberUniqueName="[Fact Full with recommendations].[IS Neither Creative Nor Cultural].[All]" allUniqueName="[Fact Full with recommendations].[IS Neither Creative Nor Cultural].[All]" dimensionUniqueName="[Fact Full with recommendations]" displayFolder="" count="0" memberValueDatatype="11" unbalanced="0"/>
    <cacheHierarchy uniqueName="[Fact Full with recommendations].[IS NESTA CREATIVE]" caption="IS NESTA CREATIVE" attribute="1" defaultMemberUniqueName="[Fact Full with recommendations].[IS NESTA CREATIVE].[All]" allUniqueName="[Fact Full with recommendations].[IS NESTA CREATIVE].[All]" dimensionUniqueName="[Fact Full with recommendations]" displayFolder="" count="2" memberValueDatatype="11" unbalanced="0">
      <fieldsUsage count="2">
        <fieldUsage x="-1"/>
        <fieldUsage x="4"/>
      </fieldsUsage>
    </cacheHierarchy>
    <cacheHierarchy uniqueName="[Fact Full with recommendations].[date (Month Index)]" caption="date (Month Index)" attribute="1" defaultMemberUniqueName="[Fact Full with recommendations].[date (Month Index)].[All]" allUniqueName="[Fact Full with recommendations].[date (Month Index)].[All]" dimensionUniqueName="[Fact Full with recommendations]" displayFolder="" count="0" memberValueDatatype="20" unbalanced="0" hidden="1"/>
    <cacheHierarchy uniqueName="[Measures].[__XL_Count Fact Full 1]" caption="__XL_Count Fact Full 1" measure="1" displayFolder="" measureGroup="Fact Full with recommendations" count="0" hidden="1"/>
    <cacheHierarchy uniqueName="[Measures].[__No measures defined]" caption="__No measures defined" measure="1" displayFolder="" count="0" hidden="1"/>
    <cacheHierarchy uniqueName="[Measures].[Sum of value 2]" caption="Sum of value 2" measure="1" displayFolder="" measureGroup="Fact Full with recommendations" count="0" hidden="1">
      <extLst>
        <ext xmlns:x15="http://schemas.microsoft.com/office/spreadsheetml/2010/11/main" uri="{B97F6D7D-B522-45F9-BDA1-12C45D357490}">
          <x15:cacheHierarchy aggregatedColumn="8"/>
        </ext>
      </extLst>
    </cacheHierarchy>
    <cacheHierarchy uniqueName="[Measures].[Sum of four_digit_intensity 2]" caption="Sum of four_digit_intensity 2" measure="1" displayFolder="" measureGroup="Fact Full with recommendations" count="0" hidden="1">
      <extLst>
        <ext xmlns:x15="http://schemas.microsoft.com/office/spreadsheetml/2010/11/main" uri="{B97F6D7D-B522-45F9-BDA1-12C45D357490}">
          <x15:cacheHierarchy aggregatedColumn="15"/>
        </ext>
      </extLst>
    </cacheHierarchy>
    <cacheHierarchy uniqueName="[Measures].[Max of four_digit_intensity 2]" caption="Max of four_digit_intensity 2" measure="1" displayFolder="" measureGroup="Fact Full with recommendations"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value]" caption="Average of value" measure="1" displayFolder="" measureGroup="Fact Full with recommendations" count="0" hidden="1">
      <extLst>
        <ext xmlns:x15="http://schemas.microsoft.com/office/spreadsheetml/2010/11/main" uri="{B97F6D7D-B522-45F9-BDA1-12C45D357490}">
          <x15:cacheHierarchy aggregatedColumn="8"/>
        </ext>
      </extLst>
    </cacheHierarchy>
  </cacheHierarchies>
  <kpis count="0"/>
  <dimensions count="2">
    <dimension name="Fact Full with recommendations" uniqueName="[Fact Full with recommendations]" caption="Fact Full with recommendations"/>
    <dimension measure="1" name="Measures" uniqueName="[Measures]" caption="Measures"/>
  </dimensions>
  <measureGroups count="1">
    <measureGroup name="Fact Full with recommendations" caption="Fact Full with recommend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2633F7-DF6B-4965-9628-FFFA09B97B8E}" name="PivotTable4" cacheId="331" applyNumberFormats="0" applyBorderFormats="0" applyFontFormats="0" applyPatternFormats="0" applyAlignmentFormats="0" applyWidthHeightFormats="1" dataCaption="Values" tag="f977fc49-b460-4e3c-8c76-a4c1e175d8f8" updatedVersion="7" minRefreshableVersion="3" useAutoFormatting="1" rowGrandTotals="0" colGrandTotals="0" itemPrintTitles="1" createdVersion="5" indent="0" compact="0" compactData="0" multipleFieldFilters="0">
  <location ref="B364:F422" firstHeaderRow="0" firstDataRow="1" firstDataCol="3" rowPageCount="4" colPageCount="1"/>
  <pivotFields count="9">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4">
        <item s="1" x="0"/>
        <item s="1" x="1"/>
        <item s="1" x="2"/>
        <item s="1" x="3"/>
        <item s="1" x="4"/>
        <item s="1" x="5"/>
        <item s="1" x="6"/>
        <item s="1" x="7"/>
        <item s="1" x="8"/>
        <item s="1" x="9"/>
        <item s="1" x="10"/>
        <item s="1" x="11"/>
        <item s="1" x="12"/>
        <item s="1" x="1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3">
    <field x="4"/>
    <field x="5"/>
    <field x="6"/>
  </rowFields>
  <rowItems count="58">
    <i>
      <x/>
      <x/>
      <x/>
    </i>
    <i>
      <x v="1"/>
      <x/>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x v="2"/>
      <x/>
      <x v="36"/>
    </i>
    <i>
      <x v="3"/>
      <x/>
      <x v="37"/>
    </i>
    <i>
      <x v="4"/>
      <x/>
      <x v="38"/>
    </i>
    <i r="2">
      <x v="39"/>
    </i>
    <i r="2">
      <x v="40"/>
    </i>
    <i r="2">
      <x v="41"/>
    </i>
    <i r="2">
      <x v="42"/>
    </i>
    <i r="2">
      <x v="43"/>
    </i>
    <i r="2">
      <x v="44"/>
    </i>
    <i r="2">
      <x v="45"/>
    </i>
    <i r="2">
      <x v="46"/>
    </i>
    <i r="2">
      <x v="47"/>
    </i>
    <i r="2">
      <x v="48"/>
    </i>
    <i r="2">
      <x v="49"/>
    </i>
    <i r="2">
      <x v="50"/>
    </i>
    <i r="2">
      <x v="51"/>
    </i>
    <i r="2">
      <x v="52"/>
    </i>
    <i r="2">
      <x v="53"/>
    </i>
    <i r="2">
      <x v="54"/>
    </i>
    <i r="2">
      <x v="55"/>
    </i>
    <i r="2">
      <x v="56"/>
    </i>
    <i>
      <x v="5"/>
      <x/>
      <x v="57"/>
    </i>
  </rowItems>
  <colFields count="1">
    <field x="-2"/>
  </colFields>
  <colItems count="2">
    <i>
      <x/>
    </i>
    <i i="1">
      <x v="1"/>
    </i>
  </colItems>
  <pageFields count="4">
    <pageField fld="0" hier="4" name="[Fact Full with recommendations].[source].&amp;[Monthly LFS Manitoba and Canada Only]" cap="Monthly LFS Manitoba and Canada Only"/>
    <pageField fld="1" hier="18" name="[Fact Full with recommendations].[standardised_province].&amp;[Canada]" cap="Canada"/>
    <pageField fld="2" hier="5" name="[Fact Full with recommendations].[indicator].&amp;[Labour Force]" cap="Labour Force"/>
    <pageField fld="7" hier="7" name="[Fact Full with recommendations].[date].&amp;[2019-01-01T00:00:00]" cap="01/01/2019"/>
  </pageFields>
  <dataFields count="2">
    <dataField name="Max of four_digit_intensity" fld="3" subtotal="max" baseField="6" baseItem="0" numFmtId="10"/>
    <dataField name="Labour Force 2019" fld="8" subtotal="average" baseField="6" baseItem="3" numFmtId="3"/>
  </dataFields>
  <pivotHierarchies count="33">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Fact Full with recommendations].[date].&amp;[2019-01-01T00:00:00]"/>
        <member name="[Fact Full with recommendations].[date].&amp;[2019-02-01T00:00:00]"/>
        <member name="[Fact Full with recommendations].[date].&amp;[2019-03-01T00:00:00]"/>
        <member name="[Fact Full with recommendations].[date].&amp;[2019-04-01T00:00:00]"/>
        <member name="[Fact Full with recommendations].[date].&amp;[2019-05-01T00:00:00]"/>
        <member name="[Fact Full with recommendations].[date].&amp;[2019-06-01T00:00:00]"/>
        <member name="[Fact Full with recommendations].[date].&amp;[2019-07-01T00:00:00]"/>
        <member name="[Fact Full with recommendations].[date].&amp;[2019-08-01T00:00:00]"/>
        <member name="[Fact Full with recommendations].[date].&amp;[2019-09-01T00:00:00]"/>
        <member name="[Fact Full with recommendations].[date].&amp;[2019-10-01T00:00:00]"/>
        <member name="[Fact Full with recommendations].[date].&amp;[2019-11-01T00:00:00]"/>
        <member name="[Fact Full with recommendations].[date].&amp;[2019-12-0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caption="Labour Force 2019"/>
  </pivotHierarchies>
  <pivotTableStyleInfo name="PivotStyleLight16" showRowHeaders="1" showColHeaders="1" showRowStripes="0" showColStripes="0" showLastColumn="1"/>
  <rowHierarchiesUsage count="3">
    <rowHierarchyUsage hierarchyUsage="17"/>
    <rowHierarchyUsage hierarchyUsage="1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B3CA23-CFDA-4826-B58E-1208AFCA58C4}" name="PivotTable3" cacheId="334" applyNumberFormats="0" applyBorderFormats="0" applyFontFormats="0" applyPatternFormats="0" applyAlignmentFormats="0" applyWidthHeightFormats="1" dataCaption="Values" tag="f1e64be3-873a-442f-a1a3-a9cf963755b6" updatedVersion="7" minRefreshableVersion="3" useAutoFormatting="1" rowGrandTotals="0" colGrandTotals="0" itemPrintTitles="1" createdVersion="5" indent="0" compact="0" compactData="0" multipleFieldFilters="0">
  <location ref="B336:F353" firstHeaderRow="0" firstDataRow="1" firstDataCol="3" rowPageCount="4" colPageCount="1"/>
  <pivotFields count="9">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4">
        <item s="1" x="0"/>
        <item s="1" x="1"/>
        <item s="1" x="2"/>
        <item s="1" x="3"/>
        <item s="1" x="4"/>
        <item s="1" x="5"/>
        <item s="1" x="6"/>
        <item s="1" x="7"/>
        <item s="1" x="8"/>
        <item s="1" x="9"/>
        <item s="1" x="10"/>
        <item s="1" x="11"/>
        <item s="1" x="12"/>
        <item s="1" x="1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
        <item s="1" x="0"/>
        <item s="1" x="1"/>
        <item s="1" x="2"/>
        <item s="1" x="3"/>
        <item s="1" x="4"/>
        <item s="1" x="5"/>
        <item s="1" x="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3">
    <field x="4"/>
    <field x="5"/>
    <field x="6"/>
  </rowFields>
  <rowItems count="17">
    <i>
      <x/>
      <x/>
      <x/>
    </i>
    <i r="2">
      <x v="1"/>
    </i>
    <i>
      <x v="1"/>
      <x v="1"/>
      <x v="2"/>
    </i>
    <i>
      <x v="2"/>
      <x v="2"/>
      <x v="3"/>
    </i>
    <i r="2">
      <x v="4"/>
    </i>
    <i>
      <x v="3"/>
      <x v="3"/>
      <x v="5"/>
    </i>
    <i r="2">
      <x v="6"/>
    </i>
    <i>
      <x v="4"/>
      <x v="4"/>
      <x v="7"/>
    </i>
    <i>
      <x v="5"/>
      <x v="5"/>
      <x v="8"/>
    </i>
    <i>
      <x v="6"/>
      <x v="2"/>
      <x v="9"/>
    </i>
    <i>
      <x v="7"/>
      <x v="6"/>
      <x v="10"/>
    </i>
    <i r="2">
      <x v="11"/>
    </i>
    <i r="1">
      <x v="4"/>
      <x v="12"/>
    </i>
    <i>
      <x v="8"/>
      <x v="6"/>
      <x v="13"/>
    </i>
    <i>
      <x v="9"/>
      <x v="4"/>
      <x v="14"/>
    </i>
    <i r="2">
      <x v="15"/>
    </i>
    <i>
      <x v="10"/>
      <x v="2"/>
      <x v="16"/>
    </i>
  </rowItems>
  <colFields count="1">
    <field x="-2"/>
  </colFields>
  <colItems count="2">
    <i>
      <x/>
    </i>
    <i i="1">
      <x v="1"/>
    </i>
  </colItems>
  <pageFields count="4">
    <pageField fld="0" hier="4" name="[Fact Full with recommendations].[source].&amp;[Monthly LFS Manitoba and Canada Only]" cap="Monthly LFS Manitoba and Canada Only"/>
    <pageField fld="1" hier="18" name="[Fact Full with recommendations].[standardised_province].&amp;[Canada]" cap="Canada"/>
    <pageField fld="2" hier="5" name="[Fact Full with recommendations].[indicator].&amp;[Labour Force]" cap="Labour Force"/>
    <pageField fld="7" hier="7" name="[Fact Full with recommendations].[date].&amp;[2019-01-01T00:00:00]" cap="01/01/2019"/>
  </pageFields>
  <dataFields count="2">
    <dataField name="Max of four_digit_intensity" fld="3" subtotal="max" baseField="6" baseItem="0" numFmtId="10"/>
    <dataField name="Labour Force 2019" fld="8" subtotal="average" baseField="6" baseItem="3" numFmtId="3"/>
  </dataFields>
  <pivotHierarchies count="33">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Fact Full with recommendations].[date].&amp;[2019-01-01T00:00:00]"/>
        <member name="[Fact Full with recommendations].[date].&amp;[2019-02-01T00:00:00]"/>
        <member name="[Fact Full with recommendations].[date].&amp;[2019-03-01T00:00:00]"/>
        <member name="[Fact Full with recommendations].[date].&amp;[2019-04-01T00:00:00]"/>
        <member name="[Fact Full with recommendations].[date].&amp;[2019-05-01T00:00:00]"/>
        <member name="[Fact Full with recommendations].[date].&amp;[2019-06-01T00:00:00]"/>
        <member name="[Fact Full with recommendations].[date].&amp;[2019-07-01T00:00:00]"/>
        <member name="[Fact Full with recommendations].[date].&amp;[2019-08-01T00:00:00]"/>
        <member name="[Fact Full with recommendations].[date].&amp;[2019-09-01T00:00:00]"/>
        <member name="[Fact Full with recommendations].[date].&amp;[2019-10-01T00:00:00]"/>
        <member name="[Fact Full with recommendations].[date].&amp;[2019-11-01T00:00:00]"/>
        <member name="[Fact Full with recommendations].[date].&amp;[2019-12-0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caption="Labour Force 2019"/>
  </pivotHierarchies>
  <pivotTableStyleInfo name="PivotStyleLight16" showRowHeaders="1" showColHeaders="1" showRowStripes="0" showColStripes="0" showLastColumn="1"/>
  <rowHierarchiesUsage count="3">
    <rowHierarchyUsage hierarchyUsage="17"/>
    <rowHierarchyUsage hierarchyUsage="1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AE3D79-9B4D-4D40-9576-D7CE29E9E503}" name="PivotTable2" cacheId="337" applyNumberFormats="0" applyBorderFormats="0" applyFontFormats="0" applyPatternFormats="0" applyAlignmentFormats="0" applyWidthHeightFormats="1" dataCaption="Values" tag="c9a89d41-7089-4fb6-82a6-d2cc98b2fe0e" updatedVersion="7" minRefreshableVersion="3" useAutoFormatting="1" rowGrandTotals="0" colGrandTotals="0" itemPrintTitles="1" createdVersion="5" indent="0" compact="0" compactData="0" multipleFieldFilters="0">
  <location ref="B7:F322" firstHeaderRow="0" firstDataRow="1" firstDataCol="3" rowPageCount="4" colPageCount="1"/>
  <pivotFields count="9">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5">
        <item s="1" x="0"/>
        <item s="1" x="1"/>
        <item s="1" x="2"/>
        <item s="1" x="3"/>
        <item s="1" x="4"/>
        <item s="1" x="5"/>
        <item s="1" x="6"/>
        <item s="1" x="7"/>
        <item s="1" x="8"/>
        <item s="1" x="9"/>
        <item s="1" x="10"/>
        <item s="1" x="11"/>
        <item s="1" x="12"/>
        <item s="1" x="13"/>
        <item s="1" x="1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9">
        <item x="0"/>
        <item x="1"/>
        <item x="2"/>
        <item x="3"/>
        <item x="4"/>
        <item x="5"/>
        <item x="6"/>
        <item x="7"/>
        <item x="8"/>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3">
    <field x="4"/>
    <field x="5"/>
    <field x="6"/>
  </rowFields>
  <rowItems count="315">
    <i>
      <x/>
      <x/>
      <x/>
    </i>
    <i r="2">
      <x v="1"/>
    </i>
    <i>
      <x v="1"/>
      <x v="1"/>
      <x v="2"/>
    </i>
    <i>
      <x v="2"/>
      <x v="2"/>
      <x v="3"/>
    </i>
    <i>
      <x v="3"/>
      <x v="3"/>
      <x v="4"/>
    </i>
    <i r="2">
      <x v="5"/>
    </i>
    <i>
      <x v="4"/>
      <x v="4"/>
      <x v="6"/>
    </i>
    <i r="2">
      <x v="7"/>
    </i>
    <i r="1">
      <x v="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x v="5"/>
      <x v="5"/>
      <x v="43"/>
    </i>
    <i>
      <x v="6"/>
      <x v="6"/>
      <x v="44"/>
    </i>
    <i>
      <x v="7"/>
      <x v="3"/>
      <x v="45"/>
    </i>
    <i r="1">
      <x v="2"/>
      <x v="46"/>
    </i>
    <i>
      <x v="8"/>
      <x v="2"/>
      <x v="47"/>
    </i>
    <i>
      <x v="9"/>
      <x v="7"/>
      <x v="48"/>
    </i>
    <i r="2">
      <x v="49"/>
    </i>
    <i r="1">
      <x v="2"/>
      <x v="50"/>
    </i>
    <i r="2">
      <x v="51"/>
    </i>
    <i r="2">
      <x v="52"/>
    </i>
    <i r="2">
      <x v="53"/>
    </i>
    <i r="2">
      <x v="54"/>
    </i>
    <i r="2">
      <x v="55"/>
    </i>
    <i r="2">
      <x v="56"/>
    </i>
    <i r="2">
      <x v="57"/>
    </i>
    <i r="2">
      <x v="58"/>
    </i>
    <i r="2">
      <x v="59"/>
    </i>
    <i r="2">
      <x v="60"/>
    </i>
    <i r="2">
      <x v="61"/>
    </i>
    <i r="2">
      <x v="62"/>
    </i>
    <i r="2">
      <x v="63"/>
    </i>
    <i r="2">
      <x v="64"/>
    </i>
    <i r="2">
      <x v="65"/>
    </i>
    <i r="2">
      <x v="66"/>
    </i>
    <i r="2">
      <x v="67"/>
    </i>
    <i r="2">
      <x v="68"/>
    </i>
    <i r="1">
      <x v="5"/>
      <x v="69"/>
    </i>
    <i r="1">
      <x v="8"/>
      <x v="70"/>
    </i>
    <i>
      <x v="10"/>
      <x v="7"/>
      <x v="71"/>
    </i>
    <i>
      <x v="11"/>
      <x v="5"/>
      <x v="72"/>
    </i>
    <i r="2">
      <x v="73"/>
    </i>
    <i>
      <x v="12"/>
      <x v="3"/>
      <x v="74"/>
    </i>
    <i>
      <x v="13"/>
      <x v="2"/>
      <x v="75"/>
    </i>
    <i>
      <x v="14"/>
      <x v="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2">
      <x v="273"/>
    </i>
    <i r="2">
      <x v="274"/>
    </i>
    <i r="2">
      <x v="275"/>
    </i>
    <i r="2">
      <x v="276"/>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2">
      <x v="298"/>
    </i>
    <i r="2">
      <x v="299"/>
    </i>
    <i r="2">
      <x v="300"/>
    </i>
    <i r="2">
      <x v="301"/>
    </i>
    <i r="2">
      <x v="302"/>
    </i>
    <i r="2">
      <x v="303"/>
    </i>
    <i r="2">
      <x v="304"/>
    </i>
    <i r="2">
      <x v="305"/>
    </i>
    <i r="2">
      <x v="306"/>
    </i>
    <i r="2">
      <x v="307"/>
    </i>
    <i r="2">
      <x v="308"/>
    </i>
    <i r="2">
      <x v="309"/>
    </i>
    <i r="2">
      <x v="310"/>
    </i>
    <i r="2">
      <x v="311"/>
    </i>
    <i r="2">
      <x v="312"/>
    </i>
    <i r="1">
      <x v="8"/>
      <x v="313"/>
    </i>
    <i r="2">
      <x v="314"/>
    </i>
  </rowItems>
  <colFields count="1">
    <field x="-2"/>
  </colFields>
  <colItems count="2">
    <i>
      <x/>
    </i>
    <i i="1">
      <x v="1"/>
    </i>
  </colItems>
  <pageFields count="4">
    <pageField fld="0" hier="4" name="[Fact Full with recommendations].[source].&amp;[Monthly LFS Manitoba and Canada Only]" cap="Monthly LFS Manitoba and Canada Only"/>
    <pageField fld="1" hier="18" name="[Fact Full with recommendations].[standardised_province].&amp;[Canada]" cap="Canada"/>
    <pageField fld="2" hier="5" name="[Fact Full with recommendations].[indicator].&amp;[Labour Force]" cap="Labour Force"/>
    <pageField fld="7" hier="7" name="[Fact Full with recommendations].[date].&amp;[2019-01-01T00:00:00]" cap="01/01/2019"/>
  </pageFields>
  <dataFields count="2">
    <dataField name="Max of four_digit_intensity" fld="3" subtotal="max" baseField="6" baseItem="0" numFmtId="10"/>
    <dataField name="Labour Force 2019" fld="8" subtotal="average" baseField="6" baseItem="3" numFmtId="3"/>
  </dataFields>
  <pivotHierarchies count="33">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Fact Full with recommendations].[date].&amp;[2019-01-01T00:00:00]"/>
        <member name="[Fact Full with recommendations].[date].&amp;[2019-02-01T00:00:00]"/>
        <member name="[Fact Full with recommendations].[date].&amp;[2019-03-01T00:00:00]"/>
        <member name="[Fact Full with recommendations].[date].&amp;[2019-04-01T00:00:00]"/>
        <member name="[Fact Full with recommendations].[date].&amp;[2019-05-01T00:00:00]"/>
        <member name="[Fact Full with recommendations].[date].&amp;[2019-06-01T00:00:00]"/>
        <member name="[Fact Full with recommendations].[date].&amp;[2019-07-01T00:00:00]"/>
        <member name="[Fact Full with recommendations].[date].&amp;[2019-08-01T00:00:00]"/>
        <member name="[Fact Full with recommendations].[date].&amp;[2019-09-01T00:00:00]"/>
        <member name="[Fact Full with recommendations].[date].&amp;[2019-10-01T00:00:00]"/>
        <member name="[Fact Full with recommendations].[date].&amp;[2019-11-01T00:00:00]"/>
        <member name="[Fact Full with recommendations].[date].&amp;[2019-12-0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caption="Labour Force 2019"/>
  </pivotHierarchies>
  <pivotTableStyleInfo name="PivotStyleLight16" showRowHeaders="1" showColHeaders="1" showRowStripes="0" showColStripes="0" showLastColumn="1"/>
  <rowHierarchiesUsage count="3">
    <rowHierarchyUsage hierarchyUsage="17"/>
    <rowHierarchyUsage hierarchyUsage="1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C45451-6247-4A17-AC40-C213AB241BCF}" name="PivotTable5" cacheId="340" applyNumberFormats="0" applyBorderFormats="0" applyFontFormats="0" applyPatternFormats="0" applyAlignmentFormats="0" applyWidthHeightFormats="1" dataCaption="Values" tag="6501e2bf-c4f5-4af7-995e-12e73dbfa41b" updatedVersion="7" minRefreshableVersion="3" useAutoFormatting="1" rowGrandTotals="0" colGrandTotals="0" itemPrintTitles="1" createdVersion="5" indent="0" compact="0" compactData="0" multipleFieldFilters="0">
  <location ref="B431:F431" firstHeaderRow="0" firstDataRow="1" firstDataCol="3" rowPageCount="4" colPageCount="1"/>
  <pivotFields count="9">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s="1" x="0"/>
        <item s="1" x="1"/>
        <item s="1" x="2"/>
        <item s="1" x="3"/>
        <item s="1" x="4"/>
        <item s="1" x="5"/>
        <item s="1" x="6"/>
        <item s="1" x="7"/>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3">
    <field x="4"/>
    <field x="5"/>
    <field x="6"/>
  </rowFields>
  <colFields count="1">
    <field x="-2"/>
  </colFields>
  <colItems count="2">
    <i>
      <x/>
    </i>
    <i i="1">
      <x v="1"/>
    </i>
  </colItems>
  <pageFields count="4">
    <pageField fld="0" hier="4" name="[Fact Full with recommendations].[source].&amp;[Monthly LFS Manitoba and Canada Only]" cap="Monthly LFS Manitoba and Canada Only"/>
    <pageField fld="1" hier="18" name="[Fact Full with recommendations].[standardised_province].&amp;[Canada]" cap="Canada"/>
    <pageField fld="2" hier="5" name="[Fact Full with recommendations].[indicator].&amp;[Labour Force]" cap="Labour Force"/>
    <pageField fld="7" hier="7" name="[Fact Full with recommendations].[date].&amp;[2019-01-01T00:00:00]" cap="01/01/2019"/>
  </pageFields>
  <dataFields count="2">
    <dataField name="Max of four_digit_intensity" fld="3" subtotal="max" baseField="6" baseItem="0" numFmtId="10"/>
    <dataField name="Labour Force 2019" fld="8" subtotal="average" baseField="6" baseItem="3" numFmtId="3"/>
  </dataFields>
  <pivotHierarchies count="33">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Fact Full with recommendations].[date].&amp;[2019-01-01T00:00:00]"/>
        <member name="[Fact Full with recommendations].[date].&amp;[2019-02-01T00:00:00]"/>
        <member name="[Fact Full with recommendations].[date].&amp;[2019-03-01T00:00:00]"/>
        <member name="[Fact Full with recommendations].[date].&amp;[2019-04-01T00:00:00]"/>
        <member name="[Fact Full with recommendations].[date].&amp;[2019-05-01T00:00:00]"/>
        <member name="[Fact Full with recommendations].[date].&amp;[2019-06-01T00:00:00]"/>
        <member name="[Fact Full with recommendations].[date].&amp;[2019-07-01T00:00:00]"/>
        <member name="[Fact Full with recommendations].[date].&amp;[2019-08-01T00:00:00]"/>
        <member name="[Fact Full with recommendations].[date].&amp;[2019-09-01T00:00:00]"/>
        <member name="[Fact Full with recommendations].[date].&amp;[2019-10-01T00:00:00]"/>
        <member name="[Fact Full with recommendations].[date].&amp;[2019-11-01T00:00:00]"/>
        <member name="[Fact Full with recommendations].[date].&amp;[2019-12-0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caption="Labour Force 2019"/>
  </pivotHierarchies>
  <pivotTableStyleInfo name="PivotStyleLight16" showRowHeaders="1" showColHeaders="1" showRowStripes="0" showColStripes="0" showLastColumn="1"/>
  <rowHierarchiesUsage count="3">
    <rowHierarchyUsage hierarchyUsage="17"/>
    <rowHierarchyUsage hierarchyUsage="1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628738-7CB8-453C-A039-5C517A50E98A}" name="PivotTable1" cacheId="343" applyNumberFormats="0" applyBorderFormats="0" applyFontFormats="0" applyPatternFormats="0" applyAlignmentFormats="0" applyWidthHeightFormats="1" dataCaption="Values" tag="cc6f3960-5e08-419d-aa27-55e951bb060f" updatedVersion="7" minRefreshableVersion="3" useAutoFormatting="1" itemPrintTitles="1" createdVersion="7" indent="0" outline="1" outlineData="1" multipleFieldFilters="0">
  <location ref="A6:C359" firstHeaderRow="0" firstDataRow="1" firstDataCol="1" rowPageCount="4" colPageCount="1"/>
  <pivotFields count="9">
    <pivotField axis="axisRow" allDrilled="1" subtotalTop="0" showAll="0" dataSourceSort="1" defaultSubtotal="0" defaultAttributeDrillState="1">
      <items count="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9">
        <item s="1" x="0"/>
        <item s="1" x="1"/>
        <item s="1" x="2"/>
        <item s="1" x="3"/>
        <item s="1" x="4"/>
        <item s="1" x="5"/>
        <item s="1" x="6"/>
        <item s="1" x="7"/>
        <item s="1" x="8"/>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s>
  <rowFields count="3">
    <field x="1"/>
    <field x="2"/>
    <field x="0"/>
  </rowFields>
  <rowItems count="353">
    <i>
      <x/>
    </i>
    <i r="1">
      <x/>
    </i>
    <i r="2">
      <x/>
    </i>
    <i r="2">
      <x v="1"/>
    </i>
    <i>
      <x v="1"/>
    </i>
    <i r="1">
      <x v="1"/>
    </i>
    <i r="2">
      <x v="2"/>
    </i>
    <i>
      <x v="2"/>
    </i>
    <i r="1">
      <x v="2"/>
    </i>
    <i r="2">
      <x v="3"/>
    </i>
    <i>
      <x v="3"/>
    </i>
    <i r="1">
      <x v="3"/>
    </i>
    <i r="2">
      <x v="4"/>
    </i>
    <i r="2">
      <x v="5"/>
    </i>
    <i>
      <x v="4"/>
    </i>
    <i r="1">
      <x v="4"/>
    </i>
    <i r="2">
      <x v="6"/>
    </i>
    <i r="2">
      <x v="7"/>
    </i>
    <i r="2">
      <x v="8"/>
    </i>
    <i r="2">
      <x v="9"/>
    </i>
    <i r="2">
      <x v="10"/>
    </i>
    <i r="1">
      <x v="5"/>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x v="5"/>
    </i>
    <i r="1">
      <x v="2"/>
    </i>
    <i r="2">
      <x v="43"/>
    </i>
    <i>
      <x v="6"/>
    </i>
    <i r="1">
      <x v="6"/>
    </i>
    <i r="2">
      <x v="44"/>
    </i>
    <i>
      <x v="7"/>
    </i>
    <i r="1">
      <x v="3"/>
    </i>
    <i r="2">
      <x v="45"/>
    </i>
    <i r="1">
      <x v="5"/>
    </i>
    <i r="2">
      <x v="46"/>
    </i>
    <i>
      <x v="8"/>
    </i>
    <i r="1">
      <x v="2"/>
    </i>
    <i r="2">
      <x v="47"/>
    </i>
    <i>
      <x v="9"/>
    </i>
    <i r="1">
      <x v="3"/>
    </i>
    <i r="2">
      <x v="48"/>
    </i>
    <i r="1">
      <x v="7"/>
    </i>
    <i r="2">
      <x v="49"/>
    </i>
    <i r="2">
      <x v="50"/>
    </i>
    <i r="2">
      <x v="51"/>
    </i>
    <i r="1">
      <x v="5"/>
    </i>
    <i r="2">
      <x v="52"/>
    </i>
    <i r="2">
      <x v="53"/>
    </i>
    <i r="2">
      <x v="54"/>
    </i>
    <i r="2">
      <x v="55"/>
    </i>
    <i r="2">
      <x v="56"/>
    </i>
    <i r="2">
      <x v="57"/>
    </i>
    <i r="2">
      <x v="58"/>
    </i>
    <i r="2">
      <x v="59"/>
    </i>
    <i r="2">
      <x v="60"/>
    </i>
    <i r="2">
      <x v="61"/>
    </i>
    <i r="2">
      <x v="62"/>
    </i>
    <i r="2">
      <x v="63"/>
    </i>
    <i r="2">
      <x v="64"/>
    </i>
    <i r="2">
      <x v="65"/>
    </i>
    <i r="2">
      <x v="66"/>
    </i>
    <i r="2">
      <x v="67"/>
    </i>
    <i r="2">
      <x v="68"/>
    </i>
    <i r="1">
      <x v="2"/>
    </i>
    <i r="2">
      <x v="69"/>
    </i>
    <i r="1">
      <x v="8"/>
    </i>
    <i r="2">
      <x v="70"/>
    </i>
    <i>
      <x v="10"/>
    </i>
    <i r="1">
      <x v="7"/>
    </i>
    <i r="2">
      <x v="71"/>
    </i>
    <i>
      <x v="11"/>
    </i>
    <i r="1">
      <x v="2"/>
    </i>
    <i r="2">
      <x v="72"/>
    </i>
    <i r="2">
      <x v="73"/>
    </i>
    <i>
      <x v="12"/>
    </i>
    <i r="1">
      <x v="3"/>
    </i>
    <i r="2">
      <x v="74"/>
    </i>
    <i>
      <x v="13"/>
    </i>
    <i r="1">
      <x v="5"/>
    </i>
    <i r="2">
      <x v="75"/>
    </i>
    <i>
      <x v="14"/>
    </i>
    <i r="1">
      <x v="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2">
      <x v="273"/>
    </i>
    <i r="2">
      <x v="274"/>
    </i>
    <i r="2">
      <x v="275"/>
    </i>
    <i r="2">
      <x v="276"/>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2">
      <x v="298"/>
    </i>
    <i r="2">
      <x v="299"/>
    </i>
    <i r="2">
      <x v="300"/>
    </i>
    <i r="2">
      <x v="301"/>
    </i>
    <i r="2">
      <x v="302"/>
    </i>
    <i r="2">
      <x v="303"/>
    </i>
    <i r="2">
      <x v="304"/>
    </i>
    <i r="2">
      <x v="305"/>
    </i>
    <i r="2">
      <x v="306"/>
    </i>
    <i r="2">
      <x v="307"/>
    </i>
    <i r="2">
      <x v="308"/>
    </i>
    <i r="2">
      <x v="309"/>
    </i>
    <i r="2">
      <x v="310"/>
    </i>
    <i r="2">
      <x v="311"/>
    </i>
    <i r="1">
      <x v="8"/>
    </i>
    <i r="2">
      <x v="312"/>
    </i>
    <i r="2">
      <x v="313"/>
    </i>
    <i r="2">
      <x v="314"/>
    </i>
    <i t="grand">
      <x/>
    </i>
  </rowItems>
  <colFields count="1">
    <field x="-2"/>
  </colFields>
  <colItems count="2">
    <i>
      <x/>
    </i>
    <i i="1">
      <x v="1"/>
    </i>
  </colItems>
  <pageFields count="4">
    <pageField fld="3" hier="4" name="[Fact Full with recommendations].[source].&amp;[Monthly LFS Manitoba and Canada Only]" cap="Monthly LFS Manitoba and Canada Only"/>
    <pageField fld="4" hier="5" name="[Fact Full with recommendations].[indicator].&amp;[Labour Force]" cap="Labour Force"/>
    <pageField fld="5" hier="18" name="[Fact Full with recommendations].[standardised_province].&amp;[Canada]" cap="Canada"/>
    <pageField fld="7" hier="7" name="[Fact Full with recommendations].[date].&amp;[2019-01-01T00:00:00]" cap="01/01/2019"/>
  </pageFields>
  <dataFields count="2">
    <dataField name="Max of four_digit_intensity" fld="6" subtotal="max" baseField="0" baseItem="0" numFmtId="10"/>
    <dataField name="Average of value" fld="8" subtotal="average" baseField="2" baseItem="0" numFmtId="3"/>
  </dataFields>
  <pivotHierarchies count="33">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Fact Full with recommendations].[date].&amp;[2019-01-01T00:00:00]"/>
        <member name="[Fact Full with recommendations].[date].&amp;[2019-02-01T00:00:00]"/>
        <member name="[Fact Full with recommendations].[date].&amp;[2019-03-01T00:00:00]"/>
        <member name="[Fact Full with recommendations].[date].&amp;[2019-04-01T00:00:00]"/>
        <member name="[Fact Full with recommendations].[date].&amp;[2019-05-01T00:00:00]"/>
        <member name="[Fact Full with recommendations].[date].&amp;[2019-06-01T00:00:00]"/>
        <member name="[Fact Full with recommendations].[date].&amp;[2019-07-01T00:00:00]"/>
        <member name="[Fact Full with recommendations].[date].&amp;[2019-08-01T00:00:00]"/>
        <member name="[Fact Full with recommendations].[date].&amp;[2019-09-01T00:00:00]"/>
        <member name="[Fact Full with recommendations].[date].&amp;[2019-10-01T00:00:00]"/>
        <member name="[Fact Full with recommendations].[date].&amp;[2019-11-01T00:00:00]"/>
        <member name="[Fact Full with recommendations].[date].&amp;[2019-12-0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caption="Average of value"/>
  </pivotHierarchies>
  <pivotTableStyleInfo name="PivotStyleLight16" showRowHeaders="1" showColHeaders="1" showRowStripes="0" showColStripes="0" showLastColumn="1"/>
  <rowHierarchiesUsage count="3">
    <rowHierarchyUsage hierarchyUsage="17"/>
    <rowHierarchyUsage hierarchyUsage="1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28AD2E-3E95-4C29-B844-5DBE0D094186}" name="PivotTable1" cacheId="346" applyNumberFormats="0" applyBorderFormats="0" applyFontFormats="0" applyPatternFormats="0" applyAlignmentFormats="0" applyWidthHeightFormats="1" dataCaption="Values" tag="cc6f3960-5e08-419d-aa27-55e951bb060f" updatedVersion="7" minRefreshableVersion="3" useAutoFormatting="1" subtotalHiddenItems="1" rowGrandTotals="0" colGrandTotals="0" itemPrintTitles="1" createdVersion="7" indent="0" compact="0" compactData="0" multipleFieldFilters="0">
  <location ref="A7:E38" firstHeaderRow="0" firstDataRow="1" firstDataCol="3" rowPageCount="5" colPageCount="1"/>
  <pivotFields count="10">
    <pivotField axis="axisRow" compact="0" allDrilled="1" outline="0"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9">
        <item s="1" x="0"/>
        <item s="1" x="1"/>
        <item s="1" x="2"/>
        <item s="1" x="3"/>
        <item s="1" x="4"/>
        <item s="1" x="5"/>
        <item s="1" x="6"/>
        <item s="1" x="7"/>
        <item s="1" x="8"/>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4">
        <item s="1" x="0"/>
        <item s="1" x="1"/>
        <item s="1" x="2"/>
        <item s="1" x="3"/>
        <item s="1" x="4"/>
        <item s="1" x="5"/>
        <item s="1" x="6"/>
        <item s="1" x="7"/>
        <item s="1" x="8"/>
        <item s="1" x="9"/>
        <item s="1" x="10"/>
        <item s="1" x="11"/>
        <item s="1" x="12"/>
        <item s="1" x="13"/>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3">
    <field x="8"/>
    <field x="1"/>
    <field x="0"/>
  </rowFields>
  <rowItems count="31">
    <i>
      <x/>
      <x/>
      <x/>
    </i>
    <i>
      <x v="1"/>
      <x v="1"/>
      <x v="1"/>
    </i>
    <i>
      <x v="2"/>
      <x v="2"/>
      <x v="2"/>
    </i>
    <i r="2">
      <x v="3"/>
    </i>
    <i r="2">
      <x v="4"/>
    </i>
    <i>
      <x v="3"/>
      <x v="3"/>
      <x v="5"/>
    </i>
    <i r="2">
      <x v="6"/>
    </i>
    <i r="2">
      <x v="7"/>
    </i>
    <i r="2">
      <x v="8"/>
    </i>
    <i r="2">
      <x v="9"/>
    </i>
    <i r="1">
      <x v="4"/>
      <x v="10"/>
    </i>
    <i>
      <x v="4"/>
      <x v="5"/>
      <x v="11"/>
    </i>
    <i>
      <x v="5"/>
      <x v="6"/>
      <x v="12"/>
    </i>
    <i>
      <x v="6"/>
      <x v="6"/>
      <x v="13"/>
    </i>
    <i r="1">
      <x v="4"/>
      <x v="14"/>
    </i>
    <i r="2">
      <x v="15"/>
    </i>
    <i>
      <x v="7"/>
      <x v="7"/>
      <x v="16"/>
    </i>
    <i>
      <x v="8"/>
      <x v="6"/>
      <x v="17"/>
    </i>
    <i r="2">
      <x v="18"/>
    </i>
    <i>
      <x v="9"/>
      <x/>
      <x v="19"/>
    </i>
    <i r="1">
      <x v="8"/>
      <x v="20"/>
    </i>
    <i r="2">
      <x v="21"/>
    </i>
    <i r="2">
      <x v="22"/>
    </i>
    <i r="2">
      <x v="23"/>
    </i>
    <i>
      <x v="10"/>
      <x v="7"/>
      <x v="24"/>
    </i>
    <i>
      <x v="11"/>
      <x v="2"/>
      <x v="25"/>
    </i>
    <i r="2">
      <x v="26"/>
    </i>
    <i>
      <x v="12"/>
      <x v="7"/>
      <x v="27"/>
    </i>
    <i r="2">
      <x v="28"/>
    </i>
    <i r="2">
      <x v="29"/>
    </i>
    <i>
      <x v="13"/>
      <x v="7"/>
      <x v="30"/>
    </i>
  </rowItems>
  <colFields count="1">
    <field x="-2"/>
  </colFields>
  <colItems count="2">
    <i>
      <x/>
    </i>
    <i i="1">
      <x v="1"/>
    </i>
  </colItems>
  <pageFields count="5">
    <pageField fld="2" hier="4" name="[Fact Full with recommendations].[source].&amp;[Monthly LFS Manitoba and Canada Only]" cap="Monthly LFS Manitoba and Canada Only"/>
    <pageField fld="3" hier="5" name="[Fact Full with recommendations].[indicator].&amp;[Labour Force]" cap="Labour Force"/>
    <pageField fld="4" hier="18" name="[Fact Full with recommendations].[standardised_province].&amp;[Canada]" cap="Canada"/>
    <pageField fld="6" hier="7" name="[Fact Full with recommendations].[date].&amp;[2019-01-01T00:00:00]" cap="01/01/2019"/>
    <pageField fld="9" hier="24" name="[Fact Full with recommendations].[IS Neither Creative Nor Cultural].&amp;[False]" cap="FALSE"/>
  </pageFields>
  <dataFields count="2">
    <dataField name="Max of four_digit_intensity" fld="5" subtotal="max" baseField="0" baseItem="0" numFmtId="10"/>
    <dataField name="Average of value" fld="7" subtotal="average" baseField="1" baseItem="0" numFmtId="3"/>
  </dataFields>
  <pivotHierarchies count="33">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Fact Full with recommendations].[date].&amp;[2019-01-01T00:00:00]"/>
        <member name="[Fact Full with recommendations].[date].&amp;[2019-02-01T00:00:00]"/>
        <member name="[Fact Full with recommendations].[date].&amp;[2019-03-01T00:00:00]"/>
        <member name="[Fact Full with recommendations].[date].&amp;[2019-04-01T00:00:00]"/>
        <member name="[Fact Full with recommendations].[date].&amp;[2019-05-01T00:00:00]"/>
        <member name="[Fact Full with recommendations].[date].&amp;[2019-06-01T00:00:00]"/>
        <member name="[Fact Full with recommendations].[date].&amp;[2019-07-01T00:00:00]"/>
        <member name="[Fact Full with recommendations].[date].&amp;[2019-08-01T00:00:00]"/>
        <member name="[Fact Full with recommendations].[date].&amp;[2019-09-01T00:00:00]"/>
        <member name="[Fact Full with recommendations].[date].&amp;[2019-10-01T00:00:00]"/>
        <member name="[Fact Full with recommendations].[date].&amp;[2019-11-01T00:00:00]"/>
        <member name="[Fact Full with recommendations].[date].&amp;[2019-12-0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caption="Average of value"/>
  </pivotHierarchies>
  <pivotTableStyleInfo name="PivotStyleLight16" showRowHeaders="1" showColHeaders="1" showRowStripes="0" showColStripes="0" showLastColumn="1"/>
  <rowHierarchiesUsage count="3">
    <rowHierarchyUsage hierarchyUsage="14"/>
    <rowHierarchyUsage hierarchyUsage="1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CC64F6-FBD0-417B-B7FD-E808F2BD2BCA}" name="PivotTable1" cacheId="349" applyNumberFormats="0" applyBorderFormats="0" applyFontFormats="0" applyPatternFormats="0" applyAlignmentFormats="0" applyWidthHeightFormats="1" dataCaption="Values" tag="43d2696a-8a1f-40b8-8f37-ec306a02d85a" updatedVersion="7" minRefreshableVersion="3" useAutoFormatting="1" subtotalHiddenItems="1" rowGrandTotals="0" colGrandTotals="0" itemPrintTitles="1" createdVersion="7" indent="0" outline="1" outlineData="1" multipleFieldFilters="0">
  <location ref="B5:EF14" firstHeaderRow="1" firstDataRow="2" firstDataCol="1" rowPageCount="3" colPageCount="1"/>
  <pivotFields count="6">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s>
  <rowFields count="1">
    <field x="0"/>
  </rowFields>
  <rowItems count="8">
    <i>
      <x/>
    </i>
    <i>
      <x v="1"/>
    </i>
    <i>
      <x v="2"/>
    </i>
    <i>
      <x v="3"/>
    </i>
    <i>
      <x v="4"/>
    </i>
    <i>
      <x v="5"/>
    </i>
    <i>
      <x v="6"/>
    </i>
    <i>
      <x v="7"/>
    </i>
  </rowItems>
  <colFields count="1">
    <field x="5"/>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2" hier="4" name="[Fact Full with recommendations].[source].&amp;[Monthly LFS Manitoba and Canada Only]" cap="Monthly LFS Manitoba and Canada Only"/>
    <pageField fld="3" hier="5" name="[Fact Full with recommendations].[indicator].&amp;[Employment]" cap="Employment"/>
    <pageField fld="4" hier="18" name="[Fact Full with recommendations].[standardised_province].&amp;[Canada]" cap="Canada"/>
  </pageFields>
  <dataFields count="1">
    <dataField name="Sum of value" fld="1" baseField="0" baseItem="0" numFmtId="165"/>
  </dataFields>
  <formats count="1">
    <format dxfId="5">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239B22-DAF3-4CFB-8787-9B0B3FE747B5}" name="PivotTable1" cacheId="352" applyNumberFormats="0" applyBorderFormats="0" applyFontFormats="0" applyPatternFormats="0" applyAlignmentFormats="0" applyWidthHeightFormats="1" dataCaption="Values" tag="63f4cfb4-bc1e-417c-9ce3-e43edfa66238" updatedVersion="7" minRefreshableVersion="3" useAutoFormatting="1" subtotalHiddenItems="1" rowGrandTotals="0" colGrandTotals="0" itemPrintTitles="1" createdVersion="7" indent="0" outline="1" outlineData="1" multipleFieldFilters="0">
  <location ref="B5:EF26" firstHeaderRow="1" firstDataRow="2" firstDataCol="1" rowPageCount="3" colPageCount="1"/>
  <pivotFields count="7">
    <pivotField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Row" allDrilled="1" subtotalTop="0" showAll="0" dataSourceSort="1" defaultSubtotal="0" defaultAttributeDrillState="1">
      <items count="20">
        <item s="1" x="0"/>
        <item s="1" x="1"/>
        <item s="1" x="2"/>
        <item s="1" x="3"/>
        <item s="1" x="4"/>
        <item s="1" x="5"/>
        <item s="1" x="6"/>
        <item s="1" x="7"/>
        <item s="1" x="8"/>
        <item s="1" x="9"/>
        <item s="1" x="10"/>
        <item s="1" x="11"/>
        <item s="1" x="12"/>
        <item s="1" x="13"/>
        <item s="1" x="14"/>
        <item s="1" x="15"/>
        <item s="1" x="16"/>
        <item s="1" x="17"/>
        <item s="1" x="18"/>
        <item s="1" x="19"/>
      </items>
    </pivotField>
  </pivotFields>
  <rowFields count="1">
    <field x="6"/>
  </rowFields>
  <rowItems count="20">
    <i>
      <x/>
    </i>
    <i>
      <x v="1"/>
    </i>
    <i>
      <x v="2"/>
    </i>
    <i>
      <x v="3"/>
    </i>
    <i>
      <x v="4"/>
    </i>
    <i>
      <x v="5"/>
    </i>
    <i>
      <x v="6"/>
    </i>
    <i>
      <x v="7"/>
    </i>
    <i>
      <x v="8"/>
    </i>
    <i>
      <x v="9"/>
    </i>
    <i>
      <x v="10"/>
    </i>
    <i>
      <x v="11"/>
    </i>
    <i>
      <x v="12"/>
    </i>
    <i>
      <x v="13"/>
    </i>
    <i>
      <x v="14"/>
    </i>
    <i>
      <x v="15"/>
    </i>
    <i>
      <x v="16"/>
    </i>
    <i>
      <x v="17"/>
    </i>
    <i>
      <x v="18"/>
    </i>
    <i>
      <x v="19"/>
    </i>
  </rowItems>
  <colFields count="1">
    <field x="5"/>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2" hier="4" name="[Fact Full with recommendations].[source].&amp;[Monthly LFS Manitoba and Canada Only]" cap="Monthly LFS Manitoba and Canada Only"/>
    <pageField fld="3" hier="5" name="[Fact Full with recommendations].[indicator].&amp;[Employment]" cap="Employment"/>
    <pageField fld="4" hier="18" name="[Fact Full with recommendations].[standardised_province].&amp;[Canada]" cap="Canada"/>
  </pageFields>
  <dataFields count="1">
    <dataField name="Sum of value" fld="1" baseField="0" baseItem="0" numFmtId="165"/>
  </dataFields>
  <formats count="1">
    <format dxfId="4">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2" level="1">
        <member name=""/>
        <member name=""/>
        <member name=""/>
        <member name=""/>
        <member name=""/>
        <member name="[Fact Full with recommendations].[main_industry].&amp;[Agriculture,Forestry]"/>
        <member name=""/>
        <member name=""/>
        <member name=""/>
        <member name="[Fact Full with recommendations].[main_industry].&amp;[Primary metal manufacturing]"/>
        <member name=""/>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3AF109-7167-44DB-B479-D00C54E809E4}" name="PivotTable1" cacheId="355" applyNumberFormats="0" applyBorderFormats="0" applyFontFormats="0" applyPatternFormats="0" applyAlignmentFormats="0" applyWidthHeightFormats="1" dataCaption="Values" tag="1584b8bb-c6c4-4a48-8f06-309c6c4164d0" updatedVersion="7" minRefreshableVersion="3" useAutoFormatting="1" subtotalHiddenItems="1" rowGrandTotals="0" colGrandTotals="0" itemPrintTitles="1" createdVersion="7" indent="0" outline="1" outlineData="1" multipleFieldFilters="0">
  <location ref="B6:EF20" firstHeaderRow="1" firstDataRow="2" firstDataCol="1" rowPageCount="3" colPageCount="1"/>
  <pivotFields count="7">
    <pivotField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Row"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s>
  <rowFields count="1">
    <field x="6"/>
  </rowFields>
  <rowItems count="13">
    <i>
      <x/>
    </i>
    <i>
      <x v="1"/>
    </i>
    <i>
      <x v="2"/>
    </i>
    <i>
      <x v="3"/>
    </i>
    <i>
      <x v="4"/>
    </i>
    <i>
      <x v="5"/>
    </i>
    <i>
      <x v="6"/>
    </i>
    <i>
      <x v="7"/>
    </i>
    <i>
      <x v="8"/>
    </i>
    <i>
      <x v="9"/>
    </i>
    <i>
      <x v="10"/>
    </i>
    <i>
      <x v="11"/>
    </i>
    <i>
      <x v="12"/>
    </i>
  </rowItems>
  <colFields count="1">
    <field x="5"/>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2" hier="4" name="[Fact Full with recommendations].[source].&amp;[Monthly LFS Manitoba and Canada Only]" cap="Monthly LFS Manitoba and Canada Only"/>
    <pageField fld="3" hier="5" name="[Fact Full with recommendations].[indicator].&amp;[Employment]" cap="Employment"/>
    <pageField fld="4" hier="18" name="[Fact Full with recommendations].[standardised_province].&amp;[Canada]" cap="Canada"/>
  </pageFields>
  <dataFields count="1">
    <dataField name="Sum of value" fld="1" baseField="0" baseItem="0" numFmtId="165"/>
  </dataFields>
  <formats count="1">
    <format dxfId="3">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94BFAE-1811-443B-BB7F-723791F4B26D}" name="PivotTable1" cacheId="358" applyNumberFormats="0" applyBorderFormats="0" applyFontFormats="0" applyPatternFormats="0" applyAlignmentFormats="0" applyWidthHeightFormats="1" dataCaption="Values" tag="383b2cfe-5624-40fd-912e-7c81f64a3bb1" updatedVersion="7" minRefreshableVersion="3" useAutoFormatting="1" subtotalHiddenItems="1" rowGrandTotals="0" colGrandTotals="0" itemPrintTitles="1" createdVersion="7" indent="0" outline="1" outlineData="1" multipleFieldFilters="0">
  <location ref="B5:EF26" firstHeaderRow="1" firstDataRow="2" firstDataCol="1" rowPageCount="3" colPageCount="1"/>
  <pivotFields count="7">
    <pivotField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Row" allDrilled="1" subtotalTop="0" showAll="0" dataSourceSort="1" defaultSubtotal="0" defaultAttributeDrillState="1">
      <items count="20">
        <item s="1" x="0"/>
        <item s="1" x="1"/>
        <item s="1" x="2"/>
        <item s="1" x="3"/>
        <item s="1" x="4"/>
        <item s="1" x="5"/>
        <item s="1" x="6"/>
        <item s="1" x="7"/>
        <item s="1" x="8"/>
        <item s="1" x="9"/>
        <item s="1" x="10"/>
        <item s="1" x="11"/>
        <item s="1" x="12"/>
        <item s="1" x="13"/>
        <item s="1" x="14"/>
        <item s="1" x="15"/>
        <item s="1" x="16"/>
        <item s="1" x="17"/>
        <item s="1" x="18"/>
        <item s="1" x="19"/>
      </items>
    </pivotField>
  </pivotFields>
  <rowFields count="1">
    <field x="6"/>
  </rowFields>
  <rowItems count="20">
    <i>
      <x/>
    </i>
    <i>
      <x v="1"/>
    </i>
    <i>
      <x v="2"/>
    </i>
    <i>
      <x v="3"/>
    </i>
    <i>
      <x v="4"/>
    </i>
    <i>
      <x v="5"/>
    </i>
    <i>
      <x v="6"/>
    </i>
    <i>
      <x v="7"/>
    </i>
    <i>
      <x v="8"/>
    </i>
    <i>
      <x v="9"/>
    </i>
    <i>
      <x v="10"/>
    </i>
    <i>
      <x v="11"/>
    </i>
    <i>
      <x v="12"/>
    </i>
    <i>
      <x v="13"/>
    </i>
    <i>
      <x v="14"/>
    </i>
    <i>
      <x v="15"/>
    </i>
    <i>
      <x v="16"/>
    </i>
    <i>
      <x v="17"/>
    </i>
    <i>
      <x v="18"/>
    </i>
    <i>
      <x v="19"/>
    </i>
  </rowItems>
  <colFields count="1">
    <field x="5"/>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2" hier="4" name="[Fact Full with recommendations].[source].&amp;[Monthly LFS Manitoba and Canada Only]" cap="Monthly LFS Manitoba and Canada Only"/>
    <pageField fld="3" hier="5" name="[Fact Full with recommendations].[indicator].&amp;[Employment]" cap="Employment"/>
    <pageField fld="4" hier="18" name="[Fact Full with recommendations].[standardised_province].&amp;[Canada]" cap="Canada"/>
  </pageFields>
  <dataFields count="1">
    <dataField name="Sum of value" fld="1" baseField="0" baseItem="0" numFmtId="165"/>
  </dataFields>
  <formats count="1">
    <format dxfId="2">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2" level="1">
        <member name=""/>
        <member name=""/>
        <member name=""/>
        <member name=""/>
        <member name=""/>
        <member name="[Fact Full with recommendations].[main_industry].&amp;[Agriculture,Forestry]"/>
        <member name=""/>
        <member name=""/>
        <member name=""/>
        <member name="[Fact Full with recommendations].[main_industry].&amp;[Primary metal manufacturing]"/>
        <member name=""/>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660D6D-5F9E-4FB5-AD93-20A7629793AE}" name="PivotTable4" cacheId="361" applyNumberFormats="0" applyBorderFormats="0" applyFontFormats="0" applyPatternFormats="0" applyAlignmentFormats="0" applyWidthHeightFormats="1" dataCaption="Values" tag="8b1157bf-781e-446a-92c3-87aa58c8f706" updatedVersion="7" minRefreshableVersion="3" useAutoFormatting="1" subtotalHiddenItems="1" rowGrandTotals="0" colGrandTotals="0" itemPrintTitles="1" createdVersion="7" indent="0" outline="1" outlineData="1" multipleFieldFilters="0">
  <location ref="B44:EF65" firstHeaderRow="1" firstDataRow="2" firstDataCol="1" rowPageCount="3" colPageCount="1"/>
  <pivotFields count="7">
    <pivotField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Row" allDrilled="1" subtotalTop="0" showAll="0" dataSourceSort="1" defaultSubtotal="0" defaultAttributeDrillState="1">
      <items count="20">
        <item s="1" x="0"/>
        <item s="1" x="1"/>
        <item s="1" x="2"/>
        <item s="1" x="3"/>
        <item s="1" x="4"/>
        <item s="1" x="5"/>
        <item s="1" x="6"/>
        <item s="1" x="7"/>
        <item s="1" x="8"/>
        <item s="1" x="9"/>
        <item s="1" x="10"/>
        <item s="1" x="11"/>
        <item s="1" x="12"/>
        <item s="1" x="13"/>
        <item s="1" x="14"/>
        <item s="1" x="15"/>
        <item s="1" x="16"/>
        <item s="1" x="17"/>
        <item s="1" x="18"/>
        <item s="1" x="19"/>
      </items>
    </pivotField>
  </pivotFields>
  <rowFields count="1">
    <field x="6"/>
  </rowFields>
  <rowItems count="20">
    <i>
      <x/>
    </i>
    <i>
      <x v="1"/>
    </i>
    <i>
      <x v="2"/>
    </i>
    <i>
      <x v="3"/>
    </i>
    <i>
      <x v="4"/>
    </i>
    <i>
      <x v="5"/>
    </i>
    <i>
      <x v="6"/>
    </i>
    <i>
      <x v="7"/>
    </i>
    <i>
      <x v="8"/>
    </i>
    <i>
      <x v="9"/>
    </i>
    <i>
      <x v="10"/>
    </i>
    <i>
      <x v="11"/>
    </i>
    <i>
      <x v="12"/>
    </i>
    <i>
      <x v="13"/>
    </i>
    <i>
      <x v="14"/>
    </i>
    <i>
      <x v="15"/>
    </i>
    <i>
      <x v="16"/>
    </i>
    <i>
      <x v="17"/>
    </i>
    <i>
      <x v="18"/>
    </i>
    <i>
      <x v="19"/>
    </i>
  </rowItems>
  <colFields count="1">
    <field x="5"/>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2" hier="4" name="[Fact Full with recommendations].[source].&amp;[Monthly LFS Manitoba and Canada Only]" cap="Monthly LFS Manitoba and Canada Only"/>
    <pageField fld="3" hier="5" name="[Fact Full with recommendations].[indicator].&amp;[Labour Force]" cap="Labour Force"/>
    <pageField fld="4" hier="18" name="[Fact Full with recommendations].[standardised_province].&amp;[Canada]" cap="Canada"/>
  </pageFields>
  <dataFields count="1">
    <dataField name="Sum of value" fld="1" baseField="0" baseItem="0" numFmtId="165"/>
  </dataFields>
  <formats count="1">
    <format dxfId="0">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2" level="1">
        <member name=""/>
        <member name=""/>
        <member name=""/>
        <member name=""/>
        <member name=""/>
        <member name="[Fact Full with recommendations].[main_industry].&amp;[Agriculture,Forestry]"/>
        <member name=""/>
        <member name=""/>
        <member name=""/>
        <member name="[Fact Full with recommendations].[main_industry].&amp;[Primary metal manufacturing]"/>
        <member name=""/>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663AE64-6E9E-4939-B84A-E26F7878D13F}" name="PivotTable1" cacheId="364" applyNumberFormats="0" applyBorderFormats="0" applyFontFormats="0" applyPatternFormats="0" applyAlignmentFormats="0" applyWidthHeightFormats="1" dataCaption="Values" tag="7c63a71a-bc7d-4fdc-ae9f-4a122fbef04a" updatedVersion="7" minRefreshableVersion="3" useAutoFormatting="1" subtotalHiddenItems="1" rowGrandTotals="0" colGrandTotals="0" itemPrintTitles="1" createdVersion="7" indent="0" outline="1" outlineData="1" multipleFieldFilters="0">
  <location ref="B5:EF35" firstHeaderRow="1" firstDataRow="2" firstDataCol="1" rowPageCount="3" colPageCount="1"/>
  <pivotFields count="8">
    <pivotField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Row" allDrilled="1" subtotalTop="0" showAll="0" dataSourceSort="1" defaultSubtotal="0" defaultAttributeDrillState="1">
      <items count="20">
        <item s="1" x="0"/>
        <item s="1" x="1"/>
        <item s="1" x="2"/>
        <item s="1" x="3"/>
        <item s="1" x="4"/>
        <item s="1" x="5"/>
        <item s="1" x="6"/>
        <item s="1" x="7"/>
        <item s="1" x="8"/>
        <item s="1" x="9"/>
        <item s="1" x="10"/>
        <item s="1" x="11"/>
        <item s="1" x="12"/>
        <item s="1" x="13"/>
        <item s="1" x="14"/>
        <item s="1" x="15"/>
        <item s="1" x="16"/>
        <item s="1" x="17"/>
        <item s="1" x="18"/>
        <item s="1" x="19"/>
      </items>
    </pivotField>
    <pivotField axis="axisRow" allDrilled="1" subtotalTop="0" showAll="0" dataSourceSort="1" defaultSubtotal="0" defaultAttributeDrillState="1">
      <items count="2">
        <item x="0"/>
        <item x="1"/>
      </items>
    </pivotField>
  </pivotFields>
  <rowFields count="2">
    <field x="7"/>
    <field x="6"/>
  </rowFields>
  <rowItems count="29">
    <i>
      <x/>
    </i>
    <i r="1">
      <x/>
    </i>
    <i r="1">
      <x v="1"/>
    </i>
    <i r="1">
      <x v="2"/>
    </i>
    <i r="1">
      <x v="3"/>
    </i>
    <i r="1">
      <x v="4"/>
    </i>
    <i r="1">
      <x v="5"/>
    </i>
    <i r="1">
      <x v="6"/>
    </i>
    <i r="1">
      <x v="7"/>
    </i>
    <i r="1">
      <x v="8"/>
    </i>
    <i r="1">
      <x v="9"/>
    </i>
    <i r="1">
      <x v="10"/>
    </i>
    <i r="1">
      <x v="11"/>
    </i>
    <i r="1">
      <x v="12"/>
    </i>
    <i r="1">
      <x v="13"/>
    </i>
    <i r="1">
      <x v="14"/>
    </i>
    <i r="1">
      <x v="15"/>
    </i>
    <i r="1">
      <x v="16"/>
    </i>
    <i r="1">
      <x v="17"/>
    </i>
    <i r="1">
      <x v="18"/>
    </i>
    <i r="1">
      <x v="19"/>
    </i>
    <i>
      <x v="1"/>
    </i>
    <i r="1">
      <x v="3"/>
    </i>
    <i r="1">
      <x v="5"/>
    </i>
    <i r="1">
      <x v="8"/>
    </i>
    <i r="1">
      <x v="10"/>
    </i>
    <i r="1">
      <x v="12"/>
    </i>
    <i r="1">
      <x v="13"/>
    </i>
    <i r="1">
      <x v="16"/>
    </i>
  </rowItems>
  <colFields count="1">
    <field x="5"/>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2" hier="4" name="[Fact Full with recommendations].[source].&amp;[Monthly LFS Manitoba and Canada Only]" cap="Monthly LFS Manitoba and Canada Only"/>
    <pageField fld="3" hier="5" name="[Fact Full with recommendations].[indicator].&amp;[Labour Force]" cap="Labour Force"/>
    <pageField fld="4" hier="18" name="[Fact Full with recommendations].[standardised_province].&amp;[Canada]" cap="Canada"/>
  </pageFields>
  <dataFields count="1">
    <dataField name="Sum of value" fld="1" baseField="0" baseItem="0" numFmtId="165"/>
  </dataFields>
  <formats count="1">
    <format dxfId="1">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2" level="1">
        <member name=""/>
        <member name=""/>
        <member name=""/>
        <member name=""/>
        <member name=""/>
        <member name="[Fact Full with recommendations].[main_industry].&amp;[Agriculture,Forestry]"/>
        <member name=""/>
        <member name=""/>
        <member name=""/>
        <member name="[Fact Full with recommendations].[main_industry].&amp;[Primary metal manufacturing]"/>
        <member name=""/>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1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0A9A796-FD1C-4A16-B330-88A829B8FD96}" name="PivotTable5" cacheId="373" applyNumberFormats="0" applyBorderFormats="0" applyFontFormats="0" applyPatternFormats="0" applyAlignmentFormats="0" applyWidthHeightFormats="1" dataCaption="Values" tag="868df92f-72cc-444c-b8c4-6d11deab8d39" updatedVersion="7" minRefreshableVersion="3" useAutoFormatting="1" rowGrandTotals="0" colGrandTotals="0" itemPrintTitles="1" createdVersion="7" indent="0" compact="0" compactData="0" multipleFieldFilters="0">
  <location ref="A3:D32" firstHeaderRow="1" firstDataRow="1" firstDataCol="3"/>
  <pivotFields count="6">
    <pivotField axis="axisRow" compact="0" allDrilled="1" outline="0" subtotalTop="0" showAll="0" dataSourceSort="1" defaultSubtotal="0" defaultAttributeDrillState="1">
      <items count="8">
        <item s="1" x="0"/>
        <item s="1" x="1"/>
        <item s="1" x="2"/>
        <item s="1" x="3"/>
        <item s="1" x="4"/>
        <item s="1" x="5"/>
        <item s="1" x="6"/>
        <item s="1" x="7"/>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9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items count="8">
        <item s="1" x="0"/>
        <item s="1" x="1"/>
        <item s="1" x="2"/>
        <item s="1" x="3"/>
        <item s="1" x="4"/>
        <item s="1" x="5"/>
        <item s="1" x="6"/>
        <item s="1" x="7"/>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3">
    <field x="4"/>
    <field x="0"/>
    <field x="1"/>
  </rowFields>
  <rowItems count="29">
    <i>
      <x/>
      <x/>
      <x/>
    </i>
    <i r="2">
      <x v="1"/>
    </i>
    <i r="2">
      <x v="2"/>
    </i>
    <i r="1">
      <x v="1"/>
      <x v="3"/>
    </i>
    <i r="1">
      <x v="2"/>
      <x v="4"/>
    </i>
    <i r="1">
      <x v="3"/>
      <x v="5"/>
    </i>
    <i r="2">
      <x v="6"/>
    </i>
    <i r="1">
      <x v="4"/>
      <x v="7"/>
    </i>
    <i>
      <x v="1"/>
      <x v="5"/>
      <x v="8"/>
    </i>
    <i r="2">
      <x v="9"/>
    </i>
    <i r="1">
      <x v="6"/>
      <x v="10"/>
    </i>
    <i r="1">
      <x/>
      <x v="11"/>
    </i>
    <i r="2">
      <x v="12"/>
    </i>
    <i r="1">
      <x v="7"/>
      <x v="13"/>
    </i>
    <i r="1">
      <x v="1"/>
      <x v="14"/>
    </i>
    <i r="2">
      <x v="15"/>
    </i>
    <i r="2">
      <x v="16"/>
    </i>
    <i r="2">
      <x v="17"/>
    </i>
    <i r="1">
      <x v="2"/>
      <x v="18"/>
    </i>
    <i r="2">
      <x v="19"/>
    </i>
    <i r="2">
      <x v="20"/>
    </i>
    <i r="1">
      <x v="3"/>
      <x v="5"/>
    </i>
    <i r="2">
      <x v="21"/>
    </i>
    <i r="2">
      <x v="22"/>
    </i>
    <i r="2">
      <x v="23"/>
    </i>
    <i r="2">
      <x v="24"/>
    </i>
    <i r="1">
      <x v="4"/>
      <x v="25"/>
    </i>
    <i r="2">
      <x v="26"/>
    </i>
    <i r="2">
      <x v="27"/>
    </i>
  </rowItems>
  <colItems count="1">
    <i/>
  </colItems>
  <dataFields count="1">
    <dataField name="Max of four_digit_intensity" fld="2" subtotal="max" baseField="1" baseItem="12" numFmtId="164"/>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four_digit_intensity"/>
    <pivotHierarchy dragToData="1"/>
  </pivotHierarchies>
  <pivotTableStyleInfo name="PivotStyleLight16" showRowHeaders="1" showColHeaders="1" showRowStripes="0" showColStripes="0" showLastColumn="1"/>
  <rowHierarchiesUsage count="3">
    <rowHierarchyUsage hierarchyUsage="25"/>
    <rowHierarchyUsage hierarchyUsage="13"/>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Full with recommendations]"/>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95BD-FEC0-4B03-91D7-E29F41F3DA3C}">
  <dimension ref="B1:E30"/>
  <sheetViews>
    <sheetView workbookViewId="0">
      <selection activeCell="A5" sqref="A5"/>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5" ht="18" x14ac:dyDescent="0.55000000000000004">
      <c r="B1" s="9" t="s">
        <v>95</v>
      </c>
    </row>
    <row r="2" spans="2:5" ht="18" x14ac:dyDescent="0.55000000000000004">
      <c r="B2" s="9" t="s">
        <v>96</v>
      </c>
    </row>
    <row r="3" spans="2:5" x14ac:dyDescent="0.45">
      <c r="B3" s="10" t="s">
        <v>97</v>
      </c>
    </row>
    <row r="4" spans="2:5" ht="18" x14ac:dyDescent="0.55000000000000004">
      <c r="B4" s="11" t="s">
        <v>98</v>
      </c>
    </row>
    <row r="5" spans="2:5" ht="18" x14ac:dyDescent="0.55000000000000004">
      <c r="B5" s="12" t="s">
        <v>114</v>
      </c>
      <c r="E5" s="18"/>
    </row>
    <row r="6" spans="2:5" ht="16.5" x14ac:dyDescent="0.45">
      <c r="B6" s="13" t="s">
        <v>99</v>
      </c>
      <c r="E6" s="18"/>
    </row>
    <row r="7" spans="2:5" x14ac:dyDescent="0.45">
      <c r="B7" s="13" t="s">
        <v>100</v>
      </c>
    </row>
    <row r="8" spans="2:5" x14ac:dyDescent="0.45">
      <c r="B8" s="13" t="s">
        <v>101</v>
      </c>
    </row>
    <row r="9" spans="2:5" ht="7.35" customHeight="1" x14ac:dyDescent="0.45">
      <c r="B9" s="13"/>
    </row>
    <row r="10" spans="2:5" x14ac:dyDescent="0.45">
      <c r="B10" s="14" t="s">
        <v>102</v>
      </c>
    </row>
    <row r="11" spans="2:5" x14ac:dyDescent="0.45">
      <c r="B11" s="13" t="s">
        <v>103</v>
      </c>
    </row>
    <row r="12" spans="2:5" x14ac:dyDescent="0.45">
      <c r="B12" s="14" t="s">
        <v>104</v>
      </c>
    </row>
    <row r="13" spans="2:5" ht="5.0999999999999996" customHeight="1" x14ac:dyDescent="0.45">
      <c r="B13" s="13" t="s">
        <v>105</v>
      </c>
    </row>
    <row r="14" spans="2:5" x14ac:dyDescent="0.45">
      <c r="B14" s="14" t="s">
        <v>106</v>
      </c>
    </row>
    <row r="15" spans="2:5" x14ac:dyDescent="0.45">
      <c r="B15" s="13" t="s">
        <v>107</v>
      </c>
    </row>
    <row r="16" spans="2:5" x14ac:dyDescent="0.45">
      <c r="B16" s="13" t="s">
        <v>108</v>
      </c>
    </row>
    <row r="17" spans="2:2" ht="4.3499999999999996" customHeight="1" x14ac:dyDescent="0.45">
      <c r="B17" s="15"/>
    </row>
    <row r="18" spans="2:2" x14ac:dyDescent="0.45">
      <c r="B18" s="13" t="s">
        <v>109</v>
      </c>
    </row>
    <row r="19" spans="2:2" ht="7.35" customHeight="1" x14ac:dyDescent="0.45">
      <c r="B19" s="13" t="s">
        <v>105</v>
      </c>
    </row>
    <row r="20" spans="2:2" x14ac:dyDescent="0.45">
      <c r="B20" s="14" t="s">
        <v>110</v>
      </c>
    </row>
    <row r="21" spans="2:2" ht="28.5" x14ac:dyDescent="0.45">
      <c r="B21" s="16" t="s">
        <v>115</v>
      </c>
    </row>
    <row r="22" spans="2:2" x14ac:dyDescent="0.45">
      <c r="B22" s="13" t="s">
        <v>116</v>
      </c>
    </row>
    <row r="23" spans="2:2" x14ac:dyDescent="0.45">
      <c r="B23" s="13" t="s">
        <v>117</v>
      </c>
    </row>
    <row r="24" spans="2:2" x14ac:dyDescent="0.45">
      <c r="B24" s="13" t="s">
        <v>118</v>
      </c>
    </row>
    <row r="25" spans="2:2" ht="4.3499999999999996" customHeight="1" x14ac:dyDescent="0.45">
      <c r="B25" s="13"/>
    </row>
    <row r="26" spans="2:2" x14ac:dyDescent="0.45">
      <c r="B26" s="14" t="s">
        <v>111</v>
      </c>
    </row>
    <row r="27" spans="2:2" ht="31.8" customHeight="1" x14ac:dyDescent="0.45">
      <c r="B27" s="16" t="s">
        <v>119</v>
      </c>
    </row>
    <row r="28" spans="2:2" ht="6" customHeight="1" x14ac:dyDescent="0.45">
      <c r="B28" s="13" t="s">
        <v>105</v>
      </c>
    </row>
    <row r="29" spans="2:2" ht="28.5" x14ac:dyDescent="0.45">
      <c r="B29" s="17" t="s">
        <v>112</v>
      </c>
    </row>
    <row r="30" spans="2:2" ht="28.5" x14ac:dyDescent="0.45">
      <c r="B30" s="16" t="s">
        <v>113</v>
      </c>
    </row>
  </sheetData>
  <hyperlinks>
    <hyperlink ref="B3" r:id="rId1" xr:uid="{A96228AC-EE16-48BF-BF6D-12318C7775B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7C5B-6055-4E6D-8384-C7F1FC7D60AA}">
  <dimension ref="A1:N62"/>
  <sheetViews>
    <sheetView topLeftCell="A9" workbookViewId="0">
      <selection activeCell="N49" sqref="N49"/>
    </sheetView>
  </sheetViews>
  <sheetFormatPr defaultRowHeight="14.25" x14ac:dyDescent="0.45"/>
  <cols>
    <col min="1" max="1" width="43.265625" customWidth="1"/>
  </cols>
  <sheetData>
    <row r="1" spans="1:14" x14ac:dyDescent="0.45">
      <c r="A1" t="s">
        <v>82</v>
      </c>
    </row>
    <row r="2" spans="1:14" x14ac:dyDescent="0.45">
      <c r="A2" t="s">
        <v>81</v>
      </c>
    </row>
    <row r="3" spans="1:14" x14ac:dyDescent="0.45">
      <c r="A3" t="s">
        <v>80</v>
      </c>
    </row>
    <row r="4" spans="1:14" x14ac:dyDescent="0.45">
      <c r="A4" t="s">
        <v>79</v>
      </c>
    </row>
    <row r="6" spans="1:14" x14ac:dyDescent="0.45">
      <c r="B6" t="s">
        <v>9</v>
      </c>
    </row>
    <row r="7" spans="1:14" x14ac:dyDescent="0.45">
      <c r="B7" t="s">
        <v>77</v>
      </c>
    </row>
    <row r="8" spans="1:14" x14ac:dyDescent="0.45">
      <c r="A8" t="s">
        <v>78</v>
      </c>
      <c r="B8">
        <v>2010</v>
      </c>
      <c r="C8">
        <v>2011</v>
      </c>
      <c r="D8">
        <v>2012</v>
      </c>
      <c r="E8">
        <v>2013</v>
      </c>
      <c r="F8">
        <v>2014</v>
      </c>
      <c r="G8">
        <v>2015</v>
      </c>
      <c r="H8">
        <v>2016</v>
      </c>
      <c r="I8">
        <v>2017</v>
      </c>
      <c r="J8">
        <v>2018</v>
      </c>
    </row>
    <row r="9" spans="1:14" x14ac:dyDescent="0.45">
      <c r="B9" t="s">
        <v>77</v>
      </c>
    </row>
    <row r="10" spans="1:14" x14ac:dyDescent="0.45">
      <c r="A10" t="s">
        <v>76</v>
      </c>
      <c r="B10" s="4">
        <v>624014</v>
      </c>
      <c r="C10" s="4">
        <v>631133</v>
      </c>
      <c r="D10" s="4">
        <v>626589</v>
      </c>
      <c r="E10" s="4">
        <v>646477</v>
      </c>
      <c r="F10" s="4">
        <v>643002</v>
      </c>
      <c r="G10" s="4">
        <v>638503</v>
      </c>
      <c r="H10" s="4">
        <v>642488</v>
      </c>
      <c r="I10" s="4">
        <v>652150</v>
      </c>
      <c r="J10" s="4">
        <v>655157</v>
      </c>
      <c r="L10" s="6">
        <f>(J10/B10)^(1/8)-1</f>
        <v>6.1063302788029183E-3</v>
      </c>
      <c r="N10">
        <f>SUM(N11:N43)</f>
        <v>624014</v>
      </c>
    </row>
    <row r="11" spans="1:14" x14ac:dyDescent="0.45">
      <c r="A11" t="s">
        <v>75</v>
      </c>
      <c r="B11" s="7">
        <v>13135</v>
      </c>
      <c r="C11" s="4">
        <v>13148</v>
      </c>
      <c r="D11" s="4">
        <v>13041</v>
      </c>
      <c r="E11" s="4">
        <v>14739</v>
      </c>
      <c r="F11" s="4">
        <v>15275</v>
      </c>
      <c r="G11" s="4">
        <v>16460</v>
      </c>
      <c r="H11" s="4">
        <v>17900</v>
      </c>
      <c r="I11" s="4">
        <v>18121</v>
      </c>
      <c r="J11" s="4">
        <v>18546</v>
      </c>
      <c r="L11" s="6">
        <f t="shared" ref="L11:L48" si="0">(J11/B11)^(1/8)-1</f>
        <v>4.406496408033056E-2</v>
      </c>
      <c r="M11" t="s">
        <v>83</v>
      </c>
      <c r="N11">
        <f>SUM(B12:B15)</f>
        <v>13135</v>
      </c>
    </row>
    <row r="12" spans="1:14" x14ac:dyDescent="0.45">
      <c r="A12" t="s">
        <v>74</v>
      </c>
      <c r="B12">
        <v>185</v>
      </c>
      <c r="C12">
        <v>181</v>
      </c>
      <c r="D12">
        <v>182</v>
      </c>
      <c r="E12">
        <v>223</v>
      </c>
      <c r="F12">
        <v>230</v>
      </c>
      <c r="G12">
        <v>254</v>
      </c>
      <c r="H12">
        <v>270</v>
      </c>
      <c r="I12">
        <v>294</v>
      </c>
      <c r="J12">
        <v>287</v>
      </c>
      <c r="L12" s="6">
        <f t="shared" si="0"/>
        <v>5.6425245509011512E-2</v>
      </c>
    </row>
    <row r="13" spans="1:14" x14ac:dyDescent="0.45">
      <c r="A13" t="s">
        <v>73</v>
      </c>
      <c r="B13">
        <v>846</v>
      </c>
      <c r="C13">
        <v>775</v>
      </c>
      <c r="D13">
        <v>790</v>
      </c>
      <c r="E13">
        <v>951</v>
      </c>
      <c r="F13">
        <v>995</v>
      </c>
      <c r="G13" s="4">
        <v>1079</v>
      </c>
      <c r="H13" s="4">
        <v>1129</v>
      </c>
      <c r="I13" s="4">
        <v>1230</v>
      </c>
      <c r="J13" s="4">
        <v>1176</v>
      </c>
      <c r="L13" s="6">
        <f t="shared" si="0"/>
        <v>4.2028554083162639E-2</v>
      </c>
    </row>
    <row r="14" spans="1:14" x14ac:dyDescent="0.45">
      <c r="A14" t="s">
        <v>72</v>
      </c>
      <c r="B14" s="4">
        <v>7973</v>
      </c>
      <c r="C14" s="4">
        <v>8005</v>
      </c>
      <c r="D14" s="4">
        <v>8043</v>
      </c>
      <c r="E14" s="4">
        <v>8585</v>
      </c>
      <c r="F14" s="4">
        <v>9159</v>
      </c>
      <c r="G14" s="4">
        <v>10090</v>
      </c>
      <c r="H14" s="4">
        <v>11418</v>
      </c>
      <c r="I14" s="4">
        <v>11484</v>
      </c>
      <c r="J14" s="4">
        <v>11771</v>
      </c>
      <c r="L14" s="6">
        <f t="shared" si="0"/>
        <v>4.9902450679429222E-2</v>
      </c>
    </row>
    <row r="15" spans="1:14" x14ac:dyDescent="0.45">
      <c r="A15" t="s">
        <v>71</v>
      </c>
      <c r="B15" s="4">
        <v>4131</v>
      </c>
      <c r="C15" s="4">
        <v>4188</v>
      </c>
      <c r="D15" s="4">
        <v>4026</v>
      </c>
      <c r="E15" s="4">
        <v>4980</v>
      </c>
      <c r="F15" s="4">
        <v>4891</v>
      </c>
      <c r="G15" s="4">
        <v>5037</v>
      </c>
      <c r="H15" s="4">
        <v>5083</v>
      </c>
      <c r="I15" s="4">
        <v>5112</v>
      </c>
      <c r="J15" s="4">
        <v>5311</v>
      </c>
      <c r="L15" s="6">
        <f t="shared" si="0"/>
        <v>3.1906001536163853E-2</v>
      </c>
    </row>
    <row r="16" spans="1:14" x14ac:dyDescent="0.45">
      <c r="A16" t="s">
        <v>70</v>
      </c>
      <c r="B16" s="7">
        <v>55700</v>
      </c>
      <c r="C16" s="4">
        <v>57394</v>
      </c>
      <c r="D16" s="4">
        <v>56198</v>
      </c>
      <c r="E16" s="4">
        <v>60242</v>
      </c>
      <c r="F16" s="4">
        <v>61724</v>
      </c>
      <c r="G16" s="4">
        <v>64654</v>
      </c>
      <c r="H16" s="4">
        <v>69852</v>
      </c>
      <c r="I16" s="4">
        <v>68958</v>
      </c>
      <c r="J16" s="4">
        <v>71148</v>
      </c>
      <c r="L16" s="6">
        <f t="shared" si="0"/>
        <v>3.1070680991152955E-2</v>
      </c>
      <c r="M16" t="s">
        <v>83</v>
      </c>
      <c r="N16" s="4">
        <f>B17+B18</f>
        <v>55700</v>
      </c>
    </row>
    <row r="17" spans="1:14" x14ac:dyDescent="0.45">
      <c r="A17" t="s">
        <v>69</v>
      </c>
      <c r="B17" s="4">
        <v>52394</v>
      </c>
      <c r="C17" s="4">
        <v>54016</v>
      </c>
      <c r="D17" s="4">
        <v>52863</v>
      </c>
      <c r="E17" s="4">
        <v>56664</v>
      </c>
      <c r="F17" s="4">
        <v>58040</v>
      </c>
      <c r="G17" s="4">
        <v>60757</v>
      </c>
      <c r="H17" s="4">
        <v>65636</v>
      </c>
      <c r="I17" s="4">
        <v>64821</v>
      </c>
      <c r="J17" s="4">
        <v>66884</v>
      </c>
      <c r="L17" s="6">
        <f t="shared" si="0"/>
        <v>3.0991501291665724E-2</v>
      </c>
    </row>
    <row r="18" spans="1:14" x14ac:dyDescent="0.45">
      <c r="A18" t="s">
        <v>68</v>
      </c>
      <c r="B18" s="4">
        <v>3306</v>
      </c>
      <c r="C18" s="4">
        <v>3378</v>
      </c>
      <c r="D18" s="4">
        <v>3335</v>
      </c>
      <c r="E18" s="4">
        <v>3579</v>
      </c>
      <c r="F18" s="4">
        <v>3684</v>
      </c>
      <c r="G18" s="4">
        <v>3897</v>
      </c>
      <c r="H18" s="4">
        <v>4215</v>
      </c>
      <c r="I18" s="4">
        <v>4136</v>
      </c>
      <c r="J18" s="4">
        <v>4264</v>
      </c>
      <c r="L18" s="6">
        <f t="shared" si="0"/>
        <v>3.2319885844446672E-2</v>
      </c>
    </row>
    <row r="19" spans="1:14" x14ac:dyDescent="0.45">
      <c r="A19" t="s">
        <v>67</v>
      </c>
      <c r="B19" s="7">
        <v>143282</v>
      </c>
      <c r="C19" s="4">
        <v>144808</v>
      </c>
      <c r="D19" s="4">
        <v>142378</v>
      </c>
      <c r="E19" s="4">
        <v>146922</v>
      </c>
      <c r="F19" s="4">
        <v>145141</v>
      </c>
      <c r="G19" s="4">
        <v>141969</v>
      </c>
      <c r="H19" s="4">
        <v>137270</v>
      </c>
      <c r="I19" s="4">
        <v>138262</v>
      </c>
      <c r="J19" s="4">
        <v>139329</v>
      </c>
      <c r="L19" s="6">
        <f t="shared" si="0"/>
        <v>-3.4909765032276052E-3</v>
      </c>
      <c r="M19" t="s">
        <v>83</v>
      </c>
      <c r="N19" s="4">
        <f>SUM(B20:B26)</f>
        <v>143281</v>
      </c>
    </row>
    <row r="20" spans="1:14" x14ac:dyDescent="0.45">
      <c r="A20" t="s">
        <v>66</v>
      </c>
      <c r="B20" s="4">
        <v>5273</v>
      </c>
      <c r="C20" s="4">
        <v>5219</v>
      </c>
      <c r="D20" s="4">
        <v>5009</v>
      </c>
      <c r="E20" s="4">
        <v>5014</v>
      </c>
      <c r="F20" s="4">
        <v>4647</v>
      </c>
      <c r="G20" s="4">
        <v>4233</v>
      </c>
      <c r="H20" s="4">
        <v>2441</v>
      </c>
      <c r="I20" s="4">
        <v>2381</v>
      </c>
      <c r="J20" s="4">
        <v>2471</v>
      </c>
      <c r="L20" s="6">
        <f t="shared" si="0"/>
        <v>-9.0397025736777326E-2</v>
      </c>
    </row>
    <row r="21" spans="1:14" x14ac:dyDescent="0.45">
      <c r="A21" t="s">
        <v>65</v>
      </c>
      <c r="B21">
        <v>908</v>
      </c>
      <c r="C21">
        <v>939</v>
      </c>
      <c r="D21">
        <v>931</v>
      </c>
      <c r="E21">
        <v>942</v>
      </c>
      <c r="F21">
        <v>968</v>
      </c>
      <c r="G21">
        <v>937</v>
      </c>
      <c r="H21">
        <v>931</v>
      </c>
      <c r="I21">
        <v>959</v>
      </c>
      <c r="J21">
        <v>973</v>
      </c>
      <c r="L21" s="6">
        <f t="shared" si="0"/>
        <v>8.6799168512301517E-3</v>
      </c>
    </row>
    <row r="22" spans="1:14" x14ac:dyDescent="0.45">
      <c r="A22" t="s">
        <v>64</v>
      </c>
      <c r="B22" s="4">
        <v>18832</v>
      </c>
      <c r="C22" s="4">
        <v>17566</v>
      </c>
      <c r="D22" s="4">
        <v>16508</v>
      </c>
      <c r="E22" s="4">
        <v>17024</v>
      </c>
      <c r="F22" s="4">
        <v>13668</v>
      </c>
      <c r="G22" s="4">
        <v>12998</v>
      </c>
      <c r="H22" s="4">
        <v>12163</v>
      </c>
      <c r="I22" s="4">
        <v>12718</v>
      </c>
      <c r="J22" s="4">
        <v>12948</v>
      </c>
      <c r="L22" s="6">
        <f t="shared" si="0"/>
        <v>-4.5747556591979377E-2</v>
      </c>
    </row>
    <row r="23" spans="1:14" x14ac:dyDescent="0.45">
      <c r="A23" t="s">
        <v>8</v>
      </c>
      <c r="B23" s="4">
        <v>23703</v>
      </c>
      <c r="C23" s="4">
        <v>24362</v>
      </c>
      <c r="D23" s="4">
        <v>24187</v>
      </c>
      <c r="E23" s="4">
        <v>27605</v>
      </c>
      <c r="F23" s="4">
        <v>28658</v>
      </c>
      <c r="G23" s="4">
        <v>29471</v>
      </c>
      <c r="H23" s="4">
        <v>30066</v>
      </c>
      <c r="I23" s="4">
        <v>27892</v>
      </c>
      <c r="J23" s="4">
        <v>28158</v>
      </c>
      <c r="L23" s="6">
        <f t="shared" si="0"/>
        <v>2.1762150714771611E-2</v>
      </c>
    </row>
    <row r="24" spans="1:14" x14ac:dyDescent="0.45">
      <c r="A24" t="s">
        <v>63</v>
      </c>
      <c r="B24" s="4">
        <v>32254</v>
      </c>
      <c r="C24" s="4">
        <v>30938</v>
      </c>
      <c r="D24" s="4">
        <v>29989</v>
      </c>
      <c r="E24" s="4">
        <v>33130</v>
      </c>
      <c r="F24" s="4">
        <v>32968</v>
      </c>
      <c r="G24" s="4">
        <v>31476</v>
      </c>
      <c r="H24" s="4">
        <v>28391</v>
      </c>
      <c r="I24" s="4">
        <v>28550</v>
      </c>
      <c r="J24" s="4">
        <v>27789</v>
      </c>
      <c r="L24" s="6">
        <f t="shared" si="0"/>
        <v>-1.8452848281406808E-2</v>
      </c>
    </row>
    <row r="25" spans="1:14" x14ac:dyDescent="0.45">
      <c r="A25" t="s">
        <v>7</v>
      </c>
      <c r="B25" s="4">
        <v>15158</v>
      </c>
      <c r="C25" s="4">
        <v>16004</v>
      </c>
      <c r="D25" s="4">
        <v>16243</v>
      </c>
      <c r="E25" s="4">
        <v>13981</v>
      </c>
      <c r="F25" s="4">
        <v>14051</v>
      </c>
      <c r="G25" s="4">
        <v>14453</v>
      </c>
      <c r="H25" s="4">
        <v>14170</v>
      </c>
      <c r="I25" s="4">
        <v>14567</v>
      </c>
      <c r="J25" s="4">
        <v>14911</v>
      </c>
      <c r="L25" s="6">
        <f t="shared" si="0"/>
        <v>-2.0515489135026765E-3</v>
      </c>
    </row>
    <row r="26" spans="1:14" x14ac:dyDescent="0.45">
      <c r="A26" t="s">
        <v>2</v>
      </c>
      <c r="B26" s="4">
        <v>47153</v>
      </c>
      <c r="C26" s="4">
        <v>49779</v>
      </c>
      <c r="D26" s="4">
        <v>49512</v>
      </c>
      <c r="E26" s="4">
        <v>49226</v>
      </c>
      <c r="F26" s="4">
        <v>50180</v>
      </c>
      <c r="G26" s="4">
        <v>48399</v>
      </c>
      <c r="H26" s="4">
        <v>49107</v>
      </c>
      <c r="I26" s="4">
        <v>51196</v>
      </c>
      <c r="J26" s="4">
        <v>52079</v>
      </c>
      <c r="L26" s="6">
        <f t="shared" si="0"/>
        <v>1.2497975346278833E-2</v>
      </c>
    </row>
    <row r="27" spans="1:14" x14ac:dyDescent="0.45">
      <c r="A27" t="s">
        <v>62</v>
      </c>
      <c r="B27" s="7">
        <v>136867</v>
      </c>
      <c r="C27" s="4">
        <v>130597</v>
      </c>
      <c r="D27" s="4">
        <v>127827</v>
      </c>
      <c r="E27" s="4">
        <v>129869</v>
      </c>
      <c r="F27" s="4">
        <v>122932</v>
      </c>
      <c r="G27" s="4">
        <v>116412</v>
      </c>
      <c r="H27" s="4">
        <v>114738</v>
      </c>
      <c r="I27" s="4">
        <v>115105</v>
      </c>
      <c r="J27" s="4">
        <v>110773</v>
      </c>
      <c r="L27" s="6">
        <f t="shared" si="0"/>
        <v>-2.6094325670385055E-2</v>
      </c>
      <c r="M27" t="s">
        <v>83</v>
      </c>
      <c r="N27" s="4">
        <f>SUM(B28:B33)</f>
        <v>136867</v>
      </c>
    </row>
    <row r="28" spans="1:14" x14ac:dyDescent="0.45">
      <c r="A28" t="s">
        <v>61</v>
      </c>
      <c r="B28" s="4">
        <v>16576</v>
      </c>
      <c r="C28" s="4">
        <v>14651</v>
      </c>
      <c r="D28" s="4">
        <v>14161</v>
      </c>
      <c r="E28" s="4">
        <v>14915</v>
      </c>
      <c r="F28" s="4">
        <v>12389</v>
      </c>
      <c r="G28" s="4">
        <v>11057</v>
      </c>
      <c r="H28" s="4">
        <v>11045</v>
      </c>
      <c r="I28" s="4">
        <v>11443</v>
      </c>
      <c r="J28" s="4">
        <v>10644</v>
      </c>
      <c r="L28" s="6">
        <f t="shared" si="0"/>
        <v>-5.386492917183161E-2</v>
      </c>
    </row>
    <row r="29" spans="1:14" x14ac:dyDescent="0.45">
      <c r="A29" t="s">
        <v>60</v>
      </c>
      <c r="B29" s="4">
        <v>19045</v>
      </c>
      <c r="C29" s="4">
        <v>17312</v>
      </c>
      <c r="D29" s="4">
        <v>17053</v>
      </c>
      <c r="E29" s="4">
        <v>18467</v>
      </c>
      <c r="F29" s="4">
        <v>15418</v>
      </c>
      <c r="G29" s="4">
        <v>13298</v>
      </c>
      <c r="H29" s="4">
        <v>11172</v>
      </c>
      <c r="I29" s="4">
        <v>10898</v>
      </c>
      <c r="J29" s="4">
        <v>10268</v>
      </c>
      <c r="L29" s="6">
        <f t="shared" si="0"/>
        <v>-7.4315247270043461E-2</v>
      </c>
    </row>
    <row r="30" spans="1:14" x14ac:dyDescent="0.45">
      <c r="A30" t="s">
        <v>59</v>
      </c>
      <c r="B30" s="4">
        <v>38312</v>
      </c>
      <c r="C30" s="4">
        <v>35980</v>
      </c>
      <c r="D30" s="4">
        <v>34505</v>
      </c>
      <c r="E30" s="4">
        <v>35615</v>
      </c>
      <c r="F30" s="4">
        <v>30195</v>
      </c>
      <c r="G30" s="4">
        <v>28132</v>
      </c>
      <c r="H30" s="4">
        <v>25568</v>
      </c>
      <c r="I30" s="4">
        <v>26315</v>
      </c>
      <c r="J30" s="4">
        <v>24372</v>
      </c>
      <c r="L30" s="6">
        <f t="shared" si="0"/>
        <v>-5.4972289683210218E-2</v>
      </c>
    </row>
    <row r="31" spans="1:14" x14ac:dyDescent="0.45">
      <c r="A31" t="s">
        <v>58</v>
      </c>
      <c r="B31" s="4">
        <v>1683</v>
      </c>
      <c r="C31" s="4">
        <v>1706</v>
      </c>
      <c r="D31" s="4">
        <v>1925</v>
      </c>
      <c r="E31" s="4">
        <v>2050</v>
      </c>
      <c r="F31" s="4">
        <v>1806</v>
      </c>
      <c r="G31" s="4">
        <v>1511</v>
      </c>
      <c r="H31" s="4">
        <v>1063</v>
      </c>
      <c r="I31" s="4">
        <v>1066</v>
      </c>
      <c r="J31" s="4">
        <v>1026</v>
      </c>
      <c r="L31" s="6">
        <f t="shared" si="0"/>
        <v>-5.9989065235458439E-2</v>
      </c>
    </row>
    <row r="32" spans="1:14" x14ac:dyDescent="0.45">
      <c r="A32" t="s">
        <v>57</v>
      </c>
      <c r="B32" s="4">
        <v>3747</v>
      </c>
      <c r="C32" s="4">
        <v>3630</v>
      </c>
      <c r="D32" s="4">
        <v>3696</v>
      </c>
      <c r="E32" s="4">
        <v>4401</v>
      </c>
      <c r="F32" s="4">
        <v>4428</v>
      </c>
      <c r="G32" s="4">
        <v>4383</v>
      </c>
      <c r="H32" s="4">
        <v>5362</v>
      </c>
      <c r="I32" s="4">
        <v>5537</v>
      </c>
      <c r="J32" s="4">
        <v>5306</v>
      </c>
      <c r="L32" s="6">
        <f t="shared" si="0"/>
        <v>4.4444684717100058E-2</v>
      </c>
    </row>
    <row r="33" spans="1:14" x14ac:dyDescent="0.45">
      <c r="A33" t="s">
        <v>56</v>
      </c>
      <c r="B33" s="4">
        <v>57504</v>
      </c>
      <c r="C33" s="4">
        <v>57318</v>
      </c>
      <c r="D33" s="4">
        <v>56487</v>
      </c>
      <c r="E33" s="4">
        <v>54421</v>
      </c>
      <c r="F33" s="4">
        <v>58696</v>
      </c>
      <c r="G33" s="4">
        <v>58031</v>
      </c>
      <c r="H33" s="4">
        <v>60528</v>
      </c>
      <c r="I33" s="4">
        <v>59846</v>
      </c>
      <c r="J33" s="4">
        <v>59158</v>
      </c>
      <c r="L33" s="6">
        <f t="shared" si="0"/>
        <v>3.5509547599825719E-3</v>
      </c>
    </row>
    <row r="34" spans="1:14" x14ac:dyDescent="0.45">
      <c r="A34" t="s">
        <v>55</v>
      </c>
      <c r="B34" s="7">
        <v>132444</v>
      </c>
      <c r="C34" s="4">
        <v>141583</v>
      </c>
      <c r="D34" s="4">
        <v>142982</v>
      </c>
      <c r="E34" s="4">
        <v>144919</v>
      </c>
      <c r="F34" s="4">
        <v>146654</v>
      </c>
      <c r="G34" s="4">
        <v>147223</v>
      </c>
      <c r="H34" s="4">
        <v>150796</v>
      </c>
      <c r="I34" s="4">
        <v>156731</v>
      </c>
      <c r="J34" s="4">
        <v>157878</v>
      </c>
      <c r="L34" s="6">
        <f t="shared" si="0"/>
        <v>2.2200680973297526E-2</v>
      </c>
      <c r="M34" t="s">
        <v>83</v>
      </c>
      <c r="N34" s="4">
        <f>SUM(B35:B37)</f>
        <v>132444</v>
      </c>
    </row>
    <row r="35" spans="1:14" x14ac:dyDescent="0.45">
      <c r="A35" t="s">
        <v>54</v>
      </c>
      <c r="B35" s="4">
        <v>47680</v>
      </c>
      <c r="C35" s="4">
        <v>49007</v>
      </c>
      <c r="D35" s="4">
        <v>50540</v>
      </c>
      <c r="E35" s="4">
        <v>52968</v>
      </c>
      <c r="F35" s="4">
        <v>55544</v>
      </c>
      <c r="G35" s="4">
        <v>59404</v>
      </c>
      <c r="H35" s="4">
        <v>63653</v>
      </c>
      <c r="I35" s="4">
        <v>68623</v>
      </c>
      <c r="J35" s="4">
        <v>71027</v>
      </c>
      <c r="L35" s="6">
        <f t="shared" si="0"/>
        <v>5.1080316353937727E-2</v>
      </c>
    </row>
    <row r="36" spans="1:14" x14ac:dyDescent="0.45">
      <c r="A36" t="s">
        <v>53</v>
      </c>
      <c r="B36" s="4">
        <v>51237</v>
      </c>
      <c r="C36" s="4">
        <v>54225</v>
      </c>
      <c r="D36" s="4">
        <v>51570</v>
      </c>
      <c r="E36" s="4">
        <v>53348</v>
      </c>
      <c r="F36" s="4">
        <v>50386</v>
      </c>
      <c r="G36" s="4">
        <v>46553</v>
      </c>
      <c r="H36" s="4">
        <v>45252</v>
      </c>
      <c r="I36" s="4">
        <v>43910</v>
      </c>
      <c r="J36" s="4">
        <v>41901</v>
      </c>
      <c r="L36" s="6">
        <f t="shared" si="0"/>
        <v>-2.4830551049383143E-2</v>
      </c>
    </row>
    <row r="37" spans="1:14" x14ac:dyDescent="0.45">
      <c r="A37" t="s">
        <v>52</v>
      </c>
      <c r="B37" s="4">
        <v>33527</v>
      </c>
      <c r="C37" s="4">
        <v>38351</v>
      </c>
      <c r="D37" s="4">
        <v>40872</v>
      </c>
      <c r="E37" s="4">
        <v>38602</v>
      </c>
      <c r="F37" s="4">
        <v>40724</v>
      </c>
      <c r="G37" s="4">
        <v>41267</v>
      </c>
      <c r="H37" s="4">
        <v>41890</v>
      </c>
      <c r="I37" s="4">
        <v>44198</v>
      </c>
      <c r="J37" s="4">
        <v>44950</v>
      </c>
      <c r="L37" s="6">
        <f t="shared" si="0"/>
        <v>3.7329849892496103E-2</v>
      </c>
    </row>
    <row r="38" spans="1:14" x14ac:dyDescent="0.45">
      <c r="A38" t="s">
        <v>51</v>
      </c>
      <c r="B38" s="7">
        <v>8246</v>
      </c>
      <c r="C38" s="4">
        <v>8088</v>
      </c>
      <c r="D38" s="4">
        <v>7834</v>
      </c>
      <c r="E38" s="4">
        <v>9190</v>
      </c>
      <c r="F38" s="4">
        <v>9110</v>
      </c>
      <c r="G38" s="4">
        <v>8862</v>
      </c>
      <c r="H38" s="4">
        <v>8780</v>
      </c>
      <c r="I38" s="4">
        <v>9009</v>
      </c>
      <c r="J38" s="4">
        <v>8986</v>
      </c>
      <c r="L38" s="6">
        <f t="shared" si="0"/>
        <v>1.0800354299113302E-2</v>
      </c>
      <c r="M38" t="s">
        <v>83</v>
      </c>
      <c r="N38" s="4">
        <f>B39+B40</f>
        <v>8246</v>
      </c>
    </row>
    <row r="39" spans="1:14" x14ac:dyDescent="0.45">
      <c r="A39" t="s">
        <v>50</v>
      </c>
      <c r="B39" s="4">
        <v>2732</v>
      </c>
      <c r="C39" s="4">
        <v>2659</v>
      </c>
      <c r="D39" s="4">
        <v>2631</v>
      </c>
      <c r="E39" s="4">
        <v>2832</v>
      </c>
      <c r="F39" s="4">
        <v>2693</v>
      </c>
      <c r="G39" s="4">
        <v>2554</v>
      </c>
      <c r="H39" s="4">
        <v>2153</v>
      </c>
      <c r="I39" s="4">
        <v>2213</v>
      </c>
      <c r="J39" s="4">
        <v>2210</v>
      </c>
      <c r="L39" s="6">
        <f t="shared" si="0"/>
        <v>-2.6156999001816894E-2</v>
      </c>
    </row>
    <row r="40" spans="1:14" x14ac:dyDescent="0.45">
      <c r="A40" t="s">
        <v>49</v>
      </c>
      <c r="B40" s="4">
        <v>5514</v>
      </c>
      <c r="C40" s="4">
        <v>5429</v>
      </c>
      <c r="D40" s="4">
        <v>5203</v>
      </c>
      <c r="E40" s="4">
        <v>6358</v>
      </c>
      <c r="F40" s="4">
        <v>6417</v>
      </c>
      <c r="G40" s="4">
        <v>6308</v>
      </c>
      <c r="H40" s="4">
        <v>6627</v>
      </c>
      <c r="I40" s="4">
        <v>6796</v>
      </c>
      <c r="J40" s="4">
        <v>6775</v>
      </c>
      <c r="L40" s="6">
        <f t="shared" si="0"/>
        <v>2.6077860986716717E-2</v>
      </c>
    </row>
    <row r="41" spans="1:14" x14ac:dyDescent="0.45">
      <c r="A41" t="s">
        <v>48</v>
      </c>
      <c r="B41" s="7">
        <v>45803</v>
      </c>
      <c r="C41" s="4">
        <v>46259</v>
      </c>
      <c r="D41" s="4">
        <v>47130</v>
      </c>
      <c r="E41" s="4">
        <v>49250</v>
      </c>
      <c r="F41" s="4">
        <v>49889</v>
      </c>
      <c r="G41" s="4">
        <v>50578</v>
      </c>
      <c r="H41" s="4">
        <v>50270</v>
      </c>
      <c r="I41" s="4">
        <v>50884</v>
      </c>
      <c r="J41" s="4">
        <v>51458</v>
      </c>
      <c r="L41" s="6">
        <f t="shared" si="0"/>
        <v>1.4658440182377941E-2</v>
      </c>
      <c r="M41" t="s">
        <v>83</v>
      </c>
      <c r="N41" s="4">
        <f>B41</f>
        <v>45803</v>
      </c>
    </row>
    <row r="42" spans="1:14" x14ac:dyDescent="0.45">
      <c r="A42" t="s">
        <v>47</v>
      </c>
      <c r="B42" s="7">
        <v>81851</v>
      </c>
      <c r="C42" s="4">
        <v>82403</v>
      </c>
      <c r="D42" s="4">
        <v>82084</v>
      </c>
      <c r="E42" s="4">
        <v>82370</v>
      </c>
      <c r="F42" s="4">
        <v>83110</v>
      </c>
      <c r="G42" s="4">
        <v>81796</v>
      </c>
      <c r="H42" s="4">
        <v>82422</v>
      </c>
      <c r="I42" s="4">
        <v>83174</v>
      </c>
      <c r="J42" s="4">
        <v>85608</v>
      </c>
      <c r="L42" s="6">
        <f t="shared" si="0"/>
        <v>5.6255412017667261E-3</v>
      </c>
      <c r="M42" t="s">
        <v>83</v>
      </c>
      <c r="N42" s="4">
        <f>B42</f>
        <v>81851</v>
      </c>
    </row>
    <row r="43" spans="1:14" x14ac:dyDescent="0.45">
      <c r="A43" t="s">
        <v>46</v>
      </c>
      <c r="B43" s="7">
        <v>6687</v>
      </c>
      <c r="C43" s="4">
        <v>6852</v>
      </c>
      <c r="D43" s="4">
        <v>7116</v>
      </c>
      <c r="E43" s="4">
        <v>8976</v>
      </c>
      <c r="F43" s="4">
        <v>9165</v>
      </c>
      <c r="G43" s="4">
        <v>10550</v>
      </c>
      <c r="H43" s="4">
        <v>10460</v>
      </c>
      <c r="I43" s="4">
        <v>11907</v>
      </c>
      <c r="J43" s="4">
        <v>11432</v>
      </c>
      <c r="L43" s="6">
        <f t="shared" si="0"/>
        <v>6.932904088643177E-2</v>
      </c>
      <c r="M43" t="s">
        <v>83</v>
      </c>
      <c r="N43" s="4">
        <f>B43</f>
        <v>6687</v>
      </c>
    </row>
    <row r="44" spans="1:14" x14ac:dyDescent="0.45">
      <c r="A44" t="s">
        <v>45</v>
      </c>
      <c r="B44" s="4">
        <v>99400</v>
      </c>
      <c r="C44" s="4">
        <v>101157</v>
      </c>
      <c r="D44" s="4">
        <v>102083</v>
      </c>
      <c r="E44" s="4">
        <v>108172</v>
      </c>
      <c r="F44" s="4">
        <v>105124</v>
      </c>
      <c r="G44" s="4">
        <v>102984</v>
      </c>
      <c r="H44" s="4">
        <v>92824</v>
      </c>
      <c r="I44" s="4">
        <v>92597</v>
      </c>
      <c r="J44" s="4">
        <v>95130</v>
      </c>
      <c r="L44" s="6">
        <f t="shared" si="0"/>
        <v>-5.4734329375396573E-3</v>
      </c>
    </row>
    <row r="45" spans="1:14" x14ac:dyDescent="0.45">
      <c r="A45" t="s">
        <v>44</v>
      </c>
      <c r="B45" s="4">
        <v>50524</v>
      </c>
      <c r="C45" s="4">
        <v>51805</v>
      </c>
      <c r="D45" s="4">
        <v>51963</v>
      </c>
      <c r="E45" s="4">
        <v>56390</v>
      </c>
      <c r="F45" s="4">
        <v>53486</v>
      </c>
      <c r="G45" s="4">
        <v>51617</v>
      </c>
      <c r="H45" s="4">
        <v>43106</v>
      </c>
      <c r="I45" s="4">
        <v>41979</v>
      </c>
      <c r="J45" s="4">
        <v>43712</v>
      </c>
      <c r="L45" s="6">
        <f t="shared" si="0"/>
        <v>-1.7940346836594623E-2</v>
      </c>
    </row>
    <row r="46" spans="1:14" x14ac:dyDescent="0.45">
      <c r="A46" t="s">
        <v>43</v>
      </c>
      <c r="B46" s="4">
        <v>7070</v>
      </c>
      <c r="C46" s="4">
        <v>7126</v>
      </c>
      <c r="D46" s="4">
        <v>7324</v>
      </c>
      <c r="E46" s="4">
        <v>7718</v>
      </c>
      <c r="F46" s="4">
        <v>7546</v>
      </c>
      <c r="G46" s="4">
        <v>7070</v>
      </c>
      <c r="H46" s="4">
        <v>6328</v>
      </c>
      <c r="I46" s="4">
        <v>6358</v>
      </c>
      <c r="J46" s="4">
        <v>6577</v>
      </c>
      <c r="L46" s="6">
        <f t="shared" si="0"/>
        <v>-8.994525746971016E-3</v>
      </c>
    </row>
    <row r="47" spans="1:14" x14ac:dyDescent="0.45">
      <c r="A47" t="s">
        <v>42</v>
      </c>
      <c r="B47" s="4">
        <v>29527</v>
      </c>
      <c r="C47" s="4">
        <v>29902</v>
      </c>
      <c r="D47" s="4">
        <v>30535</v>
      </c>
      <c r="E47" s="4">
        <v>32270</v>
      </c>
      <c r="F47" s="4">
        <v>32746</v>
      </c>
      <c r="G47" s="4">
        <v>33216</v>
      </c>
      <c r="H47" s="4">
        <v>33519</v>
      </c>
      <c r="I47" s="4">
        <v>34203</v>
      </c>
      <c r="J47" s="4">
        <v>34633</v>
      </c>
      <c r="L47" s="6">
        <f t="shared" si="0"/>
        <v>2.0137819902195986E-2</v>
      </c>
    </row>
    <row r="48" spans="1:14" x14ac:dyDescent="0.45">
      <c r="A48" t="s">
        <v>41</v>
      </c>
      <c r="B48" s="4">
        <v>12279</v>
      </c>
      <c r="C48" s="4">
        <v>12325</v>
      </c>
      <c r="D48" s="4">
        <v>12260</v>
      </c>
      <c r="E48" s="4">
        <v>11795</v>
      </c>
      <c r="F48" s="4">
        <v>11347</v>
      </c>
      <c r="G48" s="4">
        <v>11082</v>
      </c>
      <c r="H48" s="4">
        <v>9871</v>
      </c>
      <c r="I48" s="4">
        <v>10058</v>
      </c>
      <c r="J48" s="4">
        <v>10208</v>
      </c>
      <c r="L48" s="6">
        <f t="shared" si="0"/>
        <v>-2.2825314378606243E-2</v>
      </c>
    </row>
    <row r="50" spans="1:2" x14ac:dyDescent="0.45">
      <c r="A50" t="s">
        <v>40</v>
      </c>
    </row>
    <row r="52" spans="1:2" x14ac:dyDescent="0.45">
      <c r="A52" t="s">
        <v>39</v>
      </c>
    </row>
    <row r="53" spans="1:2" x14ac:dyDescent="0.45">
      <c r="A53">
        <v>1</v>
      </c>
      <c r="B53" t="s">
        <v>38</v>
      </c>
    </row>
    <row r="54" spans="1:2" x14ac:dyDescent="0.45">
      <c r="A54">
        <v>2</v>
      </c>
      <c r="B54" t="s">
        <v>37</v>
      </c>
    </row>
    <row r="55" spans="1:2" x14ac:dyDescent="0.45">
      <c r="A55">
        <v>3</v>
      </c>
      <c r="B55" t="s">
        <v>36</v>
      </c>
    </row>
    <row r="56" spans="1:2" x14ac:dyDescent="0.45">
      <c r="A56">
        <v>4</v>
      </c>
      <c r="B56" t="s">
        <v>35</v>
      </c>
    </row>
    <row r="57" spans="1:2" x14ac:dyDescent="0.45">
      <c r="A57">
        <v>5</v>
      </c>
      <c r="B57" t="s">
        <v>34</v>
      </c>
    </row>
    <row r="58" spans="1:2" x14ac:dyDescent="0.45">
      <c r="A58">
        <v>6</v>
      </c>
      <c r="B58" t="s">
        <v>33</v>
      </c>
    </row>
    <row r="60" spans="1:2" x14ac:dyDescent="0.45">
      <c r="A60" t="s">
        <v>32</v>
      </c>
    </row>
    <row r="61" spans="1:2" x14ac:dyDescent="0.45">
      <c r="A61" t="s">
        <v>30</v>
      </c>
    </row>
    <row r="62" spans="1:2" x14ac:dyDescent="0.45">
      <c r="A62" t="s">
        <v>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9AB1-4937-43AC-A1A6-A00162A90E87}">
  <dimension ref="A1:O66"/>
  <sheetViews>
    <sheetView workbookViewId="0">
      <selection activeCell="A17" sqref="A17"/>
    </sheetView>
  </sheetViews>
  <sheetFormatPr defaultRowHeight="14.25" x14ac:dyDescent="0.45"/>
  <cols>
    <col min="1" max="1" width="48.73046875" customWidth="1"/>
    <col min="14" max="14" width="12.33203125" bestFit="1" customWidth="1"/>
  </cols>
  <sheetData>
    <row r="1" spans="1:15" x14ac:dyDescent="0.45">
      <c r="A1" t="s">
        <v>94</v>
      </c>
    </row>
    <row r="2" spans="1:15" x14ac:dyDescent="0.45">
      <c r="A2" t="s">
        <v>81</v>
      </c>
    </row>
    <row r="3" spans="1:15" x14ac:dyDescent="0.45">
      <c r="A3" t="s">
        <v>93</v>
      </c>
    </row>
    <row r="4" spans="1:15" x14ac:dyDescent="0.45">
      <c r="A4" t="s">
        <v>79</v>
      </c>
    </row>
    <row r="6" spans="1:15" x14ac:dyDescent="0.45">
      <c r="B6" t="s">
        <v>9</v>
      </c>
    </row>
    <row r="7" spans="1:15" x14ac:dyDescent="0.45">
      <c r="B7" t="s">
        <v>77</v>
      </c>
    </row>
    <row r="8" spans="1:15" x14ac:dyDescent="0.45">
      <c r="A8" t="s">
        <v>92</v>
      </c>
      <c r="B8">
        <v>2010</v>
      </c>
      <c r="C8">
        <v>2011</v>
      </c>
      <c r="D8">
        <v>2012</v>
      </c>
      <c r="E8">
        <v>2013</v>
      </c>
      <c r="F8">
        <v>2014</v>
      </c>
      <c r="G8">
        <v>2015</v>
      </c>
      <c r="H8">
        <v>2016</v>
      </c>
      <c r="I8">
        <v>2017</v>
      </c>
      <c r="J8">
        <v>2018</v>
      </c>
    </row>
    <row r="9" spans="1:15" x14ac:dyDescent="0.45">
      <c r="B9" t="s">
        <v>77</v>
      </c>
    </row>
    <row r="10" spans="1:15" x14ac:dyDescent="0.45">
      <c r="A10" t="s">
        <v>91</v>
      </c>
      <c r="B10" s="4">
        <v>663204</v>
      </c>
      <c r="C10" s="4">
        <v>670771</v>
      </c>
      <c r="D10" s="4">
        <v>664135</v>
      </c>
      <c r="E10" s="4">
        <v>684634</v>
      </c>
      <c r="F10" s="4">
        <v>684831</v>
      </c>
      <c r="G10" s="4">
        <v>679784</v>
      </c>
      <c r="H10" s="4">
        <v>683158</v>
      </c>
      <c r="I10" s="4">
        <v>695258</v>
      </c>
      <c r="J10" s="4">
        <v>703056</v>
      </c>
      <c r="L10" s="6">
        <f>(J10/B10)^(1/8)-1</f>
        <v>7.3209067720367837E-3</v>
      </c>
      <c r="N10" s="4">
        <f>J10</f>
        <v>703056</v>
      </c>
    </row>
    <row r="11" spans="1:15" x14ac:dyDescent="0.45">
      <c r="A11" t="s">
        <v>90</v>
      </c>
      <c r="B11" s="4">
        <v>552410</v>
      </c>
      <c r="C11" s="4">
        <v>557459</v>
      </c>
      <c r="D11" s="4">
        <v>551357</v>
      </c>
      <c r="E11" s="4">
        <v>566583</v>
      </c>
      <c r="F11" s="4">
        <v>564380</v>
      </c>
      <c r="G11" s="4">
        <v>558387</v>
      </c>
      <c r="H11" s="4">
        <v>562742</v>
      </c>
      <c r="I11" s="4">
        <v>569720</v>
      </c>
      <c r="J11" s="4">
        <v>572653</v>
      </c>
      <c r="L11" s="6">
        <f>(J11/B11)^(1/8)-1</f>
        <v>4.5088122979124456E-3</v>
      </c>
      <c r="N11">
        <f>SUM(N12:N44)</f>
        <v>552409</v>
      </c>
      <c r="O11" s="8">
        <f>'Product Perspective'!L10</f>
        <v>6.1063302788029183E-3</v>
      </c>
    </row>
    <row r="12" spans="1:15" x14ac:dyDescent="0.45">
      <c r="A12" t="s">
        <v>75</v>
      </c>
      <c r="B12" s="4">
        <v>11544</v>
      </c>
      <c r="C12" s="4">
        <v>11634</v>
      </c>
      <c r="D12" s="4">
        <v>11559</v>
      </c>
      <c r="E12" s="4">
        <v>13167</v>
      </c>
      <c r="F12" s="4">
        <v>13697</v>
      </c>
      <c r="G12" s="4">
        <v>14808</v>
      </c>
      <c r="H12" s="4">
        <v>16388</v>
      </c>
      <c r="I12" s="4">
        <v>16498</v>
      </c>
      <c r="J12" s="4">
        <v>16914</v>
      </c>
      <c r="L12" s="6">
        <f t="shared" ref="L12:L49" si="0">(J12/B12)^(1/8)-1</f>
        <v>4.8905230353558204E-2</v>
      </c>
      <c r="M12" t="s">
        <v>83</v>
      </c>
      <c r="N12">
        <f>SUM(B13:B16)</f>
        <v>11544</v>
      </c>
      <c r="O12" s="8">
        <f>'Product Perspective'!L11</f>
        <v>4.406496408033056E-2</v>
      </c>
    </row>
    <row r="13" spans="1:15" x14ac:dyDescent="0.45">
      <c r="A13" t="s">
        <v>74</v>
      </c>
      <c r="B13">
        <v>109</v>
      </c>
      <c r="C13">
        <v>109</v>
      </c>
      <c r="D13">
        <v>113</v>
      </c>
      <c r="E13">
        <v>130</v>
      </c>
      <c r="F13">
        <v>133</v>
      </c>
      <c r="G13">
        <v>141</v>
      </c>
      <c r="H13">
        <v>153</v>
      </c>
      <c r="I13">
        <v>163</v>
      </c>
      <c r="J13">
        <v>161</v>
      </c>
      <c r="L13" s="6">
        <f t="shared" si="0"/>
        <v>4.9965241559053908E-2</v>
      </c>
    </row>
    <row r="14" spans="1:15" x14ac:dyDescent="0.45">
      <c r="A14" t="s">
        <v>73</v>
      </c>
      <c r="B14">
        <v>341</v>
      </c>
      <c r="C14">
        <v>321</v>
      </c>
      <c r="D14">
        <v>341</v>
      </c>
      <c r="E14">
        <v>444</v>
      </c>
      <c r="F14">
        <v>457</v>
      </c>
      <c r="G14">
        <v>483</v>
      </c>
      <c r="H14">
        <v>513</v>
      </c>
      <c r="I14">
        <v>557</v>
      </c>
      <c r="J14">
        <v>530</v>
      </c>
      <c r="L14" s="6">
        <f t="shared" si="0"/>
        <v>5.6671967909799115E-2</v>
      </c>
    </row>
    <row r="15" spans="1:15" x14ac:dyDescent="0.45">
      <c r="A15" t="s">
        <v>72</v>
      </c>
      <c r="B15" s="4">
        <v>7449</v>
      </c>
      <c r="C15" s="4">
        <v>7490</v>
      </c>
      <c r="D15" s="4">
        <v>7545</v>
      </c>
      <c r="E15" s="4">
        <v>8071</v>
      </c>
      <c r="F15" s="4">
        <v>8626</v>
      </c>
      <c r="G15" s="4">
        <v>9527</v>
      </c>
      <c r="H15" s="4">
        <v>10866</v>
      </c>
      <c r="I15" s="4">
        <v>10913</v>
      </c>
      <c r="J15" s="4">
        <v>11177</v>
      </c>
      <c r="L15" s="6">
        <f t="shared" si="0"/>
        <v>5.2030690665272994E-2</v>
      </c>
    </row>
    <row r="16" spans="1:15" x14ac:dyDescent="0.45">
      <c r="A16" t="s">
        <v>71</v>
      </c>
      <c r="B16" s="4">
        <v>3645</v>
      </c>
      <c r="C16" s="4">
        <v>3714</v>
      </c>
      <c r="D16" s="4">
        <v>3561</v>
      </c>
      <c r="E16" s="4">
        <v>4522</v>
      </c>
      <c r="F16" s="4">
        <v>4482</v>
      </c>
      <c r="G16" s="4">
        <v>4656</v>
      </c>
      <c r="H16" s="4">
        <v>4856</v>
      </c>
      <c r="I16" s="4">
        <v>4865</v>
      </c>
      <c r="J16" s="4">
        <v>5047</v>
      </c>
      <c r="L16" s="6">
        <f t="shared" si="0"/>
        <v>4.1518459207888325E-2</v>
      </c>
    </row>
    <row r="17" spans="1:15" x14ac:dyDescent="0.45">
      <c r="A17" t="s">
        <v>70</v>
      </c>
      <c r="B17" s="4">
        <v>46667</v>
      </c>
      <c r="C17" s="4">
        <v>48187</v>
      </c>
      <c r="D17" s="4">
        <v>47036</v>
      </c>
      <c r="E17" s="4">
        <v>51747</v>
      </c>
      <c r="F17" s="4">
        <v>53308</v>
      </c>
      <c r="G17" s="4">
        <v>56151</v>
      </c>
      <c r="H17" s="4">
        <v>62897</v>
      </c>
      <c r="I17" s="4">
        <v>61867</v>
      </c>
      <c r="J17" s="4">
        <v>63890</v>
      </c>
      <c r="L17" s="6">
        <f t="shared" si="0"/>
        <v>4.0046784492243415E-2</v>
      </c>
      <c r="M17" t="s">
        <v>83</v>
      </c>
      <c r="N17" s="4">
        <f>B18+B19</f>
        <v>46667</v>
      </c>
      <c r="O17" s="8">
        <f>'Product Perspective'!L16</f>
        <v>3.1070680991152955E-2</v>
      </c>
    </row>
    <row r="18" spans="1:15" x14ac:dyDescent="0.45">
      <c r="A18" t="s">
        <v>69</v>
      </c>
      <c r="B18" s="4">
        <v>43568</v>
      </c>
      <c r="C18" s="4">
        <v>45018</v>
      </c>
      <c r="D18" s="4">
        <v>43922</v>
      </c>
      <c r="E18" s="4">
        <v>48341</v>
      </c>
      <c r="F18" s="4">
        <v>49784</v>
      </c>
      <c r="G18" s="4">
        <v>52388</v>
      </c>
      <c r="H18" s="4">
        <v>58653</v>
      </c>
      <c r="I18" s="4">
        <v>57703</v>
      </c>
      <c r="J18" s="4">
        <v>59592</v>
      </c>
      <c r="L18" s="6">
        <f t="shared" si="0"/>
        <v>3.9926253057962491E-2</v>
      </c>
      <c r="O18" s="8">
        <f>'Product Perspective'!L17</f>
        <v>3.0991501291665724E-2</v>
      </c>
    </row>
    <row r="19" spans="1:15" x14ac:dyDescent="0.45">
      <c r="A19" t="s">
        <v>68</v>
      </c>
      <c r="B19" s="4">
        <v>3099</v>
      </c>
      <c r="C19" s="4">
        <v>3169</v>
      </c>
      <c r="D19" s="4">
        <v>3115</v>
      </c>
      <c r="E19" s="4">
        <v>3406</v>
      </c>
      <c r="F19" s="4">
        <v>3524</v>
      </c>
      <c r="G19" s="4">
        <v>3763</v>
      </c>
      <c r="H19" s="4">
        <v>4244</v>
      </c>
      <c r="I19" s="4">
        <v>4163</v>
      </c>
      <c r="J19" s="4">
        <v>4297</v>
      </c>
      <c r="L19" s="6">
        <f t="shared" si="0"/>
        <v>4.1700738815715566E-2</v>
      </c>
      <c r="O19" s="8">
        <f>'Product Perspective'!L18</f>
        <v>3.2319885844446672E-2</v>
      </c>
    </row>
    <row r="20" spans="1:15" x14ac:dyDescent="0.45">
      <c r="A20" t="s">
        <v>67</v>
      </c>
      <c r="B20" s="4">
        <v>110107</v>
      </c>
      <c r="C20" s="4">
        <v>111481</v>
      </c>
      <c r="D20" s="4">
        <v>109457</v>
      </c>
      <c r="E20" s="4">
        <v>110927</v>
      </c>
      <c r="F20" s="4">
        <v>112159</v>
      </c>
      <c r="G20" s="4">
        <v>109673</v>
      </c>
      <c r="H20" s="4">
        <v>107692</v>
      </c>
      <c r="I20" s="4">
        <v>110609</v>
      </c>
      <c r="J20" s="4">
        <v>111514</v>
      </c>
      <c r="L20" s="6">
        <f t="shared" si="0"/>
        <v>1.5884506638255136E-3</v>
      </c>
      <c r="M20" t="s">
        <v>83</v>
      </c>
      <c r="N20" s="4">
        <f>SUM(B21:B27)</f>
        <v>110108</v>
      </c>
      <c r="O20" s="8">
        <f>'Product Perspective'!L19</f>
        <v>-3.4909765032276052E-3</v>
      </c>
    </row>
    <row r="21" spans="1:15" x14ac:dyDescent="0.45">
      <c r="A21" t="s">
        <v>66</v>
      </c>
      <c r="B21" s="4">
        <v>5271</v>
      </c>
      <c r="C21" s="4">
        <v>5232</v>
      </c>
      <c r="D21" s="4">
        <v>5006</v>
      </c>
      <c r="E21" s="4">
        <v>5184</v>
      </c>
      <c r="F21" s="4">
        <v>4804</v>
      </c>
      <c r="G21" s="4">
        <v>4397</v>
      </c>
      <c r="H21" s="4">
        <v>2800</v>
      </c>
      <c r="I21" s="4">
        <v>2723</v>
      </c>
      <c r="J21" s="4">
        <v>2827</v>
      </c>
      <c r="L21" s="6">
        <f t="shared" si="0"/>
        <v>-7.4920410432221196E-2</v>
      </c>
    </row>
    <row r="22" spans="1:15" x14ac:dyDescent="0.45">
      <c r="A22" t="s">
        <v>65</v>
      </c>
      <c r="B22">
        <v>919</v>
      </c>
      <c r="C22">
        <v>948</v>
      </c>
      <c r="D22">
        <v>942</v>
      </c>
      <c r="E22">
        <v>953</v>
      </c>
      <c r="F22">
        <v>974</v>
      </c>
      <c r="G22">
        <v>941</v>
      </c>
      <c r="H22">
        <v>933</v>
      </c>
      <c r="I22">
        <v>961</v>
      </c>
      <c r="J22">
        <v>976</v>
      </c>
      <c r="L22" s="6">
        <f t="shared" si="0"/>
        <v>7.5504197538098783E-3</v>
      </c>
    </row>
    <row r="23" spans="1:15" x14ac:dyDescent="0.45">
      <c r="A23" t="s">
        <v>64</v>
      </c>
      <c r="B23" s="4">
        <v>11078</v>
      </c>
      <c r="C23" s="4">
        <v>9709</v>
      </c>
      <c r="D23" s="4">
        <v>8525</v>
      </c>
      <c r="E23" s="4">
        <v>9529</v>
      </c>
      <c r="F23" s="4">
        <v>9363</v>
      </c>
      <c r="G23" s="4">
        <v>9269</v>
      </c>
      <c r="H23" s="4">
        <v>9232</v>
      </c>
      <c r="I23" s="4">
        <v>9529</v>
      </c>
      <c r="J23" s="4">
        <v>9593</v>
      </c>
      <c r="L23" s="6">
        <f t="shared" si="0"/>
        <v>-1.7830066002773037E-2</v>
      </c>
    </row>
    <row r="24" spans="1:15" x14ac:dyDescent="0.45">
      <c r="A24" t="s">
        <v>8</v>
      </c>
      <c r="B24" s="4">
        <v>4429</v>
      </c>
      <c r="C24" s="4">
        <v>4624</v>
      </c>
      <c r="D24" s="4">
        <v>4647</v>
      </c>
      <c r="E24" s="4">
        <v>4042</v>
      </c>
      <c r="F24" s="4">
        <v>4097</v>
      </c>
      <c r="G24" s="4">
        <v>4285</v>
      </c>
      <c r="H24" s="4">
        <v>4381</v>
      </c>
      <c r="I24" s="4">
        <v>3996</v>
      </c>
      <c r="J24" s="4">
        <v>4040</v>
      </c>
      <c r="L24" s="6">
        <f t="shared" si="0"/>
        <v>-1.1425370622137554E-2</v>
      </c>
    </row>
    <row r="25" spans="1:15" x14ac:dyDescent="0.45">
      <c r="A25" t="s">
        <v>63</v>
      </c>
      <c r="B25" s="4">
        <v>25549</v>
      </c>
      <c r="C25" s="4">
        <v>24258</v>
      </c>
      <c r="D25" s="4">
        <v>23764</v>
      </c>
      <c r="E25" s="4">
        <v>27080</v>
      </c>
      <c r="F25" s="4">
        <v>27565</v>
      </c>
      <c r="G25" s="4">
        <v>26593</v>
      </c>
      <c r="H25" s="4">
        <v>25008</v>
      </c>
      <c r="I25" s="4">
        <v>25333</v>
      </c>
      <c r="J25" s="4">
        <v>24581</v>
      </c>
      <c r="L25" s="6">
        <f t="shared" si="0"/>
        <v>-4.8164124753992121E-3</v>
      </c>
    </row>
    <row r="26" spans="1:15" x14ac:dyDescent="0.45">
      <c r="A26" t="s">
        <v>7</v>
      </c>
      <c r="B26" s="4">
        <v>14225</v>
      </c>
      <c r="C26" s="4">
        <v>14909</v>
      </c>
      <c r="D26" s="4">
        <v>15405</v>
      </c>
      <c r="E26" s="4">
        <v>13132</v>
      </c>
      <c r="F26" s="4">
        <v>13215</v>
      </c>
      <c r="G26" s="4">
        <v>13624</v>
      </c>
      <c r="H26" s="4">
        <v>13425</v>
      </c>
      <c r="I26" s="4">
        <v>13823</v>
      </c>
      <c r="J26" s="4">
        <v>14165</v>
      </c>
      <c r="L26" s="6">
        <f t="shared" si="0"/>
        <v>-5.2821628587118585E-4</v>
      </c>
    </row>
    <row r="27" spans="1:15" x14ac:dyDescent="0.45">
      <c r="A27" t="s">
        <v>2</v>
      </c>
      <c r="B27" s="4">
        <v>48637</v>
      </c>
      <c r="C27" s="4">
        <v>51801</v>
      </c>
      <c r="D27" s="4">
        <v>51168</v>
      </c>
      <c r="E27" s="4">
        <v>51007</v>
      </c>
      <c r="F27" s="4">
        <v>52141</v>
      </c>
      <c r="G27" s="4">
        <v>50565</v>
      </c>
      <c r="H27" s="4">
        <v>51914</v>
      </c>
      <c r="I27" s="4">
        <v>54243</v>
      </c>
      <c r="J27" s="4">
        <v>55333</v>
      </c>
      <c r="L27" s="6">
        <f t="shared" si="0"/>
        <v>1.6253793466432631E-2</v>
      </c>
    </row>
    <row r="28" spans="1:15" x14ac:dyDescent="0.45">
      <c r="A28" t="s">
        <v>62</v>
      </c>
      <c r="B28" s="4">
        <v>130692</v>
      </c>
      <c r="C28" s="4">
        <v>124733</v>
      </c>
      <c r="D28" s="4">
        <v>121705</v>
      </c>
      <c r="E28" s="4">
        <v>121669</v>
      </c>
      <c r="F28" s="4">
        <v>114748</v>
      </c>
      <c r="G28" s="4">
        <v>107435</v>
      </c>
      <c r="H28" s="4">
        <v>104328</v>
      </c>
      <c r="I28" s="4">
        <v>102736</v>
      </c>
      <c r="J28" s="4">
        <v>98886</v>
      </c>
      <c r="L28" s="6">
        <f t="shared" si="0"/>
        <v>-3.4258875070797834E-2</v>
      </c>
      <c r="M28" t="s">
        <v>83</v>
      </c>
      <c r="N28" s="4">
        <f>SUM(B29:B34)</f>
        <v>130691</v>
      </c>
      <c r="O28" s="8">
        <f>'Product Perspective'!L27</f>
        <v>-2.6094325670385055E-2</v>
      </c>
    </row>
    <row r="29" spans="1:15" x14ac:dyDescent="0.45">
      <c r="A29" t="s">
        <v>61</v>
      </c>
      <c r="B29" s="4">
        <v>10766</v>
      </c>
      <c r="C29" s="4">
        <v>9914</v>
      </c>
      <c r="D29" s="4">
        <v>9789</v>
      </c>
      <c r="E29" s="4">
        <v>10762</v>
      </c>
      <c r="F29" s="4">
        <v>10024</v>
      </c>
      <c r="G29" s="4">
        <v>8967</v>
      </c>
      <c r="H29" s="4">
        <v>8517</v>
      </c>
      <c r="I29" s="4">
        <v>8355</v>
      </c>
      <c r="J29" s="4">
        <v>7739</v>
      </c>
      <c r="L29" s="6">
        <f t="shared" si="0"/>
        <v>-4.0425255825972339E-2</v>
      </c>
    </row>
    <row r="30" spans="1:15" x14ac:dyDescent="0.45">
      <c r="A30" t="s">
        <v>60</v>
      </c>
      <c r="B30" s="4">
        <v>14256</v>
      </c>
      <c r="C30" s="4">
        <v>12558</v>
      </c>
      <c r="D30" s="4">
        <v>12475</v>
      </c>
      <c r="E30" s="4">
        <v>13496</v>
      </c>
      <c r="F30" s="4">
        <v>12509</v>
      </c>
      <c r="G30" s="4">
        <v>11134</v>
      </c>
      <c r="H30" s="4">
        <v>10206</v>
      </c>
      <c r="I30" s="4">
        <v>9896</v>
      </c>
      <c r="J30" s="4">
        <v>9263</v>
      </c>
      <c r="L30" s="6">
        <f t="shared" si="0"/>
        <v>-5.246721169880264E-2</v>
      </c>
    </row>
    <row r="31" spans="1:15" x14ac:dyDescent="0.45">
      <c r="A31" t="s">
        <v>59</v>
      </c>
      <c r="B31" s="4">
        <v>34756</v>
      </c>
      <c r="C31" s="4">
        <v>32278</v>
      </c>
      <c r="D31" s="4">
        <v>30528</v>
      </c>
      <c r="E31" s="4">
        <v>30215</v>
      </c>
      <c r="F31" s="4">
        <v>26683</v>
      </c>
      <c r="G31" s="4">
        <v>24313</v>
      </c>
      <c r="H31" s="4">
        <v>21939</v>
      </c>
      <c r="I31" s="4">
        <v>21641</v>
      </c>
      <c r="J31" s="4">
        <v>19881</v>
      </c>
      <c r="L31" s="6">
        <f t="shared" si="0"/>
        <v>-6.7441565095282874E-2</v>
      </c>
    </row>
    <row r="32" spans="1:15" x14ac:dyDescent="0.45">
      <c r="A32" t="s">
        <v>58</v>
      </c>
      <c r="B32" s="4">
        <v>1258</v>
      </c>
      <c r="C32" s="4">
        <v>1255</v>
      </c>
      <c r="D32" s="4">
        <v>1324</v>
      </c>
      <c r="E32" s="4">
        <v>1460</v>
      </c>
      <c r="F32" s="4">
        <v>1299</v>
      </c>
      <c r="G32" s="4">
        <v>1084</v>
      </c>
      <c r="H32">
        <v>817</v>
      </c>
      <c r="I32">
        <v>785</v>
      </c>
      <c r="J32">
        <v>740</v>
      </c>
      <c r="L32" s="6">
        <f t="shared" si="0"/>
        <v>-6.4176633561568552E-2</v>
      </c>
    </row>
    <row r="33" spans="1:15" x14ac:dyDescent="0.45">
      <c r="A33" t="s">
        <v>57</v>
      </c>
      <c r="B33" s="4">
        <v>2636</v>
      </c>
      <c r="C33" s="4">
        <v>2539</v>
      </c>
      <c r="D33" s="4">
        <v>2606</v>
      </c>
      <c r="E33" s="4">
        <v>2730</v>
      </c>
      <c r="F33" s="4">
        <v>2650</v>
      </c>
      <c r="G33" s="4">
        <v>2519</v>
      </c>
      <c r="H33" s="4">
        <v>2811</v>
      </c>
      <c r="I33" s="4">
        <v>2697</v>
      </c>
      <c r="J33" s="4">
        <v>2517</v>
      </c>
      <c r="L33" s="6">
        <f t="shared" si="0"/>
        <v>-5.7577229724707912E-3</v>
      </c>
    </row>
    <row r="34" spans="1:15" x14ac:dyDescent="0.45">
      <c r="A34" t="s">
        <v>56</v>
      </c>
      <c r="B34" s="4">
        <v>67019</v>
      </c>
      <c r="C34" s="4">
        <v>66189</v>
      </c>
      <c r="D34" s="4">
        <v>64983</v>
      </c>
      <c r="E34" s="4">
        <v>63006</v>
      </c>
      <c r="F34" s="4">
        <v>61581</v>
      </c>
      <c r="G34" s="4">
        <v>59417</v>
      </c>
      <c r="H34" s="4">
        <v>60039</v>
      </c>
      <c r="I34" s="4">
        <v>59363</v>
      </c>
      <c r="J34" s="4">
        <v>58746</v>
      </c>
      <c r="L34" s="6">
        <f t="shared" si="0"/>
        <v>-1.6334262162637114E-2</v>
      </c>
    </row>
    <row r="35" spans="1:15" x14ac:dyDescent="0.45">
      <c r="A35" t="s">
        <v>55</v>
      </c>
      <c r="B35" s="4">
        <v>107288</v>
      </c>
      <c r="C35" s="4">
        <v>114149</v>
      </c>
      <c r="D35" s="4">
        <v>114268</v>
      </c>
      <c r="E35" s="4">
        <v>117061</v>
      </c>
      <c r="F35" s="4">
        <v>117422</v>
      </c>
      <c r="G35" s="4">
        <v>117799</v>
      </c>
      <c r="H35" s="4">
        <v>119465</v>
      </c>
      <c r="I35" s="4">
        <v>123987</v>
      </c>
      <c r="J35" s="4">
        <v>124469</v>
      </c>
      <c r="L35" s="6">
        <f t="shared" si="0"/>
        <v>1.8740932773648966E-2</v>
      </c>
      <c r="M35" t="s">
        <v>83</v>
      </c>
      <c r="N35" s="4">
        <f>SUM(B36:B38)</f>
        <v>107288</v>
      </c>
      <c r="O35" s="8">
        <f>'Product Perspective'!L34</f>
        <v>2.2200680973297526E-2</v>
      </c>
    </row>
    <row r="36" spans="1:15" x14ac:dyDescent="0.45">
      <c r="A36" t="s">
        <v>54</v>
      </c>
      <c r="B36" s="4">
        <v>46955</v>
      </c>
      <c r="C36" s="4">
        <v>48692</v>
      </c>
      <c r="D36" s="4">
        <v>50247</v>
      </c>
      <c r="E36" s="4">
        <v>52876</v>
      </c>
      <c r="F36" s="4">
        <v>55418</v>
      </c>
      <c r="G36" s="4">
        <v>59316</v>
      </c>
      <c r="H36" s="4">
        <v>63605</v>
      </c>
      <c r="I36" s="4">
        <v>68649</v>
      </c>
      <c r="J36" s="4">
        <v>71172</v>
      </c>
      <c r="L36" s="6">
        <f t="shared" si="0"/>
        <v>5.3363863976526371E-2</v>
      </c>
    </row>
    <row r="37" spans="1:15" x14ac:dyDescent="0.45">
      <c r="A37" t="s">
        <v>53</v>
      </c>
      <c r="B37" s="4">
        <v>41091</v>
      </c>
      <c r="C37" s="4">
        <v>44028</v>
      </c>
      <c r="D37" s="4">
        <v>41466</v>
      </c>
      <c r="E37" s="4">
        <v>43089</v>
      </c>
      <c r="F37" s="4">
        <v>40315</v>
      </c>
      <c r="G37" s="4">
        <v>37120</v>
      </c>
      <c r="H37" s="4">
        <v>36130</v>
      </c>
      <c r="I37" s="4">
        <v>34670</v>
      </c>
      <c r="J37" s="4">
        <v>32576</v>
      </c>
      <c r="L37" s="6">
        <f t="shared" si="0"/>
        <v>-2.8609435396579785E-2</v>
      </c>
    </row>
    <row r="38" spans="1:15" x14ac:dyDescent="0.45">
      <c r="A38" t="s">
        <v>52</v>
      </c>
      <c r="B38" s="4">
        <v>19242</v>
      </c>
      <c r="C38" s="4">
        <v>21429</v>
      </c>
      <c r="D38" s="4">
        <v>22555</v>
      </c>
      <c r="E38" s="4">
        <v>21096</v>
      </c>
      <c r="F38" s="4">
        <v>21688</v>
      </c>
      <c r="G38" s="4">
        <v>21363</v>
      </c>
      <c r="H38" s="4">
        <v>19730</v>
      </c>
      <c r="I38" s="4">
        <v>20667</v>
      </c>
      <c r="J38" s="4">
        <v>20721</v>
      </c>
      <c r="L38" s="6">
        <f t="shared" si="0"/>
        <v>9.2995103299549076E-3</v>
      </c>
    </row>
    <row r="39" spans="1:15" x14ac:dyDescent="0.45">
      <c r="A39" t="s">
        <v>51</v>
      </c>
      <c r="B39" s="4">
        <v>7254</v>
      </c>
      <c r="C39" s="4">
        <v>7041</v>
      </c>
      <c r="D39" s="4">
        <v>6769</v>
      </c>
      <c r="E39" s="4">
        <v>8071</v>
      </c>
      <c r="F39" s="4">
        <v>8149</v>
      </c>
      <c r="G39" s="4">
        <v>8004</v>
      </c>
      <c r="H39" s="4">
        <v>8368</v>
      </c>
      <c r="I39" s="4">
        <v>8559</v>
      </c>
      <c r="J39" s="4">
        <v>8547</v>
      </c>
      <c r="L39" s="6">
        <f t="shared" si="0"/>
        <v>2.0715051851364574E-2</v>
      </c>
      <c r="M39" t="s">
        <v>83</v>
      </c>
      <c r="N39" s="4">
        <f>B40+B41</f>
        <v>7254</v>
      </c>
      <c r="O39" s="8">
        <f>'Product Perspective'!L38</f>
        <v>1.0800354299113302E-2</v>
      </c>
    </row>
    <row r="40" spans="1:15" x14ac:dyDescent="0.45">
      <c r="A40" t="s">
        <v>50</v>
      </c>
      <c r="B40" s="4">
        <v>1849</v>
      </c>
      <c r="C40" s="4">
        <v>1752</v>
      </c>
      <c r="D40" s="4">
        <v>1693</v>
      </c>
      <c r="E40" s="4">
        <v>1839</v>
      </c>
      <c r="F40" s="4">
        <v>1767</v>
      </c>
      <c r="G40" s="4">
        <v>1657</v>
      </c>
      <c r="H40" s="4">
        <v>1439</v>
      </c>
      <c r="I40" s="4">
        <v>1454</v>
      </c>
      <c r="J40" s="4">
        <v>1461</v>
      </c>
      <c r="L40" s="6">
        <f t="shared" si="0"/>
        <v>-2.9011328361509769E-2</v>
      </c>
    </row>
    <row r="41" spans="1:15" x14ac:dyDescent="0.45">
      <c r="A41" t="s">
        <v>49</v>
      </c>
      <c r="B41" s="4">
        <v>5405</v>
      </c>
      <c r="C41" s="4">
        <v>5289</v>
      </c>
      <c r="D41" s="4">
        <v>5076</v>
      </c>
      <c r="E41" s="4">
        <v>6232</v>
      </c>
      <c r="F41" s="4">
        <v>6382</v>
      </c>
      <c r="G41" s="4">
        <v>6346</v>
      </c>
      <c r="H41" s="4">
        <v>6929</v>
      </c>
      <c r="I41" s="4">
        <v>7105</v>
      </c>
      <c r="J41" s="4">
        <v>7086</v>
      </c>
      <c r="L41" s="6">
        <f t="shared" si="0"/>
        <v>3.4428985270054779E-2</v>
      </c>
    </row>
    <row r="42" spans="1:15" x14ac:dyDescent="0.45">
      <c r="A42" t="s">
        <v>48</v>
      </c>
      <c r="B42" s="4">
        <v>46510</v>
      </c>
      <c r="C42" s="4">
        <v>46978</v>
      </c>
      <c r="D42" s="4">
        <v>47834</v>
      </c>
      <c r="E42" s="4">
        <v>49975</v>
      </c>
      <c r="F42" s="4">
        <v>50597</v>
      </c>
      <c r="G42" s="4">
        <v>51302</v>
      </c>
      <c r="H42" s="4">
        <v>50911</v>
      </c>
      <c r="I42" s="4">
        <v>51521</v>
      </c>
      <c r="J42" s="4">
        <v>52100</v>
      </c>
      <c r="L42" s="6">
        <f t="shared" si="0"/>
        <v>1.42883166403458E-2</v>
      </c>
      <c r="M42" t="s">
        <v>83</v>
      </c>
      <c r="N42" s="4">
        <f>B42</f>
        <v>46510</v>
      </c>
      <c r="O42" s="8">
        <f>'Product Perspective'!L41</f>
        <v>1.4658440182377941E-2</v>
      </c>
    </row>
    <row r="43" spans="1:15" x14ac:dyDescent="0.45">
      <c r="A43" t="s">
        <v>47</v>
      </c>
      <c r="B43" s="4">
        <v>88317</v>
      </c>
      <c r="C43" s="4">
        <v>89017</v>
      </c>
      <c r="D43" s="4">
        <v>88250</v>
      </c>
      <c r="E43" s="4">
        <v>88777</v>
      </c>
      <c r="F43" s="4">
        <v>89147</v>
      </c>
      <c r="G43" s="4">
        <v>87725</v>
      </c>
      <c r="H43" s="4">
        <v>87325</v>
      </c>
      <c r="I43" s="4">
        <v>88116</v>
      </c>
      <c r="J43" s="4">
        <v>90718</v>
      </c>
      <c r="L43" s="6">
        <f t="shared" si="0"/>
        <v>3.3585246630345456E-3</v>
      </c>
      <c r="M43" t="s">
        <v>83</v>
      </c>
      <c r="N43" s="4">
        <f>B43</f>
        <v>88317</v>
      </c>
      <c r="O43" s="8">
        <f>'Product Perspective'!L42</f>
        <v>5.6255412017667261E-3</v>
      </c>
    </row>
    <row r="44" spans="1:15" x14ac:dyDescent="0.45">
      <c r="A44" t="s">
        <v>46</v>
      </c>
      <c r="B44" s="4">
        <v>4030</v>
      </c>
      <c r="C44" s="4">
        <v>4240</v>
      </c>
      <c r="D44" s="4">
        <v>4479</v>
      </c>
      <c r="E44" s="4">
        <v>5189</v>
      </c>
      <c r="F44" s="4">
        <v>5153</v>
      </c>
      <c r="G44" s="4">
        <v>5489</v>
      </c>
      <c r="H44" s="4">
        <v>5368</v>
      </c>
      <c r="I44" s="4">
        <v>5828</v>
      </c>
      <c r="J44" s="4">
        <v>5614</v>
      </c>
      <c r="L44" s="6">
        <f t="shared" si="0"/>
        <v>4.2307637986227498E-2</v>
      </c>
      <c r="M44" t="s">
        <v>83</v>
      </c>
      <c r="N44" s="4">
        <f>B44</f>
        <v>4030</v>
      </c>
      <c r="O44" s="8">
        <f>'Product Perspective'!L43</f>
        <v>6.932904088643177E-2</v>
      </c>
    </row>
    <row r="45" spans="1:15" x14ac:dyDescent="0.45">
      <c r="A45" t="s">
        <v>87</v>
      </c>
      <c r="B45" s="4">
        <v>110794</v>
      </c>
      <c r="C45" s="4">
        <v>113312</v>
      </c>
      <c r="D45" s="4">
        <v>112779</v>
      </c>
      <c r="E45" s="4">
        <v>118051</v>
      </c>
      <c r="F45" s="4">
        <v>120452</v>
      </c>
      <c r="G45" s="4">
        <v>121397</v>
      </c>
      <c r="H45" s="4">
        <v>120415</v>
      </c>
      <c r="I45" s="4">
        <v>125538</v>
      </c>
      <c r="J45" s="4">
        <v>130402</v>
      </c>
      <c r="L45" s="6">
        <f t="shared" si="0"/>
        <v>2.0577527706272747E-2</v>
      </c>
    </row>
    <row r="46" spans="1:15" x14ac:dyDescent="0.45">
      <c r="A46" t="s">
        <v>89</v>
      </c>
      <c r="B46" s="4">
        <v>106656</v>
      </c>
      <c r="C46" s="4">
        <v>107902</v>
      </c>
      <c r="D46" s="4">
        <v>108017</v>
      </c>
      <c r="E46" s="4">
        <v>115116</v>
      </c>
      <c r="F46" s="4">
        <v>114004</v>
      </c>
      <c r="G46" s="4">
        <v>113921</v>
      </c>
      <c r="H46" s="4">
        <v>111946</v>
      </c>
      <c r="I46" s="4">
        <v>111267</v>
      </c>
      <c r="J46" s="4">
        <v>114432</v>
      </c>
      <c r="L46" s="6">
        <f t="shared" si="0"/>
        <v>8.8353102114890891E-3</v>
      </c>
    </row>
    <row r="47" spans="1:15" x14ac:dyDescent="0.45">
      <c r="A47" t="s">
        <v>88</v>
      </c>
      <c r="B47" s="4">
        <v>96051</v>
      </c>
      <c r="C47" s="4">
        <v>97904</v>
      </c>
      <c r="D47" s="4">
        <v>98240</v>
      </c>
      <c r="E47" s="4">
        <v>104810</v>
      </c>
      <c r="F47" s="4">
        <v>102974</v>
      </c>
      <c r="G47" s="4">
        <v>101966</v>
      </c>
      <c r="H47" s="4">
        <v>97471</v>
      </c>
      <c r="I47" s="4">
        <v>97038</v>
      </c>
      <c r="J47" s="4">
        <v>99780</v>
      </c>
      <c r="L47" s="6">
        <f t="shared" si="0"/>
        <v>4.7724095974583935E-3</v>
      </c>
    </row>
    <row r="48" spans="1:15" x14ac:dyDescent="0.45">
      <c r="A48" t="s">
        <v>44</v>
      </c>
      <c r="B48" s="4">
        <v>47440</v>
      </c>
      <c r="C48" s="4">
        <v>48790</v>
      </c>
      <c r="D48" s="4">
        <v>48627</v>
      </c>
      <c r="E48" s="4">
        <v>53621</v>
      </c>
      <c r="F48" s="4">
        <v>51721</v>
      </c>
      <c r="G48" s="4">
        <v>50853</v>
      </c>
      <c r="H48" s="4">
        <v>46983</v>
      </c>
      <c r="I48" s="4">
        <v>45634</v>
      </c>
      <c r="J48" s="4">
        <v>47570</v>
      </c>
      <c r="L48" s="6">
        <f t="shared" si="0"/>
        <v>3.4212798177257753E-4</v>
      </c>
    </row>
    <row r="49" spans="1:14" x14ac:dyDescent="0.45">
      <c r="A49" t="s">
        <v>43</v>
      </c>
      <c r="B49" s="4">
        <v>7070</v>
      </c>
      <c r="C49" s="4">
        <v>7126</v>
      </c>
      <c r="D49" s="4">
        <v>7324</v>
      </c>
      <c r="E49" s="4">
        <v>7718</v>
      </c>
      <c r="F49" s="4">
        <v>7546</v>
      </c>
      <c r="G49" s="4">
        <v>7070</v>
      </c>
      <c r="H49" s="4">
        <v>6328</v>
      </c>
      <c r="I49" s="4">
        <v>6358</v>
      </c>
      <c r="J49" s="4">
        <v>6577</v>
      </c>
      <c r="L49" s="6">
        <f t="shared" si="0"/>
        <v>-8.994525746971016E-3</v>
      </c>
    </row>
    <row r="50" spans="1:14" x14ac:dyDescent="0.45">
      <c r="A50" t="s">
        <v>42</v>
      </c>
      <c r="B50" s="4">
        <v>29554</v>
      </c>
      <c r="C50" s="4">
        <v>29929</v>
      </c>
      <c r="D50" s="4">
        <v>30563</v>
      </c>
      <c r="E50" s="4">
        <v>32298</v>
      </c>
      <c r="F50" s="4">
        <v>32773</v>
      </c>
      <c r="G50" s="4">
        <v>33243</v>
      </c>
      <c r="H50" s="4">
        <v>33543</v>
      </c>
      <c r="I50" s="4">
        <v>34227</v>
      </c>
      <c r="J50" s="4">
        <v>34658</v>
      </c>
    </row>
    <row r="51" spans="1:14" x14ac:dyDescent="0.45">
      <c r="A51" t="s">
        <v>41</v>
      </c>
      <c r="B51" s="4">
        <v>11986</v>
      </c>
      <c r="C51" s="4">
        <v>12059</v>
      </c>
      <c r="D51" s="4">
        <v>11727</v>
      </c>
      <c r="E51" s="4">
        <v>11173</v>
      </c>
      <c r="F51" s="4">
        <v>10934</v>
      </c>
      <c r="G51" s="4">
        <v>10800</v>
      </c>
      <c r="H51" s="4">
        <v>10617</v>
      </c>
      <c r="I51" s="4">
        <v>10819</v>
      </c>
      <c r="J51" s="4">
        <v>10975</v>
      </c>
    </row>
    <row r="52" spans="1:14" x14ac:dyDescent="0.45">
      <c r="A52" t="s">
        <v>87</v>
      </c>
      <c r="B52" s="4">
        <v>10605</v>
      </c>
      <c r="C52" s="4">
        <v>9998</v>
      </c>
      <c r="D52" s="4">
        <v>9777</v>
      </c>
      <c r="E52" s="4">
        <v>10306</v>
      </c>
      <c r="F52" s="4">
        <v>11030</v>
      </c>
      <c r="G52" s="4">
        <v>11955</v>
      </c>
      <c r="H52" s="4">
        <v>14475</v>
      </c>
      <c r="I52" s="4">
        <v>14229</v>
      </c>
      <c r="J52" s="4">
        <v>14652</v>
      </c>
    </row>
    <row r="54" spans="1:14" x14ac:dyDescent="0.45">
      <c r="A54" t="s">
        <v>40</v>
      </c>
      <c r="N54" s="22"/>
    </row>
    <row r="56" spans="1:14" x14ac:dyDescent="0.45">
      <c r="A56" t="s">
        <v>39</v>
      </c>
    </row>
    <row r="57" spans="1:14" x14ac:dyDescent="0.45">
      <c r="A57">
        <v>1</v>
      </c>
      <c r="B57" t="s">
        <v>38</v>
      </c>
    </row>
    <row r="58" spans="1:14" x14ac:dyDescent="0.45">
      <c r="A58">
        <v>2</v>
      </c>
      <c r="B58" t="s">
        <v>37</v>
      </c>
    </row>
    <row r="59" spans="1:14" x14ac:dyDescent="0.45">
      <c r="A59">
        <v>3</v>
      </c>
      <c r="B59" t="s">
        <v>36</v>
      </c>
    </row>
    <row r="60" spans="1:14" x14ac:dyDescent="0.45">
      <c r="A60">
        <v>4</v>
      </c>
      <c r="B60" t="s">
        <v>35</v>
      </c>
    </row>
    <row r="61" spans="1:14" x14ac:dyDescent="0.45">
      <c r="A61">
        <v>5</v>
      </c>
      <c r="B61" t="s">
        <v>34</v>
      </c>
    </row>
    <row r="62" spans="1:14" x14ac:dyDescent="0.45">
      <c r="A62">
        <v>6</v>
      </c>
      <c r="B62" t="s">
        <v>33</v>
      </c>
    </row>
    <row r="64" spans="1:14" x14ac:dyDescent="0.45">
      <c r="A64" t="s">
        <v>86</v>
      </c>
    </row>
    <row r="65" spans="1:1" x14ac:dyDescent="0.45">
      <c r="A65" t="s">
        <v>85</v>
      </c>
    </row>
    <row r="66" spans="1:1" x14ac:dyDescent="0.45">
      <c r="A66" t="s">
        <v>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D844-3486-4619-BE0E-CF711FBD42BE}">
  <dimension ref="A1:H458"/>
  <sheetViews>
    <sheetView topLeftCell="A325" workbookViewId="0">
      <selection activeCell="H349" sqref="H349"/>
    </sheetView>
  </sheetViews>
  <sheetFormatPr defaultRowHeight="14.25" x14ac:dyDescent="0.45"/>
  <cols>
    <col min="2" max="2" width="36.6640625" customWidth="1"/>
    <col min="3" max="3" width="34.796875" bestFit="1" customWidth="1"/>
    <col min="4" max="4" width="15.59765625" bestFit="1" customWidth="1"/>
    <col min="5" max="5" width="23" bestFit="1" customWidth="1"/>
    <col min="6" max="6" width="15.73046875" bestFit="1" customWidth="1"/>
    <col min="7" max="7" width="4.73046875" bestFit="1" customWidth="1"/>
    <col min="8" max="8" width="8.6640625" bestFit="1" customWidth="1"/>
    <col min="9" max="11" width="4.73046875" bestFit="1" customWidth="1"/>
    <col min="12" max="12" width="10.19921875" bestFit="1" customWidth="1"/>
    <col min="13" max="13" width="5.46484375" bestFit="1" customWidth="1"/>
    <col min="14" max="14" width="5.796875" bestFit="1" customWidth="1"/>
    <col min="15" max="15" width="6.19921875" bestFit="1" customWidth="1"/>
    <col min="16" max="16" width="6.06640625" bestFit="1" customWidth="1"/>
    <col min="17" max="17" width="5.33203125" bestFit="1" customWidth="1"/>
    <col min="18" max="18" width="6.19921875" bestFit="1" customWidth="1"/>
    <col min="19" max="19" width="5.73046875" bestFit="1" customWidth="1"/>
    <col min="20" max="20" width="5.53125" bestFit="1" customWidth="1"/>
    <col min="21" max="21" width="6.19921875" bestFit="1" customWidth="1"/>
    <col min="22" max="22" width="5.796875" bestFit="1" customWidth="1"/>
    <col min="23" max="23" width="5.53125" bestFit="1" customWidth="1"/>
    <col min="24" max="24" width="6.53125" bestFit="1" customWidth="1"/>
    <col min="25" max="25" width="5.46484375" bestFit="1" customWidth="1"/>
    <col min="26" max="26" width="5.796875" bestFit="1" customWidth="1"/>
    <col min="27" max="27" width="6.19921875" bestFit="1" customWidth="1"/>
    <col min="28" max="28" width="6.06640625" bestFit="1" customWidth="1"/>
    <col min="29" max="29" width="5.33203125" bestFit="1" customWidth="1"/>
    <col min="30" max="30" width="6.19921875" bestFit="1" customWidth="1"/>
    <col min="31" max="31" width="5.73046875" bestFit="1" customWidth="1"/>
    <col min="32" max="32" width="5.53125" bestFit="1" customWidth="1"/>
    <col min="33" max="33" width="6.19921875" bestFit="1" customWidth="1"/>
    <col min="34" max="34" width="5.796875" bestFit="1" customWidth="1"/>
    <col min="35" max="35" width="5.53125" bestFit="1" customWidth="1"/>
    <col min="36" max="36" width="6.53125" bestFit="1" customWidth="1"/>
    <col min="37" max="37" width="5.46484375" bestFit="1" customWidth="1"/>
    <col min="38" max="38" width="5.796875" bestFit="1" customWidth="1"/>
    <col min="39" max="39" width="6.19921875" bestFit="1" customWidth="1"/>
    <col min="40" max="40" width="6.06640625" bestFit="1" customWidth="1"/>
    <col min="41" max="41" width="5.33203125" bestFit="1" customWidth="1"/>
    <col min="42" max="42" width="6.19921875" bestFit="1" customWidth="1"/>
    <col min="43" max="43" width="5.73046875" bestFit="1" customWidth="1"/>
    <col min="44" max="44" width="5.53125" bestFit="1" customWidth="1"/>
    <col min="45" max="45" width="6.19921875" bestFit="1" customWidth="1"/>
    <col min="46" max="46" width="5.796875" bestFit="1" customWidth="1"/>
    <col min="47" max="47" width="5.53125" bestFit="1" customWidth="1"/>
    <col min="48" max="48" width="6.53125" bestFit="1" customWidth="1"/>
    <col min="49" max="49" width="5.46484375" bestFit="1" customWidth="1"/>
    <col min="50" max="50" width="5.796875" bestFit="1" customWidth="1"/>
    <col min="51" max="51" width="6.19921875" bestFit="1" customWidth="1"/>
    <col min="52" max="52" width="6.06640625" bestFit="1" customWidth="1"/>
    <col min="53" max="53" width="5.33203125" bestFit="1" customWidth="1"/>
    <col min="54" max="54" width="6.19921875" bestFit="1" customWidth="1"/>
    <col min="55" max="55" width="5.73046875" bestFit="1" customWidth="1"/>
    <col min="56" max="56" width="5.53125" bestFit="1" customWidth="1"/>
    <col min="57" max="57" width="6.19921875" bestFit="1" customWidth="1"/>
    <col min="58" max="58" width="5.796875" bestFit="1" customWidth="1"/>
    <col min="59" max="59" width="5.53125" bestFit="1" customWidth="1"/>
    <col min="60" max="60" width="6.53125" bestFit="1" customWidth="1"/>
    <col min="61" max="61" width="5.46484375" bestFit="1" customWidth="1"/>
    <col min="62" max="62" width="5.796875" bestFit="1" customWidth="1"/>
    <col min="63" max="63" width="6.19921875" bestFit="1" customWidth="1"/>
    <col min="64" max="64" width="6.06640625" bestFit="1" customWidth="1"/>
    <col min="65" max="65" width="5.33203125" bestFit="1" customWidth="1"/>
    <col min="66" max="66" width="6.19921875" bestFit="1" customWidth="1"/>
    <col min="67" max="67" width="5.73046875" bestFit="1" customWidth="1"/>
    <col min="68" max="68" width="5.53125" bestFit="1" customWidth="1"/>
    <col min="69" max="69" width="6.19921875" bestFit="1" customWidth="1"/>
    <col min="70" max="70" width="5.796875" bestFit="1" customWidth="1"/>
    <col min="71" max="71" width="5.53125" bestFit="1" customWidth="1"/>
    <col min="72" max="72" width="6.53125" bestFit="1" customWidth="1"/>
    <col min="73" max="73" width="5.46484375" bestFit="1" customWidth="1"/>
    <col min="74" max="74" width="5.796875" bestFit="1" customWidth="1"/>
    <col min="75" max="75" width="6.19921875" bestFit="1" customWidth="1"/>
    <col min="76" max="76" width="6.06640625" bestFit="1" customWidth="1"/>
    <col min="77" max="77" width="5.33203125" bestFit="1" customWidth="1"/>
    <col min="78" max="78" width="6.19921875" bestFit="1" customWidth="1"/>
    <col min="79" max="79" width="5.73046875" bestFit="1" customWidth="1"/>
    <col min="80" max="80" width="5.53125" bestFit="1" customWidth="1"/>
    <col min="81" max="81" width="6.19921875" bestFit="1" customWidth="1"/>
    <col min="82" max="82" width="5.796875" bestFit="1" customWidth="1"/>
    <col min="83" max="83" width="5.53125" bestFit="1" customWidth="1"/>
    <col min="84" max="84" width="6.53125" bestFit="1" customWidth="1"/>
    <col min="85" max="85" width="5.46484375" bestFit="1" customWidth="1"/>
    <col min="86" max="86" width="5.796875" bestFit="1" customWidth="1"/>
    <col min="87" max="87" width="6.19921875" bestFit="1" customWidth="1"/>
    <col min="88" max="88" width="6.06640625" bestFit="1" customWidth="1"/>
    <col min="89" max="89" width="5.33203125" bestFit="1" customWidth="1"/>
    <col min="90" max="90" width="6.19921875" bestFit="1" customWidth="1"/>
    <col min="91" max="91" width="5.73046875" bestFit="1" customWidth="1"/>
    <col min="92" max="92" width="5.53125" bestFit="1" customWidth="1"/>
    <col min="93" max="93" width="6.19921875" bestFit="1" customWidth="1"/>
    <col min="94" max="94" width="5.796875" bestFit="1" customWidth="1"/>
    <col min="95" max="95" width="5.53125" bestFit="1" customWidth="1"/>
    <col min="96" max="96" width="6.53125" bestFit="1" customWidth="1"/>
    <col min="97" max="97" width="5.46484375" bestFit="1" customWidth="1"/>
    <col min="98" max="98" width="5.796875" bestFit="1" customWidth="1"/>
    <col min="99" max="99" width="6.19921875" bestFit="1" customWidth="1"/>
    <col min="100" max="100" width="6.06640625" bestFit="1" customWidth="1"/>
    <col min="101" max="101" width="5.33203125" bestFit="1" customWidth="1"/>
    <col min="102" max="102" width="6.19921875" bestFit="1" customWidth="1"/>
    <col min="103" max="103" width="5.73046875" bestFit="1" customWidth="1"/>
    <col min="104" max="104" width="5.53125" bestFit="1" customWidth="1"/>
    <col min="105" max="105" width="6.19921875" bestFit="1" customWidth="1"/>
    <col min="106" max="106" width="5.796875" bestFit="1" customWidth="1"/>
    <col min="107" max="107" width="5.53125" bestFit="1" customWidth="1"/>
    <col min="108" max="108" width="6.53125" bestFit="1" customWidth="1"/>
    <col min="109" max="109" width="5.46484375" bestFit="1" customWidth="1"/>
    <col min="110" max="110" width="5.796875" bestFit="1" customWidth="1"/>
    <col min="111" max="111" width="6.19921875" bestFit="1" customWidth="1"/>
    <col min="112" max="112" width="6.06640625" bestFit="1" customWidth="1"/>
    <col min="113" max="113" width="5.33203125" bestFit="1" customWidth="1"/>
    <col min="114" max="114" width="6.19921875" bestFit="1" customWidth="1"/>
    <col min="115" max="115" width="5.73046875" bestFit="1" customWidth="1"/>
    <col min="116" max="116" width="5.53125" bestFit="1" customWidth="1"/>
    <col min="117" max="117" width="6.19921875" bestFit="1" customWidth="1"/>
    <col min="118" max="118" width="5.796875" bestFit="1" customWidth="1"/>
    <col min="119" max="119" width="5.53125" bestFit="1" customWidth="1"/>
    <col min="120" max="120" width="6.53125" bestFit="1" customWidth="1"/>
    <col min="121" max="121" width="5.46484375" bestFit="1" customWidth="1"/>
    <col min="122" max="122" width="5.796875" bestFit="1" customWidth="1"/>
    <col min="123" max="123" width="6.19921875" bestFit="1" customWidth="1"/>
    <col min="124" max="124" width="6.06640625" bestFit="1" customWidth="1"/>
    <col min="125" max="125" width="5.33203125" bestFit="1" customWidth="1"/>
    <col min="126" max="126" width="6.19921875" bestFit="1" customWidth="1"/>
    <col min="127" max="127" width="5.73046875" bestFit="1" customWidth="1"/>
    <col min="128" max="128" width="5.53125" bestFit="1" customWidth="1"/>
    <col min="129" max="129" width="6.19921875" bestFit="1" customWidth="1"/>
    <col min="130" max="130" width="5.796875" bestFit="1" customWidth="1"/>
    <col min="131" max="131" width="5.53125" bestFit="1" customWidth="1"/>
    <col min="132" max="132" width="6.53125" bestFit="1" customWidth="1"/>
    <col min="133" max="133" width="5.46484375" bestFit="1" customWidth="1"/>
    <col min="134" max="134" width="10.19921875" bestFit="1" customWidth="1"/>
  </cols>
  <sheetData>
    <row r="1" spans="1:6" x14ac:dyDescent="0.45">
      <c r="A1" t="s">
        <v>120</v>
      </c>
    </row>
    <row r="2" spans="1:6" x14ac:dyDescent="0.45">
      <c r="B2" s="1" t="s">
        <v>0</v>
      </c>
      <c r="C2" t="s" vm="1">
        <v>184</v>
      </c>
    </row>
    <row r="3" spans="1:6" x14ac:dyDescent="0.45">
      <c r="B3" s="1" t="s">
        <v>29</v>
      </c>
      <c r="C3" t="s" vm="3">
        <v>9</v>
      </c>
    </row>
    <row r="4" spans="1:6" x14ac:dyDescent="0.45">
      <c r="B4" s="1" t="s">
        <v>1</v>
      </c>
      <c r="C4" t="s" vm="2">
        <v>27</v>
      </c>
    </row>
    <row r="5" spans="1:6" x14ac:dyDescent="0.45">
      <c r="B5" s="1" t="s">
        <v>516</v>
      </c>
      <c r="C5" t="s" vm="5">
        <v>517</v>
      </c>
      <c r="D5" t="s">
        <v>519</v>
      </c>
    </row>
    <row r="7" spans="1:6" x14ac:dyDescent="0.45">
      <c r="B7" s="1" t="s">
        <v>185</v>
      </c>
      <c r="C7" s="1" t="s">
        <v>544</v>
      </c>
      <c r="D7" s="1" t="s">
        <v>545</v>
      </c>
      <c r="E7" t="s">
        <v>189</v>
      </c>
      <c r="F7" t="s">
        <v>546</v>
      </c>
    </row>
    <row r="8" spans="1:6" x14ac:dyDescent="0.45">
      <c r="B8" t="s">
        <v>194</v>
      </c>
      <c r="C8" t="s">
        <v>193</v>
      </c>
      <c r="D8" t="s">
        <v>12</v>
      </c>
      <c r="E8" s="8">
        <v>7.4162314059684167E-2</v>
      </c>
      <c r="F8" s="4">
        <v>166750</v>
      </c>
    </row>
    <row r="9" spans="1:6" x14ac:dyDescent="0.45">
      <c r="B9" t="s">
        <v>194</v>
      </c>
      <c r="C9" t="s">
        <v>193</v>
      </c>
      <c r="D9" t="s">
        <v>13</v>
      </c>
      <c r="E9" s="8">
        <v>0.28028673835125451</v>
      </c>
      <c r="F9" s="4">
        <v>112700</v>
      </c>
    </row>
    <row r="10" spans="1:6" x14ac:dyDescent="0.45">
      <c r="B10" t="s">
        <v>196</v>
      </c>
      <c r="C10" t="s">
        <v>195</v>
      </c>
      <c r="D10" t="s">
        <v>14</v>
      </c>
      <c r="E10" s="8">
        <v>9.2605104286990828E-2</v>
      </c>
      <c r="F10" s="4">
        <v>309258.33333333331</v>
      </c>
    </row>
    <row r="11" spans="1:6" x14ac:dyDescent="0.45">
      <c r="B11" t="s">
        <v>453</v>
      </c>
      <c r="C11" t="s">
        <v>209</v>
      </c>
      <c r="D11" t="s">
        <v>24</v>
      </c>
      <c r="E11" s="8">
        <v>0.82590138155677861</v>
      </c>
      <c r="F11" s="4">
        <v>71041.666666666672</v>
      </c>
    </row>
    <row r="12" spans="1:6" x14ac:dyDescent="0.45">
      <c r="B12" t="s">
        <v>202</v>
      </c>
      <c r="C12" t="s">
        <v>201</v>
      </c>
      <c r="D12" t="s">
        <v>19</v>
      </c>
      <c r="E12" s="8">
        <v>0.47021985343104594</v>
      </c>
      <c r="F12" s="4">
        <v>29725</v>
      </c>
    </row>
    <row r="13" spans="1:6" x14ac:dyDescent="0.45">
      <c r="B13" t="s">
        <v>202</v>
      </c>
      <c r="C13" t="s">
        <v>201</v>
      </c>
      <c r="D13" t="s">
        <v>20</v>
      </c>
      <c r="E13" s="8">
        <v>0.44312796208530808</v>
      </c>
      <c r="F13" s="4">
        <v>2800</v>
      </c>
    </row>
    <row r="14" spans="1:6" x14ac:dyDescent="0.45">
      <c r="B14" t="s">
        <v>198</v>
      </c>
      <c r="C14" t="s">
        <v>197</v>
      </c>
      <c r="D14" t="s">
        <v>28</v>
      </c>
      <c r="E14" s="8">
        <v>1.7629179331306991E-2</v>
      </c>
      <c r="F14" s="4">
        <v>7916.666666666667</v>
      </c>
    </row>
    <row r="15" spans="1:6" x14ac:dyDescent="0.45">
      <c r="B15" t="s">
        <v>198</v>
      </c>
      <c r="C15" t="s">
        <v>197</v>
      </c>
      <c r="D15" t="s">
        <v>16</v>
      </c>
      <c r="E15" s="8">
        <v>8.060288335517693E-2</v>
      </c>
      <c r="F15" s="4">
        <v>99358.333333333328</v>
      </c>
    </row>
    <row r="16" spans="1:6" x14ac:dyDescent="0.45">
      <c r="B16" t="s">
        <v>198</v>
      </c>
      <c r="C16" t="s">
        <v>209</v>
      </c>
      <c r="D16" t="s">
        <v>146</v>
      </c>
      <c r="E16" s="8">
        <v>2.2900763358778626E-2</v>
      </c>
      <c r="F16" s="4">
        <v>1600</v>
      </c>
    </row>
    <row r="17" spans="2:6" x14ac:dyDescent="0.45">
      <c r="B17" t="s">
        <v>198</v>
      </c>
      <c r="C17" t="s">
        <v>209</v>
      </c>
      <c r="D17" t="s">
        <v>147</v>
      </c>
      <c r="E17" s="8">
        <v>3.372243839169909E-2</v>
      </c>
      <c r="F17" s="4">
        <v>3263.6363636363635</v>
      </c>
    </row>
    <row r="18" spans="2:6" x14ac:dyDescent="0.45">
      <c r="B18" t="s">
        <v>198</v>
      </c>
      <c r="C18" t="s">
        <v>209</v>
      </c>
      <c r="D18" t="s">
        <v>148</v>
      </c>
      <c r="E18" s="8">
        <v>4.7191011235955059E-2</v>
      </c>
      <c r="F18" s="4">
        <v>1883.3333333333333</v>
      </c>
    </row>
    <row r="19" spans="2:6" x14ac:dyDescent="0.45">
      <c r="B19" t="s">
        <v>198</v>
      </c>
      <c r="C19" t="s">
        <v>209</v>
      </c>
      <c r="D19" t="s">
        <v>149</v>
      </c>
      <c r="E19" s="8">
        <v>3.1988873435326845E-2</v>
      </c>
      <c r="F19" s="4">
        <v>3360</v>
      </c>
    </row>
    <row r="20" spans="2:6" x14ac:dyDescent="0.45">
      <c r="B20" t="s">
        <v>198</v>
      </c>
      <c r="C20" t="s">
        <v>209</v>
      </c>
      <c r="D20" t="s">
        <v>150</v>
      </c>
      <c r="E20" s="8">
        <v>5.7565789473684209E-2</v>
      </c>
      <c r="F20" s="4">
        <v>7241.666666666667</v>
      </c>
    </row>
    <row r="21" spans="2:6" x14ac:dyDescent="0.45">
      <c r="B21" t="s">
        <v>198</v>
      </c>
      <c r="C21" t="s">
        <v>209</v>
      </c>
      <c r="D21" t="s">
        <v>151</v>
      </c>
      <c r="E21" s="8">
        <v>7.0731707317073164E-2</v>
      </c>
      <c r="F21" s="4">
        <v>2220</v>
      </c>
    </row>
    <row r="22" spans="2:6" x14ac:dyDescent="0.45">
      <c r="B22" t="s">
        <v>198</v>
      </c>
      <c r="C22" t="s">
        <v>209</v>
      </c>
      <c r="D22" t="s">
        <v>152</v>
      </c>
      <c r="E22" s="8">
        <v>6.0444254592054679E-2</v>
      </c>
      <c r="F22" s="4">
        <v>24733.333333333332</v>
      </c>
    </row>
    <row r="23" spans="2:6" x14ac:dyDescent="0.45">
      <c r="B23" t="s">
        <v>198</v>
      </c>
      <c r="C23" t="s">
        <v>209</v>
      </c>
      <c r="D23" t="s">
        <v>153</v>
      </c>
      <c r="E23" s="8">
        <v>6.6666666666666666E-2</v>
      </c>
      <c r="F23" s="4">
        <v>4025</v>
      </c>
    </row>
    <row r="24" spans="2:6" x14ac:dyDescent="0.45">
      <c r="B24" t="s">
        <v>198</v>
      </c>
      <c r="C24" t="s">
        <v>209</v>
      </c>
      <c r="D24" t="s">
        <v>154</v>
      </c>
      <c r="E24" s="8">
        <v>3.2258064516129031E-2</v>
      </c>
      <c r="F24" s="4"/>
    </row>
    <row r="25" spans="2:6" x14ac:dyDescent="0.45">
      <c r="B25" t="s">
        <v>198</v>
      </c>
      <c r="C25" t="s">
        <v>209</v>
      </c>
      <c r="D25" t="s">
        <v>155</v>
      </c>
      <c r="E25" s="8">
        <v>4.07725321888412E-2</v>
      </c>
      <c r="F25" s="4">
        <v>3490.909090909091</v>
      </c>
    </row>
    <row r="26" spans="2:6" x14ac:dyDescent="0.45">
      <c r="B26" t="s">
        <v>198</v>
      </c>
      <c r="C26" t="s">
        <v>209</v>
      </c>
      <c r="D26" t="s">
        <v>156</v>
      </c>
      <c r="E26" s="8">
        <v>0.13360323886639677</v>
      </c>
      <c r="F26" s="4">
        <v>2220</v>
      </c>
    </row>
    <row r="27" spans="2:6" x14ac:dyDescent="0.45">
      <c r="B27" t="s">
        <v>198</v>
      </c>
      <c r="C27" t="s">
        <v>209</v>
      </c>
      <c r="D27" t="s">
        <v>157</v>
      </c>
      <c r="E27" s="8">
        <v>5.2734854059357369E-3</v>
      </c>
      <c r="F27" s="4">
        <v>38125</v>
      </c>
    </row>
    <row r="28" spans="2:6" x14ac:dyDescent="0.45">
      <c r="B28" t="s">
        <v>198</v>
      </c>
      <c r="C28" t="s">
        <v>209</v>
      </c>
      <c r="D28" t="s">
        <v>158</v>
      </c>
      <c r="E28" s="8">
        <v>1.0961810466760962E-2</v>
      </c>
      <c r="F28" s="4">
        <v>17791.666666666668</v>
      </c>
    </row>
    <row r="29" spans="2:6" x14ac:dyDescent="0.45">
      <c r="B29" t="s">
        <v>198</v>
      </c>
      <c r="C29" t="s">
        <v>209</v>
      </c>
      <c r="D29" t="s">
        <v>159</v>
      </c>
      <c r="E29" s="8">
        <v>2.3402076934327921E-2</v>
      </c>
      <c r="F29" s="4">
        <v>54500</v>
      </c>
    </row>
    <row r="30" spans="2:6" x14ac:dyDescent="0.45">
      <c r="B30" t="s">
        <v>198</v>
      </c>
      <c r="C30" t="s">
        <v>209</v>
      </c>
      <c r="D30" t="s">
        <v>160</v>
      </c>
      <c r="E30" s="8">
        <v>7.7875063141943091E-2</v>
      </c>
      <c r="F30" s="4">
        <v>56783.333333333336</v>
      </c>
    </row>
    <row r="31" spans="2:6" x14ac:dyDescent="0.45">
      <c r="B31" t="s">
        <v>198</v>
      </c>
      <c r="C31" t="s">
        <v>209</v>
      </c>
      <c r="D31" t="s">
        <v>161</v>
      </c>
      <c r="E31" s="8">
        <v>0.26151012891344383</v>
      </c>
      <c r="F31" s="4">
        <v>2650</v>
      </c>
    </row>
    <row r="32" spans="2:6" x14ac:dyDescent="0.45">
      <c r="B32" t="s">
        <v>198</v>
      </c>
      <c r="C32" t="s">
        <v>209</v>
      </c>
      <c r="D32" t="s">
        <v>162</v>
      </c>
      <c r="E32" s="8">
        <v>4.7596153846153844E-2</v>
      </c>
      <c r="F32" s="4">
        <v>10125</v>
      </c>
    </row>
    <row r="33" spans="2:6" x14ac:dyDescent="0.45">
      <c r="B33" t="s">
        <v>198</v>
      </c>
      <c r="C33" t="s">
        <v>209</v>
      </c>
      <c r="D33" t="s">
        <v>163</v>
      </c>
      <c r="E33" s="8">
        <v>6.1279203370356184E-3</v>
      </c>
      <c r="F33" s="4">
        <v>23800</v>
      </c>
    </row>
    <row r="34" spans="2:6" x14ac:dyDescent="0.45">
      <c r="B34" t="s">
        <v>198</v>
      </c>
      <c r="C34" t="s">
        <v>209</v>
      </c>
      <c r="D34" t="s">
        <v>164</v>
      </c>
      <c r="E34" s="8">
        <v>0</v>
      </c>
      <c r="F34" s="4">
        <v>2762.5</v>
      </c>
    </row>
    <row r="35" spans="2:6" x14ac:dyDescent="0.45">
      <c r="B35" t="s">
        <v>198</v>
      </c>
      <c r="C35" t="s">
        <v>209</v>
      </c>
      <c r="D35" t="s">
        <v>165</v>
      </c>
      <c r="E35" s="8">
        <v>8.8452088452088459E-3</v>
      </c>
      <c r="F35" s="4">
        <v>11650</v>
      </c>
    </row>
    <row r="36" spans="2:6" x14ac:dyDescent="0.45">
      <c r="B36" t="s">
        <v>198</v>
      </c>
      <c r="C36" t="s">
        <v>209</v>
      </c>
      <c r="D36" t="s">
        <v>166</v>
      </c>
      <c r="E36" s="8">
        <v>5.0083317904091838E-2</v>
      </c>
      <c r="F36" s="4">
        <v>61391.666666666664</v>
      </c>
    </row>
    <row r="37" spans="2:6" x14ac:dyDescent="0.45">
      <c r="B37" t="s">
        <v>198</v>
      </c>
      <c r="C37" t="s">
        <v>209</v>
      </c>
      <c r="D37" t="s">
        <v>167</v>
      </c>
      <c r="E37" s="8">
        <v>3.9053254437869819E-2</v>
      </c>
      <c r="F37" s="4">
        <v>12375</v>
      </c>
    </row>
    <row r="38" spans="2:6" x14ac:dyDescent="0.45">
      <c r="B38" t="s">
        <v>198</v>
      </c>
      <c r="C38" t="s">
        <v>209</v>
      </c>
      <c r="D38" t="s">
        <v>15</v>
      </c>
      <c r="E38" s="8">
        <v>2.2576361221779549E-2</v>
      </c>
      <c r="F38" s="4">
        <v>4625</v>
      </c>
    </row>
    <row r="39" spans="2:6" x14ac:dyDescent="0.45">
      <c r="B39" t="s">
        <v>198</v>
      </c>
      <c r="C39" t="s">
        <v>209</v>
      </c>
      <c r="D39" t="s">
        <v>168</v>
      </c>
      <c r="E39" s="8">
        <v>6.0389450332758193E-2</v>
      </c>
      <c r="F39" s="4">
        <v>19458.333333333332</v>
      </c>
    </row>
    <row r="40" spans="2:6" x14ac:dyDescent="0.45">
      <c r="B40" t="s">
        <v>198</v>
      </c>
      <c r="C40" t="s">
        <v>209</v>
      </c>
      <c r="D40" t="s">
        <v>169</v>
      </c>
      <c r="E40" s="8">
        <v>4.5801526717557252E-2</v>
      </c>
      <c r="F40" s="4">
        <v>3658.3333333333335</v>
      </c>
    </row>
    <row r="41" spans="2:6" x14ac:dyDescent="0.45">
      <c r="B41" t="s">
        <v>198</v>
      </c>
      <c r="C41" t="s">
        <v>209</v>
      </c>
      <c r="D41" t="s">
        <v>170</v>
      </c>
      <c r="E41" s="8">
        <v>4.7430830039525688E-2</v>
      </c>
      <c r="F41" s="4">
        <v>7783.333333333333</v>
      </c>
    </row>
    <row r="42" spans="2:6" x14ac:dyDescent="0.45">
      <c r="B42" t="s">
        <v>198</v>
      </c>
      <c r="C42" t="s">
        <v>209</v>
      </c>
      <c r="D42" t="s">
        <v>171</v>
      </c>
      <c r="E42" s="8">
        <v>5.4587306806971388E-2</v>
      </c>
      <c r="F42" s="4">
        <v>15016.666666666666</v>
      </c>
    </row>
    <row r="43" spans="2:6" x14ac:dyDescent="0.45">
      <c r="B43" t="s">
        <v>198</v>
      </c>
      <c r="C43" t="s">
        <v>209</v>
      </c>
      <c r="D43" t="s">
        <v>172</v>
      </c>
      <c r="E43" s="8">
        <v>4.4316263365222285E-2</v>
      </c>
      <c r="F43" s="4">
        <v>33341.666666666664</v>
      </c>
    </row>
    <row r="44" spans="2:6" x14ac:dyDescent="0.45">
      <c r="B44" t="s">
        <v>198</v>
      </c>
      <c r="C44" t="s">
        <v>209</v>
      </c>
      <c r="D44" t="s">
        <v>174</v>
      </c>
      <c r="E44" s="8">
        <v>2.484657985331537E-2</v>
      </c>
      <c r="F44" s="4">
        <v>183425</v>
      </c>
    </row>
    <row r="45" spans="2:6" x14ac:dyDescent="0.45">
      <c r="B45" t="s">
        <v>198</v>
      </c>
      <c r="C45" t="s">
        <v>209</v>
      </c>
      <c r="D45" t="s">
        <v>175</v>
      </c>
      <c r="E45" s="8">
        <v>1.426962072850169E-2</v>
      </c>
      <c r="F45" s="4">
        <v>26958.333333333332</v>
      </c>
    </row>
    <row r="46" spans="2:6" x14ac:dyDescent="0.45">
      <c r="B46" t="s">
        <v>198</v>
      </c>
      <c r="C46" t="s">
        <v>209</v>
      </c>
      <c r="D46" t="s">
        <v>176</v>
      </c>
      <c r="E46" s="8">
        <v>6.1587420441782101E-2</v>
      </c>
      <c r="F46" s="4">
        <v>20566.666666666668</v>
      </c>
    </row>
    <row r="47" spans="2:6" x14ac:dyDescent="0.45">
      <c r="B47" t="s">
        <v>198</v>
      </c>
      <c r="C47" t="s">
        <v>209</v>
      </c>
      <c r="D47" t="s">
        <v>177</v>
      </c>
      <c r="E47" s="8">
        <v>0.14905263157894738</v>
      </c>
      <c r="F47" s="4">
        <v>10816.666666666666</v>
      </c>
    </row>
    <row r="48" spans="2:6" x14ac:dyDescent="0.45">
      <c r="B48" t="s">
        <v>198</v>
      </c>
      <c r="C48" t="s">
        <v>209</v>
      </c>
      <c r="D48" t="s">
        <v>178</v>
      </c>
      <c r="E48" s="8">
        <v>3.1047045778552194E-2</v>
      </c>
      <c r="F48" s="4">
        <v>31191.666666666668</v>
      </c>
    </row>
    <row r="49" spans="2:6" x14ac:dyDescent="0.45">
      <c r="B49" t="s">
        <v>198</v>
      </c>
      <c r="C49" t="s">
        <v>209</v>
      </c>
      <c r="D49" t="s">
        <v>179</v>
      </c>
      <c r="E49" s="8">
        <v>3.9447731755424065E-3</v>
      </c>
      <c r="F49" s="4">
        <v>25941.666666666668</v>
      </c>
    </row>
    <row r="50" spans="2:6" x14ac:dyDescent="0.45">
      <c r="B50" t="s">
        <v>198</v>
      </c>
      <c r="C50" t="s">
        <v>209</v>
      </c>
      <c r="D50" t="s">
        <v>180</v>
      </c>
      <c r="E50" s="8">
        <v>4.1401273885350316E-2</v>
      </c>
      <c r="F50" s="4">
        <v>120450</v>
      </c>
    </row>
    <row r="51" spans="2:6" x14ac:dyDescent="0.45">
      <c r="B51" t="s">
        <v>454</v>
      </c>
      <c r="C51" t="s">
        <v>452</v>
      </c>
      <c r="D51" t="s">
        <v>25</v>
      </c>
      <c r="E51" s="8">
        <v>0.14695210449927432</v>
      </c>
      <c r="F51" s="4">
        <v>37716.666666666664</v>
      </c>
    </row>
    <row r="52" spans="2:6" x14ac:dyDescent="0.45">
      <c r="B52" t="s">
        <v>200</v>
      </c>
      <c r="C52" t="s">
        <v>199</v>
      </c>
      <c r="D52" t="s">
        <v>17</v>
      </c>
      <c r="E52" s="8">
        <v>0.67980719573076265</v>
      </c>
      <c r="F52" s="4">
        <v>63750</v>
      </c>
    </row>
    <row r="53" spans="2:6" x14ac:dyDescent="0.45">
      <c r="B53" t="s">
        <v>210</v>
      </c>
      <c r="C53" t="s">
        <v>201</v>
      </c>
      <c r="D53" t="s">
        <v>127</v>
      </c>
      <c r="E53" s="8">
        <v>0.35920466232430581</v>
      </c>
      <c r="F53" s="4">
        <v>78275</v>
      </c>
    </row>
    <row r="54" spans="2:6" x14ac:dyDescent="0.45">
      <c r="B54" t="s">
        <v>210</v>
      </c>
      <c r="C54" t="s">
        <v>209</v>
      </c>
      <c r="D54" t="s">
        <v>128</v>
      </c>
      <c r="E54" s="8">
        <v>2.2441160372194856E-2</v>
      </c>
      <c r="F54" s="4">
        <v>12116.666666666666</v>
      </c>
    </row>
    <row r="55" spans="2:6" x14ac:dyDescent="0.45">
      <c r="B55" t="s">
        <v>211</v>
      </c>
      <c r="C55" t="s">
        <v>209</v>
      </c>
      <c r="D55" t="s">
        <v>182</v>
      </c>
      <c r="E55" s="8">
        <v>0.35494327390599678</v>
      </c>
      <c r="F55" s="4">
        <v>39783.333333333336</v>
      </c>
    </row>
    <row r="56" spans="2:6" x14ac:dyDescent="0.45">
      <c r="B56" t="s">
        <v>204</v>
      </c>
      <c r="C56" t="s">
        <v>207</v>
      </c>
      <c r="D56" t="s">
        <v>123</v>
      </c>
      <c r="E56" s="8">
        <v>0.27449574610457889</v>
      </c>
      <c r="F56" s="4">
        <v>149741.66666666666</v>
      </c>
    </row>
    <row r="57" spans="2:6" x14ac:dyDescent="0.45">
      <c r="B57" t="s">
        <v>204</v>
      </c>
      <c r="C57" t="s">
        <v>207</v>
      </c>
      <c r="D57" t="s">
        <v>125</v>
      </c>
      <c r="E57" s="8">
        <v>0.11779107725788901</v>
      </c>
      <c r="F57" s="4">
        <v>12466.666666666666</v>
      </c>
    </row>
    <row r="58" spans="2:6" x14ac:dyDescent="0.45">
      <c r="B58" t="s">
        <v>204</v>
      </c>
      <c r="C58" t="s">
        <v>209</v>
      </c>
      <c r="D58" t="s">
        <v>143</v>
      </c>
      <c r="E58" s="8">
        <v>0.23265306122448978</v>
      </c>
      <c r="F58" s="4">
        <v>2716.6666666666665</v>
      </c>
    </row>
    <row r="59" spans="2:6" x14ac:dyDescent="0.45">
      <c r="B59" t="s">
        <v>204</v>
      </c>
      <c r="C59" t="s">
        <v>209</v>
      </c>
      <c r="D59" t="s">
        <v>181</v>
      </c>
      <c r="E59" s="8">
        <v>3.8804071246819338E-2</v>
      </c>
      <c r="F59" s="4"/>
    </row>
    <row r="60" spans="2:6" x14ac:dyDescent="0.45">
      <c r="B60" t="s">
        <v>204</v>
      </c>
      <c r="C60" t="s">
        <v>209</v>
      </c>
      <c r="D60" t="s">
        <v>173</v>
      </c>
      <c r="E60" s="8">
        <v>4.1901095647023989E-2</v>
      </c>
      <c r="F60" s="4">
        <v>33900</v>
      </c>
    </row>
    <row r="61" spans="2:6" x14ac:dyDescent="0.45">
      <c r="B61" t="s">
        <v>204</v>
      </c>
      <c r="C61" t="s">
        <v>209</v>
      </c>
      <c r="D61" t="s">
        <v>126</v>
      </c>
      <c r="E61" s="8">
        <v>3.6131074042328737E-2</v>
      </c>
      <c r="F61" s="4">
        <v>86100</v>
      </c>
    </row>
    <row r="62" spans="2:6" x14ac:dyDescent="0.45">
      <c r="B62" t="s">
        <v>204</v>
      </c>
      <c r="C62" t="s">
        <v>209</v>
      </c>
      <c r="D62" t="s">
        <v>133</v>
      </c>
      <c r="E62" s="8">
        <v>5.0877192982456139E-2</v>
      </c>
      <c r="F62" s="4">
        <v>1800</v>
      </c>
    </row>
    <row r="63" spans="2:6" x14ac:dyDescent="0.45">
      <c r="B63" t="s">
        <v>204</v>
      </c>
      <c r="C63" t="s">
        <v>209</v>
      </c>
      <c r="D63" t="s">
        <v>144</v>
      </c>
      <c r="E63" s="8">
        <v>8.3591331269349839E-2</v>
      </c>
      <c r="F63" s="4">
        <v>1500</v>
      </c>
    </row>
    <row r="64" spans="2:6" x14ac:dyDescent="0.45">
      <c r="B64" t="s">
        <v>204</v>
      </c>
      <c r="C64" t="s">
        <v>209</v>
      </c>
      <c r="D64" t="s">
        <v>145</v>
      </c>
      <c r="E64" s="8">
        <v>1.9512195121951219E-2</v>
      </c>
      <c r="F64" s="4">
        <v>1900</v>
      </c>
    </row>
    <row r="65" spans="2:6" x14ac:dyDescent="0.45">
      <c r="B65" t="s">
        <v>204</v>
      </c>
      <c r="C65" t="s">
        <v>209</v>
      </c>
      <c r="D65" t="s">
        <v>129</v>
      </c>
      <c r="E65" s="8">
        <v>5.7428609667960432E-3</v>
      </c>
      <c r="F65" s="4">
        <v>833875</v>
      </c>
    </row>
    <row r="66" spans="2:6" x14ac:dyDescent="0.45">
      <c r="B66" t="s">
        <v>204</v>
      </c>
      <c r="C66" t="s">
        <v>209</v>
      </c>
      <c r="D66" t="s">
        <v>130</v>
      </c>
      <c r="E66" s="8">
        <v>3.250724171226263E-2</v>
      </c>
      <c r="F66" s="4">
        <v>115741.66666666667</v>
      </c>
    </row>
    <row r="67" spans="2:6" x14ac:dyDescent="0.45">
      <c r="B67" t="s">
        <v>204</v>
      </c>
      <c r="C67" t="s">
        <v>209</v>
      </c>
      <c r="D67" t="s">
        <v>131</v>
      </c>
      <c r="E67" s="8">
        <v>3.7420206911732333E-2</v>
      </c>
      <c r="F67" s="4">
        <v>288016.66666666669</v>
      </c>
    </row>
    <row r="68" spans="2:6" x14ac:dyDescent="0.45">
      <c r="B68" t="s">
        <v>204</v>
      </c>
      <c r="C68" t="s">
        <v>209</v>
      </c>
      <c r="D68" t="s">
        <v>132</v>
      </c>
      <c r="E68" s="8">
        <v>3.1443755535872454E-2</v>
      </c>
      <c r="F68" s="4">
        <v>11366.666666666666</v>
      </c>
    </row>
    <row r="69" spans="2:6" x14ac:dyDescent="0.45">
      <c r="B69" t="s">
        <v>204</v>
      </c>
      <c r="C69" t="s">
        <v>209</v>
      </c>
      <c r="D69" t="s">
        <v>134</v>
      </c>
      <c r="E69" s="8">
        <v>0.31486880466472306</v>
      </c>
      <c r="F69" s="4">
        <v>4508.333333333333</v>
      </c>
    </row>
    <row r="70" spans="2:6" x14ac:dyDescent="0.45">
      <c r="B70" t="s">
        <v>204</v>
      </c>
      <c r="C70" t="s">
        <v>209</v>
      </c>
      <c r="D70" t="s">
        <v>135</v>
      </c>
      <c r="E70" s="8">
        <v>6.7704280155642019E-2</v>
      </c>
      <c r="F70" s="4">
        <v>20441.666666666668</v>
      </c>
    </row>
    <row r="71" spans="2:6" x14ac:dyDescent="0.45">
      <c r="B71" t="s">
        <v>204</v>
      </c>
      <c r="C71" t="s">
        <v>209</v>
      </c>
      <c r="D71" t="s">
        <v>136</v>
      </c>
      <c r="E71" s="8">
        <v>5.0158266374482591E-2</v>
      </c>
      <c r="F71" s="4">
        <v>18116.666666666668</v>
      </c>
    </row>
    <row r="72" spans="2:6" x14ac:dyDescent="0.45">
      <c r="B72" t="s">
        <v>204</v>
      </c>
      <c r="C72" t="s">
        <v>209</v>
      </c>
      <c r="D72" t="s">
        <v>137</v>
      </c>
      <c r="E72" s="8">
        <v>3.5628598848368519E-2</v>
      </c>
      <c r="F72" s="4">
        <v>42516.666666666664</v>
      </c>
    </row>
    <row r="73" spans="2:6" x14ac:dyDescent="0.45">
      <c r="B73" t="s">
        <v>204</v>
      </c>
      <c r="C73" t="s">
        <v>209</v>
      </c>
      <c r="D73" t="s">
        <v>138</v>
      </c>
      <c r="E73" s="8">
        <v>4.9017304831258317E-2</v>
      </c>
      <c r="F73" s="4">
        <v>56683.333333333336</v>
      </c>
    </row>
    <row r="74" spans="2:6" x14ac:dyDescent="0.45">
      <c r="B74" t="s">
        <v>204</v>
      </c>
      <c r="C74" t="s">
        <v>209</v>
      </c>
      <c r="D74" t="s">
        <v>139</v>
      </c>
      <c r="E74" s="8">
        <v>2.1151128222622936E-2</v>
      </c>
      <c r="F74" s="4">
        <v>354975</v>
      </c>
    </row>
    <row r="75" spans="2:6" x14ac:dyDescent="0.45">
      <c r="B75" t="s">
        <v>204</v>
      </c>
      <c r="C75" t="s">
        <v>209</v>
      </c>
      <c r="D75" t="s">
        <v>140</v>
      </c>
      <c r="E75" s="8">
        <v>2.1151128222622936E-2</v>
      </c>
      <c r="F75" s="4">
        <v>292116.66666666669</v>
      </c>
    </row>
    <row r="76" spans="2:6" x14ac:dyDescent="0.45">
      <c r="B76" t="s">
        <v>204</v>
      </c>
      <c r="C76" t="s">
        <v>209</v>
      </c>
      <c r="D76" t="s">
        <v>141</v>
      </c>
      <c r="E76" s="8">
        <v>2.1151128222622936E-2</v>
      </c>
      <c r="F76" s="4">
        <v>331075</v>
      </c>
    </row>
    <row r="77" spans="2:6" x14ac:dyDescent="0.45">
      <c r="B77" t="s">
        <v>204</v>
      </c>
      <c r="C77" t="s">
        <v>452</v>
      </c>
      <c r="D77" t="s">
        <v>142</v>
      </c>
      <c r="E77" s="8">
        <v>0.12655601659751037</v>
      </c>
      <c r="F77" s="4">
        <v>27475</v>
      </c>
    </row>
    <row r="78" spans="2:6" x14ac:dyDescent="0.45">
      <c r="B78" t="s">
        <v>204</v>
      </c>
      <c r="C78" t="s">
        <v>571</v>
      </c>
      <c r="D78" t="s">
        <v>21</v>
      </c>
      <c r="E78" s="8">
        <v>0.36663679808841099</v>
      </c>
      <c r="F78" s="4">
        <v>27533.333333333332</v>
      </c>
    </row>
    <row r="79" spans="2:6" x14ac:dyDescent="0.45">
      <c r="B79" t="s">
        <v>208</v>
      </c>
      <c r="C79" t="s">
        <v>207</v>
      </c>
      <c r="D79" t="s">
        <v>124</v>
      </c>
      <c r="E79" s="8">
        <v>0.62363038714390062</v>
      </c>
      <c r="F79" s="4">
        <v>38658.333333333336</v>
      </c>
    </row>
    <row r="80" spans="2:6" x14ac:dyDescent="0.45">
      <c r="B80" t="s">
        <v>455</v>
      </c>
      <c r="C80" t="s">
        <v>452</v>
      </c>
      <c r="D80" t="s">
        <v>22</v>
      </c>
      <c r="E80" s="8">
        <v>0.30361186594202899</v>
      </c>
      <c r="F80" s="4">
        <v>79191.666666666672</v>
      </c>
    </row>
    <row r="81" spans="2:6" x14ac:dyDescent="0.45">
      <c r="B81" t="s">
        <v>455</v>
      </c>
      <c r="C81" t="s">
        <v>452</v>
      </c>
      <c r="D81" t="s">
        <v>26</v>
      </c>
      <c r="E81" s="8">
        <v>2.5617202017520574E-2</v>
      </c>
      <c r="F81" s="4">
        <v>44958.333333333336</v>
      </c>
    </row>
    <row r="82" spans="2:6" x14ac:dyDescent="0.45">
      <c r="B82" t="s">
        <v>203</v>
      </c>
      <c r="C82" t="s">
        <v>201</v>
      </c>
      <c r="D82" t="s">
        <v>18</v>
      </c>
      <c r="E82" s="8">
        <v>0.35594713656387666</v>
      </c>
      <c r="F82" s="4">
        <v>4283.333333333333</v>
      </c>
    </row>
    <row r="83" spans="2:6" x14ac:dyDescent="0.45">
      <c r="B83" t="s">
        <v>212</v>
      </c>
      <c r="C83" t="s">
        <v>209</v>
      </c>
      <c r="D83" t="s">
        <v>213</v>
      </c>
      <c r="E83" s="8">
        <v>1.0248001639680262E-2</v>
      </c>
      <c r="F83" s="4">
        <v>57691.666666666664</v>
      </c>
    </row>
    <row r="84" spans="2:6" x14ac:dyDescent="0.45">
      <c r="B84" t="s">
        <v>205</v>
      </c>
      <c r="C84" t="s">
        <v>209</v>
      </c>
      <c r="D84" t="s">
        <v>214</v>
      </c>
      <c r="E84" s="8">
        <v>1</v>
      </c>
      <c r="F84" s="4">
        <v>41000</v>
      </c>
    </row>
    <row r="85" spans="2:6" x14ac:dyDescent="0.45">
      <c r="B85" t="s">
        <v>205</v>
      </c>
      <c r="C85" t="s">
        <v>209</v>
      </c>
      <c r="D85" t="s">
        <v>215</v>
      </c>
      <c r="E85" s="8">
        <v>1</v>
      </c>
      <c r="F85" s="4">
        <v>15500</v>
      </c>
    </row>
    <row r="86" spans="2:6" x14ac:dyDescent="0.45">
      <c r="B86" t="s">
        <v>205</v>
      </c>
      <c r="C86" t="s">
        <v>209</v>
      </c>
      <c r="D86" t="s">
        <v>216</v>
      </c>
      <c r="E86" s="8">
        <v>1</v>
      </c>
      <c r="F86" s="4">
        <v>12991.666666666666</v>
      </c>
    </row>
    <row r="87" spans="2:6" x14ac:dyDescent="0.45">
      <c r="B87" t="s">
        <v>205</v>
      </c>
      <c r="C87" t="s">
        <v>209</v>
      </c>
      <c r="D87" t="s">
        <v>217</v>
      </c>
      <c r="E87" s="8">
        <v>5.884083553986467E-3</v>
      </c>
      <c r="F87" s="4">
        <v>45608.333333333336</v>
      </c>
    </row>
    <row r="88" spans="2:6" x14ac:dyDescent="0.45">
      <c r="B88" t="s">
        <v>205</v>
      </c>
      <c r="C88" t="s">
        <v>209</v>
      </c>
      <c r="D88" t="s">
        <v>218</v>
      </c>
      <c r="E88" s="8">
        <v>1</v>
      </c>
      <c r="F88" s="4">
        <v>33925</v>
      </c>
    </row>
    <row r="89" spans="2:6" x14ac:dyDescent="0.45">
      <c r="B89" t="s">
        <v>205</v>
      </c>
      <c r="C89" t="s">
        <v>209</v>
      </c>
      <c r="D89" t="s">
        <v>219</v>
      </c>
      <c r="E89" s="8">
        <v>1</v>
      </c>
      <c r="F89" s="4">
        <v>68500</v>
      </c>
    </row>
    <row r="90" spans="2:6" x14ac:dyDescent="0.45">
      <c r="B90" t="s">
        <v>205</v>
      </c>
      <c r="C90" t="s">
        <v>209</v>
      </c>
      <c r="D90" t="s">
        <v>220</v>
      </c>
      <c r="E90" s="8">
        <v>1</v>
      </c>
      <c r="F90" s="4">
        <v>12991.666666666666</v>
      </c>
    </row>
    <row r="91" spans="2:6" x14ac:dyDescent="0.45">
      <c r="B91" t="s">
        <v>205</v>
      </c>
      <c r="C91" t="s">
        <v>209</v>
      </c>
      <c r="D91" t="s">
        <v>221</v>
      </c>
      <c r="E91" s="8">
        <v>1</v>
      </c>
      <c r="F91" s="4">
        <v>13633.333333333334</v>
      </c>
    </row>
    <row r="92" spans="2:6" x14ac:dyDescent="0.45">
      <c r="B92" t="s">
        <v>205</v>
      </c>
      <c r="C92" t="s">
        <v>209</v>
      </c>
      <c r="D92" t="s">
        <v>222</v>
      </c>
      <c r="E92" s="8">
        <v>1</v>
      </c>
      <c r="F92" s="4">
        <v>1775</v>
      </c>
    </row>
    <row r="93" spans="2:6" x14ac:dyDescent="0.45">
      <c r="B93" t="s">
        <v>205</v>
      </c>
      <c r="C93" t="s">
        <v>209</v>
      </c>
      <c r="D93" t="s">
        <v>223</v>
      </c>
      <c r="E93" s="8">
        <v>2.4067388688327317E-3</v>
      </c>
      <c r="F93" s="4">
        <v>5308.333333333333</v>
      </c>
    </row>
    <row r="94" spans="2:6" x14ac:dyDescent="0.45">
      <c r="B94" t="s">
        <v>205</v>
      </c>
      <c r="C94" t="s">
        <v>209</v>
      </c>
      <c r="D94" t="s">
        <v>224</v>
      </c>
      <c r="E94" s="8">
        <v>1</v>
      </c>
      <c r="F94" s="4">
        <v>31191.666666666668</v>
      </c>
    </row>
    <row r="95" spans="2:6" x14ac:dyDescent="0.45">
      <c r="B95" t="s">
        <v>205</v>
      </c>
      <c r="C95" t="s">
        <v>209</v>
      </c>
      <c r="D95" t="s">
        <v>225</v>
      </c>
      <c r="E95" s="8">
        <v>1.4388489208633094E-2</v>
      </c>
      <c r="F95" s="4"/>
    </row>
    <row r="96" spans="2:6" x14ac:dyDescent="0.45">
      <c r="B96" t="s">
        <v>205</v>
      </c>
      <c r="C96" t="s">
        <v>209</v>
      </c>
      <c r="D96" t="s">
        <v>226</v>
      </c>
      <c r="E96" s="8">
        <v>7.6335877862595417E-3</v>
      </c>
      <c r="F96" s="4">
        <v>1600</v>
      </c>
    </row>
    <row r="97" spans="2:6" x14ac:dyDescent="0.45">
      <c r="B97" t="s">
        <v>205</v>
      </c>
      <c r="C97" t="s">
        <v>209</v>
      </c>
      <c r="D97" t="s">
        <v>227</v>
      </c>
      <c r="E97" s="8">
        <v>2.4250822795773429E-3</v>
      </c>
      <c r="F97" s="4">
        <v>24308.333333333332</v>
      </c>
    </row>
    <row r="98" spans="2:6" x14ac:dyDescent="0.45">
      <c r="B98" t="s">
        <v>205</v>
      </c>
      <c r="C98" t="s">
        <v>209</v>
      </c>
      <c r="D98" t="s">
        <v>228</v>
      </c>
      <c r="E98" s="8">
        <v>1.4629049111807733E-3</v>
      </c>
      <c r="F98" s="4">
        <v>23541.666666666668</v>
      </c>
    </row>
    <row r="99" spans="2:6" x14ac:dyDescent="0.45">
      <c r="B99" t="s">
        <v>205</v>
      </c>
      <c r="C99" t="s">
        <v>209</v>
      </c>
      <c r="D99" t="s">
        <v>229</v>
      </c>
      <c r="E99" s="8">
        <v>0</v>
      </c>
      <c r="F99" s="4">
        <v>2000</v>
      </c>
    </row>
    <row r="100" spans="2:6" x14ac:dyDescent="0.45">
      <c r="B100" t="s">
        <v>205</v>
      </c>
      <c r="C100" t="s">
        <v>209</v>
      </c>
      <c r="D100" t="s">
        <v>230</v>
      </c>
      <c r="E100" s="8">
        <v>1</v>
      </c>
      <c r="F100" s="4">
        <v>4883.333333333333</v>
      </c>
    </row>
    <row r="101" spans="2:6" x14ac:dyDescent="0.45">
      <c r="B101" t="s">
        <v>205</v>
      </c>
      <c r="C101" t="s">
        <v>209</v>
      </c>
      <c r="D101" t="s">
        <v>231</v>
      </c>
      <c r="E101" s="8">
        <v>1</v>
      </c>
      <c r="F101" s="4">
        <v>5991.666666666667</v>
      </c>
    </row>
    <row r="102" spans="2:6" x14ac:dyDescent="0.45">
      <c r="B102" t="s">
        <v>205</v>
      </c>
      <c r="C102" t="s">
        <v>209</v>
      </c>
      <c r="D102" t="s">
        <v>232</v>
      </c>
      <c r="E102" s="8">
        <v>4.5473336089293095E-3</v>
      </c>
      <c r="F102" s="4">
        <v>30266.666666666668</v>
      </c>
    </row>
    <row r="103" spans="2:6" x14ac:dyDescent="0.45">
      <c r="B103" t="s">
        <v>205</v>
      </c>
      <c r="C103" t="s">
        <v>209</v>
      </c>
      <c r="D103" t="s">
        <v>233</v>
      </c>
      <c r="E103" s="8">
        <v>1</v>
      </c>
      <c r="F103" s="4">
        <v>12900</v>
      </c>
    </row>
    <row r="104" spans="2:6" x14ac:dyDescent="0.45">
      <c r="B104" t="s">
        <v>205</v>
      </c>
      <c r="C104" t="s">
        <v>209</v>
      </c>
      <c r="D104" t="s">
        <v>234</v>
      </c>
      <c r="E104" s="8">
        <v>1.7990624604079564E-2</v>
      </c>
      <c r="F104" s="4">
        <v>93708.333333333328</v>
      </c>
    </row>
    <row r="105" spans="2:6" x14ac:dyDescent="0.45">
      <c r="B105" t="s">
        <v>205</v>
      </c>
      <c r="C105" t="s">
        <v>209</v>
      </c>
      <c r="D105" t="s">
        <v>235</v>
      </c>
      <c r="E105" s="8">
        <v>6.379585326953748E-3</v>
      </c>
      <c r="F105" s="4">
        <v>10708.333333333334</v>
      </c>
    </row>
    <row r="106" spans="2:6" x14ac:dyDescent="0.45">
      <c r="B106" t="s">
        <v>205</v>
      </c>
      <c r="C106" t="s">
        <v>209</v>
      </c>
      <c r="D106" t="s">
        <v>236</v>
      </c>
      <c r="E106" s="8">
        <v>7.6893987142316904E-3</v>
      </c>
      <c r="F106" s="4">
        <v>40558.333333333336</v>
      </c>
    </row>
    <row r="107" spans="2:6" x14ac:dyDescent="0.45">
      <c r="B107" t="s">
        <v>205</v>
      </c>
      <c r="C107" t="s">
        <v>209</v>
      </c>
      <c r="D107" t="s">
        <v>237</v>
      </c>
      <c r="E107" s="8">
        <v>4.7909407665505223E-3</v>
      </c>
      <c r="F107" s="4">
        <v>23891.666666666668</v>
      </c>
    </row>
    <row r="108" spans="2:6" x14ac:dyDescent="0.45">
      <c r="B108" t="s">
        <v>205</v>
      </c>
      <c r="C108" t="s">
        <v>209</v>
      </c>
      <c r="D108" t="s">
        <v>238</v>
      </c>
      <c r="E108" s="8">
        <v>9.465543114394551E-3</v>
      </c>
      <c r="F108" s="4">
        <v>97400</v>
      </c>
    </row>
    <row r="109" spans="2:6" x14ac:dyDescent="0.45">
      <c r="B109" t="s">
        <v>205</v>
      </c>
      <c r="C109" t="s">
        <v>209</v>
      </c>
      <c r="D109" t="s">
        <v>239</v>
      </c>
      <c r="E109" s="8">
        <v>1</v>
      </c>
      <c r="F109" s="4">
        <v>13958.333333333334</v>
      </c>
    </row>
    <row r="110" spans="2:6" x14ac:dyDescent="0.45">
      <c r="B110" t="s">
        <v>205</v>
      </c>
      <c r="C110" t="s">
        <v>209</v>
      </c>
      <c r="D110" t="s">
        <v>240</v>
      </c>
      <c r="E110" s="8">
        <v>3.0744572344455778E-2</v>
      </c>
      <c r="F110" s="4">
        <v>111633.33333333333</v>
      </c>
    </row>
    <row r="111" spans="2:6" x14ac:dyDescent="0.45">
      <c r="B111" t="s">
        <v>205</v>
      </c>
      <c r="C111" t="s">
        <v>209</v>
      </c>
      <c r="D111" t="s">
        <v>241</v>
      </c>
      <c r="E111" s="8">
        <v>4.1166936790923828E-2</v>
      </c>
      <c r="F111" s="4">
        <v>13275</v>
      </c>
    </row>
    <row r="112" spans="2:6" x14ac:dyDescent="0.45">
      <c r="B112" t="s">
        <v>205</v>
      </c>
      <c r="C112" t="s">
        <v>209</v>
      </c>
      <c r="D112" t="s">
        <v>242</v>
      </c>
      <c r="E112" s="8">
        <v>9.0019569471624268E-3</v>
      </c>
      <c r="F112" s="4">
        <v>17741.666666666668</v>
      </c>
    </row>
    <row r="113" spans="2:6" x14ac:dyDescent="0.45">
      <c r="B113" t="s">
        <v>205</v>
      </c>
      <c r="C113" t="s">
        <v>209</v>
      </c>
      <c r="D113" t="s">
        <v>243</v>
      </c>
      <c r="E113" s="8">
        <v>9.9520492174070396E-3</v>
      </c>
      <c r="F113" s="4">
        <v>406650</v>
      </c>
    </row>
    <row r="114" spans="2:6" x14ac:dyDescent="0.45">
      <c r="B114" t="s">
        <v>205</v>
      </c>
      <c r="C114" t="s">
        <v>209</v>
      </c>
      <c r="D114" t="s">
        <v>244</v>
      </c>
      <c r="E114" s="8">
        <v>6.6797189911320968E-3</v>
      </c>
      <c r="F114" s="4">
        <v>96433.333333333328</v>
      </c>
    </row>
    <row r="115" spans="2:6" x14ac:dyDescent="0.45">
      <c r="B115" t="s">
        <v>205</v>
      </c>
      <c r="C115" t="s">
        <v>209</v>
      </c>
      <c r="D115" t="s">
        <v>245</v>
      </c>
      <c r="E115" s="8">
        <v>6.1661618347035917E-3</v>
      </c>
      <c r="F115" s="4">
        <v>59866.666666666664</v>
      </c>
    </row>
    <row r="116" spans="2:6" x14ac:dyDescent="0.45">
      <c r="B116" t="s">
        <v>205</v>
      </c>
      <c r="C116" t="s">
        <v>209</v>
      </c>
      <c r="D116" t="s">
        <v>246</v>
      </c>
      <c r="E116" s="8">
        <v>2.5799214806505887E-2</v>
      </c>
      <c r="F116" s="4">
        <v>17375</v>
      </c>
    </row>
    <row r="117" spans="2:6" x14ac:dyDescent="0.45">
      <c r="B117" t="s">
        <v>205</v>
      </c>
      <c r="C117" t="s">
        <v>209</v>
      </c>
      <c r="D117" t="s">
        <v>247</v>
      </c>
      <c r="E117" s="8">
        <v>2.49949334594339E-3</v>
      </c>
      <c r="F117" s="4">
        <v>88333.333333333328</v>
      </c>
    </row>
    <row r="118" spans="2:6" x14ac:dyDescent="0.45">
      <c r="B118" t="s">
        <v>205</v>
      </c>
      <c r="C118" t="s">
        <v>209</v>
      </c>
      <c r="D118" t="s">
        <v>248</v>
      </c>
      <c r="E118" s="8">
        <v>6.587615283267457E-3</v>
      </c>
      <c r="F118" s="4">
        <v>15133.333333333334</v>
      </c>
    </row>
    <row r="119" spans="2:6" x14ac:dyDescent="0.45">
      <c r="B119" t="s">
        <v>205</v>
      </c>
      <c r="C119" t="s">
        <v>209</v>
      </c>
      <c r="D119" t="s">
        <v>249</v>
      </c>
      <c r="E119" s="8">
        <v>2.2968345443915477E-3</v>
      </c>
      <c r="F119" s="4">
        <v>189541.66666666666</v>
      </c>
    </row>
    <row r="120" spans="2:6" x14ac:dyDescent="0.45">
      <c r="B120" t="s">
        <v>205</v>
      </c>
      <c r="C120" t="s">
        <v>209</v>
      </c>
      <c r="D120" t="s">
        <v>250</v>
      </c>
      <c r="E120" s="8">
        <v>4.3534971964833231E-3</v>
      </c>
      <c r="F120" s="4">
        <v>394800</v>
      </c>
    </row>
    <row r="121" spans="2:6" x14ac:dyDescent="0.45">
      <c r="B121" t="s">
        <v>205</v>
      </c>
      <c r="C121" t="s">
        <v>209</v>
      </c>
      <c r="D121" t="s">
        <v>251</v>
      </c>
      <c r="E121" s="8">
        <v>1.1286011286011286E-2</v>
      </c>
      <c r="F121" s="4">
        <v>181733.33333333334</v>
      </c>
    </row>
    <row r="122" spans="2:6" x14ac:dyDescent="0.45">
      <c r="B122" t="s">
        <v>205</v>
      </c>
      <c r="C122" t="s">
        <v>209</v>
      </c>
      <c r="D122" t="s">
        <v>252</v>
      </c>
      <c r="E122" s="8">
        <v>3.4187161955301563E-3</v>
      </c>
      <c r="F122" s="4">
        <v>125916.66666666667</v>
      </c>
    </row>
    <row r="123" spans="2:6" x14ac:dyDescent="0.45">
      <c r="B123" t="s">
        <v>205</v>
      </c>
      <c r="C123" t="s">
        <v>209</v>
      </c>
      <c r="D123" t="s">
        <v>253</v>
      </c>
      <c r="E123" s="8">
        <v>1.232394366197183E-2</v>
      </c>
      <c r="F123" s="4">
        <v>9250</v>
      </c>
    </row>
    <row r="124" spans="2:6" x14ac:dyDescent="0.45">
      <c r="B124" t="s">
        <v>205</v>
      </c>
      <c r="C124" t="s">
        <v>209</v>
      </c>
      <c r="D124" t="s">
        <v>254</v>
      </c>
      <c r="E124" s="8">
        <v>9.8199672667757774E-3</v>
      </c>
      <c r="F124" s="4">
        <v>9475</v>
      </c>
    </row>
    <row r="125" spans="2:6" x14ac:dyDescent="0.45">
      <c r="B125" t="s">
        <v>205</v>
      </c>
      <c r="C125" t="s">
        <v>209</v>
      </c>
      <c r="D125" t="s">
        <v>255</v>
      </c>
      <c r="E125" s="8">
        <v>1.5923566878980892E-2</v>
      </c>
      <c r="F125" s="4">
        <v>12783.333333333334</v>
      </c>
    </row>
    <row r="126" spans="2:6" x14ac:dyDescent="0.45">
      <c r="B126" t="s">
        <v>205</v>
      </c>
      <c r="C126" t="s">
        <v>209</v>
      </c>
      <c r="D126" t="s">
        <v>256</v>
      </c>
      <c r="E126" s="8">
        <v>9.4740280953936624E-3</v>
      </c>
      <c r="F126" s="4">
        <v>21566.666666666668</v>
      </c>
    </row>
    <row r="127" spans="2:6" x14ac:dyDescent="0.45">
      <c r="B127" t="s">
        <v>205</v>
      </c>
      <c r="C127" t="s">
        <v>209</v>
      </c>
      <c r="D127" t="s">
        <v>257</v>
      </c>
      <c r="E127" s="8">
        <v>1.0354110581901015E-2</v>
      </c>
      <c r="F127" s="4">
        <v>30050</v>
      </c>
    </row>
    <row r="128" spans="2:6" x14ac:dyDescent="0.45">
      <c r="B128" t="s">
        <v>205</v>
      </c>
      <c r="C128" t="s">
        <v>209</v>
      </c>
      <c r="D128" t="s">
        <v>258</v>
      </c>
      <c r="E128" s="8">
        <v>5.5939453767686739E-3</v>
      </c>
      <c r="F128" s="4">
        <v>75608.333333333328</v>
      </c>
    </row>
    <row r="129" spans="2:6" x14ac:dyDescent="0.45">
      <c r="B129" t="s">
        <v>205</v>
      </c>
      <c r="C129" t="s">
        <v>209</v>
      </c>
      <c r="D129" t="s">
        <v>259</v>
      </c>
      <c r="E129" s="8">
        <v>3.1847133757961785E-3</v>
      </c>
      <c r="F129" s="4">
        <v>21691.666666666668</v>
      </c>
    </row>
    <row r="130" spans="2:6" x14ac:dyDescent="0.45">
      <c r="B130" t="s">
        <v>205</v>
      </c>
      <c r="C130" t="s">
        <v>209</v>
      </c>
      <c r="D130" t="s">
        <v>260</v>
      </c>
      <c r="E130" s="8">
        <v>4.7455573505654283E-3</v>
      </c>
      <c r="F130" s="4">
        <v>56666.666666666664</v>
      </c>
    </row>
    <row r="131" spans="2:6" x14ac:dyDescent="0.45">
      <c r="B131" t="s">
        <v>205</v>
      </c>
      <c r="C131" t="s">
        <v>209</v>
      </c>
      <c r="D131" t="s">
        <v>261</v>
      </c>
      <c r="E131" s="8">
        <v>1.906260930395243E-2</v>
      </c>
      <c r="F131" s="4">
        <v>37216.666666666664</v>
      </c>
    </row>
    <row r="132" spans="2:6" x14ac:dyDescent="0.45">
      <c r="B132" t="s">
        <v>205</v>
      </c>
      <c r="C132" t="s">
        <v>209</v>
      </c>
      <c r="D132" t="s">
        <v>262</v>
      </c>
      <c r="E132" s="8">
        <v>3.8690476190476192E-2</v>
      </c>
      <c r="F132" s="4">
        <v>2833.3333333333335</v>
      </c>
    </row>
    <row r="133" spans="2:6" x14ac:dyDescent="0.45">
      <c r="B133" t="s">
        <v>205</v>
      </c>
      <c r="C133" t="s">
        <v>209</v>
      </c>
      <c r="D133" t="s">
        <v>263</v>
      </c>
      <c r="E133" s="8">
        <v>1</v>
      </c>
      <c r="F133" s="4">
        <v>1806958.3333333333</v>
      </c>
    </row>
    <row r="134" spans="2:6" x14ac:dyDescent="0.45">
      <c r="B134" t="s">
        <v>205</v>
      </c>
      <c r="C134" t="s">
        <v>209</v>
      </c>
      <c r="D134" t="s">
        <v>264</v>
      </c>
      <c r="E134" s="8">
        <v>1.2814112165085705E-2</v>
      </c>
      <c r="F134" s="4">
        <v>42933.333333333336</v>
      </c>
    </row>
    <row r="135" spans="2:6" x14ac:dyDescent="0.45">
      <c r="B135" t="s">
        <v>205</v>
      </c>
      <c r="C135" t="s">
        <v>209</v>
      </c>
      <c r="D135" t="s">
        <v>265</v>
      </c>
      <c r="E135" s="8">
        <v>2.1438142027690933E-2</v>
      </c>
      <c r="F135" s="4">
        <v>21283.333333333332</v>
      </c>
    </row>
    <row r="136" spans="2:6" x14ac:dyDescent="0.45">
      <c r="B136" t="s">
        <v>205</v>
      </c>
      <c r="C136" t="s">
        <v>209</v>
      </c>
      <c r="D136" t="s">
        <v>266</v>
      </c>
      <c r="E136" s="8">
        <v>1.3844515441959531E-2</v>
      </c>
      <c r="F136" s="4">
        <v>20491.666666666668</v>
      </c>
    </row>
    <row r="137" spans="2:6" x14ac:dyDescent="0.45">
      <c r="B137" t="s">
        <v>205</v>
      </c>
      <c r="C137" t="s">
        <v>209</v>
      </c>
      <c r="D137" t="s">
        <v>267</v>
      </c>
      <c r="E137" s="8">
        <v>1.8302828618968387E-2</v>
      </c>
      <c r="F137" s="4">
        <v>16058.333333333334</v>
      </c>
    </row>
    <row r="138" spans="2:6" x14ac:dyDescent="0.45">
      <c r="B138" t="s">
        <v>205</v>
      </c>
      <c r="C138" t="s">
        <v>209</v>
      </c>
      <c r="D138" t="s">
        <v>268</v>
      </c>
      <c r="E138" s="8">
        <v>1.8592297476759629E-2</v>
      </c>
      <c r="F138" s="4">
        <v>5225</v>
      </c>
    </row>
    <row r="139" spans="2:6" x14ac:dyDescent="0.45">
      <c r="B139" t="s">
        <v>205</v>
      </c>
      <c r="C139" t="s">
        <v>209</v>
      </c>
      <c r="D139" t="s">
        <v>269</v>
      </c>
      <c r="E139" s="8">
        <v>1.1879049676025918E-2</v>
      </c>
      <c r="F139" s="4">
        <v>5091.666666666667</v>
      </c>
    </row>
    <row r="140" spans="2:6" x14ac:dyDescent="0.45">
      <c r="B140" t="s">
        <v>205</v>
      </c>
      <c r="C140" t="s">
        <v>209</v>
      </c>
      <c r="D140" t="s">
        <v>270</v>
      </c>
      <c r="E140" s="8">
        <v>2.9666254635352288E-2</v>
      </c>
      <c r="F140" s="4">
        <v>37966.666666666664</v>
      </c>
    </row>
    <row r="141" spans="2:6" x14ac:dyDescent="0.45">
      <c r="B141" t="s">
        <v>205</v>
      </c>
      <c r="C141" t="s">
        <v>209</v>
      </c>
      <c r="D141" t="s">
        <v>271</v>
      </c>
      <c r="E141" s="8">
        <v>2.0044543429844099E-2</v>
      </c>
      <c r="F141" s="4">
        <v>4681.818181818182</v>
      </c>
    </row>
    <row r="142" spans="2:6" x14ac:dyDescent="0.45">
      <c r="B142" t="s">
        <v>205</v>
      </c>
      <c r="C142" t="s">
        <v>209</v>
      </c>
      <c r="D142" t="s">
        <v>272</v>
      </c>
      <c r="E142" s="8">
        <v>2.8548451950140732E-2</v>
      </c>
      <c r="F142" s="4">
        <v>16966.666666666668</v>
      </c>
    </row>
    <row r="143" spans="2:6" x14ac:dyDescent="0.45">
      <c r="B143" t="s">
        <v>205</v>
      </c>
      <c r="C143" t="s">
        <v>209</v>
      </c>
      <c r="D143" t="s">
        <v>273</v>
      </c>
      <c r="E143" s="8">
        <v>1.6949152542372881E-2</v>
      </c>
      <c r="F143" s="4">
        <v>12441.666666666666</v>
      </c>
    </row>
    <row r="144" spans="2:6" x14ac:dyDescent="0.45">
      <c r="B144" t="s">
        <v>205</v>
      </c>
      <c r="C144" t="s">
        <v>209</v>
      </c>
      <c r="D144" t="s">
        <v>274</v>
      </c>
      <c r="E144" s="8">
        <v>1.0175763182238668E-2</v>
      </c>
      <c r="F144" s="4">
        <v>75841.666666666672</v>
      </c>
    </row>
    <row r="145" spans="2:6" x14ac:dyDescent="0.45">
      <c r="B145" t="s">
        <v>205</v>
      </c>
      <c r="C145" t="s">
        <v>209</v>
      </c>
      <c r="D145" t="s">
        <v>275</v>
      </c>
      <c r="E145" s="8">
        <v>8.3462132921174655E-3</v>
      </c>
      <c r="F145" s="4">
        <v>18183.333333333332</v>
      </c>
    </row>
    <row r="146" spans="2:6" x14ac:dyDescent="0.45">
      <c r="B146" t="s">
        <v>205</v>
      </c>
      <c r="C146" t="s">
        <v>209</v>
      </c>
      <c r="D146" t="s">
        <v>276</v>
      </c>
      <c r="E146" s="8">
        <v>9.5957533687219265E-3</v>
      </c>
      <c r="F146" s="4">
        <v>26916.666666666668</v>
      </c>
    </row>
    <row r="147" spans="2:6" x14ac:dyDescent="0.45">
      <c r="B147" t="s">
        <v>205</v>
      </c>
      <c r="C147" t="s">
        <v>209</v>
      </c>
      <c r="D147" t="s">
        <v>277</v>
      </c>
      <c r="E147" s="8">
        <v>8.7976539589442824E-3</v>
      </c>
      <c r="F147" s="4">
        <v>9233.3333333333339</v>
      </c>
    </row>
    <row r="148" spans="2:6" x14ac:dyDescent="0.45">
      <c r="B148" t="s">
        <v>205</v>
      </c>
      <c r="C148" t="s">
        <v>209</v>
      </c>
      <c r="D148" t="s">
        <v>278</v>
      </c>
      <c r="E148" s="8">
        <v>6.081337894336754E-3</v>
      </c>
      <c r="F148" s="4">
        <v>17808.333333333332</v>
      </c>
    </row>
    <row r="149" spans="2:6" x14ac:dyDescent="0.45">
      <c r="B149" t="s">
        <v>205</v>
      </c>
      <c r="C149" t="s">
        <v>209</v>
      </c>
      <c r="D149" t="s">
        <v>279</v>
      </c>
      <c r="E149" s="8">
        <v>8.3762886597938142E-3</v>
      </c>
      <c r="F149" s="4">
        <v>6933.333333333333</v>
      </c>
    </row>
    <row r="150" spans="2:6" x14ac:dyDescent="0.45">
      <c r="B150" t="s">
        <v>205</v>
      </c>
      <c r="C150" t="s">
        <v>209</v>
      </c>
      <c r="D150" t="s">
        <v>280</v>
      </c>
      <c r="E150" s="8">
        <v>1.118133203694701E-2</v>
      </c>
      <c r="F150" s="4">
        <v>7175</v>
      </c>
    </row>
    <row r="151" spans="2:6" x14ac:dyDescent="0.45">
      <c r="B151" t="s">
        <v>205</v>
      </c>
      <c r="C151" t="s">
        <v>209</v>
      </c>
      <c r="D151" t="s">
        <v>281</v>
      </c>
      <c r="E151" s="8">
        <v>9.8559514783927212E-3</v>
      </c>
      <c r="F151" s="4">
        <v>3758.3333333333335</v>
      </c>
    </row>
    <row r="152" spans="2:6" x14ac:dyDescent="0.45">
      <c r="B152" t="s">
        <v>205</v>
      </c>
      <c r="C152" t="s">
        <v>209</v>
      </c>
      <c r="D152" t="s">
        <v>282</v>
      </c>
      <c r="E152" s="8">
        <v>2.7818448023426062E-2</v>
      </c>
      <c r="F152" s="4">
        <v>5791.666666666667</v>
      </c>
    </row>
    <row r="153" spans="2:6" x14ac:dyDescent="0.45">
      <c r="B153" t="s">
        <v>205</v>
      </c>
      <c r="C153" t="s">
        <v>209</v>
      </c>
      <c r="D153" t="s">
        <v>283</v>
      </c>
      <c r="E153" s="8">
        <v>8.9988751406074249E-3</v>
      </c>
      <c r="F153" s="4">
        <v>48691.666666666664</v>
      </c>
    </row>
    <row r="154" spans="2:6" x14ac:dyDescent="0.45">
      <c r="B154" t="s">
        <v>205</v>
      </c>
      <c r="C154" t="s">
        <v>209</v>
      </c>
      <c r="D154" t="s">
        <v>284</v>
      </c>
      <c r="E154" s="8">
        <v>8.1495685522531159E-3</v>
      </c>
      <c r="F154" s="4">
        <v>9816.6666666666661</v>
      </c>
    </row>
    <row r="155" spans="2:6" x14ac:dyDescent="0.45">
      <c r="B155" t="s">
        <v>205</v>
      </c>
      <c r="C155" t="s">
        <v>209</v>
      </c>
      <c r="D155" t="s">
        <v>285</v>
      </c>
      <c r="E155" s="8">
        <v>3.430531732418525E-2</v>
      </c>
      <c r="F155" s="4">
        <v>3971.4285714285716</v>
      </c>
    </row>
    <row r="156" spans="2:6" x14ac:dyDescent="0.45">
      <c r="B156" t="s">
        <v>205</v>
      </c>
      <c r="C156" t="s">
        <v>209</v>
      </c>
      <c r="D156" t="s">
        <v>286</v>
      </c>
      <c r="E156" s="8">
        <v>2.8368794326241137E-3</v>
      </c>
      <c r="F156" s="4">
        <v>2481.818181818182</v>
      </c>
    </row>
    <row r="157" spans="2:6" x14ac:dyDescent="0.45">
      <c r="B157" t="s">
        <v>205</v>
      </c>
      <c r="C157" t="s">
        <v>209</v>
      </c>
      <c r="D157" t="s">
        <v>287</v>
      </c>
      <c r="E157" s="8">
        <v>8.9407485982724664E-3</v>
      </c>
      <c r="F157" s="4">
        <v>35450</v>
      </c>
    </row>
    <row r="158" spans="2:6" x14ac:dyDescent="0.45">
      <c r="B158" t="s">
        <v>205</v>
      </c>
      <c r="C158" t="s">
        <v>209</v>
      </c>
      <c r="D158" t="s">
        <v>288</v>
      </c>
      <c r="E158" s="8">
        <v>1.6756896107244134E-2</v>
      </c>
      <c r="F158" s="4">
        <v>27550</v>
      </c>
    </row>
    <row r="159" spans="2:6" x14ac:dyDescent="0.45">
      <c r="B159" t="s">
        <v>205</v>
      </c>
      <c r="C159" t="s">
        <v>209</v>
      </c>
      <c r="D159" t="s">
        <v>289</v>
      </c>
      <c r="E159" s="8">
        <v>1.9191226867717615E-2</v>
      </c>
      <c r="F159" s="4">
        <v>37858.333333333336</v>
      </c>
    </row>
    <row r="160" spans="2:6" x14ac:dyDescent="0.45">
      <c r="B160" t="s">
        <v>205</v>
      </c>
      <c r="C160" t="s">
        <v>209</v>
      </c>
      <c r="D160" t="s">
        <v>290</v>
      </c>
      <c r="E160" s="8">
        <v>3.1419284940411699E-2</v>
      </c>
      <c r="F160" s="4">
        <v>14591.666666666666</v>
      </c>
    </row>
    <row r="161" spans="2:6" x14ac:dyDescent="0.45">
      <c r="B161" t="s">
        <v>205</v>
      </c>
      <c r="C161" t="s">
        <v>209</v>
      </c>
      <c r="D161" t="s">
        <v>291</v>
      </c>
      <c r="E161" s="8">
        <v>7.2791833111407009E-2</v>
      </c>
      <c r="F161" s="4">
        <v>12566.666666666666</v>
      </c>
    </row>
    <row r="162" spans="2:6" x14ac:dyDescent="0.45">
      <c r="B162" t="s">
        <v>205</v>
      </c>
      <c r="C162" t="s">
        <v>209</v>
      </c>
      <c r="D162" t="s">
        <v>292</v>
      </c>
      <c r="E162" s="8">
        <v>2.2340425531914895E-2</v>
      </c>
      <c r="F162" s="4">
        <v>18108.333333333332</v>
      </c>
    </row>
    <row r="163" spans="2:6" x14ac:dyDescent="0.45">
      <c r="B163" t="s">
        <v>205</v>
      </c>
      <c r="C163" t="s">
        <v>209</v>
      </c>
      <c r="D163" t="s">
        <v>293</v>
      </c>
      <c r="E163" s="8">
        <v>1.0523321956769055E-2</v>
      </c>
      <c r="F163" s="4">
        <v>17450</v>
      </c>
    </row>
    <row r="164" spans="2:6" x14ac:dyDescent="0.45">
      <c r="B164" t="s">
        <v>205</v>
      </c>
      <c r="C164" t="s">
        <v>209</v>
      </c>
      <c r="D164" t="s">
        <v>294</v>
      </c>
      <c r="E164" s="8">
        <v>1.8819503849443968E-2</v>
      </c>
      <c r="F164" s="4">
        <v>6775</v>
      </c>
    </row>
    <row r="165" spans="2:6" x14ac:dyDescent="0.45">
      <c r="B165" t="s">
        <v>205</v>
      </c>
      <c r="C165" t="s">
        <v>209</v>
      </c>
      <c r="D165" t="s">
        <v>295</v>
      </c>
      <c r="E165" s="8">
        <v>2.0132916340891323E-2</v>
      </c>
      <c r="F165" s="4">
        <v>37100</v>
      </c>
    </row>
    <row r="166" spans="2:6" x14ac:dyDescent="0.45">
      <c r="B166" t="s">
        <v>205</v>
      </c>
      <c r="C166" t="s">
        <v>209</v>
      </c>
      <c r="D166" t="s">
        <v>296</v>
      </c>
      <c r="E166" s="8">
        <v>0.10818713450292397</v>
      </c>
      <c r="F166" s="4">
        <v>5016.666666666667</v>
      </c>
    </row>
    <row r="167" spans="2:6" x14ac:dyDescent="0.45">
      <c r="B167" t="s">
        <v>205</v>
      </c>
      <c r="C167" t="s">
        <v>209</v>
      </c>
      <c r="D167" t="s">
        <v>297</v>
      </c>
      <c r="E167" s="8">
        <v>6.3645130183220835E-2</v>
      </c>
      <c r="F167" s="4">
        <v>9700</v>
      </c>
    </row>
    <row r="168" spans="2:6" x14ac:dyDescent="0.45">
      <c r="B168" t="s">
        <v>205</v>
      </c>
      <c r="C168" t="s">
        <v>209</v>
      </c>
      <c r="D168" t="s">
        <v>298</v>
      </c>
      <c r="E168" s="8">
        <v>5.7613168724279837E-2</v>
      </c>
      <c r="F168" s="4">
        <v>2537.5</v>
      </c>
    </row>
    <row r="169" spans="2:6" x14ac:dyDescent="0.45">
      <c r="B169" t="s">
        <v>205</v>
      </c>
      <c r="C169" t="s">
        <v>209</v>
      </c>
      <c r="D169" t="s">
        <v>299</v>
      </c>
      <c r="E169" s="8">
        <v>3.533123028391167E-2</v>
      </c>
      <c r="F169" s="4">
        <v>24775</v>
      </c>
    </row>
    <row r="170" spans="2:6" x14ac:dyDescent="0.45">
      <c r="B170" t="s">
        <v>205</v>
      </c>
      <c r="C170" t="s">
        <v>209</v>
      </c>
      <c r="D170" t="s">
        <v>300</v>
      </c>
      <c r="E170" s="8">
        <v>6.013215859030837E-2</v>
      </c>
      <c r="F170" s="4">
        <v>20383.333333333332</v>
      </c>
    </row>
    <row r="171" spans="2:6" x14ac:dyDescent="0.45">
      <c r="B171" t="s">
        <v>205</v>
      </c>
      <c r="C171" t="s">
        <v>209</v>
      </c>
      <c r="D171" t="s">
        <v>301</v>
      </c>
      <c r="E171" s="8">
        <v>5.2905464006938421E-2</v>
      </c>
      <c r="F171" s="4">
        <v>5808.333333333333</v>
      </c>
    </row>
    <row r="172" spans="2:6" x14ac:dyDescent="0.45">
      <c r="B172" t="s">
        <v>205</v>
      </c>
      <c r="C172" t="s">
        <v>209</v>
      </c>
      <c r="D172" t="s">
        <v>302</v>
      </c>
      <c r="E172" s="8">
        <v>3.125E-2</v>
      </c>
      <c r="F172" s="4">
        <v>3400</v>
      </c>
    </row>
    <row r="173" spans="2:6" x14ac:dyDescent="0.45">
      <c r="B173" t="s">
        <v>205</v>
      </c>
      <c r="C173" t="s">
        <v>209</v>
      </c>
      <c r="D173" t="s">
        <v>303</v>
      </c>
      <c r="E173" s="8">
        <v>2.7500859401856308E-2</v>
      </c>
      <c r="F173" s="4">
        <v>14683.333333333334</v>
      </c>
    </row>
    <row r="174" spans="2:6" x14ac:dyDescent="0.45">
      <c r="B174" t="s">
        <v>205</v>
      </c>
      <c r="C174" t="s">
        <v>209</v>
      </c>
      <c r="D174" t="s">
        <v>304</v>
      </c>
      <c r="E174" s="8">
        <v>2.465897166841553E-2</v>
      </c>
      <c r="F174" s="4">
        <v>14250</v>
      </c>
    </row>
    <row r="175" spans="2:6" x14ac:dyDescent="0.45">
      <c r="B175" t="s">
        <v>205</v>
      </c>
      <c r="C175" t="s">
        <v>209</v>
      </c>
      <c r="D175" t="s">
        <v>305</v>
      </c>
      <c r="E175" s="8">
        <v>1.0420225486846601E-2</v>
      </c>
      <c r="F175" s="4">
        <v>56825</v>
      </c>
    </row>
    <row r="176" spans="2:6" x14ac:dyDescent="0.45">
      <c r="B176" t="s">
        <v>205</v>
      </c>
      <c r="C176" t="s">
        <v>209</v>
      </c>
      <c r="D176" t="s">
        <v>306</v>
      </c>
      <c r="E176" s="8">
        <v>9.3075204765450479E-3</v>
      </c>
      <c r="F176" s="4">
        <v>17291.666666666668</v>
      </c>
    </row>
    <row r="177" spans="2:6" x14ac:dyDescent="0.45">
      <c r="B177" t="s">
        <v>205</v>
      </c>
      <c r="C177" t="s">
        <v>209</v>
      </c>
      <c r="D177" t="s">
        <v>307</v>
      </c>
      <c r="E177" s="8">
        <v>8.5317901921507528E-3</v>
      </c>
      <c r="F177" s="4">
        <v>92108.333333333328</v>
      </c>
    </row>
    <row r="178" spans="2:6" x14ac:dyDescent="0.45">
      <c r="B178" t="s">
        <v>205</v>
      </c>
      <c r="C178" t="s">
        <v>209</v>
      </c>
      <c r="D178" t="s">
        <v>308</v>
      </c>
      <c r="E178" s="8">
        <v>2.8566279174551682E-2</v>
      </c>
      <c r="F178" s="4">
        <v>72216.666666666672</v>
      </c>
    </row>
    <row r="179" spans="2:6" x14ac:dyDescent="0.45">
      <c r="B179" t="s">
        <v>205</v>
      </c>
      <c r="C179" t="s">
        <v>209</v>
      </c>
      <c r="D179" t="s">
        <v>309</v>
      </c>
      <c r="E179" s="8">
        <v>2.2222222222222223E-2</v>
      </c>
      <c r="F179" s="4">
        <v>5933.333333333333</v>
      </c>
    </row>
    <row r="180" spans="2:6" x14ac:dyDescent="0.45">
      <c r="B180" t="s">
        <v>205</v>
      </c>
      <c r="C180" t="s">
        <v>209</v>
      </c>
      <c r="D180" t="s">
        <v>310</v>
      </c>
      <c r="E180" s="8">
        <v>1.4412416851441241E-2</v>
      </c>
      <c r="F180" s="4">
        <v>13316.666666666666</v>
      </c>
    </row>
    <row r="181" spans="2:6" x14ac:dyDescent="0.45">
      <c r="B181" t="s">
        <v>205</v>
      </c>
      <c r="C181" t="s">
        <v>209</v>
      </c>
      <c r="D181" t="s">
        <v>311</v>
      </c>
      <c r="E181" s="8">
        <v>4.8387096774193547E-2</v>
      </c>
      <c r="F181" s="4">
        <v>7800</v>
      </c>
    </row>
    <row r="182" spans="2:6" x14ac:dyDescent="0.45">
      <c r="B182" t="s">
        <v>205</v>
      </c>
      <c r="C182" t="s">
        <v>209</v>
      </c>
      <c r="D182" t="s">
        <v>312</v>
      </c>
      <c r="E182" s="8">
        <v>2.8846153846153848E-2</v>
      </c>
      <c r="F182" s="4">
        <v>23483.333333333332</v>
      </c>
    </row>
    <row r="183" spans="2:6" x14ac:dyDescent="0.45">
      <c r="B183" t="s">
        <v>205</v>
      </c>
      <c r="C183" t="s">
        <v>209</v>
      </c>
      <c r="D183" t="s">
        <v>313</v>
      </c>
      <c r="E183" s="8">
        <v>2.2065313327449251E-2</v>
      </c>
      <c r="F183" s="4">
        <v>8800</v>
      </c>
    </row>
    <row r="184" spans="2:6" x14ac:dyDescent="0.45">
      <c r="B184" t="s">
        <v>205</v>
      </c>
      <c r="C184" t="s">
        <v>209</v>
      </c>
      <c r="D184" t="s">
        <v>314</v>
      </c>
      <c r="E184" s="8">
        <v>1.6887417218543047E-2</v>
      </c>
      <c r="F184" s="4">
        <v>11750</v>
      </c>
    </row>
    <row r="185" spans="2:6" x14ac:dyDescent="0.45">
      <c r="B185" t="s">
        <v>205</v>
      </c>
      <c r="C185" t="s">
        <v>209</v>
      </c>
      <c r="D185" t="s">
        <v>315</v>
      </c>
      <c r="E185" s="8">
        <v>1.2877747252747252E-2</v>
      </c>
      <c r="F185" s="4">
        <v>74350</v>
      </c>
    </row>
    <row r="186" spans="2:6" x14ac:dyDescent="0.45">
      <c r="B186" t="s">
        <v>205</v>
      </c>
      <c r="C186" t="s">
        <v>209</v>
      </c>
      <c r="D186" t="s">
        <v>316</v>
      </c>
      <c r="E186" s="8">
        <v>2.8416779431664412E-2</v>
      </c>
      <c r="F186" s="4">
        <v>17100</v>
      </c>
    </row>
    <row r="187" spans="2:6" x14ac:dyDescent="0.45">
      <c r="B187" t="s">
        <v>205</v>
      </c>
      <c r="C187" t="s">
        <v>209</v>
      </c>
      <c r="D187" t="s">
        <v>317</v>
      </c>
      <c r="E187" s="8">
        <v>4.9418604651162788E-2</v>
      </c>
      <c r="F187" s="4">
        <v>2728.5714285714284</v>
      </c>
    </row>
    <row r="188" spans="2:6" x14ac:dyDescent="0.45">
      <c r="B188" t="s">
        <v>205</v>
      </c>
      <c r="C188" t="s">
        <v>209</v>
      </c>
      <c r="D188" t="s">
        <v>318</v>
      </c>
      <c r="E188" s="8">
        <v>1.3224821973550356E-2</v>
      </c>
      <c r="F188" s="4">
        <v>25150</v>
      </c>
    </row>
    <row r="189" spans="2:6" x14ac:dyDescent="0.45">
      <c r="B189" t="s">
        <v>205</v>
      </c>
      <c r="C189" t="s">
        <v>209</v>
      </c>
      <c r="D189" t="s">
        <v>319</v>
      </c>
      <c r="E189" s="8">
        <v>1.3304637057327333E-2</v>
      </c>
      <c r="F189" s="4">
        <v>22033.333333333332</v>
      </c>
    </row>
    <row r="190" spans="2:6" x14ac:dyDescent="0.45">
      <c r="B190" t="s">
        <v>205</v>
      </c>
      <c r="C190" t="s">
        <v>209</v>
      </c>
      <c r="D190" t="s">
        <v>320</v>
      </c>
      <c r="E190" s="8">
        <v>1.2441679626749611E-2</v>
      </c>
      <c r="F190" s="4">
        <v>2700</v>
      </c>
    </row>
    <row r="191" spans="2:6" x14ac:dyDescent="0.45">
      <c r="B191" t="s">
        <v>205</v>
      </c>
      <c r="C191" t="s">
        <v>209</v>
      </c>
      <c r="D191" t="s">
        <v>321</v>
      </c>
      <c r="E191" s="8">
        <v>1.6438716465018412E-2</v>
      </c>
      <c r="F191" s="4">
        <v>41441.666666666664</v>
      </c>
    </row>
    <row r="192" spans="2:6" x14ac:dyDescent="0.45">
      <c r="B192" t="s">
        <v>205</v>
      </c>
      <c r="C192" t="s">
        <v>209</v>
      </c>
      <c r="D192" t="s">
        <v>322</v>
      </c>
      <c r="E192" s="8">
        <v>1.092896174863388E-2</v>
      </c>
      <c r="F192" s="4">
        <v>13041.666666666666</v>
      </c>
    </row>
    <row r="193" spans="2:6" x14ac:dyDescent="0.45">
      <c r="B193" t="s">
        <v>205</v>
      </c>
      <c r="C193" t="s">
        <v>209</v>
      </c>
      <c r="D193" t="s">
        <v>323</v>
      </c>
      <c r="E193" s="8">
        <v>1.5556022703384485E-2</v>
      </c>
      <c r="F193" s="4">
        <v>47075</v>
      </c>
    </row>
    <row r="194" spans="2:6" x14ac:dyDescent="0.45">
      <c r="B194" t="s">
        <v>205</v>
      </c>
      <c r="C194" t="s">
        <v>209</v>
      </c>
      <c r="D194" t="s">
        <v>324</v>
      </c>
      <c r="E194" s="8">
        <v>9.238521836506159E-3</v>
      </c>
      <c r="F194" s="4">
        <v>17950</v>
      </c>
    </row>
    <row r="195" spans="2:6" x14ac:dyDescent="0.45">
      <c r="B195" t="s">
        <v>205</v>
      </c>
      <c r="C195" t="s">
        <v>209</v>
      </c>
      <c r="D195" t="s">
        <v>325</v>
      </c>
      <c r="E195" s="8">
        <v>1.2057209379677365E-2</v>
      </c>
      <c r="F195" s="4">
        <v>71025</v>
      </c>
    </row>
    <row r="196" spans="2:6" x14ac:dyDescent="0.45">
      <c r="B196" t="s">
        <v>205</v>
      </c>
      <c r="C196" t="s">
        <v>209</v>
      </c>
      <c r="D196" t="s">
        <v>326</v>
      </c>
      <c r="E196" s="8">
        <v>0.15666012193861734</v>
      </c>
      <c r="F196" s="4">
        <v>38083.333333333336</v>
      </c>
    </row>
    <row r="197" spans="2:6" x14ac:dyDescent="0.45">
      <c r="B197" t="s">
        <v>205</v>
      </c>
      <c r="C197" t="s">
        <v>209</v>
      </c>
      <c r="D197" t="s">
        <v>327</v>
      </c>
      <c r="E197" s="8">
        <v>2.9233025984911988E-2</v>
      </c>
      <c r="F197" s="4">
        <v>57608.333333333336</v>
      </c>
    </row>
    <row r="198" spans="2:6" x14ac:dyDescent="0.45">
      <c r="B198" t="s">
        <v>205</v>
      </c>
      <c r="C198" t="s">
        <v>209</v>
      </c>
      <c r="D198" t="s">
        <v>328</v>
      </c>
      <c r="E198" s="8">
        <v>4.0106951871657758E-3</v>
      </c>
      <c r="F198" s="4">
        <v>31108.333333333332</v>
      </c>
    </row>
    <row r="199" spans="2:6" x14ac:dyDescent="0.45">
      <c r="B199" t="s">
        <v>205</v>
      </c>
      <c r="C199" t="s">
        <v>209</v>
      </c>
      <c r="D199" t="s">
        <v>329</v>
      </c>
      <c r="E199" s="8">
        <v>2.4065540194572452E-2</v>
      </c>
      <c r="F199" s="4">
        <v>8266.6666666666661</v>
      </c>
    </row>
    <row r="200" spans="2:6" x14ac:dyDescent="0.45">
      <c r="B200" t="s">
        <v>205</v>
      </c>
      <c r="C200" t="s">
        <v>209</v>
      </c>
      <c r="D200" t="s">
        <v>330</v>
      </c>
      <c r="E200" s="8">
        <v>1.0900473933649289E-2</v>
      </c>
      <c r="F200" s="4">
        <v>18683.333333333332</v>
      </c>
    </row>
    <row r="201" spans="2:6" x14ac:dyDescent="0.45">
      <c r="B201" t="s">
        <v>205</v>
      </c>
      <c r="C201" t="s">
        <v>209</v>
      </c>
      <c r="D201" t="s">
        <v>331</v>
      </c>
      <c r="E201" s="8">
        <v>1.5845824411134905E-2</v>
      </c>
      <c r="F201" s="4">
        <v>11550</v>
      </c>
    </row>
    <row r="202" spans="2:6" x14ac:dyDescent="0.45">
      <c r="B202" t="s">
        <v>205</v>
      </c>
      <c r="C202" t="s">
        <v>209</v>
      </c>
      <c r="D202" t="s">
        <v>332</v>
      </c>
      <c r="E202" s="8">
        <v>3.614457831325301E-2</v>
      </c>
      <c r="F202" s="4">
        <v>43783.333333333336</v>
      </c>
    </row>
    <row r="203" spans="2:6" x14ac:dyDescent="0.45">
      <c r="B203" t="s">
        <v>205</v>
      </c>
      <c r="C203" t="s">
        <v>209</v>
      </c>
      <c r="D203" t="s">
        <v>333</v>
      </c>
      <c r="E203" s="8">
        <v>6.7951195941048561E-3</v>
      </c>
      <c r="F203" s="4">
        <v>199658.33333333334</v>
      </c>
    </row>
    <row r="204" spans="2:6" x14ac:dyDescent="0.45">
      <c r="B204" t="s">
        <v>205</v>
      </c>
      <c r="C204" t="s">
        <v>209</v>
      </c>
      <c r="D204" t="s">
        <v>334</v>
      </c>
      <c r="E204" s="8">
        <v>4.6904315196998128E-3</v>
      </c>
      <c r="F204" s="4">
        <v>25691.666666666668</v>
      </c>
    </row>
    <row r="205" spans="2:6" x14ac:dyDescent="0.45">
      <c r="B205" t="s">
        <v>205</v>
      </c>
      <c r="C205" t="s">
        <v>209</v>
      </c>
      <c r="D205" t="s">
        <v>335</v>
      </c>
      <c r="E205" s="8">
        <v>4.9323118900199388E-3</v>
      </c>
      <c r="F205" s="4">
        <v>51508.333333333336</v>
      </c>
    </row>
    <row r="206" spans="2:6" x14ac:dyDescent="0.45">
      <c r="B206" t="s">
        <v>205</v>
      </c>
      <c r="C206" t="s">
        <v>209</v>
      </c>
      <c r="D206" t="s">
        <v>336</v>
      </c>
      <c r="E206" s="8">
        <v>3.6807535010534145E-2</v>
      </c>
      <c r="F206" s="4">
        <v>45041.666666666664</v>
      </c>
    </row>
    <row r="207" spans="2:6" x14ac:dyDescent="0.45">
      <c r="B207" t="s">
        <v>205</v>
      </c>
      <c r="C207" t="s">
        <v>209</v>
      </c>
      <c r="D207" t="s">
        <v>337</v>
      </c>
      <c r="E207" s="8">
        <v>3.2086744855056429E-2</v>
      </c>
      <c r="F207" s="4">
        <v>83733.333333333328</v>
      </c>
    </row>
    <row r="208" spans="2:6" x14ac:dyDescent="0.45">
      <c r="B208" t="s">
        <v>205</v>
      </c>
      <c r="C208" t="s">
        <v>209</v>
      </c>
      <c r="D208" t="s">
        <v>338</v>
      </c>
      <c r="E208" s="8">
        <v>1</v>
      </c>
      <c r="F208" s="4">
        <v>2290858.3333333335</v>
      </c>
    </row>
    <row r="209" spans="2:6" x14ac:dyDescent="0.45">
      <c r="B209" t="s">
        <v>205</v>
      </c>
      <c r="C209" t="s">
        <v>209</v>
      </c>
      <c r="D209" t="s">
        <v>339</v>
      </c>
      <c r="E209" s="8">
        <v>1.870356136305406E-2</v>
      </c>
      <c r="F209" s="4">
        <v>142900</v>
      </c>
    </row>
    <row r="210" spans="2:6" x14ac:dyDescent="0.45">
      <c r="B210" t="s">
        <v>205</v>
      </c>
      <c r="C210" t="s">
        <v>209</v>
      </c>
      <c r="D210" t="s">
        <v>340</v>
      </c>
      <c r="E210" s="8">
        <v>1.1894273127753305E-2</v>
      </c>
      <c r="F210" s="4">
        <v>12925</v>
      </c>
    </row>
    <row r="211" spans="2:6" x14ac:dyDescent="0.45">
      <c r="B211" t="s">
        <v>205</v>
      </c>
      <c r="C211" t="s">
        <v>209</v>
      </c>
      <c r="D211" t="s">
        <v>341</v>
      </c>
      <c r="E211" s="8">
        <v>4.1085549519224822E-3</v>
      </c>
      <c r="F211" s="4">
        <v>460116.66666666669</v>
      </c>
    </row>
    <row r="212" spans="2:6" x14ac:dyDescent="0.45">
      <c r="B212" t="s">
        <v>205</v>
      </c>
      <c r="C212" t="s">
        <v>209</v>
      </c>
      <c r="D212" t="s">
        <v>342</v>
      </c>
      <c r="E212" s="8">
        <v>5.8700626803303152E-3</v>
      </c>
      <c r="F212" s="4">
        <v>68000</v>
      </c>
    </row>
    <row r="213" spans="2:6" x14ac:dyDescent="0.45">
      <c r="B213" t="s">
        <v>205</v>
      </c>
      <c r="C213" t="s">
        <v>209</v>
      </c>
      <c r="D213" t="s">
        <v>343</v>
      </c>
      <c r="E213" s="8">
        <v>1.5498559868330819E-2</v>
      </c>
      <c r="F213" s="4">
        <v>39908.333333333336</v>
      </c>
    </row>
    <row r="214" spans="2:6" x14ac:dyDescent="0.45">
      <c r="B214" t="s">
        <v>205</v>
      </c>
      <c r="C214" t="s">
        <v>209</v>
      </c>
      <c r="D214" t="s">
        <v>344</v>
      </c>
      <c r="E214" s="8">
        <v>6.5485644471594377E-3</v>
      </c>
      <c r="F214" s="4">
        <v>218850</v>
      </c>
    </row>
    <row r="215" spans="2:6" x14ac:dyDescent="0.45">
      <c r="B215" t="s">
        <v>205</v>
      </c>
      <c r="C215" t="s">
        <v>209</v>
      </c>
      <c r="D215" t="s">
        <v>345</v>
      </c>
      <c r="E215" s="8">
        <v>2.830031629765274E-3</v>
      </c>
      <c r="F215" s="4">
        <v>60875</v>
      </c>
    </row>
    <row r="216" spans="2:6" x14ac:dyDescent="0.45">
      <c r="B216" t="s">
        <v>205</v>
      </c>
      <c r="C216" t="s">
        <v>209</v>
      </c>
      <c r="D216" t="s">
        <v>346</v>
      </c>
      <c r="E216" s="8">
        <v>2.0469083155650322E-2</v>
      </c>
      <c r="F216" s="4">
        <v>12708.333333333334</v>
      </c>
    </row>
    <row r="217" spans="2:6" x14ac:dyDescent="0.45">
      <c r="B217" t="s">
        <v>205</v>
      </c>
      <c r="C217" t="s">
        <v>209</v>
      </c>
      <c r="D217" t="s">
        <v>347</v>
      </c>
      <c r="E217" s="8">
        <v>1.0438767716201306E-2</v>
      </c>
      <c r="F217" s="4">
        <v>113683.33333333333</v>
      </c>
    </row>
    <row r="218" spans="2:6" x14ac:dyDescent="0.45">
      <c r="B218" t="s">
        <v>205</v>
      </c>
      <c r="C218" t="s">
        <v>209</v>
      </c>
      <c r="D218" t="s">
        <v>348</v>
      </c>
      <c r="E218" s="8">
        <v>8.8728806114381099E-3</v>
      </c>
      <c r="F218" s="4">
        <v>148700</v>
      </c>
    </row>
    <row r="219" spans="2:6" x14ac:dyDescent="0.45">
      <c r="B219" t="s">
        <v>205</v>
      </c>
      <c r="C219" t="s">
        <v>209</v>
      </c>
      <c r="D219" t="s">
        <v>349</v>
      </c>
      <c r="E219" s="8">
        <v>0.13603553581343697</v>
      </c>
      <c r="F219" s="4">
        <v>31883.333333333332</v>
      </c>
    </row>
    <row r="220" spans="2:6" x14ac:dyDescent="0.45">
      <c r="B220" t="s">
        <v>205</v>
      </c>
      <c r="C220" t="s">
        <v>209</v>
      </c>
      <c r="D220" t="s">
        <v>350</v>
      </c>
      <c r="E220" s="8">
        <v>7.3529411764705881E-3</v>
      </c>
      <c r="F220" s="4">
        <v>2600</v>
      </c>
    </row>
    <row r="221" spans="2:6" x14ac:dyDescent="0.45">
      <c r="B221" t="s">
        <v>205</v>
      </c>
      <c r="C221" t="s">
        <v>209</v>
      </c>
      <c r="D221" t="s">
        <v>351</v>
      </c>
      <c r="E221" s="8">
        <v>2.3960739030023093E-2</v>
      </c>
      <c r="F221" s="4">
        <v>32750</v>
      </c>
    </row>
    <row r="222" spans="2:6" x14ac:dyDescent="0.45">
      <c r="B222" t="s">
        <v>205</v>
      </c>
      <c r="C222" t="s">
        <v>209</v>
      </c>
      <c r="D222" t="s">
        <v>352</v>
      </c>
      <c r="E222" s="8">
        <v>1.1621472053126729E-2</v>
      </c>
      <c r="F222" s="4">
        <v>69933.333333333328</v>
      </c>
    </row>
    <row r="223" spans="2:6" x14ac:dyDescent="0.45">
      <c r="B223" t="s">
        <v>205</v>
      </c>
      <c r="C223" t="s">
        <v>209</v>
      </c>
      <c r="D223" t="s">
        <v>353</v>
      </c>
      <c r="E223" s="8">
        <v>1.1013215859030838E-2</v>
      </c>
      <c r="F223" s="4">
        <v>14100</v>
      </c>
    </row>
    <row r="224" spans="2:6" x14ac:dyDescent="0.45">
      <c r="B224" t="s">
        <v>205</v>
      </c>
      <c r="C224" t="s">
        <v>209</v>
      </c>
      <c r="D224" t="s">
        <v>354</v>
      </c>
      <c r="E224" s="8">
        <v>2.3805614841569529E-2</v>
      </c>
      <c r="F224" s="4">
        <v>43625</v>
      </c>
    </row>
    <row r="225" spans="2:6" x14ac:dyDescent="0.45">
      <c r="B225" t="s">
        <v>205</v>
      </c>
      <c r="C225" t="s">
        <v>209</v>
      </c>
      <c r="D225" t="s">
        <v>355</v>
      </c>
      <c r="E225" s="8">
        <v>2.1026072329688814E-2</v>
      </c>
      <c r="F225" s="4">
        <v>14225</v>
      </c>
    </row>
    <row r="226" spans="2:6" x14ac:dyDescent="0.45">
      <c r="B226" t="s">
        <v>205</v>
      </c>
      <c r="C226" t="s">
        <v>209</v>
      </c>
      <c r="D226" t="s">
        <v>356</v>
      </c>
      <c r="E226" s="8">
        <v>0</v>
      </c>
      <c r="F226" s="4"/>
    </row>
    <row r="227" spans="2:6" x14ac:dyDescent="0.45">
      <c r="B227" t="s">
        <v>205</v>
      </c>
      <c r="C227" t="s">
        <v>209</v>
      </c>
      <c r="D227" t="s">
        <v>357</v>
      </c>
      <c r="E227" s="8">
        <v>1</v>
      </c>
      <c r="F227" s="4">
        <v>1071066.6666666667</v>
      </c>
    </row>
    <row r="228" spans="2:6" x14ac:dyDescent="0.45">
      <c r="B228" t="s">
        <v>205</v>
      </c>
      <c r="C228" t="s">
        <v>209</v>
      </c>
      <c r="D228" t="s">
        <v>358</v>
      </c>
      <c r="E228" s="8">
        <v>2.5957544993077987E-3</v>
      </c>
      <c r="F228" s="4">
        <v>258033.33333333334</v>
      </c>
    </row>
    <row r="229" spans="2:6" x14ac:dyDescent="0.45">
      <c r="B229" t="s">
        <v>205</v>
      </c>
      <c r="C229" t="s">
        <v>209</v>
      </c>
      <c r="D229" t="s">
        <v>359</v>
      </c>
      <c r="E229" s="8">
        <v>2.4051803885291397E-3</v>
      </c>
      <c r="F229" s="4">
        <v>87425</v>
      </c>
    </row>
    <row r="230" spans="2:6" x14ac:dyDescent="0.45">
      <c r="B230" t="s">
        <v>205</v>
      </c>
      <c r="C230" t="s">
        <v>209</v>
      </c>
      <c r="D230" t="s">
        <v>360</v>
      </c>
      <c r="E230" s="8">
        <v>1.5206929740134744E-2</v>
      </c>
      <c r="F230" s="4">
        <v>70550</v>
      </c>
    </row>
    <row r="231" spans="2:6" x14ac:dyDescent="0.45">
      <c r="B231" t="s">
        <v>205</v>
      </c>
      <c r="C231" t="s">
        <v>209</v>
      </c>
      <c r="D231" t="s">
        <v>361</v>
      </c>
      <c r="E231" s="8">
        <v>3.0257186081694403E-3</v>
      </c>
      <c r="F231" s="4">
        <v>2600</v>
      </c>
    </row>
    <row r="232" spans="2:6" x14ac:dyDescent="0.45">
      <c r="B232" t="s">
        <v>205</v>
      </c>
      <c r="C232" t="s">
        <v>209</v>
      </c>
      <c r="D232" t="s">
        <v>362</v>
      </c>
      <c r="E232" s="8">
        <v>2.5783419278064259E-3</v>
      </c>
      <c r="F232" s="4">
        <v>75591.666666666672</v>
      </c>
    </row>
    <row r="233" spans="2:6" x14ac:dyDescent="0.45">
      <c r="B233" t="s">
        <v>205</v>
      </c>
      <c r="C233" t="s">
        <v>209</v>
      </c>
      <c r="D233" t="s">
        <v>363</v>
      </c>
      <c r="E233" s="8">
        <v>7.0241161320533829E-4</v>
      </c>
      <c r="F233" s="4">
        <v>44241.666666666664</v>
      </c>
    </row>
    <row r="234" spans="2:6" x14ac:dyDescent="0.45">
      <c r="B234" t="s">
        <v>205</v>
      </c>
      <c r="C234" t="s">
        <v>209</v>
      </c>
      <c r="D234" t="s">
        <v>364</v>
      </c>
      <c r="E234" s="8">
        <v>6.0168471720818293E-3</v>
      </c>
      <c r="F234" s="4">
        <v>3233.3333333333335</v>
      </c>
    </row>
    <row r="235" spans="2:6" x14ac:dyDescent="0.45">
      <c r="B235" t="s">
        <v>205</v>
      </c>
      <c r="C235" t="s">
        <v>209</v>
      </c>
      <c r="D235" t="s">
        <v>365</v>
      </c>
      <c r="E235" s="8">
        <v>1.9743336623889436E-3</v>
      </c>
      <c r="F235" s="4">
        <v>6841.666666666667</v>
      </c>
    </row>
    <row r="236" spans="2:6" x14ac:dyDescent="0.45">
      <c r="B236" t="s">
        <v>205</v>
      </c>
      <c r="C236" t="s">
        <v>209</v>
      </c>
      <c r="D236" t="s">
        <v>366</v>
      </c>
      <c r="E236" s="8">
        <v>3.7714285714285714E-2</v>
      </c>
      <c r="F236" s="4">
        <v>11516.666666666666</v>
      </c>
    </row>
    <row r="237" spans="2:6" x14ac:dyDescent="0.45">
      <c r="B237" t="s">
        <v>205</v>
      </c>
      <c r="C237" t="s">
        <v>209</v>
      </c>
      <c r="D237" t="s">
        <v>367</v>
      </c>
      <c r="E237" s="8">
        <v>3.9745627980922099E-2</v>
      </c>
      <c r="F237" s="4">
        <v>4314.2857142857147</v>
      </c>
    </row>
    <row r="238" spans="2:6" x14ac:dyDescent="0.45">
      <c r="B238" t="s">
        <v>205</v>
      </c>
      <c r="C238" t="s">
        <v>209</v>
      </c>
      <c r="D238" t="s">
        <v>368</v>
      </c>
      <c r="E238" s="8">
        <v>0</v>
      </c>
      <c r="F238" s="4"/>
    </row>
    <row r="239" spans="2:6" x14ac:dyDescent="0.45">
      <c r="B239" t="s">
        <v>205</v>
      </c>
      <c r="C239" t="s">
        <v>209</v>
      </c>
      <c r="D239" t="s">
        <v>369</v>
      </c>
      <c r="E239" s="8">
        <v>1.4705882352941176E-2</v>
      </c>
      <c r="F239" s="4">
        <v>2928.5714285714284</v>
      </c>
    </row>
    <row r="240" spans="2:6" x14ac:dyDescent="0.45">
      <c r="B240" t="s">
        <v>205</v>
      </c>
      <c r="C240" t="s">
        <v>209</v>
      </c>
      <c r="D240" t="s">
        <v>370</v>
      </c>
      <c r="E240" s="8">
        <v>4.7222222222222221E-2</v>
      </c>
      <c r="F240" s="4">
        <v>3111.1111111111113</v>
      </c>
    </row>
    <row r="241" spans="2:6" x14ac:dyDescent="0.45">
      <c r="B241" t="s">
        <v>205</v>
      </c>
      <c r="C241" t="s">
        <v>209</v>
      </c>
      <c r="D241" t="s">
        <v>371</v>
      </c>
      <c r="E241" s="8">
        <v>0</v>
      </c>
      <c r="F241" s="4"/>
    </row>
    <row r="242" spans="2:6" x14ac:dyDescent="0.45">
      <c r="B242" t="s">
        <v>205</v>
      </c>
      <c r="C242" t="s">
        <v>209</v>
      </c>
      <c r="D242" t="s">
        <v>372</v>
      </c>
      <c r="E242" s="8">
        <v>2.1831412977562158E-2</v>
      </c>
      <c r="F242" s="4">
        <v>41300</v>
      </c>
    </row>
    <row r="243" spans="2:6" x14ac:dyDescent="0.45">
      <c r="B243" t="s">
        <v>205</v>
      </c>
      <c r="C243" t="s">
        <v>209</v>
      </c>
      <c r="D243" t="s">
        <v>373</v>
      </c>
      <c r="E243" s="8">
        <v>1.2618296529968454E-2</v>
      </c>
      <c r="F243" s="4">
        <v>3258.3333333333335</v>
      </c>
    </row>
    <row r="244" spans="2:6" x14ac:dyDescent="0.45">
      <c r="B244" t="s">
        <v>205</v>
      </c>
      <c r="C244" t="s">
        <v>209</v>
      </c>
      <c r="D244" t="s">
        <v>374</v>
      </c>
      <c r="E244" s="8">
        <v>6.439742410303588E-3</v>
      </c>
      <c r="F244" s="4">
        <v>16908.333333333332</v>
      </c>
    </row>
    <row r="245" spans="2:6" x14ac:dyDescent="0.45">
      <c r="B245" t="s">
        <v>205</v>
      </c>
      <c r="C245" t="s">
        <v>209</v>
      </c>
      <c r="D245" t="s">
        <v>375</v>
      </c>
      <c r="E245" s="8">
        <v>6.2611806797853312E-3</v>
      </c>
      <c r="F245" s="4">
        <v>36991.666666666664</v>
      </c>
    </row>
    <row r="246" spans="2:6" x14ac:dyDescent="0.45">
      <c r="B246" t="s">
        <v>205</v>
      </c>
      <c r="C246" t="s">
        <v>209</v>
      </c>
      <c r="D246" t="s">
        <v>376</v>
      </c>
      <c r="E246" s="8">
        <v>1.3390795751885485E-2</v>
      </c>
      <c r="F246" s="4">
        <v>41408.333333333336</v>
      </c>
    </row>
    <row r="247" spans="2:6" x14ac:dyDescent="0.45">
      <c r="B247" t="s">
        <v>205</v>
      </c>
      <c r="C247" t="s">
        <v>209</v>
      </c>
      <c r="D247" t="s">
        <v>377</v>
      </c>
      <c r="E247" s="8">
        <v>8.1775700934579431E-3</v>
      </c>
      <c r="F247" s="4">
        <v>1600</v>
      </c>
    </row>
    <row r="248" spans="2:6" x14ac:dyDescent="0.45">
      <c r="B248" t="s">
        <v>205</v>
      </c>
      <c r="C248" t="s">
        <v>209</v>
      </c>
      <c r="D248" t="s">
        <v>378</v>
      </c>
      <c r="E248" s="8">
        <v>5.6024501381937699E-3</v>
      </c>
      <c r="F248" s="4">
        <v>71233.333333333328</v>
      </c>
    </row>
    <row r="249" spans="2:6" x14ac:dyDescent="0.45">
      <c r="B249" t="s">
        <v>205</v>
      </c>
      <c r="C249" t="s">
        <v>209</v>
      </c>
      <c r="D249" t="s">
        <v>379</v>
      </c>
      <c r="E249" s="8">
        <v>6.8731671554252199E-3</v>
      </c>
      <c r="F249" s="4">
        <v>62775</v>
      </c>
    </row>
    <row r="250" spans="2:6" x14ac:dyDescent="0.45">
      <c r="B250" t="s">
        <v>205</v>
      </c>
      <c r="C250" t="s">
        <v>209</v>
      </c>
      <c r="D250" t="s">
        <v>380</v>
      </c>
      <c r="E250" s="8">
        <v>7.7220077220077222E-3</v>
      </c>
      <c r="F250" s="4">
        <v>29925</v>
      </c>
    </row>
    <row r="251" spans="2:6" x14ac:dyDescent="0.45">
      <c r="B251" t="s">
        <v>205</v>
      </c>
      <c r="C251" t="s">
        <v>209</v>
      </c>
      <c r="D251" t="s">
        <v>381</v>
      </c>
      <c r="E251" s="8">
        <v>6.4084703259960994E-3</v>
      </c>
      <c r="F251" s="4">
        <v>56458.333333333336</v>
      </c>
    </row>
    <row r="252" spans="2:6" x14ac:dyDescent="0.45">
      <c r="B252" t="s">
        <v>205</v>
      </c>
      <c r="C252" t="s">
        <v>209</v>
      </c>
      <c r="D252" t="s">
        <v>382</v>
      </c>
      <c r="E252" s="8">
        <v>6.6450567260940036E-2</v>
      </c>
      <c r="F252" s="4">
        <v>2100</v>
      </c>
    </row>
    <row r="253" spans="2:6" x14ac:dyDescent="0.45">
      <c r="B253" t="s">
        <v>205</v>
      </c>
      <c r="C253" t="s">
        <v>209</v>
      </c>
      <c r="D253" t="s">
        <v>383</v>
      </c>
      <c r="E253" s="8">
        <v>7.926829268292683E-2</v>
      </c>
      <c r="F253" s="4">
        <v>5816.666666666667</v>
      </c>
    </row>
    <row r="254" spans="2:6" x14ac:dyDescent="0.45">
      <c r="B254" t="s">
        <v>205</v>
      </c>
      <c r="C254" t="s">
        <v>209</v>
      </c>
      <c r="D254" t="s">
        <v>385</v>
      </c>
      <c r="E254" s="8">
        <v>0.23030303030303031</v>
      </c>
      <c r="F254" s="4">
        <v>3030</v>
      </c>
    </row>
    <row r="255" spans="2:6" x14ac:dyDescent="0.45">
      <c r="B255" t="s">
        <v>205</v>
      </c>
      <c r="C255" t="s">
        <v>209</v>
      </c>
      <c r="D255" t="s">
        <v>386</v>
      </c>
      <c r="E255" s="8">
        <v>6.0862717366847736E-2</v>
      </c>
      <c r="F255" s="4">
        <v>370516.66666666669</v>
      </c>
    </row>
    <row r="256" spans="2:6" x14ac:dyDescent="0.45">
      <c r="B256" t="s">
        <v>205</v>
      </c>
      <c r="C256" t="s">
        <v>209</v>
      </c>
      <c r="D256" t="s">
        <v>387</v>
      </c>
      <c r="E256" s="8">
        <v>5.0431875174143215E-2</v>
      </c>
      <c r="F256" s="4">
        <v>23033.333333333332</v>
      </c>
    </row>
    <row r="257" spans="2:6" x14ac:dyDescent="0.45">
      <c r="B257" t="s">
        <v>205</v>
      </c>
      <c r="C257" t="s">
        <v>209</v>
      </c>
      <c r="D257" t="s">
        <v>388</v>
      </c>
      <c r="E257" s="8">
        <v>4.2059336823734729E-2</v>
      </c>
      <c r="F257" s="4">
        <v>33508.333333333336</v>
      </c>
    </row>
    <row r="258" spans="2:6" x14ac:dyDescent="0.45">
      <c r="B258" t="s">
        <v>205</v>
      </c>
      <c r="C258" t="s">
        <v>209</v>
      </c>
      <c r="D258" t="s">
        <v>389</v>
      </c>
      <c r="E258" s="8">
        <v>3.1485849056603774E-2</v>
      </c>
      <c r="F258" s="4">
        <v>18408.333333333332</v>
      </c>
    </row>
    <row r="259" spans="2:6" x14ac:dyDescent="0.45">
      <c r="B259" t="s">
        <v>205</v>
      </c>
      <c r="C259" t="s">
        <v>209</v>
      </c>
      <c r="D259" t="s">
        <v>390</v>
      </c>
      <c r="E259" s="8">
        <v>5.2953156822810592E-2</v>
      </c>
      <c r="F259" s="4">
        <v>2600</v>
      </c>
    </row>
    <row r="260" spans="2:6" x14ac:dyDescent="0.45">
      <c r="B260" t="s">
        <v>205</v>
      </c>
      <c r="C260" t="s">
        <v>209</v>
      </c>
      <c r="D260" t="s">
        <v>391</v>
      </c>
      <c r="E260" s="8">
        <v>3.9609952925353062E-2</v>
      </c>
      <c r="F260" s="4">
        <v>134575</v>
      </c>
    </row>
    <row r="261" spans="2:6" x14ac:dyDescent="0.45">
      <c r="B261" t="s">
        <v>205</v>
      </c>
      <c r="C261" t="s">
        <v>209</v>
      </c>
      <c r="D261" t="s">
        <v>392</v>
      </c>
      <c r="E261" s="8">
        <v>5.4035393727969769E-2</v>
      </c>
      <c r="F261" s="4">
        <v>173341.66666666666</v>
      </c>
    </row>
    <row r="262" spans="2:6" x14ac:dyDescent="0.45">
      <c r="B262" t="s">
        <v>205</v>
      </c>
      <c r="C262" t="s">
        <v>209</v>
      </c>
      <c r="D262" t="s">
        <v>393</v>
      </c>
      <c r="E262" s="8">
        <v>3.2223124830760896E-2</v>
      </c>
      <c r="F262" s="4">
        <v>96741.666666666672</v>
      </c>
    </row>
    <row r="263" spans="2:6" x14ac:dyDescent="0.45">
      <c r="B263" t="s">
        <v>205</v>
      </c>
      <c r="C263" t="s">
        <v>209</v>
      </c>
      <c r="D263" t="s">
        <v>394</v>
      </c>
      <c r="E263" s="8">
        <v>8.8300220750551883E-2</v>
      </c>
      <c r="F263" s="4">
        <v>3000</v>
      </c>
    </row>
    <row r="264" spans="2:6" x14ac:dyDescent="0.45">
      <c r="B264" t="s">
        <v>205</v>
      </c>
      <c r="C264" t="s">
        <v>209</v>
      </c>
      <c r="D264" t="s">
        <v>395</v>
      </c>
      <c r="E264" s="8">
        <v>1.7155207348372281E-2</v>
      </c>
      <c r="F264" s="4">
        <v>110766.66666666667</v>
      </c>
    </row>
    <row r="265" spans="2:6" x14ac:dyDescent="0.45">
      <c r="B265" t="s">
        <v>205</v>
      </c>
      <c r="C265" t="s">
        <v>209</v>
      </c>
      <c r="D265" t="s">
        <v>396</v>
      </c>
      <c r="E265" s="8">
        <v>1.0036007048188156E-2</v>
      </c>
      <c r="F265" s="4">
        <v>149233.33333333334</v>
      </c>
    </row>
    <row r="266" spans="2:6" x14ac:dyDescent="0.45">
      <c r="B266" t="s">
        <v>205</v>
      </c>
      <c r="C266" t="s">
        <v>209</v>
      </c>
      <c r="D266" t="s">
        <v>397</v>
      </c>
      <c r="E266" s="8">
        <v>1.3165814023472765E-2</v>
      </c>
      <c r="F266" s="4">
        <v>48816.666666666664</v>
      </c>
    </row>
    <row r="267" spans="2:6" x14ac:dyDescent="0.45">
      <c r="B267" t="s">
        <v>205</v>
      </c>
      <c r="C267" t="s">
        <v>209</v>
      </c>
      <c r="D267" t="s">
        <v>398</v>
      </c>
      <c r="E267" s="8">
        <v>1.0768335273573923E-2</v>
      </c>
      <c r="F267" s="4">
        <v>22166.666666666668</v>
      </c>
    </row>
    <row r="268" spans="2:6" x14ac:dyDescent="0.45">
      <c r="B268" t="s">
        <v>205</v>
      </c>
      <c r="C268" t="s">
        <v>209</v>
      </c>
      <c r="D268" t="s">
        <v>399</v>
      </c>
      <c r="E268" s="8">
        <v>0</v>
      </c>
      <c r="F268" s="4">
        <v>3741.6666666666665</v>
      </c>
    </row>
    <row r="269" spans="2:6" x14ac:dyDescent="0.45">
      <c r="B269" t="s">
        <v>205</v>
      </c>
      <c r="C269" t="s">
        <v>209</v>
      </c>
      <c r="D269" t="s">
        <v>400</v>
      </c>
      <c r="E269" s="8">
        <v>1.3200431034482759E-2</v>
      </c>
      <c r="F269" s="4">
        <v>18391.666666666668</v>
      </c>
    </row>
    <row r="270" spans="2:6" x14ac:dyDescent="0.45">
      <c r="B270" t="s">
        <v>205</v>
      </c>
      <c r="C270" t="s">
        <v>209</v>
      </c>
      <c r="D270" t="s">
        <v>401</v>
      </c>
      <c r="E270" s="8">
        <v>1.0213649454155782E-2</v>
      </c>
      <c r="F270" s="4">
        <v>163150</v>
      </c>
    </row>
    <row r="271" spans="2:6" x14ac:dyDescent="0.45">
      <c r="B271" t="s">
        <v>205</v>
      </c>
      <c r="C271" t="s">
        <v>209</v>
      </c>
      <c r="D271" t="s">
        <v>402</v>
      </c>
      <c r="E271" s="8">
        <v>1.6739489844119035E-2</v>
      </c>
      <c r="F271" s="4">
        <v>186841.66666666666</v>
      </c>
    </row>
    <row r="272" spans="2:6" x14ac:dyDescent="0.45">
      <c r="B272" t="s">
        <v>205</v>
      </c>
      <c r="C272" t="s">
        <v>209</v>
      </c>
      <c r="D272" t="s">
        <v>403</v>
      </c>
      <c r="E272" s="8">
        <v>8.5425179996108186E-2</v>
      </c>
      <c r="F272" s="4">
        <v>49033.333333333336</v>
      </c>
    </row>
    <row r="273" spans="2:6" x14ac:dyDescent="0.45">
      <c r="B273" t="s">
        <v>205</v>
      </c>
      <c r="C273" t="s">
        <v>209</v>
      </c>
      <c r="D273" t="s">
        <v>404</v>
      </c>
      <c r="E273" s="8">
        <v>8.1919357781426741E-2</v>
      </c>
      <c r="F273" s="4"/>
    </row>
    <row r="274" spans="2:6" x14ac:dyDescent="0.45">
      <c r="B274" t="s">
        <v>205</v>
      </c>
      <c r="C274" t="s">
        <v>209</v>
      </c>
      <c r="D274" t="s">
        <v>405</v>
      </c>
      <c r="E274" s="8">
        <v>3.0353200883002206E-2</v>
      </c>
      <c r="F274" s="4">
        <v>1850</v>
      </c>
    </row>
    <row r="275" spans="2:6" x14ac:dyDescent="0.45">
      <c r="B275" t="s">
        <v>205</v>
      </c>
      <c r="C275" t="s">
        <v>209</v>
      </c>
      <c r="D275" t="s">
        <v>406</v>
      </c>
      <c r="E275" s="8">
        <v>1.9532521648544826E-2</v>
      </c>
      <c r="F275" s="4">
        <v>95716.666666666672</v>
      </c>
    </row>
    <row r="276" spans="2:6" x14ac:dyDescent="0.45">
      <c r="B276" t="s">
        <v>205</v>
      </c>
      <c r="C276" t="s">
        <v>209</v>
      </c>
      <c r="D276" t="s">
        <v>407</v>
      </c>
      <c r="E276" s="8">
        <v>4.9162141647690782E-2</v>
      </c>
      <c r="F276" s="4">
        <v>109416.66666666667</v>
      </c>
    </row>
    <row r="277" spans="2:6" x14ac:dyDescent="0.45">
      <c r="B277" t="s">
        <v>205</v>
      </c>
      <c r="C277" t="s">
        <v>209</v>
      </c>
      <c r="D277" t="s">
        <v>408</v>
      </c>
      <c r="E277" s="8">
        <v>4.1161015888902787E-2</v>
      </c>
      <c r="F277" s="4">
        <v>56725</v>
      </c>
    </row>
    <row r="278" spans="2:6" x14ac:dyDescent="0.45">
      <c r="B278" t="s">
        <v>205</v>
      </c>
      <c r="C278" t="s">
        <v>209</v>
      </c>
      <c r="D278" t="s">
        <v>409</v>
      </c>
      <c r="E278" s="8">
        <v>1.0736680651418775E-2</v>
      </c>
      <c r="F278" s="4">
        <v>117191.66666666667</v>
      </c>
    </row>
    <row r="279" spans="2:6" x14ac:dyDescent="0.45">
      <c r="B279" t="s">
        <v>205</v>
      </c>
      <c r="C279" t="s">
        <v>209</v>
      </c>
      <c r="D279" t="s">
        <v>410</v>
      </c>
      <c r="E279" s="8">
        <v>2.8339256916500963E-3</v>
      </c>
      <c r="F279" s="4">
        <v>347066.66666666669</v>
      </c>
    </row>
    <row r="280" spans="2:6" x14ac:dyDescent="0.45">
      <c r="B280" t="s">
        <v>205</v>
      </c>
      <c r="C280" t="s">
        <v>209</v>
      </c>
      <c r="D280" t="s">
        <v>411</v>
      </c>
      <c r="E280" s="8">
        <v>5.1494756612928468E-2</v>
      </c>
      <c r="F280" s="4">
        <v>32908.333333333336</v>
      </c>
    </row>
    <row r="281" spans="2:6" x14ac:dyDescent="0.45">
      <c r="B281" t="s">
        <v>205</v>
      </c>
      <c r="C281" t="s">
        <v>209</v>
      </c>
      <c r="D281" t="s">
        <v>412</v>
      </c>
      <c r="E281" s="8">
        <v>3.1225604996096799E-3</v>
      </c>
      <c r="F281" s="4">
        <v>26666.666666666668</v>
      </c>
    </row>
    <row r="282" spans="2:6" x14ac:dyDescent="0.45">
      <c r="B282" t="s">
        <v>205</v>
      </c>
      <c r="C282" t="s">
        <v>209</v>
      </c>
      <c r="D282" t="s">
        <v>413</v>
      </c>
      <c r="E282" s="8">
        <v>9.7524381095273824E-3</v>
      </c>
      <c r="F282" s="4">
        <v>13416.666666666666</v>
      </c>
    </row>
    <row r="283" spans="2:6" x14ac:dyDescent="0.45">
      <c r="B283" t="s">
        <v>205</v>
      </c>
      <c r="C283" t="s">
        <v>209</v>
      </c>
      <c r="D283" t="s">
        <v>414</v>
      </c>
      <c r="E283" s="8">
        <v>5.6475903614457831E-3</v>
      </c>
      <c r="F283" s="4">
        <v>17908.333333333332</v>
      </c>
    </row>
    <row r="284" spans="2:6" x14ac:dyDescent="0.45">
      <c r="B284" t="s">
        <v>205</v>
      </c>
      <c r="C284" t="s">
        <v>209</v>
      </c>
      <c r="D284" t="s">
        <v>415</v>
      </c>
      <c r="E284" s="8">
        <v>7.7568134171907763E-2</v>
      </c>
      <c r="F284" s="4">
        <v>3688.8888888888887</v>
      </c>
    </row>
    <row r="285" spans="2:6" x14ac:dyDescent="0.45">
      <c r="B285" t="s">
        <v>205</v>
      </c>
      <c r="C285" t="s">
        <v>209</v>
      </c>
      <c r="D285" t="s">
        <v>416</v>
      </c>
      <c r="E285" s="8">
        <v>6.3971031985515986E-2</v>
      </c>
      <c r="F285" s="4">
        <v>9508.3333333333339</v>
      </c>
    </row>
    <row r="286" spans="2:6" x14ac:dyDescent="0.45">
      <c r="B286" t="s">
        <v>205</v>
      </c>
      <c r="C286" t="s">
        <v>209</v>
      </c>
      <c r="D286" t="s">
        <v>417</v>
      </c>
      <c r="E286" s="8">
        <v>5.0353125817420878E-3</v>
      </c>
      <c r="F286" s="4">
        <v>195283.33333333334</v>
      </c>
    </row>
    <row r="287" spans="2:6" x14ac:dyDescent="0.45">
      <c r="B287" t="s">
        <v>205</v>
      </c>
      <c r="C287" t="s">
        <v>209</v>
      </c>
      <c r="D287" t="s">
        <v>418</v>
      </c>
      <c r="E287" s="8">
        <v>2.0678428439438604E-3</v>
      </c>
      <c r="F287" s="4">
        <v>128750</v>
      </c>
    </row>
    <row r="288" spans="2:6" x14ac:dyDescent="0.45">
      <c r="B288" t="s">
        <v>205</v>
      </c>
      <c r="C288" t="s">
        <v>209</v>
      </c>
      <c r="D288" t="s">
        <v>419</v>
      </c>
      <c r="E288" s="8">
        <v>4.1154930490294563E-3</v>
      </c>
      <c r="F288" s="4">
        <v>154783.33333333334</v>
      </c>
    </row>
    <row r="289" spans="2:6" x14ac:dyDescent="0.45">
      <c r="B289" t="s">
        <v>205</v>
      </c>
      <c r="C289" t="s">
        <v>209</v>
      </c>
      <c r="D289" t="s">
        <v>420</v>
      </c>
      <c r="E289" s="8">
        <v>1.0458655626974615E-2</v>
      </c>
      <c r="F289" s="4">
        <v>65425</v>
      </c>
    </row>
    <row r="290" spans="2:6" x14ac:dyDescent="0.45">
      <c r="B290" t="s">
        <v>205</v>
      </c>
      <c r="C290" t="s">
        <v>209</v>
      </c>
      <c r="D290" t="s">
        <v>421</v>
      </c>
      <c r="E290" s="8">
        <v>1.2151976618981696E-2</v>
      </c>
      <c r="F290" s="4">
        <v>26191.666666666668</v>
      </c>
    </row>
    <row r="291" spans="2:6" x14ac:dyDescent="0.45">
      <c r="B291" t="s">
        <v>205</v>
      </c>
      <c r="C291" t="s">
        <v>209</v>
      </c>
      <c r="D291" t="s">
        <v>422</v>
      </c>
      <c r="E291" s="8">
        <v>4.7490455349660119E-3</v>
      </c>
      <c r="F291" s="4">
        <v>76391.666666666672</v>
      </c>
    </row>
    <row r="292" spans="2:6" x14ac:dyDescent="0.45">
      <c r="B292" t="s">
        <v>205</v>
      </c>
      <c r="C292" t="s">
        <v>209</v>
      </c>
      <c r="D292" t="s">
        <v>423</v>
      </c>
      <c r="E292" s="8">
        <v>9.7990367048663013E-3</v>
      </c>
      <c r="F292" s="4">
        <v>42675</v>
      </c>
    </row>
    <row r="293" spans="2:6" x14ac:dyDescent="0.45">
      <c r="B293" t="s">
        <v>205</v>
      </c>
      <c r="C293" t="s">
        <v>209</v>
      </c>
      <c r="D293" t="s">
        <v>424</v>
      </c>
      <c r="E293" s="8">
        <v>1</v>
      </c>
      <c r="F293" s="4">
        <v>865866.66666666663</v>
      </c>
    </row>
    <row r="294" spans="2:6" x14ac:dyDescent="0.45">
      <c r="B294" t="s">
        <v>205</v>
      </c>
      <c r="C294" t="s">
        <v>209</v>
      </c>
      <c r="D294" t="s">
        <v>425</v>
      </c>
      <c r="E294" s="8">
        <v>1</v>
      </c>
      <c r="F294" s="4">
        <v>438141.66666666669</v>
      </c>
    </row>
    <row r="295" spans="2:6" x14ac:dyDescent="0.45">
      <c r="B295" t="s">
        <v>205</v>
      </c>
      <c r="C295" t="s">
        <v>209</v>
      </c>
      <c r="D295" t="s">
        <v>426</v>
      </c>
      <c r="E295" s="8">
        <v>7.9717365703415172E-3</v>
      </c>
      <c r="F295" s="4">
        <v>266100</v>
      </c>
    </row>
    <row r="296" spans="2:6" x14ac:dyDescent="0.45">
      <c r="B296" t="s">
        <v>205</v>
      </c>
      <c r="C296" t="s">
        <v>209</v>
      </c>
      <c r="D296" t="s">
        <v>427</v>
      </c>
      <c r="E296" s="8">
        <v>8.8359585094122169E-3</v>
      </c>
      <c r="F296" s="4">
        <v>16625</v>
      </c>
    </row>
    <row r="297" spans="2:6" x14ac:dyDescent="0.45">
      <c r="B297" t="s">
        <v>205</v>
      </c>
      <c r="C297" t="s">
        <v>209</v>
      </c>
      <c r="D297" t="s">
        <v>428</v>
      </c>
      <c r="E297" s="8">
        <v>9.5996253804729575E-3</v>
      </c>
      <c r="F297" s="4">
        <v>20291.666666666668</v>
      </c>
    </row>
    <row r="298" spans="2:6" x14ac:dyDescent="0.45">
      <c r="B298" t="s">
        <v>205</v>
      </c>
      <c r="C298" t="s">
        <v>209</v>
      </c>
      <c r="D298" t="s">
        <v>429</v>
      </c>
      <c r="E298" s="8">
        <v>1.0105092966855296E-3</v>
      </c>
      <c r="F298" s="4">
        <v>237650</v>
      </c>
    </row>
    <row r="299" spans="2:6" x14ac:dyDescent="0.45">
      <c r="B299" t="s">
        <v>205</v>
      </c>
      <c r="C299" t="s">
        <v>209</v>
      </c>
      <c r="D299" t="s">
        <v>430</v>
      </c>
      <c r="E299" s="8">
        <v>3.9795918367346937E-2</v>
      </c>
      <c r="F299" s="4">
        <v>21733.333333333332</v>
      </c>
    </row>
    <row r="300" spans="2:6" x14ac:dyDescent="0.45">
      <c r="B300" t="s">
        <v>205</v>
      </c>
      <c r="C300" t="s">
        <v>209</v>
      </c>
      <c r="D300" t="s">
        <v>431</v>
      </c>
      <c r="E300" s="8">
        <v>2.7450980392156862E-2</v>
      </c>
      <c r="F300" s="4">
        <v>7383.333333333333</v>
      </c>
    </row>
    <row r="301" spans="2:6" x14ac:dyDescent="0.45">
      <c r="B301" t="s">
        <v>205</v>
      </c>
      <c r="C301" t="s">
        <v>209</v>
      </c>
      <c r="D301" t="s">
        <v>432</v>
      </c>
      <c r="E301" s="8">
        <v>3.2497678737233054E-2</v>
      </c>
      <c r="F301" s="4">
        <v>36075</v>
      </c>
    </row>
    <row r="302" spans="2:6" x14ac:dyDescent="0.45">
      <c r="B302" t="s">
        <v>205</v>
      </c>
      <c r="C302" t="s">
        <v>209</v>
      </c>
      <c r="D302" t="s">
        <v>433</v>
      </c>
      <c r="E302" s="8">
        <v>1.0737022139169543E-2</v>
      </c>
      <c r="F302" s="4">
        <v>246908.33333333334</v>
      </c>
    </row>
    <row r="303" spans="2:6" x14ac:dyDescent="0.45">
      <c r="B303" t="s">
        <v>205</v>
      </c>
      <c r="C303" t="s">
        <v>209</v>
      </c>
      <c r="D303" t="s">
        <v>434</v>
      </c>
      <c r="E303" s="8">
        <v>7.5946837213950232E-3</v>
      </c>
      <c r="F303" s="4">
        <v>180950</v>
      </c>
    </row>
    <row r="304" spans="2:6" x14ac:dyDescent="0.45">
      <c r="B304" t="s">
        <v>205</v>
      </c>
      <c r="C304" t="s">
        <v>209</v>
      </c>
      <c r="D304" t="s">
        <v>435</v>
      </c>
      <c r="E304" s="8">
        <v>3.1758634378721714E-3</v>
      </c>
      <c r="F304" s="4">
        <v>20366.666666666668</v>
      </c>
    </row>
    <row r="305" spans="2:6" x14ac:dyDescent="0.45">
      <c r="B305" t="s">
        <v>205</v>
      </c>
      <c r="C305" t="s">
        <v>209</v>
      </c>
      <c r="D305" t="s">
        <v>436</v>
      </c>
      <c r="E305" s="8">
        <v>7.6530612244897957E-3</v>
      </c>
      <c r="F305" s="4">
        <v>2542.8571428571427</v>
      </c>
    </row>
    <row r="306" spans="2:6" x14ac:dyDescent="0.45">
      <c r="B306" t="s">
        <v>205</v>
      </c>
      <c r="C306" t="s">
        <v>209</v>
      </c>
      <c r="D306" t="s">
        <v>437</v>
      </c>
      <c r="E306" s="8">
        <v>4.6856978085351789E-3</v>
      </c>
      <c r="F306" s="4">
        <v>55858.333333333336</v>
      </c>
    </row>
    <row r="307" spans="2:6" x14ac:dyDescent="0.45">
      <c r="B307" t="s">
        <v>205</v>
      </c>
      <c r="C307" t="s">
        <v>209</v>
      </c>
      <c r="D307" t="s">
        <v>438</v>
      </c>
      <c r="E307" s="8">
        <v>2.1357742181540809E-2</v>
      </c>
      <c r="F307" s="4">
        <v>27783.333333333332</v>
      </c>
    </row>
    <row r="308" spans="2:6" x14ac:dyDescent="0.45">
      <c r="B308" t="s">
        <v>205</v>
      </c>
      <c r="C308" t="s">
        <v>209</v>
      </c>
      <c r="D308" t="s">
        <v>439</v>
      </c>
      <c r="E308" s="8">
        <v>1.7603631222883637E-3</v>
      </c>
      <c r="F308" s="4">
        <v>994933.33333333337</v>
      </c>
    </row>
    <row r="309" spans="2:6" x14ac:dyDescent="0.45">
      <c r="B309" t="s">
        <v>205</v>
      </c>
      <c r="C309" t="s">
        <v>209</v>
      </c>
      <c r="D309" t="s">
        <v>440</v>
      </c>
      <c r="E309" s="8">
        <v>2.1025392204431508E-3</v>
      </c>
      <c r="F309" s="4">
        <v>168341.66666666666</v>
      </c>
    </row>
    <row r="310" spans="2:6" x14ac:dyDescent="0.45">
      <c r="B310" t="s">
        <v>205</v>
      </c>
      <c r="C310" t="s">
        <v>209</v>
      </c>
      <c r="D310" t="s">
        <v>441</v>
      </c>
      <c r="E310" s="8">
        <v>3.4175863296546816E-2</v>
      </c>
      <c r="F310" s="4">
        <v>15583.333333333334</v>
      </c>
    </row>
    <row r="311" spans="2:6" x14ac:dyDescent="0.45">
      <c r="B311" t="s">
        <v>205</v>
      </c>
      <c r="C311" t="s">
        <v>209</v>
      </c>
      <c r="D311" t="s">
        <v>442</v>
      </c>
      <c r="E311" s="8">
        <v>3.5061120060646263E-3</v>
      </c>
      <c r="F311" s="4">
        <v>73000</v>
      </c>
    </row>
    <row r="312" spans="2:6" x14ac:dyDescent="0.45">
      <c r="B312" t="s">
        <v>205</v>
      </c>
      <c r="C312" t="s">
        <v>209</v>
      </c>
      <c r="D312" t="s">
        <v>443</v>
      </c>
      <c r="E312" s="8">
        <v>2.1076401957094468E-2</v>
      </c>
      <c r="F312" s="4">
        <v>30816.666666666668</v>
      </c>
    </row>
    <row r="313" spans="2:6" x14ac:dyDescent="0.45">
      <c r="B313" t="s">
        <v>205</v>
      </c>
      <c r="C313" t="s">
        <v>209</v>
      </c>
      <c r="D313" t="s">
        <v>444</v>
      </c>
      <c r="E313" s="8">
        <v>3.0317764493893546E-3</v>
      </c>
      <c r="F313" s="4">
        <v>196225</v>
      </c>
    </row>
    <row r="314" spans="2:6" x14ac:dyDescent="0.45">
      <c r="B314" t="s">
        <v>205</v>
      </c>
      <c r="C314" t="s">
        <v>209</v>
      </c>
      <c r="D314" t="s">
        <v>445</v>
      </c>
      <c r="E314" s="8">
        <v>8.60832137733142E-3</v>
      </c>
      <c r="F314" s="4">
        <v>15250</v>
      </c>
    </row>
    <row r="315" spans="2:6" x14ac:dyDescent="0.45">
      <c r="B315" t="s">
        <v>205</v>
      </c>
      <c r="C315" t="s">
        <v>209</v>
      </c>
      <c r="D315" t="s">
        <v>446</v>
      </c>
      <c r="E315" s="8">
        <v>3.356408642752255E-3</v>
      </c>
      <c r="F315" s="4">
        <v>28791.666666666668</v>
      </c>
    </row>
    <row r="316" spans="2:6" x14ac:dyDescent="0.45">
      <c r="B316" t="s">
        <v>205</v>
      </c>
      <c r="C316" t="s">
        <v>209</v>
      </c>
      <c r="D316" t="s">
        <v>447</v>
      </c>
      <c r="E316" s="8">
        <v>4.1043373675110878E-2</v>
      </c>
      <c r="F316" s="4">
        <v>66991.666666666672</v>
      </c>
    </row>
    <row r="317" spans="2:6" x14ac:dyDescent="0.45">
      <c r="B317" t="s">
        <v>205</v>
      </c>
      <c r="C317" t="s">
        <v>209</v>
      </c>
      <c r="D317" t="s">
        <v>448</v>
      </c>
      <c r="E317" s="8">
        <v>1.9433198380566803E-3</v>
      </c>
      <c r="F317" s="4">
        <v>58608.333333333336</v>
      </c>
    </row>
    <row r="318" spans="2:6" x14ac:dyDescent="0.45">
      <c r="B318" t="s">
        <v>205</v>
      </c>
      <c r="C318" t="s">
        <v>209</v>
      </c>
      <c r="D318" t="s">
        <v>449</v>
      </c>
      <c r="E318" s="8">
        <v>2.1151128222622936E-2</v>
      </c>
      <c r="F318" s="4">
        <v>33900</v>
      </c>
    </row>
    <row r="319" spans="2:6" x14ac:dyDescent="0.45">
      <c r="B319" t="s">
        <v>205</v>
      </c>
      <c r="C319" t="s">
        <v>209</v>
      </c>
      <c r="D319" t="s">
        <v>450</v>
      </c>
      <c r="E319" s="8">
        <v>1.0193413486670152E-2</v>
      </c>
      <c r="F319" s="4">
        <v>8358.3333333333339</v>
      </c>
    </row>
    <row r="320" spans="2:6" x14ac:dyDescent="0.45">
      <c r="B320" t="s">
        <v>205</v>
      </c>
      <c r="C320" t="s">
        <v>209</v>
      </c>
      <c r="D320" t="s">
        <v>451</v>
      </c>
      <c r="E320" s="8">
        <v>6.3157894736842107E-2</v>
      </c>
      <c r="F320" s="4">
        <v>2766.6666666666665</v>
      </c>
    </row>
    <row r="321" spans="1:6" x14ac:dyDescent="0.45">
      <c r="B321" t="s">
        <v>205</v>
      </c>
      <c r="C321" t="s">
        <v>571</v>
      </c>
      <c r="D321" t="s">
        <v>384</v>
      </c>
      <c r="E321" s="8">
        <v>0.2</v>
      </c>
      <c r="F321" s="4">
        <v>10166.666666666666</v>
      </c>
    </row>
    <row r="322" spans="1:6" x14ac:dyDescent="0.45">
      <c r="B322" t="s">
        <v>205</v>
      </c>
      <c r="C322" t="s">
        <v>571</v>
      </c>
      <c r="D322" t="s">
        <v>206</v>
      </c>
      <c r="E322" s="8">
        <v>0.43244569662819232</v>
      </c>
      <c r="F322" s="4">
        <v>449575</v>
      </c>
    </row>
    <row r="323" spans="1:6" x14ac:dyDescent="0.45">
      <c r="A323" t="s">
        <v>509</v>
      </c>
      <c r="E323" s="8"/>
      <c r="F323" s="4">
        <f>SUM(F8:F322)</f>
        <v>24796942.229437243</v>
      </c>
    </row>
    <row r="324" spans="1:6" x14ac:dyDescent="0.45">
      <c r="A324" t="s">
        <v>547</v>
      </c>
      <c r="E324" s="8"/>
      <c r="F324" s="4">
        <f>SUM(F8:F322)-SUMIF(B8:B322,"CSA Not Cultural",F8:F322)</f>
        <v>4819767.0454545654</v>
      </c>
    </row>
    <row r="325" spans="1:6" x14ac:dyDescent="0.45">
      <c r="A325" t="s">
        <v>548</v>
      </c>
      <c r="E325" s="8"/>
      <c r="F325" s="4">
        <f>F323-SUMIF(C8:C322,"NESTA Not Creative",F8:F322)</f>
        <v>1752300</v>
      </c>
    </row>
    <row r="326" spans="1:6" x14ac:dyDescent="0.45">
      <c r="E326" s="8"/>
      <c r="F326" s="4"/>
    </row>
    <row r="327" spans="1:6" x14ac:dyDescent="0.45">
      <c r="E327" s="8"/>
      <c r="F327" s="4"/>
    </row>
    <row r="330" spans="1:6" x14ac:dyDescent="0.45">
      <c r="A330" t="s">
        <v>549</v>
      </c>
    </row>
    <row r="331" spans="1:6" x14ac:dyDescent="0.45">
      <c r="B331" s="1" t="s">
        <v>0</v>
      </c>
      <c r="C331" t="s" vm="1">
        <v>184</v>
      </c>
    </row>
    <row r="332" spans="1:6" x14ac:dyDescent="0.45">
      <c r="B332" s="1" t="s">
        <v>29</v>
      </c>
      <c r="C332" t="s" vm="3">
        <v>9</v>
      </c>
    </row>
    <row r="333" spans="1:6" x14ac:dyDescent="0.45">
      <c r="B333" s="1" t="s">
        <v>1</v>
      </c>
      <c r="C333" t="s" vm="2">
        <v>27</v>
      </c>
    </row>
    <row r="334" spans="1:6" x14ac:dyDescent="0.45">
      <c r="B334" s="1" t="s">
        <v>516</v>
      </c>
      <c r="C334" t="s" vm="5">
        <v>517</v>
      </c>
      <c r="D334" t="s">
        <v>519</v>
      </c>
    </row>
    <row r="336" spans="1:6" x14ac:dyDescent="0.45">
      <c r="B336" s="1" t="s">
        <v>185</v>
      </c>
      <c r="C336" s="1" t="s">
        <v>544</v>
      </c>
      <c r="D336" s="1" t="s">
        <v>545</v>
      </c>
      <c r="E336" t="s">
        <v>189</v>
      </c>
      <c r="F336" t="s">
        <v>546</v>
      </c>
    </row>
    <row r="337" spans="2:8" x14ac:dyDescent="0.45">
      <c r="B337" t="s">
        <v>194</v>
      </c>
      <c r="C337" t="s">
        <v>193</v>
      </c>
      <c r="D337" t="s">
        <v>12</v>
      </c>
      <c r="E337" s="8">
        <v>7.4162314059684167E-2</v>
      </c>
      <c r="F337" s="4">
        <v>166750</v>
      </c>
    </row>
    <row r="338" spans="2:8" x14ac:dyDescent="0.45">
      <c r="B338" t="s">
        <v>194</v>
      </c>
      <c r="C338" t="s">
        <v>193</v>
      </c>
      <c r="D338" t="s">
        <v>13</v>
      </c>
      <c r="E338" s="8">
        <v>0.28028673835125451</v>
      </c>
      <c r="F338" s="4">
        <v>112700</v>
      </c>
    </row>
    <row r="339" spans="2:8" x14ac:dyDescent="0.45">
      <c r="B339" t="s">
        <v>196</v>
      </c>
      <c r="C339" t="s">
        <v>195</v>
      </c>
      <c r="D339" t="s">
        <v>14</v>
      </c>
      <c r="E339" s="8">
        <v>9.2605104286990828E-2</v>
      </c>
      <c r="F339" s="4">
        <v>309258.33333333331</v>
      </c>
    </row>
    <row r="340" spans="2:8" x14ac:dyDescent="0.45">
      <c r="B340" t="s">
        <v>202</v>
      </c>
      <c r="C340" t="s">
        <v>201</v>
      </c>
      <c r="D340" t="s">
        <v>19</v>
      </c>
      <c r="E340" s="8">
        <v>0.47021985343104594</v>
      </c>
      <c r="F340" s="4">
        <v>29725</v>
      </c>
    </row>
    <row r="341" spans="2:8" x14ac:dyDescent="0.45">
      <c r="B341" t="s">
        <v>202</v>
      </c>
      <c r="C341" t="s">
        <v>201</v>
      </c>
      <c r="D341" t="s">
        <v>20</v>
      </c>
      <c r="E341" s="8">
        <v>0.44312796208530808</v>
      </c>
      <c r="F341" s="4">
        <v>2800</v>
      </c>
    </row>
    <row r="342" spans="2:8" x14ac:dyDescent="0.45">
      <c r="B342" t="s">
        <v>198</v>
      </c>
      <c r="C342" t="s">
        <v>197</v>
      </c>
      <c r="D342" t="s">
        <v>28</v>
      </c>
      <c r="E342" s="8">
        <v>1.7629179331306991E-2</v>
      </c>
      <c r="F342" s="4">
        <v>7916.666666666667</v>
      </c>
    </row>
    <row r="343" spans="2:8" x14ac:dyDescent="0.45">
      <c r="B343" t="s">
        <v>198</v>
      </c>
      <c r="C343" t="s">
        <v>197</v>
      </c>
      <c r="D343" t="s">
        <v>16</v>
      </c>
      <c r="E343" s="8">
        <v>8.060288335517693E-2</v>
      </c>
      <c r="F343" s="4">
        <v>99358.333333333328</v>
      </c>
      <c r="H343" s="4">
        <f>F343+F342</f>
        <v>107275</v>
      </c>
    </row>
    <row r="344" spans="2:8" x14ac:dyDescent="0.45">
      <c r="B344" t="s">
        <v>454</v>
      </c>
      <c r="C344" t="s">
        <v>452</v>
      </c>
      <c r="D344" t="s">
        <v>25</v>
      </c>
      <c r="E344" s="8">
        <v>0.14695210449927432</v>
      </c>
      <c r="F344" s="4">
        <v>37716.666666666664</v>
      </c>
    </row>
    <row r="345" spans="2:8" x14ac:dyDescent="0.45">
      <c r="B345" t="s">
        <v>200</v>
      </c>
      <c r="C345" t="s">
        <v>199</v>
      </c>
      <c r="D345" t="s">
        <v>17</v>
      </c>
      <c r="E345" s="8">
        <v>0.67980719573076265</v>
      </c>
      <c r="F345" s="4">
        <v>63750</v>
      </c>
    </row>
    <row r="346" spans="2:8" x14ac:dyDescent="0.45">
      <c r="B346" t="s">
        <v>210</v>
      </c>
      <c r="C346" t="s">
        <v>201</v>
      </c>
      <c r="D346" t="s">
        <v>127</v>
      </c>
      <c r="E346" s="8">
        <v>0.35920466232430581</v>
      </c>
      <c r="F346" s="4">
        <v>78275</v>
      </c>
    </row>
    <row r="347" spans="2:8" x14ac:dyDescent="0.45">
      <c r="B347" t="s">
        <v>204</v>
      </c>
      <c r="C347" t="s">
        <v>207</v>
      </c>
      <c r="D347" t="s">
        <v>123</v>
      </c>
      <c r="E347" s="8">
        <v>0.27449574610457889</v>
      </c>
      <c r="F347" s="4">
        <v>149741.66666666666</v>
      </c>
      <c r="H347" s="4">
        <f>SUM(F347:F350)</f>
        <v>228341.66666666666</v>
      </c>
    </row>
    <row r="348" spans="2:8" x14ac:dyDescent="0.45">
      <c r="B348" t="s">
        <v>204</v>
      </c>
      <c r="C348" t="s">
        <v>207</v>
      </c>
      <c r="D348" t="s">
        <v>125</v>
      </c>
      <c r="E348" s="8">
        <v>0.11779107725788901</v>
      </c>
      <c r="F348" s="4">
        <v>12466.666666666666</v>
      </c>
    </row>
    <row r="349" spans="2:8" x14ac:dyDescent="0.45">
      <c r="B349" t="s">
        <v>204</v>
      </c>
      <c r="C349" t="s">
        <v>452</v>
      </c>
      <c r="D349" t="s">
        <v>142</v>
      </c>
      <c r="E349" s="8">
        <v>0.12655601659751037</v>
      </c>
      <c r="F349" s="4">
        <v>27475</v>
      </c>
    </row>
    <row r="350" spans="2:8" x14ac:dyDescent="0.45">
      <c r="B350" t="s">
        <v>208</v>
      </c>
      <c r="C350" t="s">
        <v>207</v>
      </c>
      <c r="D350" t="s">
        <v>124</v>
      </c>
      <c r="E350" s="8">
        <v>0.62363038714390062</v>
      </c>
      <c r="F350" s="4">
        <v>38658.333333333336</v>
      </c>
    </row>
    <row r="351" spans="2:8" x14ac:dyDescent="0.45">
      <c r="B351" t="s">
        <v>455</v>
      </c>
      <c r="C351" t="s">
        <v>452</v>
      </c>
      <c r="D351" t="s">
        <v>22</v>
      </c>
      <c r="E351" s="8">
        <v>0.30361186594202899</v>
      </c>
      <c r="F351" s="4">
        <v>79191.666666666672</v>
      </c>
    </row>
    <row r="352" spans="2:8" x14ac:dyDescent="0.45">
      <c r="B352" t="s">
        <v>455</v>
      </c>
      <c r="C352" t="s">
        <v>452</v>
      </c>
      <c r="D352" t="s">
        <v>26</v>
      </c>
      <c r="E352" s="8">
        <v>2.5617202017520574E-2</v>
      </c>
      <c r="F352" s="4">
        <v>44958.333333333336</v>
      </c>
    </row>
    <row r="353" spans="1:8" x14ac:dyDescent="0.45">
      <c r="B353" t="s">
        <v>203</v>
      </c>
      <c r="C353" t="s">
        <v>201</v>
      </c>
      <c r="D353" t="s">
        <v>18</v>
      </c>
      <c r="E353" s="8">
        <v>0.35594713656387666</v>
      </c>
      <c r="F353" s="4">
        <v>4283.333333333333</v>
      </c>
    </row>
    <row r="356" spans="1:8" x14ac:dyDescent="0.45">
      <c r="F356" s="4">
        <f>SUM(F337:F354)</f>
        <v>1265024.9999999998</v>
      </c>
    </row>
    <row r="358" spans="1:8" x14ac:dyDescent="0.45">
      <c r="A358" t="s">
        <v>550</v>
      </c>
    </row>
    <row r="359" spans="1:8" x14ac:dyDescent="0.45">
      <c r="B359" s="1" t="s">
        <v>0</v>
      </c>
      <c r="C359" t="s" vm="1">
        <v>184</v>
      </c>
    </row>
    <row r="360" spans="1:8" x14ac:dyDescent="0.45">
      <c r="B360" s="1" t="s">
        <v>29</v>
      </c>
      <c r="C360" t="s" vm="3">
        <v>9</v>
      </c>
    </row>
    <row r="361" spans="1:8" x14ac:dyDescent="0.45">
      <c r="B361" s="1" t="s">
        <v>1</v>
      </c>
      <c r="C361" t="s" vm="2">
        <v>27</v>
      </c>
    </row>
    <row r="362" spans="1:8" x14ac:dyDescent="0.45">
      <c r="B362" s="1" t="s">
        <v>516</v>
      </c>
      <c r="C362" t="s" vm="5">
        <v>517</v>
      </c>
      <c r="D362" t="s">
        <v>519</v>
      </c>
    </row>
    <row r="364" spans="1:8" x14ac:dyDescent="0.45">
      <c r="B364" s="1" t="s">
        <v>185</v>
      </c>
      <c r="C364" s="1" t="s">
        <v>544</v>
      </c>
      <c r="D364" s="1" t="s">
        <v>545</v>
      </c>
      <c r="E364" t="s">
        <v>189</v>
      </c>
      <c r="F364" t="s">
        <v>546</v>
      </c>
    </row>
    <row r="365" spans="1:8" x14ac:dyDescent="0.45">
      <c r="B365" t="s">
        <v>453</v>
      </c>
      <c r="C365" t="s">
        <v>209</v>
      </c>
      <c r="D365" t="s">
        <v>24</v>
      </c>
      <c r="E365" s="8">
        <v>0.82590138155677861</v>
      </c>
      <c r="F365" s="4">
        <v>71041.666666666672</v>
      </c>
    </row>
    <row r="366" spans="1:8" x14ac:dyDescent="0.45">
      <c r="B366" t="s">
        <v>198</v>
      </c>
      <c r="C366" t="s">
        <v>209</v>
      </c>
      <c r="D366" t="s">
        <v>146</v>
      </c>
      <c r="E366" s="8">
        <v>2.2900763358778626E-2</v>
      </c>
      <c r="F366" s="4">
        <v>1600</v>
      </c>
      <c r="H366" s="4">
        <f>SUM(F366:F400)+F342+F343</f>
        <v>956500.37878787867</v>
      </c>
    </row>
    <row r="367" spans="1:8" x14ac:dyDescent="0.45">
      <c r="B367" t="s">
        <v>198</v>
      </c>
      <c r="C367" t="s">
        <v>209</v>
      </c>
      <c r="D367" t="s">
        <v>147</v>
      </c>
      <c r="E367" s="8">
        <v>3.372243839169909E-2</v>
      </c>
      <c r="F367" s="4">
        <v>3263.6363636363635</v>
      </c>
    </row>
    <row r="368" spans="1:8" x14ac:dyDescent="0.45">
      <c r="B368" t="s">
        <v>198</v>
      </c>
      <c r="C368" t="s">
        <v>209</v>
      </c>
      <c r="D368" t="s">
        <v>148</v>
      </c>
      <c r="E368" s="8">
        <v>4.7191011235955059E-2</v>
      </c>
      <c r="F368" s="4">
        <v>1883.3333333333333</v>
      </c>
    </row>
    <row r="369" spans="2:6" x14ac:dyDescent="0.45">
      <c r="B369" t="s">
        <v>198</v>
      </c>
      <c r="C369" t="s">
        <v>209</v>
      </c>
      <c r="D369" t="s">
        <v>149</v>
      </c>
      <c r="E369" s="8">
        <v>3.1988873435326845E-2</v>
      </c>
      <c r="F369" s="4">
        <v>3360</v>
      </c>
    </row>
    <row r="370" spans="2:6" x14ac:dyDescent="0.45">
      <c r="B370" t="s">
        <v>198</v>
      </c>
      <c r="C370" t="s">
        <v>209</v>
      </c>
      <c r="D370" t="s">
        <v>150</v>
      </c>
      <c r="E370" s="8">
        <v>5.7565789473684209E-2</v>
      </c>
      <c r="F370" s="4">
        <v>7241.666666666667</v>
      </c>
    </row>
    <row r="371" spans="2:6" x14ac:dyDescent="0.45">
      <c r="B371" t="s">
        <v>198</v>
      </c>
      <c r="C371" t="s">
        <v>209</v>
      </c>
      <c r="D371" t="s">
        <v>151</v>
      </c>
      <c r="E371" s="8">
        <v>7.0731707317073164E-2</v>
      </c>
      <c r="F371" s="4">
        <v>2220</v>
      </c>
    </row>
    <row r="372" spans="2:6" x14ac:dyDescent="0.45">
      <c r="B372" t="s">
        <v>198</v>
      </c>
      <c r="C372" t="s">
        <v>209</v>
      </c>
      <c r="D372" t="s">
        <v>152</v>
      </c>
      <c r="E372" s="8">
        <v>6.0444254592054679E-2</v>
      </c>
      <c r="F372" s="4">
        <v>24733.333333333332</v>
      </c>
    </row>
    <row r="373" spans="2:6" x14ac:dyDescent="0.45">
      <c r="B373" t="s">
        <v>198</v>
      </c>
      <c r="C373" t="s">
        <v>209</v>
      </c>
      <c r="D373" t="s">
        <v>153</v>
      </c>
      <c r="E373" s="8">
        <v>6.6666666666666666E-2</v>
      </c>
      <c r="F373" s="4">
        <v>4025</v>
      </c>
    </row>
    <row r="374" spans="2:6" x14ac:dyDescent="0.45">
      <c r="B374" t="s">
        <v>198</v>
      </c>
      <c r="C374" t="s">
        <v>209</v>
      </c>
      <c r="D374" t="s">
        <v>154</v>
      </c>
      <c r="E374" s="8">
        <v>3.2258064516129031E-2</v>
      </c>
      <c r="F374" s="4"/>
    </row>
    <row r="375" spans="2:6" x14ac:dyDescent="0.45">
      <c r="B375" t="s">
        <v>198</v>
      </c>
      <c r="C375" t="s">
        <v>209</v>
      </c>
      <c r="D375" t="s">
        <v>155</v>
      </c>
      <c r="E375" s="8">
        <v>4.07725321888412E-2</v>
      </c>
      <c r="F375" s="4">
        <v>3490.909090909091</v>
      </c>
    </row>
    <row r="376" spans="2:6" x14ac:dyDescent="0.45">
      <c r="B376" t="s">
        <v>198</v>
      </c>
      <c r="C376" t="s">
        <v>209</v>
      </c>
      <c r="D376" t="s">
        <v>156</v>
      </c>
      <c r="E376" s="8">
        <v>0.13360323886639677</v>
      </c>
      <c r="F376" s="4">
        <v>2220</v>
      </c>
    </row>
    <row r="377" spans="2:6" x14ac:dyDescent="0.45">
      <c r="B377" t="s">
        <v>198</v>
      </c>
      <c r="C377" t="s">
        <v>209</v>
      </c>
      <c r="D377" t="s">
        <v>157</v>
      </c>
      <c r="E377" s="8">
        <v>5.2734854059357369E-3</v>
      </c>
      <c r="F377" s="4">
        <v>38125</v>
      </c>
    </row>
    <row r="378" spans="2:6" x14ac:dyDescent="0.45">
      <c r="B378" t="s">
        <v>198</v>
      </c>
      <c r="C378" t="s">
        <v>209</v>
      </c>
      <c r="D378" t="s">
        <v>158</v>
      </c>
      <c r="E378" s="8">
        <v>1.0961810466760962E-2</v>
      </c>
      <c r="F378" s="4">
        <v>17791.666666666668</v>
      </c>
    </row>
    <row r="379" spans="2:6" x14ac:dyDescent="0.45">
      <c r="B379" t="s">
        <v>198</v>
      </c>
      <c r="C379" t="s">
        <v>209</v>
      </c>
      <c r="D379" t="s">
        <v>159</v>
      </c>
      <c r="E379" s="8">
        <v>2.3402076934327921E-2</v>
      </c>
      <c r="F379" s="4">
        <v>54500</v>
      </c>
    </row>
    <row r="380" spans="2:6" x14ac:dyDescent="0.45">
      <c r="B380" t="s">
        <v>198</v>
      </c>
      <c r="C380" t="s">
        <v>209</v>
      </c>
      <c r="D380" t="s">
        <v>160</v>
      </c>
      <c r="E380" s="8">
        <v>7.7875063141943091E-2</v>
      </c>
      <c r="F380" s="4">
        <v>56783.333333333336</v>
      </c>
    </row>
    <row r="381" spans="2:6" x14ac:dyDescent="0.45">
      <c r="B381" t="s">
        <v>198</v>
      </c>
      <c r="C381" t="s">
        <v>209</v>
      </c>
      <c r="D381" t="s">
        <v>161</v>
      </c>
      <c r="E381" s="8">
        <v>0.26151012891344383</v>
      </c>
      <c r="F381" s="4">
        <v>2650</v>
      </c>
    </row>
    <row r="382" spans="2:6" x14ac:dyDescent="0.45">
      <c r="B382" t="s">
        <v>198</v>
      </c>
      <c r="C382" t="s">
        <v>209</v>
      </c>
      <c r="D382" t="s">
        <v>162</v>
      </c>
      <c r="E382" s="8">
        <v>4.7596153846153844E-2</v>
      </c>
      <c r="F382" s="4">
        <v>10125</v>
      </c>
    </row>
    <row r="383" spans="2:6" x14ac:dyDescent="0.45">
      <c r="B383" t="s">
        <v>198</v>
      </c>
      <c r="C383" t="s">
        <v>209</v>
      </c>
      <c r="D383" t="s">
        <v>163</v>
      </c>
      <c r="E383" s="8">
        <v>6.1279203370356184E-3</v>
      </c>
      <c r="F383" s="4">
        <v>23800</v>
      </c>
    </row>
    <row r="384" spans="2:6" x14ac:dyDescent="0.45">
      <c r="B384" t="s">
        <v>198</v>
      </c>
      <c r="C384" t="s">
        <v>209</v>
      </c>
      <c r="D384" t="s">
        <v>164</v>
      </c>
      <c r="E384" s="8">
        <v>0</v>
      </c>
      <c r="F384" s="4">
        <v>2762.5</v>
      </c>
    </row>
    <row r="385" spans="2:6" x14ac:dyDescent="0.45">
      <c r="B385" t="s">
        <v>198</v>
      </c>
      <c r="C385" t="s">
        <v>209</v>
      </c>
      <c r="D385" t="s">
        <v>165</v>
      </c>
      <c r="E385" s="8">
        <v>8.8452088452088459E-3</v>
      </c>
      <c r="F385" s="4">
        <v>11650</v>
      </c>
    </row>
    <row r="386" spans="2:6" x14ac:dyDescent="0.45">
      <c r="B386" t="s">
        <v>198</v>
      </c>
      <c r="C386" t="s">
        <v>209</v>
      </c>
      <c r="D386" t="s">
        <v>166</v>
      </c>
      <c r="E386" s="8">
        <v>5.0083317904091838E-2</v>
      </c>
      <c r="F386" s="4">
        <v>61391.666666666664</v>
      </c>
    </row>
    <row r="387" spans="2:6" x14ac:dyDescent="0.45">
      <c r="B387" t="s">
        <v>198</v>
      </c>
      <c r="C387" t="s">
        <v>209</v>
      </c>
      <c r="D387" t="s">
        <v>167</v>
      </c>
      <c r="E387" s="8">
        <v>3.9053254437869819E-2</v>
      </c>
      <c r="F387" s="4">
        <v>12375</v>
      </c>
    </row>
    <row r="388" spans="2:6" x14ac:dyDescent="0.45">
      <c r="B388" t="s">
        <v>198</v>
      </c>
      <c r="C388" t="s">
        <v>209</v>
      </c>
      <c r="D388" t="s">
        <v>15</v>
      </c>
      <c r="E388" s="8">
        <v>2.2576361221779549E-2</v>
      </c>
      <c r="F388" s="4">
        <v>4625</v>
      </c>
    </row>
    <row r="389" spans="2:6" x14ac:dyDescent="0.45">
      <c r="B389" t="s">
        <v>198</v>
      </c>
      <c r="C389" t="s">
        <v>209</v>
      </c>
      <c r="D389" t="s">
        <v>168</v>
      </c>
      <c r="E389" s="8">
        <v>6.0389450332758193E-2</v>
      </c>
      <c r="F389" s="4">
        <v>19458.333333333332</v>
      </c>
    </row>
    <row r="390" spans="2:6" x14ac:dyDescent="0.45">
      <c r="B390" t="s">
        <v>198</v>
      </c>
      <c r="C390" t="s">
        <v>209</v>
      </c>
      <c r="D390" t="s">
        <v>169</v>
      </c>
      <c r="E390" s="8">
        <v>4.5801526717557252E-2</v>
      </c>
      <c r="F390" s="4">
        <v>3658.3333333333335</v>
      </c>
    </row>
    <row r="391" spans="2:6" x14ac:dyDescent="0.45">
      <c r="B391" t="s">
        <v>198</v>
      </c>
      <c r="C391" t="s">
        <v>209</v>
      </c>
      <c r="D391" t="s">
        <v>170</v>
      </c>
      <c r="E391" s="8">
        <v>4.7430830039525688E-2</v>
      </c>
      <c r="F391" s="4">
        <v>7783.333333333333</v>
      </c>
    </row>
    <row r="392" spans="2:6" x14ac:dyDescent="0.45">
      <c r="B392" t="s">
        <v>198</v>
      </c>
      <c r="C392" t="s">
        <v>209</v>
      </c>
      <c r="D392" t="s">
        <v>171</v>
      </c>
      <c r="E392" s="8">
        <v>5.4587306806971388E-2</v>
      </c>
      <c r="F392" s="4">
        <v>15016.666666666666</v>
      </c>
    </row>
    <row r="393" spans="2:6" x14ac:dyDescent="0.45">
      <c r="B393" t="s">
        <v>198</v>
      </c>
      <c r="C393" t="s">
        <v>209</v>
      </c>
      <c r="D393" t="s">
        <v>172</v>
      </c>
      <c r="E393" s="8">
        <v>4.4316263365222285E-2</v>
      </c>
      <c r="F393" s="4">
        <v>33341.666666666664</v>
      </c>
    </row>
    <row r="394" spans="2:6" x14ac:dyDescent="0.45">
      <c r="B394" t="s">
        <v>198</v>
      </c>
      <c r="C394" t="s">
        <v>209</v>
      </c>
      <c r="D394" t="s">
        <v>174</v>
      </c>
      <c r="E394" s="8">
        <v>2.484657985331537E-2</v>
      </c>
      <c r="F394" s="4">
        <v>183425</v>
      </c>
    </row>
    <row r="395" spans="2:6" x14ac:dyDescent="0.45">
      <c r="B395" t="s">
        <v>198</v>
      </c>
      <c r="C395" t="s">
        <v>209</v>
      </c>
      <c r="D395" t="s">
        <v>175</v>
      </c>
      <c r="E395" s="8">
        <v>1.426962072850169E-2</v>
      </c>
      <c r="F395" s="4">
        <v>26958.333333333332</v>
      </c>
    </row>
    <row r="396" spans="2:6" x14ac:dyDescent="0.45">
      <c r="B396" t="s">
        <v>198</v>
      </c>
      <c r="C396" t="s">
        <v>209</v>
      </c>
      <c r="D396" t="s">
        <v>176</v>
      </c>
      <c r="E396" s="8">
        <v>6.1587420441782101E-2</v>
      </c>
      <c r="F396" s="4">
        <v>20566.666666666668</v>
      </c>
    </row>
    <row r="397" spans="2:6" x14ac:dyDescent="0.45">
      <c r="B397" t="s">
        <v>198</v>
      </c>
      <c r="C397" t="s">
        <v>209</v>
      </c>
      <c r="D397" t="s">
        <v>177</v>
      </c>
      <c r="E397" s="8">
        <v>0.14905263157894738</v>
      </c>
      <c r="F397" s="4">
        <v>10816.666666666666</v>
      </c>
    </row>
    <row r="398" spans="2:6" x14ac:dyDescent="0.45">
      <c r="B398" t="s">
        <v>198</v>
      </c>
      <c r="C398" t="s">
        <v>209</v>
      </c>
      <c r="D398" t="s">
        <v>178</v>
      </c>
      <c r="E398" s="8">
        <v>3.1047045778552194E-2</v>
      </c>
      <c r="F398" s="4">
        <v>31191.666666666668</v>
      </c>
    </row>
    <row r="399" spans="2:6" x14ac:dyDescent="0.45">
      <c r="B399" t="s">
        <v>198</v>
      </c>
      <c r="C399" t="s">
        <v>209</v>
      </c>
      <c r="D399" t="s">
        <v>179</v>
      </c>
      <c r="E399" s="8">
        <v>3.9447731755424065E-3</v>
      </c>
      <c r="F399" s="4">
        <v>25941.666666666668</v>
      </c>
    </row>
    <row r="400" spans="2:6" x14ac:dyDescent="0.45">
      <c r="B400" t="s">
        <v>198</v>
      </c>
      <c r="C400" t="s">
        <v>209</v>
      </c>
      <c r="D400" t="s">
        <v>180</v>
      </c>
      <c r="E400" s="8">
        <v>4.1401273885350316E-2</v>
      </c>
      <c r="F400" s="4">
        <v>120450</v>
      </c>
    </row>
    <row r="401" spans="2:8" x14ac:dyDescent="0.45">
      <c r="B401" t="s">
        <v>210</v>
      </c>
      <c r="C401" t="s">
        <v>209</v>
      </c>
      <c r="D401" t="s">
        <v>128</v>
      </c>
      <c r="E401" s="8">
        <v>2.2441160372194856E-2</v>
      </c>
      <c r="F401" s="4">
        <v>12116.666666666666</v>
      </c>
    </row>
    <row r="402" spans="2:8" x14ac:dyDescent="0.45">
      <c r="B402" t="s">
        <v>211</v>
      </c>
      <c r="C402" t="s">
        <v>209</v>
      </c>
      <c r="D402" t="s">
        <v>182</v>
      </c>
      <c r="E402" s="8">
        <v>0.35494327390599678</v>
      </c>
      <c r="F402" s="4">
        <v>39783.333333333336</v>
      </c>
    </row>
    <row r="403" spans="2:8" x14ac:dyDescent="0.45">
      <c r="B403" t="s">
        <v>204</v>
      </c>
      <c r="C403" t="s">
        <v>209</v>
      </c>
      <c r="D403" t="s">
        <v>143</v>
      </c>
      <c r="E403" s="8">
        <v>0.23265306122448978</v>
      </c>
      <c r="F403" s="4">
        <v>2716.6666666666665</v>
      </c>
      <c r="H403" s="4">
        <f>SUM(F403:F421)+H347</f>
        <v>2725691.6666666665</v>
      </c>
    </row>
    <row r="404" spans="2:8" x14ac:dyDescent="0.45">
      <c r="B404" t="s">
        <v>204</v>
      </c>
      <c r="C404" t="s">
        <v>209</v>
      </c>
      <c r="D404" t="s">
        <v>181</v>
      </c>
      <c r="E404" s="8">
        <v>3.8804071246819338E-2</v>
      </c>
      <c r="F404" s="4"/>
    </row>
    <row r="405" spans="2:8" x14ac:dyDescent="0.45">
      <c r="B405" t="s">
        <v>204</v>
      </c>
      <c r="C405" t="s">
        <v>209</v>
      </c>
      <c r="D405" t="s">
        <v>173</v>
      </c>
      <c r="E405" s="8">
        <v>4.1901095647023989E-2</v>
      </c>
      <c r="F405" s="4">
        <v>33900</v>
      </c>
    </row>
    <row r="406" spans="2:8" x14ac:dyDescent="0.45">
      <c r="B406" t="s">
        <v>204</v>
      </c>
      <c r="C406" t="s">
        <v>209</v>
      </c>
      <c r="D406" t="s">
        <v>126</v>
      </c>
      <c r="E406" s="8">
        <v>3.6131074042328737E-2</v>
      </c>
      <c r="F406" s="4">
        <v>86100</v>
      </c>
    </row>
    <row r="407" spans="2:8" x14ac:dyDescent="0.45">
      <c r="B407" t="s">
        <v>204</v>
      </c>
      <c r="C407" t="s">
        <v>209</v>
      </c>
      <c r="D407" t="s">
        <v>133</v>
      </c>
      <c r="E407" s="8">
        <v>5.0877192982456139E-2</v>
      </c>
      <c r="F407" s="4">
        <v>1800</v>
      </c>
    </row>
    <row r="408" spans="2:8" x14ac:dyDescent="0.45">
      <c r="B408" t="s">
        <v>204</v>
      </c>
      <c r="C408" t="s">
        <v>209</v>
      </c>
      <c r="D408" t="s">
        <v>144</v>
      </c>
      <c r="E408" s="8">
        <v>8.3591331269349839E-2</v>
      </c>
      <c r="F408" s="4">
        <v>1500</v>
      </c>
    </row>
    <row r="409" spans="2:8" x14ac:dyDescent="0.45">
      <c r="B409" t="s">
        <v>204</v>
      </c>
      <c r="C409" t="s">
        <v>209</v>
      </c>
      <c r="D409" t="s">
        <v>145</v>
      </c>
      <c r="E409" s="8">
        <v>1.9512195121951219E-2</v>
      </c>
      <c r="F409" s="4">
        <v>1900</v>
      </c>
    </row>
    <row r="410" spans="2:8" x14ac:dyDescent="0.45">
      <c r="B410" t="s">
        <v>204</v>
      </c>
      <c r="C410" t="s">
        <v>209</v>
      </c>
      <c r="D410" t="s">
        <v>129</v>
      </c>
      <c r="E410" s="8">
        <v>5.7428609667960432E-3</v>
      </c>
      <c r="F410" s="4">
        <v>833875</v>
      </c>
    </row>
    <row r="411" spans="2:8" x14ac:dyDescent="0.45">
      <c r="B411" t="s">
        <v>204</v>
      </c>
      <c r="C411" t="s">
        <v>209</v>
      </c>
      <c r="D411" t="s">
        <v>130</v>
      </c>
      <c r="E411" s="8">
        <v>3.250724171226263E-2</v>
      </c>
      <c r="F411" s="4">
        <v>115741.66666666667</v>
      </c>
    </row>
    <row r="412" spans="2:8" x14ac:dyDescent="0.45">
      <c r="B412" t="s">
        <v>204</v>
      </c>
      <c r="C412" t="s">
        <v>209</v>
      </c>
      <c r="D412" t="s">
        <v>131</v>
      </c>
      <c r="E412" s="8">
        <v>3.7420206911732333E-2</v>
      </c>
      <c r="F412" s="4">
        <v>288016.66666666669</v>
      </c>
    </row>
    <row r="413" spans="2:8" x14ac:dyDescent="0.45">
      <c r="B413" t="s">
        <v>204</v>
      </c>
      <c r="C413" t="s">
        <v>209</v>
      </c>
      <c r="D413" t="s">
        <v>132</v>
      </c>
      <c r="E413" s="8">
        <v>3.1443755535872454E-2</v>
      </c>
      <c r="F413" s="4">
        <v>11366.666666666666</v>
      </c>
    </row>
    <row r="414" spans="2:8" x14ac:dyDescent="0.45">
      <c r="B414" t="s">
        <v>204</v>
      </c>
      <c r="C414" t="s">
        <v>209</v>
      </c>
      <c r="D414" t="s">
        <v>134</v>
      </c>
      <c r="E414" s="8">
        <v>0.31486880466472306</v>
      </c>
      <c r="F414" s="4">
        <v>4508.333333333333</v>
      </c>
    </row>
    <row r="415" spans="2:8" x14ac:dyDescent="0.45">
      <c r="B415" t="s">
        <v>204</v>
      </c>
      <c r="C415" t="s">
        <v>209</v>
      </c>
      <c r="D415" t="s">
        <v>135</v>
      </c>
      <c r="E415" s="8">
        <v>6.7704280155642019E-2</v>
      </c>
      <c r="F415" s="4">
        <v>20441.666666666668</v>
      </c>
    </row>
    <row r="416" spans="2:8" x14ac:dyDescent="0.45">
      <c r="B416" t="s">
        <v>204</v>
      </c>
      <c r="C416" t="s">
        <v>209</v>
      </c>
      <c r="D416" t="s">
        <v>136</v>
      </c>
      <c r="E416" s="8">
        <v>5.0158266374482591E-2</v>
      </c>
      <c r="F416" s="4">
        <v>18116.666666666668</v>
      </c>
    </row>
    <row r="417" spans="1:6" x14ac:dyDescent="0.45">
      <c r="B417" t="s">
        <v>204</v>
      </c>
      <c r="C417" t="s">
        <v>209</v>
      </c>
      <c r="D417" t="s">
        <v>137</v>
      </c>
      <c r="E417" s="8">
        <v>3.5628598848368519E-2</v>
      </c>
      <c r="F417" s="4">
        <v>42516.666666666664</v>
      </c>
    </row>
    <row r="418" spans="1:6" x14ac:dyDescent="0.45">
      <c r="B418" t="s">
        <v>204</v>
      </c>
      <c r="C418" t="s">
        <v>209</v>
      </c>
      <c r="D418" t="s">
        <v>138</v>
      </c>
      <c r="E418" s="8">
        <v>4.9017304831258317E-2</v>
      </c>
      <c r="F418" s="4">
        <v>56683.333333333336</v>
      </c>
    </row>
    <row r="419" spans="1:6" x14ac:dyDescent="0.45">
      <c r="B419" t="s">
        <v>204</v>
      </c>
      <c r="C419" t="s">
        <v>209</v>
      </c>
      <c r="D419" t="s">
        <v>139</v>
      </c>
      <c r="E419" s="8">
        <v>2.1151128222622936E-2</v>
      </c>
      <c r="F419" s="4">
        <v>354975</v>
      </c>
    </row>
    <row r="420" spans="1:6" x14ac:dyDescent="0.45">
      <c r="B420" t="s">
        <v>204</v>
      </c>
      <c r="C420" t="s">
        <v>209</v>
      </c>
      <c r="D420" t="s">
        <v>140</v>
      </c>
      <c r="E420" s="8">
        <v>2.1151128222622936E-2</v>
      </c>
      <c r="F420" s="4">
        <v>292116.66666666669</v>
      </c>
    </row>
    <row r="421" spans="1:6" x14ac:dyDescent="0.45">
      <c r="B421" t="s">
        <v>204</v>
      </c>
      <c r="C421" t="s">
        <v>209</v>
      </c>
      <c r="D421" t="s">
        <v>141</v>
      </c>
      <c r="E421" s="8">
        <v>2.1151128222622936E-2</v>
      </c>
      <c r="F421" s="4">
        <v>331075</v>
      </c>
    </row>
    <row r="422" spans="1:6" x14ac:dyDescent="0.45">
      <c r="B422" t="s">
        <v>212</v>
      </c>
      <c r="C422" t="s">
        <v>209</v>
      </c>
      <c r="D422" t="s">
        <v>213</v>
      </c>
      <c r="E422" s="8">
        <v>1.0248001639680262E-2</v>
      </c>
      <c r="F422" s="4">
        <v>57691.666666666664</v>
      </c>
    </row>
    <row r="424" spans="1:6" x14ac:dyDescent="0.45">
      <c r="F424" s="4">
        <f>SUM(F365:F422)</f>
        <v>3527208.7121212115</v>
      </c>
    </row>
    <row r="425" spans="1:6" x14ac:dyDescent="0.45">
      <c r="A425" t="s">
        <v>551</v>
      </c>
    </row>
    <row r="426" spans="1:6" x14ac:dyDescent="0.45">
      <c r="B426" s="1" t="s">
        <v>0</v>
      </c>
      <c r="C426" t="s" vm="1">
        <v>184</v>
      </c>
    </row>
    <row r="427" spans="1:6" x14ac:dyDescent="0.45">
      <c r="B427" s="1" t="s">
        <v>29</v>
      </c>
      <c r="C427" t="s" vm="3">
        <v>9</v>
      </c>
    </row>
    <row r="428" spans="1:6" x14ac:dyDescent="0.45">
      <c r="B428" s="1" t="s">
        <v>1</v>
      </c>
      <c r="C428" t="s" vm="2">
        <v>27</v>
      </c>
    </row>
    <row r="429" spans="1:6" x14ac:dyDescent="0.45">
      <c r="B429" s="1" t="s">
        <v>516</v>
      </c>
      <c r="C429" t="s" vm="5">
        <v>517</v>
      </c>
      <c r="D429" t="s">
        <v>519</v>
      </c>
    </row>
    <row r="431" spans="1:6" x14ac:dyDescent="0.45">
      <c r="B431" s="1" t="s">
        <v>185</v>
      </c>
      <c r="C431" s="1" t="s">
        <v>544</v>
      </c>
      <c r="D431" s="1" t="s">
        <v>545</v>
      </c>
      <c r="E431" t="s">
        <v>189</v>
      </c>
      <c r="F431" t="s">
        <v>546</v>
      </c>
    </row>
    <row r="439" spans="2:5" x14ac:dyDescent="0.45">
      <c r="B439" s="27" t="s">
        <v>560</v>
      </c>
      <c r="C439" s="27" t="s">
        <v>561</v>
      </c>
      <c r="D439" s="27" t="s">
        <v>562</v>
      </c>
      <c r="E439" s="27" t="s">
        <v>563</v>
      </c>
    </row>
    <row r="440" spans="2:5" x14ac:dyDescent="0.45">
      <c r="B440" s="27" t="s">
        <v>63</v>
      </c>
      <c r="C440" s="27" t="s">
        <v>552</v>
      </c>
      <c r="D440" s="27" t="s">
        <v>12</v>
      </c>
      <c r="E440" s="28">
        <v>166750</v>
      </c>
    </row>
    <row r="441" spans="2:5" x14ac:dyDescent="0.45">
      <c r="B441" s="29" t="s">
        <v>63</v>
      </c>
      <c r="C441" s="27" t="s">
        <v>552</v>
      </c>
      <c r="D441" s="27" t="s">
        <v>13</v>
      </c>
      <c r="E441" s="28">
        <v>112700</v>
      </c>
    </row>
    <row r="442" spans="2:5" x14ac:dyDescent="0.45">
      <c r="B442" s="29" t="s">
        <v>7</v>
      </c>
      <c r="C442" s="27" t="s">
        <v>553</v>
      </c>
      <c r="D442" s="27" t="s">
        <v>14</v>
      </c>
      <c r="E442" s="28">
        <v>309258.33333333331</v>
      </c>
    </row>
    <row r="443" spans="2:5" x14ac:dyDescent="0.45">
      <c r="B443" s="30" t="s">
        <v>53</v>
      </c>
      <c r="C443" s="27" t="s">
        <v>554</v>
      </c>
      <c r="D443" s="27" t="s">
        <v>19</v>
      </c>
      <c r="E443" s="28">
        <v>29725</v>
      </c>
    </row>
    <row r="444" spans="2:5" x14ac:dyDescent="0.45">
      <c r="B444" s="29" t="s">
        <v>53</v>
      </c>
      <c r="C444" s="27" t="s">
        <v>554</v>
      </c>
      <c r="D444" s="27" t="s">
        <v>20</v>
      </c>
      <c r="E444" s="28">
        <v>2800</v>
      </c>
    </row>
    <row r="445" spans="2:5" x14ac:dyDescent="0.45">
      <c r="B445" s="30" t="s">
        <v>8</v>
      </c>
      <c r="C445" s="27" t="s">
        <v>555</v>
      </c>
      <c r="D445" s="27" t="s">
        <v>28</v>
      </c>
      <c r="E445" s="28">
        <v>7916.666666666667</v>
      </c>
    </row>
    <row r="446" spans="2:5" x14ac:dyDescent="0.45">
      <c r="B446" s="29" t="s">
        <v>8</v>
      </c>
      <c r="C446" s="27" t="s">
        <v>555</v>
      </c>
      <c r="D446" s="27" t="s">
        <v>16</v>
      </c>
      <c r="E446" s="28">
        <v>99358.333333333328</v>
      </c>
    </row>
    <row r="447" spans="2:5" x14ac:dyDescent="0.45">
      <c r="B447" s="29" t="s">
        <v>192</v>
      </c>
      <c r="C447" s="27" t="s">
        <v>556</v>
      </c>
      <c r="D447" s="27" t="s">
        <v>25</v>
      </c>
      <c r="E447" s="28">
        <v>37716.666666666664</v>
      </c>
    </row>
    <row r="448" spans="2:5" x14ac:dyDescent="0.45">
      <c r="B448" s="29" t="s">
        <v>2</v>
      </c>
      <c r="C448" s="27" t="s">
        <v>557</v>
      </c>
      <c r="D448" s="27" t="s">
        <v>17</v>
      </c>
      <c r="E448" s="28">
        <v>63750</v>
      </c>
    </row>
    <row r="449" spans="2:5" x14ac:dyDescent="0.45">
      <c r="B449" s="29" t="s">
        <v>186</v>
      </c>
      <c r="C449" s="27" t="s">
        <v>554</v>
      </c>
      <c r="D449" s="27" t="s">
        <v>127</v>
      </c>
      <c r="E449" s="28">
        <v>78275</v>
      </c>
    </row>
    <row r="450" spans="2:5" x14ac:dyDescent="0.45">
      <c r="B450" s="30" t="s">
        <v>183</v>
      </c>
      <c r="C450" s="27" t="s">
        <v>558</v>
      </c>
      <c r="D450" s="27" t="s">
        <v>21</v>
      </c>
      <c r="E450" s="28">
        <v>27533.333333333332</v>
      </c>
    </row>
    <row r="451" spans="2:5" x14ac:dyDescent="0.45">
      <c r="B451" s="30" t="s">
        <v>183</v>
      </c>
      <c r="C451" s="27" t="s">
        <v>559</v>
      </c>
      <c r="D451" s="27" t="s">
        <v>123</v>
      </c>
      <c r="E451" s="28">
        <v>149741.66666666666</v>
      </c>
    </row>
    <row r="452" spans="2:5" x14ac:dyDescent="0.45">
      <c r="B452" s="30" t="s">
        <v>183</v>
      </c>
      <c r="C452" s="27" t="s">
        <v>559</v>
      </c>
      <c r="D452" s="27" t="s">
        <v>125</v>
      </c>
      <c r="E452" s="28">
        <v>12466.666666666666</v>
      </c>
    </row>
    <row r="453" spans="2:5" x14ac:dyDescent="0.45">
      <c r="B453" s="29" t="s">
        <v>183</v>
      </c>
      <c r="C453" s="27" t="s">
        <v>556</v>
      </c>
      <c r="D453" s="27" t="s">
        <v>142</v>
      </c>
      <c r="E453" s="28">
        <v>27475</v>
      </c>
    </row>
    <row r="454" spans="2:5" x14ac:dyDescent="0.45">
      <c r="B454" s="29" t="s">
        <v>190</v>
      </c>
      <c r="C454" s="27" t="s">
        <v>559</v>
      </c>
      <c r="D454" s="27" t="s">
        <v>124</v>
      </c>
      <c r="E454" s="28">
        <v>38658.333333333336</v>
      </c>
    </row>
    <row r="455" spans="2:5" x14ac:dyDescent="0.45">
      <c r="B455" s="30" t="s">
        <v>64</v>
      </c>
      <c r="C455" s="27" t="s">
        <v>556</v>
      </c>
      <c r="D455" s="27" t="s">
        <v>22</v>
      </c>
      <c r="E455" s="28">
        <v>79191.666666666672</v>
      </c>
    </row>
    <row r="456" spans="2:5" x14ac:dyDescent="0.45">
      <c r="B456" s="29" t="s">
        <v>64</v>
      </c>
      <c r="C456" s="27" t="s">
        <v>556</v>
      </c>
      <c r="D456" s="27" t="s">
        <v>26</v>
      </c>
      <c r="E456" s="28">
        <v>44958.333333333336</v>
      </c>
    </row>
    <row r="457" spans="2:5" x14ac:dyDescent="0.45">
      <c r="B457" s="29" t="s">
        <v>121</v>
      </c>
      <c r="C457" s="27" t="s">
        <v>554</v>
      </c>
      <c r="D457" s="27" t="s">
        <v>18</v>
      </c>
      <c r="E457" s="28">
        <v>4283.333333333333</v>
      </c>
    </row>
    <row r="458" spans="2:5" x14ac:dyDescent="0.45">
      <c r="B458" s="27"/>
      <c r="C458" s="27"/>
      <c r="D458" s="27"/>
      <c r="E458" s="28">
        <f>SUM(E440:E457)</f>
        <v>1292558.3333333333</v>
      </c>
    </row>
  </sheetData>
  <pageMargins left="0.7" right="0.7" top="0.75" bottom="0.75" header="0.3" footer="0.3"/>
  <pageSetup orientation="portrait" horizontalDpi="4294967295" verticalDpi="4294967295"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3AEE9-3583-4DAC-9F4E-D47E0BAE8DC3}">
  <dimension ref="A1:C359"/>
  <sheetViews>
    <sheetView topLeftCell="A7" workbookViewId="0">
      <selection activeCell="B73" sqref="B73"/>
    </sheetView>
  </sheetViews>
  <sheetFormatPr defaultRowHeight="14.25" x14ac:dyDescent="0.45"/>
  <cols>
    <col min="1" max="1" width="103.33203125" bestFit="1" customWidth="1"/>
    <col min="2" max="2" width="34.796875" bestFit="1" customWidth="1"/>
    <col min="3" max="3" width="14.46484375" bestFit="1" customWidth="1"/>
    <col min="4" max="135" width="10.33203125" bestFit="1" customWidth="1"/>
    <col min="136" max="136" width="11.73046875" bestFit="1" customWidth="1"/>
    <col min="137" max="148" width="9.73046875" bestFit="1" customWidth="1"/>
    <col min="149" max="149" width="11.73046875" bestFit="1" customWidth="1"/>
  </cols>
  <sheetData>
    <row r="1" spans="1:3" x14ac:dyDescent="0.45">
      <c r="A1" s="1" t="s">
        <v>0</v>
      </c>
      <c r="B1" t="s" vm="1">
        <v>184</v>
      </c>
    </row>
    <row r="2" spans="1:3" x14ac:dyDescent="0.45">
      <c r="A2" s="1" t="s">
        <v>1</v>
      </c>
      <c r="B2" t="s" vm="2">
        <v>27</v>
      </c>
    </row>
    <row r="3" spans="1:3" x14ac:dyDescent="0.45">
      <c r="A3" s="1" t="s">
        <v>29</v>
      </c>
      <c r="B3" t="s" vm="3">
        <v>9</v>
      </c>
    </row>
    <row r="4" spans="1:3" x14ac:dyDescent="0.45">
      <c r="A4" s="1" t="s">
        <v>516</v>
      </c>
      <c r="B4" t="s" vm="5">
        <v>517</v>
      </c>
    </row>
    <row r="6" spans="1:3" x14ac:dyDescent="0.45">
      <c r="A6" s="1" t="s">
        <v>11</v>
      </c>
      <c r="B6" t="s">
        <v>189</v>
      </c>
      <c r="C6" t="s">
        <v>518</v>
      </c>
    </row>
    <row r="7" spans="1:3" x14ac:dyDescent="0.45">
      <c r="A7" s="2" t="s">
        <v>194</v>
      </c>
      <c r="B7" s="8"/>
      <c r="C7" s="4"/>
    </row>
    <row r="8" spans="1:3" x14ac:dyDescent="0.45">
      <c r="A8" s="3" t="s">
        <v>496</v>
      </c>
      <c r="B8" s="8"/>
      <c r="C8" s="4"/>
    </row>
    <row r="9" spans="1:3" x14ac:dyDescent="0.45">
      <c r="A9" s="5" t="s">
        <v>12</v>
      </c>
      <c r="B9" s="8">
        <v>7.4162314059684167E-2</v>
      </c>
      <c r="C9" s="4">
        <v>166750</v>
      </c>
    </row>
    <row r="10" spans="1:3" x14ac:dyDescent="0.45">
      <c r="A10" s="5" t="s">
        <v>13</v>
      </c>
      <c r="B10" s="8">
        <v>0.28028673835125451</v>
      </c>
      <c r="C10" s="4">
        <v>112700</v>
      </c>
    </row>
    <row r="11" spans="1:3" x14ac:dyDescent="0.45">
      <c r="A11" s="2" t="s">
        <v>196</v>
      </c>
      <c r="B11" s="8"/>
      <c r="C11" s="4"/>
    </row>
    <row r="12" spans="1:3" x14ac:dyDescent="0.45">
      <c r="A12" s="3" t="s">
        <v>497</v>
      </c>
      <c r="B12" s="8"/>
      <c r="C12" s="4"/>
    </row>
    <row r="13" spans="1:3" x14ac:dyDescent="0.45">
      <c r="A13" s="5" t="s">
        <v>14</v>
      </c>
      <c r="B13" s="8">
        <v>9.2605104286990828E-2</v>
      </c>
      <c r="C13" s="4">
        <v>309258.33333333331</v>
      </c>
    </row>
    <row r="14" spans="1:3" x14ac:dyDescent="0.45">
      <c r="A14" s="2" t="s">
        <v>453</v>
      </c>
      <c r="B14" s="8"/>
      <c r="C14" s="4"/>
    </row>
    <row r="15" spans="1:3" x14ac:dyDescent="0.45">
      <c r="A15" s="3" t="s">
        <v>498</v>
      </c>
      <c r="B15" s="8"/>
      <c r="C15" s="4"/>
    </row>
    <row r="16" spans="1:3" x14ac:dyDescent="0.45">
      <c r="A16" s="5" t="s">
        <v>24</v>
      </c>
      <c r="B16" s="8">
        <v>0.82590138155677861</v>
      </c>
      <c r="C16" s="4">
        <v>71041.666666666672</v>
      </c>
    </row>
    <row r="17" spans="1:3" x14ac:dyDescent="0.45">
      <c r="A17" s="2" t="s">
        <v>202</v>
      </c>
      <c r="B17" s="8"/>
      <c r="C17" s="4"/>
    </row>
    <row r="18" spans="1:3" x14ac:dyDescent="0.45">
      <c r="A18" s="3" t="s">
        <v>499</v>
      </c>
      <c r="B18" s="8"/>
      <c r="C18" s="4"/>
    </row>
    <row r="19" spans="1:3" x14ac:dyDescent="0.45">
      <c r="A19" s="5" t="s">
        <v>19</v>
      </c>
      <c r="B19" s="8">
        <v>0.47021985343104594</v>
      </c>
      <c r="C19" s="4">
        <v>29725</v>
      </c>
    </row>
    <row r="20" spans="1:3" x14ac:dyDescent="0.45">
      <c r="A20" s="5" t="s">
        <v>20</v>
      </c>
      <c r="B20" s="8">
        <v>0.44312796208530808</v>
      </c>
      <c r="C20" s="4">
        <v>2800</v>
      </c>
    </row>
    <row r="21" spans="1:3" x14ac:dyDescent="0.45">
      <c r="A21" s="2" t="s">
        <v>198</v>
      </c>
      <c r="B21" s="8"/>
      <c r="C21" s="4"/>
    </row>
    <row r="22" spans="1:3" x14ac:dyDescent="0.45">
      <c r="A22" s="3" t="s">
        <v>501</v>
      </c>
      <c r="B22" s="8"/>
      <c r="C22" s="4"/>
    </row>
    <row r="23" spans="1:3" x14ac:dyDescent="0.45">
      <c r="A23" s="5" t="s">
        <v>156</v>
      </c>
      <c r="B23" s="8">
        <v>0.13360323886639677</v>
      </c>
      <c r="C23" s="4">
        <v>2220</v>
      </c>
    </row>
    <row r="24" spans="1:3" x14ac:dyDescent="0.45">
      <c r="A24" s="5" t="s">
        <v>161</v>
      </c>
      <c r="B24" s="8">
        <v>0.26151012891344383</v>
      </c>
      <c r="C24" s="4">
        <v>2650</v>
      </c>
    </row>
    <row r="25" spans="1:3" x14ac:dyDescent="0.45">
      <c r="A25" s="5" t="s">
        <v>28</v>
      </c>
      <c r="B25" s="8">
        <v>1.7629179331306991E-2</v>
      </c>
      <c r="C25" s="4">
        <v>7916.666666666667</v>
      </c>
    </row>
    <row r="26" spans="1:3" x14ac:dyDescent="0.45">
      <c r="A26" s="5" t="s">
        <v>16</v>
      </c>
      <c r="B26" s="8">
        <v>8.060288335517693E-2</v>
      </c>
      <c r="C26" s="4">
        <v>99358.333333333328</v>
      </c>
    </row>
    <row r="27" spans="1:3" x14ac:dyDescent="0.45">
      <c r="A27" s="5" t="s">
        <v>177</v>
      </c>
      <c r="B27" s="8">
        <v>0.14905263157894738</v>
      </c>
      <c r="C27" s="4">
        <v>10816.666666666666</v>
      </c>
    </row>
    <row r="28" spans="1:3" x14ac:dyDescent="0.45">
      <c r="A28" s="3" t="s">
        <v>500</v>
      </c>
      <c r="B28" s="8"/>
      <c r="C28" s="4"/>
    </row>
    <row r="29" spans="1:3" x14ac:dyDescent="0.45">
      <c r="A29" s="5" t="s">
        <v>146</v>
      </c>
      <c r="B29" s="8">
        <v>2.2900763358778626E-2</v>
      </c>
      <c r="C29" s="4">
        <v>1600</v>
      </c>
    </row>
    <row r="30" spans="1:3" x14ac:dyDescent="0.45">
      <c r="A30" s="5" t="s">
        <v>147</v>
      </c>
      <c r="B30" s="8">
        <v>3.372243839169909E-2</v>
      </c>
      <c r="C30" s="4">
        <v>3263.6363636363635</v>
      </c>
    </row>
    <row r="31" spans="1:3" x14ac:dyDescent="0.45">
      <c r="A31" s="5" t="s">
        <v>148</v>
      </c>
      <c r="B31" s="8">
        <v>4.7191011235955059E-2</v>
      </c>
      <c r="C31" s="4">
        <v>1883.3333333333333</v>
      </c>
    </row>
    <row r="32" spans="1:3" x14ac:dyDescent="0.45">
      <c r="A32" s="5" t="s">
        <v>149</v>
      </c>
      <c r="B32" s="8">
        <v>3.1988873435326845E-2</v>
      </c>
      <c r="C32" s="4">
        <v>3360</v>
      </c>
    </row>
    <row r="33" spans="1:3" x14ac:dyDescent="0.45">
      <c r="A33" s="5" t="s">
        <v>150</v>
      </c>
      <c r="B33" s="8">
        <v>5.7565789473684209E-2</v>
      </c>
      <c r="C33" s="4">
        <v>7241.666666666667</v>
      </c>
    </row>
    <row r="34" spans="1:3" x14ac:dyDescent="0.45">
      <c r="A34" s="5" t="s">
        <v>151</v>
      </c>
      <c r="B34" s="8">
        <v>7.0731707317073164E-2</v>
      </c>
      <c r="C34" s="4">
        <v>2220</v>
      </c>
    </row>
    <row r="35" spans="1:3" x14ac:dyDescent="0.45">
      <c r="A35" s="5" t="s">
        <v>152</v>
      </c>
      <c r="B35" s="8">
        <v>6.0444254592054679E-2</v>
      </c>
      <c r="C35" s="4">
        <v>24733.333333333332</v>
      </c>
    </row>
    <row r="36" spans="1:3" x14ac:dyDescent="0.45">
      <c r="A36" s="5" t="s">
        <v>153</v>
      </c>
      <c r="B36" s="8">
        <v>6.6666666666666666E-2</v>
      </c>
      <c r="C36" s="4">
        <v>4025</v>
      </c>
    </row>
    <row r="37" spans="1:3" x14ac:dyDescent="0.45">
      <c r="A37" s="5" t="s">
        <v>154</v>
      </c>
      <c r="B37" s="8">
        <v>3.2258064516129031E-2</v>
      </c>
      <c r="C37" s="4"/>
    </row>
    <row r="38" spans="1:3" x14ac:dyDescent="0.45">
      <c r="A38" s="5" t="s">
        <v>155</v>
      </c>
      <c r="B38" s="8">
        <v>4.07725321888412E-2</v>
      </c>
      <c r="C38" s="4">
        <v>3490.909090909091</v>
      </c>
    </row>
    <row r="39" spans="1:3" x14ac:dyDescent="0.45">
      <c r="A39" s="5" t="s">
        <v>157</v>
      </c>
      <c r="B39" s="8">
        <v>5.2734854059357369E-3</v>
      </c>
      <c r="C39" s="4">
        <v>38125</v>
      </c>
    </row>
    <row r="40" spans="1:3" x14ac:dyDescent="0.45">
      <c r="A40" s="5" t="s">
        <v>158</v>
      </c>
      <c r="B40" s="8">
        <v>1.0961810466760962E-2</v>
      </c>
      <c r="C40" s="4">
        <v>17791.666666666668</v>
      </c>
    </row>
    <row r="41" spans="1:3" x14ac:dyDescent="0.45">
      <c r="A41" s="5" t="s">
        <v>159</v>
      </c>
      <c r="B41" s="8">
        <v>2.3402076934327921E-2</v>
      </c>
      <c r="C41" s="4">
        <v>54500</v>
      </c>
    </row>
    <row r="42" spans="1:3" x14ac:dyDescent="0.45">
      <c r="A42" s="5" t="s">
        <v>160</v>
      </c>
      <c r="B42" s="8">
        <v>7.7875063141943091E-2</v>
      </c>
      <c r="C42" s="4">
        <v>56783.333333333336</v>
      </c>
    </row>
    <row r="43" spans="1:3" x14ac:dyDescent="0.45">
      <c r="A43" s="5" t="s">
        <v>162</v>
      </c>
      <c r="B43" s="8">
        <v>4.7596153846153844E-2</v>
      </c>
      <c r="C43" s="4">
        <v>10125</v>
      </c>
    </row>
    <row r="44" spans="1:3" x14ac:dyDescent="0.45">
      <c r="A44" s="5" t="s">
        <v>163</v>
      </c>
      <c r="B44" s="8">
        <v>6.1279203370356184E-3</v>
      </c>
      <c r="C44" s="4">
        <v>23800</v>
      </c>
    </row>
    <row r="45" spans="1:3" x14ac:dyDescent="0.45">
      <c r="A45" s="5" t="s">
        <v>164</v>
      </c>
      <c r="B45" s="8">
        <v>0</v>
      </c>
      <c r="C45" s="4">
        <v>2762.5</v>
      </c>
    </row>
    <row r="46" spans="1:3" x14ac:dyDescent="0.45">
      <c r="A46" s="5" t="s">
        <v>165</v>
      </c>
      <c r="B46" s="8">
        <v>8.8452088452088459E-3</v>
      </c>
      <c r="C46" s="4">
        <v>11650</v>
      </c>
    </row>
    <row r="47" spans="1:3" x14ac:dyDescent="0.45">
      <c r="A47" s="5" t="s">
        <v>166</v>
      </c>
      <c r="B47" s="8">
        <v>5.0083317904091838E-2</v>
      </c>
      <c r="C47" s="4">
        <v>61391.666666666664</v>
      </c>
    </row>
    <row r="48" spans="1:3" x14ac:dyDescent="0.45">
      <c r="A48" s="5" t="s">
        <v>167</v>
      </c>
      <c r="B48" s="8">
        <v>3.9053254437869819E-2</v>
      </c>
      <c r="C48" s="4">
        <v>12375</v>
      </c>
    </row>
    <row r="49" spans="1:3" x14ac:dyDescent="0.45">
      <c r="A49" s="5" t="s">
        <v>15</v>
      </c>
      <c r="B49" s="8">
        <v>2.2576361221779549E-2</v>
      </c>
      <c r="C49" s="4">
        <v>4625</v>
      </c>
    </row>
    <row r="50" spans="1:3" x14ac:dyDescent="0.45">
      <c r="A50" s="5" t="s">
        <v>168</v>
      </c>
      <c r="B50" s="8">
        <v>6.0389450332758193E-2</v>
      </c>
      <c r="C50" s="4">
        <v>19458.333333333332</v>
      </c>
    </row>
    <row r="51" spans="1:3" x14ac:dyDescent="0.45">
      <c r="A51" s="5" t="s">
        <v>169</v>
      </c>
      <c r="B51" s="8">
        <v>4.5801526717557252E-2</v>
      </c>
      <c r="C51" s="4">
        <v>3658.3333333333335</v>
      </c>
    </row>
    <row r="52" spans="1:3" x14ac:dyDescent="0.45">
      <c r="A52" s="5" t="s">
        <v>170</v>
      </c>
      <c r="B52" s="8">
        <v>4.7430830039525688E-2</v>
      </c>
      <c r="C52" s="4">
        <v>7783.333333333333</v>
      </c>
    </row>
    <row r="53" spans="1:3" x14ac:dyDescent="0.45">
      <c r="A53" s="5" t="s">
        <v>171</v>
      </c>
      <c r="B53" s="8">
        <v>5.4587306806971388E-2</v>
      </c>
      <c r="C53" s="4">
        <v>15016.666666666666</v>
      </c>
    </row>
    <row r="54" spans="1:3" x14ac:dyDescent="0.45">
      <c r="A54" s="5" t="s">
        <v>172</v>
      </c>
      <c r="B54" s="8">
        <v>4.4316263365222285E-2</v>
      </c>
      <c r="C54" s="4">
        <v>33341.666666666664</v>
      </c>
    </row>
    <row r="55" spans="1:3" x14ac:dyDescent="0.45">
      <c r="A55" s="5" t="s">
        <v>174</v>
      </c>
      <c r="B55" s="8">
        <v>2.484657985331537E-2</v>
      </c>
      <c r="C55" s="4">
        <v>183425</v>
      </c>
    </row>
    <row r="56" spans="1:3" x14ac:dyDescent="0.45">
      <c r="A56" s="5" t="s">
        <v>175</v>
      </c>
      <c r="B56" s="8">
        <v>1.426962072850169E-2</v>
      </c>
      <c r="C56" s="4">
        <v>26958.333333333332</v>
      </c>
    </row>
    <row r="57" spans="1:3" x14ac:dyDescent="0.45">
      <c r="A57" s="5" t="s">
        <v>176</v>
      </c>
      <c r="B57" s="8">
        <v>6.1587420441782101E-2</v>
      </c>
      <c r="C57" s="4">
        <v>20566.666666666668</v>
      </c>
    </row>
    <row r="58" spans="1:3" x14ac:dyDescent="0.45">
      <c r="A58" s="5" t="s">
        <v>178</v>
      </c>
      <c r="B58" s="8">
        <v>3.1047045778552194E-2</v>
      </c>
      <c r="C58" s="4">
        <v>31191.666666666668</v>
      </c>
    </row>
    <row r="59" spans="1:3" x14ac:dyDescent="0.45">
      <c r="A59" s="5" t="s">
        <v>179</v>
      </c>
      <c r="B59" s="8">
        <v>3.9447731755424065E-3</v>
      </c>
      <c r="C59" s="4">
        <v>25941.666666666668</v>
      </c>
    </row>
    <row r="60" spans="1:3" x14ac:dyDescent="0.45">
      <c r="A60" s="5" t="s">
        <v>180</v>
      </c>
      <c r="B60" s="8">
        <v>4.1401273885350316E-2</v>
      </c>
      <c r="C60" s="4">
        <v>120450</v>
      </c>
    </row>
    <row r="61" spans="1:3" x14ac:dyDescent="0.45">
      <c r="A61" s="2" t="s">
        <v>454</v>
      </c>
      <c r="B61" s="8"/>
      <c r="C61" s="4"/>
    </row>
    <row r="62" spans="1:3" x14ac:dyDescent="0.45">
      <c r="A62" s="3" t="s">
        <v>498</v>
      </c>
      <c r="B62" s="8"/>
      <c r="C62" s="4"/>
    </row>
    <row r="63" spans="1:3" x14ac:dyDescent="0.45">
      <c r="A63" s="5" t="s">
        <v>25</v>
      </c>
      <c r="B63" s="8">
        <v>0.14695210449927432</v>
      </c>
      <c r="C63" s="4">
        <v>37716.666666666664</v>
      </c>
    </row>
    <row r="64" spans="1:3" x14ac:dyDescent="0.45">
      <c r="A64" s="2" t="s">
        <v>200</v>
      </c>
      <c r="B64" s="8"/>
      <c r="C64" s="4"/>
    </row>
    <row r="65" spans="1:3" x14ac:dyDescent="0.45">
      <c r="A65" s="3" t="s">
        <v>502</v>
      </c>
      <c r="B65" s="8"/>
      <c r="C65" s="4"/>
    </row>
    <row r="66" spans="1:3" x14ac:dyDescent="0.45">
      <c r="A66" s="5" t="s">
        <v>17</v>
      </c>
      <c r="B66" s="8">
        <v>0.67980719573076265</v>
      </c>
      <c r="C66" s="4">
        <v>63750</v>
      </c>
    </row>
    <row r="67" spans="1:3" x14ac:dyDescent="0.45">
      <c r="A67" s="2" t="s">
        <v>210</v>
      </c>
      <c r="B67" s="8"/>
      <c r="C67" s="4"/>
    </row>
    <row r="68" spans="1:3" x14ac:dyDescent="0.45">
      <c r="A68" s="3" t="s">
        <v>499</v>
      </c>
      <c r="B68" s="8"/>
      <c r="C68" s="4"/>
    </row>
    <row r="69" spans="1:3" x14ac:dyDescent="0.45">
      <c r="A69" s="5" t="s">
        <v>127</v>
      </c>
      <c r="B69" s="8">
        <v>0.35920466232430581</v>
      </c>
      <c r="C69" s="4">
        <v>78275</v>
      </c>
    </row>
    <row r="70" spans="1:3" x14ac:dyDescent="0.45">
      <c r="A70" s="3" t="s">
        <v>500</v>
      </c>
      <c r="B70" s="8"/>
      <c r="C70" s="4"/>
    </row>
    <row r="71" spans="1:3" x14ac:dyDescent="0.45">
      <c r="A71" s="5" t="s">
        <v>128</v>
      </c>
      <c r="B71" s="8">
        <v>2.2441160372194856E-2</v>
      </c>
      <c r="C71" s="4">
        <v>12116.666666666666</v>
      </c>
    </row>
    <row r="72" spans="1:3" x14ac:dyDescent="0.45">
      <c r="A72" s="2" t="s">
        <v>211</v>
      </c>
      <c r="B72" s="8"/>
      <c r="C72" s="4"/>
    </row>
    <row r="73" spans="1:3" x14ac:dyDescent="0.45">
      <c r="A73" s="3" t="s">
        <v>498</v>
      </c>
      <c r="B73" s="8"/>
      <c r="C73" s="4"/>
    </row>
    <row r="74" spans="1:3" x14ac:dyDescent="0.45">
      <c r="A74" s="5" t="s">
        <v>182</v>
      </c>
      <c r="B74" s="8">
        <v>0.35494327390599678</v>
      </c>
      <c r="C74" s="4">
        <v>39783.333333333336</v>
      </c>
    </row>
    <row r="75" spans="1:3" x14ac:dyDescent="0.45">
      <c r="A75" s="2" t="s">
        <v>204</v>
      </c>
      <c r="B75" s="8"/>
      <c r="C75" s="4"/>
    </row>
    <row r="76" spans="1:3" x14ac:dyDescent="0.45">
      <c r="A76" s="3" t="s">
        <v>499</v>
      </c>
      <c r="B76" s="8"/>
      <c r="C76" s="4"/>
    </row>
    <row r="77" spans="1:3" x14ac:dyDescent="0.45">
      <c r="A77" s="5" t="s">
        <v>143</v>
      </c>
      <c r="B77" s="8">
        <v>0.23265306122448978</v>
      </c>
      <c r="C77" s="4">
        <v>2716.6666666666665</v>
      </c>
    </row>
    <row r="78" spans="1:3" x14ac:dyDescent="0.45">
      <c r="A78" s="3" t="s">
        <v>503</v>
      </c>
      <c r="B78" s="8"/>
      <c r="C78" s="4"/>
    </row>
    <row r="79" spans="1:3" x14ac:dyDescent="0.45">
      <c r="A79" s="5" t="s">
        <v>123</v>
      </c>
      <c r="B79" s="8">
        <v>0.27449574610457889</v>
      </c>
      <c r="C79" s="4">
        <v>149741.66666666666</v>
      </c>
    </row>
    <row r="80" spans="1:3" x14ac:dyDescent="0.45">
      <c r="A80" s="5" t="s">
        <v>125</v>
      </c>
      <c r="B80" s="8">
        <v>0.11779107725788901</v>
      </c>
      <c r="C80" s="4">
        <v>12466.666666666666</v>
      </c>
    </row>
    <row r="81" spans="1:3" x14ac:dyDescent="0.45">
      <c r="A81" s="5" t="s">
        <v>134</v>
      </c>
      <c r="B81" s="8">
        <v>0.31486880466472306</v>
      </c>
      <c r="C81" s="4">
        <v>4508.333333333333</v>
      </c>
    </row>
    <row r="82" spans="1:3" x14ac:dyDescent="0.45">
      <c r="A82" s="3" t="s">
        <v>500</v>
      </c>
      <c r="B82" s="8"/>
      <c r="C82" s="4"/>
    </row>
    <row r="83" spans="1:3" x14ac:dyDescent="0.45">
      <c r="A83" s="5" t="s">
        <v>181</v>
      </c>
      <c r="B83" s="8">
        <v>3.8804071246819338E-2</v>
      </c>
      <c r="C83" s="4"/>
    </row>
    <row r="84" spans="1:3" x14ac:dyDescent="0.45">
      <c r="A84" s="5" t="s">
        <v>173</v>
      </c>
      <c r="B84" s="8">
        <v>4.1901095647023989E-2</v>
      </c>
      <c r="C84" s="4">
        <v>33900</v>
      </c>
    </row>
    <row r="85" spans="1:3" x14ac:dyDescent="0.45">
      <c r="A85" s="5" t="s">
        <v>126</v>
      </c>
      <c r="B85" s="8">
        <v>3.6131074042328737E-2</v>
      </c>
      <c r="C85" s="4">
        <v>86100</v>
      </c>
    </row>
    <row r="86" spans="1:3" x14ac:dyDescent="0.45">
      <c r="A86" s="5" t="s">
        <v>133</v>
      </c>
      <c r="B86" s="8">
        <v>5.0877192982456139E-2</v>
      </c>
      <c r="C86" s="4">
        <v>1800</v>
      </c>
    </row>
    <row r="87" spans="1:3" x14ac:dyDescent="0.45">
      <c r="A87" s="5" t="s">
        <v>144</v>
      </c>
      <c r="B87" s="8">
        <v>8.3591331269349839E-2</v>
      </c>
      <c r="C87" s="4">
        <v>1500</v>
      </c>
    </row>
    <row r="88" spans="1:3" x14ac:dyDescent="0.45">
      <c r="A88" s="5" t="s">
        <v>145</v>
      </c>
      <c r="B88" s="8">
        <v>1.9512195121951219E-2</v>
      </c>
      <c r="C88" s="4">
        <v>1900</v>
      </c>
    </row>
    <row r="89" spans="1:3" x14ac:dyDescent="0.45">
      <c r="A89" s="5" t="s">
        <v>129</v>
      </c>
      <c r="B89" s="8">
        <v>5.7428609667960432E-3</v>
      </c>
      <c r="C89" s="4">
        <v>833875</v>
      </c>
    </row>
    <row r="90" spans="1:3" x14ac:dyDescent="0.45">
      <c r="A90" s="5" t="s">
        <v>130</v>
      </c>
      <c r="B90" s="8">
        <v>3.250724171226263E-2</v>
      </c>
      <c r="C90" s="4">
        <v>115741.66666666667</v>
      </c>
    </row>
    <row r="91" spans="1:3" x14ac:dyDescent="0.45">
      <c r="A91" s="5" t="s">
        <v>131</v>
      </c>
      <c r="B91" s="8">
        <v>3.7420206911732333E-2</v>
      </c>
      <c r="C91" s="4">
        <v>288016.66666666669</v>
      </c>
    </row>
    <row r="92" spans="1:3" x14ac:dyDescent="0.45">
      <c r="A92" s="5" t="s">
        <v>132</v>
      </c>
      <c r="B92" s="8">
        <v>3.1443755535872454E-2</v>
      </c>
      <c r="C92" s="4">
        <v>11366.666666666666</v>
      </c>
    </row>
    <row r="93" spans="1:3" x14ac:dyDescent="0.45">
      <c r="A93" s="5" t="s">
        <v>135</v>
      </c>
      <c r="B93" s="8">
        <v>6.7704280155642019E-2</v>
      </c>
      <c r="C93" s="4">
        <v>20441.666666666668</v>
      </c>
    </row>
    <row r="94" spans="1:3" x14ac:dyDescent="0.45">
      <c r="A94" s="5" t="s">
        <v>136</v>
      </c>
      <c r="B94" s="8">
        <v>5.0158266374482591E-2</v>
      </c>
      <c r="C94" s="4">
        <v>18116.666666666668</v>
      </c>
    </row>
    <row r="95" spans="1:3" x14ac:dyDescent="0.45">
      <c r="A95" s="5" t="s">
        <v>137</v>
      </c>
      <c r="B95" s="8">
        <v>3.5628598848368519E-2</v>
      </c>
      <c r="C95" s="4">
        <v>42516.666666666664</v>
      </c>
    </row>
    <row r="96" spans="1:3" x14ac:dyDescent="0.45">
      <c r="A96" s="5" t="s">
        <v>138</v>
      </c>
      <c r="B96" s="8">
        <v>4.9017304831258317E-2</v>
      </c>
      <c r="C96" s="4">
        <v>56683.333333333336</v>
      </c>
    </row>
    <row r="97" spans="1:3" x14ac:dyDescent="0.45">
      <c r="A97" s="5" t="s">
        <v>139</v>
      </c>
      <c r="B97" s="8">
        <v>2.1151128222622936E-2</v>
      </c>
      <c r="C97" s="4">
        <v>354975</v>
      </c>
    </row>
    <row r="98" spans="1:3" x14ac:dyDescent="0.45">
      <c r="A98" s="5" t="s">
        <v>140</v>
      </c>
      <c r="B98" s="8">
        <v>2.1151128222622936E-2</v>
      </c>
      <c r="C98" s="4">
        <v>292116.66666666669</v>
      </c>
    </row>
    <row r="99" spans="1:3" x14ac:dyDescent="0.45">
      <c r="A99" s="5" t="s">
        <v>141</v>
      </c>
      <c r="B99" s="8">
        <v>2.1151128222622936E-2</v>
      </c>
      <c r="C99" s="4">
        <v>331075</v>
      </c>
    </row>
    <row r="100" spans="1:3" x14ac:dyDescent="0.45">
      <c r="A100" s="3" t="s">
        <v>498</v>
      </c>
      <c r="B100" s="8"/>
      <c r="C100" s="4"/>
    </row>
    <row r="101" spans="1:3" x14ac:dyDescent="0.45">
      <c r="A101" s="5" t="s">
        <v>142</v>
      </c>
      <c r="B101" s="8">
        <v>0.12655601659751037</v>
      </c>
      <c r="C101" s="4">
        <v>27475</v>
      </c>
    </row>
    <row r="102" spans="1:3" x14ac:dyDescent="0.45">
      <c r="A102" s="3" t="s">
        <v>504</v>
      </c>
      <c r="B102" s="8"/>
      <c r="C102" s="4"/>
    </row>
    <row r="103" spans="1:3" x14ac:dyDescent="0.45">
      <c r="A103" s="5" t="s">
        <v>21</v>
      </c>
      <c r="B103" s="8">
        <v>0.36663679808841099</v>
      </c>
      <c r="C103" s="4">
        <v>27533.333333333332</v>
      </c>
    </row>
    <row r="104" spans="1:3" x14ac:dyDescent="0.45">
      <c r="A104" s="2" t="s">
        <v>208</v>
      </c>
      <c r="B104" s="8"/>
      <c r="C104" s="4"/>
    </row>
    <row r="105" spans="1:3" x14ac:dyDescent="0.45">
      <c r="A105" s="3" t="s">
        <v>503</v>
      </c>
      <c r="B105" s="8"/>
      <c r="C105" s="4"/>
    </row>
    <row r="106" spans="1:3" x14ac:dyDescent="0.45">
      <c r="A106" s="5" t="s">
        <v>124</v>
      </c>
      <c r="B106" s="8">
        <v>0.62363038714390062</v>
      </c>
      <c r="C106" s="4">
        <v>38658.333333333336</v>
      </c>
    </row>
    <row r="107" spans="1:3" x14ac:dyDescent="0.45">
      <c r="A107" s="2" t="s">
        <v>455</v>
      </c>
      <c r="B107" s="8"/>
      <c r="C107" s="4"/>
    </row>
    <row r="108" spans="1:3" x14ac:dyDescent="0.45">
      <c r="A108" s="3" t="s">
        <v>498</v>
      </c>
      <c r="B108" s="8"/>
      <c r="C108" s="4"/>
    </row>
    <row r="109" spans="1:3" x14ac:dyDescent="0.45">
      <c r="A109" s="5" t="s">
        <v>22</v>
      </c>
      <c r="B109" s="8">
        <v>0.30361186594202899</v>
      </c>
      <c r="C109" s="4">
        <v>79191.666666666672</v>
      </c>
    </row>
    <row r="110" spans="1:3" x14ac:dyDescent="0.45">
      <c r="A110" s="5" t="s">
        <v>26</v>
      </c>
      <c r="B110" s="8">
        <v>2.5617202017520574E-2</v>
      </c>
      <c r="C110" s="4">
        <v>44958.333333333336</v>
      </c>
    </row>
    <row r="111" spans="1:3" x14ac:dyDescent="0.45">
      <c r="A111" s="2" t="s">
        <v>203</v>
      </c>
      <c r="B111" s="8"/>
      <c r="C111" s="4"/>
    </row>
    <row r="112" spans="1:3" x14ac:dyDescent="0.45">
      <c r="A112" s="3" t="s">
        <v>499</v>
      </c>
      <c r="B112" s="8"/>
      <c r="C112" s="4"/>
    </row>
    <row r="113" spans="1:3" x14ac:dyDescent="0.45">
      <c r="A113" s="5" t="s">
        <v>18</v>
      </c>
      <c r="B113" s="8">
        <v>0.35594713656387666</v>
      </c>
      <c r="C113" s="4">
        <v>4283.333333333333</v>
      </c>
    </row>
    <row r="114" spans="1:3" x14ac:dyDescent="0.45">
      <c r="A114" s="2" t="s">
        <v>212</v>
      </c>
      <c r="B114" s="8"/>
      <c r="C114" s="4"/>
    </row>
    <row r="115" spans="1:3" x14ac:dyDescent="0.45">
      <c r="A115" s="3" t="s">
        <v>500</v>
      </c>
      <c r="B115" s="8"/>
      <c r="C115" s="4"/>
    </row>
    <row r="116" spans="1:3" x14ac:dyDescent="0.45">
      <c r="A116" s="5" t="s">
        <v>213</v>
      </c>
      <c r="B116" s="8">
        <v>1.0248001639680262E-2</v>
      </c>
      <c r="C116" s="4">
        <v>57691.666666666664</v>
      </c>
    </row>
    <row r="117" spans="1:3" x14ac:dyDescent="0.45">
      <c r="A117" s="2" t="s">
        <v>205</v>
      </c>
      <c r="B117" s="8"/>
      <c r="C117" s="4"/>
    </row>
    <row r="118" spans="1:3" x14ac:dyDescent="0.45">
      <c r="A118" s="3" t="s">
        <v>500</v>
      </c>
      <c r="B118" s="8"/>
      <c r="C118" s="4"/>
    </row>
    <row r="119" spans="1:3" x14ac:dyDescent="0.45">
      <c r="A119" s="5" t="s">
        <v>214</v>
      </c>
      <c r="B119" s="8">
        <v>1</v>
      </c>
      <c r="C119" s="4">
        <v>41000</v>
      </c>
    </row>
    <row r="120" spans="1:3" x14ac:dyDescent="0.45">
      <c r="A120" s="5" t="s">
        <v>215</v>
      </c>
      <c r="B120" s="8">
        <v>1</v>
      </c>
      <c r="C120" s="4">
        <v>15500</v>
      </c>
    </row>
    <row r="121" spans="1:3" x14ac:dyDescent="0.45">
      <c r="A121" s="5" t="s">
        <v>216</v>
      </c>
      <c r="B121" s="8">
        <v>1</v>
      </c>
      <c r="C121" s="4">
        <v>12991.666666666666</v>
      </c>
    </row>
    <row r="122" spans="1:3" x14ac:dyDescent="0.45">
      <c r="A122" s="5" t="s">
        <v>217</v>
      </c>
      <c r="B122" s="8">
        <v>5.884083553986467E-3</v>
      </c>
      <c r="C122" s="4">
        <v>45608.333333333336</v>
      </c>
    </row>
    <row r="123" spans="1:3" x14ac:dyDescent="0.45">
      <c r="A123" s="5" t="s">
        <v>218</v>
      </c>
      <c r="B123" s="8">
        <v>1</v>
      </c>
      <c r="C123" s="4">
        <v>33925</v>
      </c>
    </row>
    <row r="124" spans="1:3" x14ac:dyDescent="0.45">
      <c r="A124" s="5" t="s">
        <v>219</v>
      </c>
      <c r="B124" s="8">
        <v>1</v>
      </c>
      <c r="C124" s="4">
        <v>68500</v>
      </c>
    </row>
    <row r="125" spans="1:3" x14ac:dyDescent="0.45">
      <c r="A125" s="5" t="s">
        <v>220</v>
      </c>
      <c r="B125" s="8">
        <v>1</v>
      </c>
      <c r="C125" s="4">
        <v>12991.666666666666</v>
      </c>
    </row>
    <row r="126" spans="1:3" x14ac:dyDescent="0.45">
      <c r="A126" s="5" t="s">
        <v>221</v>
      </c>
      <c r="B126" s="8">
        <v>1</v>
      </c>
      <c r="C126" s="4">
        <v>13633.333333333334</v>
      </c>
    </row>
    <row r="127" spans="1:3" x14ac:dyDescent="0.45">
      <c r="A127" s="5" t="s">
        <v>222</v>
      </c>
      <c r="B127" s="8">
        <v>1</v>
      </c>
      <c r="C127" s="4">
        <v>1775</v>
      </c>
    </row>
    <row r="128" spans="1:3" x14ac:dyDescent="0.45">
      <c r="A128" s="5" t="s">
        <v>223</v>
      </c>
      <c r="B128" s="8">
        <v>2.4067388688327317E-3</v>
      </c>
      <c r="C128" s="4">
        <v>5308.333333333333</v>
      </c>
    </row>
    <row r="129" spans="1:3" x14ac:dyDescent="0.45">
      <c r="A129" s="5" t="s">
        <v>224</v>
      </c>
      <c r="B129" s="8">
        <v>1</v>
      </c>
      <c r="C129" s="4">
        <v>31191.666666666668</v>
      </c>
    </row>
    <row r="130" spans="1:3" x14ac:dyDescent="0.45">
      <c r="A130" s="5" t="s">
        <v>225</v>
      </c>
      <c r="B130" s="8">
        <v>1.4388489208633094E-2</v>
      </c>
      <c r="C130" s="4"/>
    </row>
    <row r="131" spans="1:3" x14ac:dyDescent="0.45">
      <c r="A131" s="5" t="s">
        <v>226</v>
      </c>
      <c r="B131" s="8">
        <v>7.6335877862595417E-3</v>
      </c>
      <c r="C131" s="4">
        <v>1600</v>
      </c>
    </row>
    <row r="132" spans="1:3" x14ac:dyDescent="0.45">
      <c r="A132" s="5" t="s">
        <v>227</v>
      </c>
      <c r="B132" s="8">
        <v>2.4250822795773429E-3</v>
      </c>
      <c r="C132" s="4">
        <v>24308.333333333332</v>
      </c>
    </row>
    <row r="133" spans="1:3" x14ac:dyDescent="0.45">
      <c r="A133" s="5" t="s">
        <v>228</v>
      </c>
      <c r="B133" s="8">
        <v>1.4629049111807733E-3</v>
      </c>
      <c r="C133" s="4">
        <v>23541.666666666668</v>
      </c>
    </row>
    <row r="134" spans="1:3" x14ac:dyDescent="0.45">
      <c r="A134" s="5" t="s">
        <v>229</v>
      </c>
      <c r="B134" s="8">
        <v>0</v>
      </c>
      <c r="C134" s="4">
        <v>2000</v>
      </c>
    </row>
    <row r="135" spans="1:3" x14ac:dyDescent="0.45">
      <c r="A135" s="5" t="s">
        <v>230</v>
      </c>
      <c r="B135" s="8">
        <v>1</v>
      </c>
      <c r="C135" s="4">
        <v>4883.333333333333</v>
      </c>
    </row>
    <row r="136" spans="1:3" x14ac:dyDescent="0.45">
      <c r="A136" s="5" t="s">
        <v>231</v>
      </c>
      <c r="B136" s="8">
        <v>1</v>
      </c>
      <c r="C136" s="4">
        <v>5991.666666666667</v>
      </c>
    </row>
    <row r="137" spans="1:3" x14ac:dyDescent="0.45">
      <c r="A137" s="5" t="s">
        <v>232</v>
      </c>
      <c r="B137" s="8">
        <v>4.5473336089293095E-3</v>
      </c>
      <c r="C137" s="4">
        <v>30266.666666666668</v>
      </c>
    </row>
    <row r="138" spans="1:3" x14ac:dyDescent="0.45">
      <c r="A138" s="5" t="s">
        <v>233</v>
      </c>
      <c r="B138" s="8">
        <v>1</v>
      </c>
      <c r="C138" s="4">
        <v>12900</v>
      </c>
    </row>
    <row r="139" spans="1:3" x14ac:dyDescent="0.45">
      <c r="A139" s="5" t="s">
        <v>234</v>
      </c>
      <c r="B139" s="8">
        <v>1.7990624604079564E-2</v>
      </c>
      <c r="C139" s="4">
        <v>93708.333333333328</v>
      </c>
    </row>
    <row r="140" spans="1:3" x14ac:dyDescent="0.45">
      <c r="A140" s="5" t="s">
        <v>235</v>
      </c>
      <c r="B140" s="8">
        <v>6.379585326953748E-3</v>
      </c>
      <c r="C140" s="4">
        <v>10708.333333333334</v>
      </c>
    </row>
    <row r="141" spans="1:3" x14ac:dyDescent="0.45">
      <c r="A141" s="5" t="s">
        <v>236</v>
      </c>
      <c r="B141" s="8">
        <v>7.6893987142316904E-3</v>
      </c>
      <c r="C141" s="4">
        <v>40558.333333333336</v>
      </c>
    </row>
    <row r="142" spans="1:3" x14ac:dyDescent="0.45">
      <c r="A142" s="5" t="s">
        <v>237</v>
      </c>
      <c r="B142" s="8">
        <v>4.7909407665505223E-3</v>
      </c>
      <c r="C142" s="4">
        <v>23891.666666666668</v>
      </c>
    </row>
    <row r="143" spans="1:3" x14ac:dyDescent="0.45">
      <c r="A143" s="5" t="s">
        <v>238</v>
      </c>
      <c r="B143" s="8">
        <v>9.465543114394551E-3</v>
      </c>
      <c r="C143" s="4">
        <v>97400</v>
      </c>
    </row>
    <row r="144" spans="1:3" x14ac:dyDescent="0.45">
      <c r="A144" s="5" t="s">
        <v>239</v>
      </c>
      <c r="B144" s="8">
        <v>1</v>
      </c>
      <c r="C144" s="4">
        <v>13958.333333333334</v>
      </c>
    </row>
    <row r="145" spans="1:3" x14ac:dyDescent="0.45">
      <c r="A145" s="5" t="s">
        <v>240</v>
      </c>
      <c r="B145" s="8">
        <v>3.0744572344455778E-2</v>
      </c>
      <c r="C145" s="4">
        <v>111633.33333333333</v>
      </c>
    </row>
    <row r="146" spans="1:3" x14ac:dyDescent="0.45">
      <c r="A146" s="5" t="s">
        <v>241</v>
      </c>
      <c r="B146" s="8">
        <v>4.1166936790923828E-2</v>
      </c>
      <c r="C146" s="4">
        <v>13275</v>
      </c>
    </row>
    <row r="147" spans="1:3" x14ac:dyDescent="0.45">
      <c r="A147" s="5" t="s">
        <v>242</v>
      </c>
      <c r="B147" s="8">
        <v>9.0019569471624268E-3</v>
      </c>
      <c r="C147" s="4">
        <v>17741.666666666668</v>
      </c>
    </row>
    <row r="148" spans="1:3" x14ac:dyDescent="0.45">
      <c r="A148" s="5" t="s">
        <v>243</v>
      </c>
      <c r="B148" s="8">
        <v>9.9520492174070396E-3</v>
      </c>
      <c r="C148" s="4">
        <v>406650</v>
      </c>
    </row>
    <row r="149" spans="1:3" x14ac:dyDescent="0.45">
      <c r="A149" s="5" t="s">
        <v>244</v>
      </c>
      <c r="B149" s="8">
        <v>6.6797189911320968E-3</v>
      </c>
      <c r="C149" s="4">
        <v>96433.333333333328</v>
      </c>
    </row>
    <row r="150" spans="1:3" x14ac:dyDescent="0.45">
      <c r="A150" s="5" t="s">
        <v>245</v>
      </c>
      <c r="B150" s="8">
        <v>6.1661618347035917E-3</v>
      </c>
      <c r="C150" s="4">
        <v>59866.666666666664</v>
      </c>
    </row>
    <row r="151" spans="1:3" x14ac:dyDescent="0.45">
      <c r="A151" s="5" t="s">
        <v>246</v>
      </c>
      <c r="B151" s="8">
        <v>2.5799214806505887E-2</v>
      </c>
      <c r="C151" s="4">
        <v>17375</v>
      </c>
    </row>
    <row r="152" spans="1:3" x14ac:dyDescent="0.45">
      <c r="A152" s="5" t="s">
        <v>247</v>
      </c>
      <c r="B152" s="8">
        <v>2.49949334594339E-3</v>
      </c>
      <c r="C152" s="4">
        <v>88333.333333333328</v>
      </c>
    </row>
    <row r="153" spans="1:3" x14ac:dyDescent="0.45">
      <c r="A153" s="5" t="s">
        <v>248</v>
      </c>
      <c r="B153" s="8">
        <v>6.587615283267457E-3</v>
      </c>
      <c r="C153" s="4">
        <v>15133.333333333334</v>
      </c>
    </row>
    <row r="154" spans="1:3" x14ac:dyDescent="0.45">
      <c r="A154" s="5" t="s">
        <v>249</v>
      </c>
      <c r="B154" s="8">
        <v>2.2968345443915477E-3</v>
      </c>
      <c r="C154" s="4">
        <v>189541.66666666666</v>
      </c>
    </row>
    <row r="155" spans="1:3" x14ac:dyDescent="0.45">
      <c r="A155" s="5" t="s">
        <v>250</v>
      </c>
      <c r="B155" s="8">
        <v>4.3534971964833231E-3</v>
      </c>
      <c r="C155" s="4">
        <v>394800</v>
      </c>
    </row>
    <row r="156" spans="1:3" x14ac:dyDescent="0.45">
      <c r="A156" s="5" t="s">
        <v>251</v>
      </c>
      <c r="B156" s="8">
        <v>1.1286011286011286E-2</v>
      </c>
      <c r="C156" s="4">
        <v>181733.33333333334</v>
      </c>
    </row>
    <row r="157" spans="1:3" x14ac:dyDescent="0.45">
      <c r="A157" s="5" t="s">
        <v>252</v>
      </c>
      <c r="B157" s="8">
        <v>3.4187161955301563E-3</v>
      </c>
      <c r="C157" s="4">
        <v>125916.66666666667</v>
      </c>
    </row>
    <row r="158" spans="1:3" x14ac:dyDescent="0.45">
      <c r="A158" s="5" t="s">
        <v>253</v>
      </c>
      <c r="B158" s="8">
        <v>1.232394366197183E-2</v>
      </c>
      <c r="C158" s="4">
        <v>9250</v>
      </c>
    </row>
    <row r="159" spans="1:3" x14ac:dyDescent="0.45">
      <c r="A159" s="5" t="s">
        <v>254</v>
      </c>
      <c r="B159" s="8">
        <v>9.8199672667757774E-3</v>
      </c>
      <c r="C159" s="4">
        <v>9475</v>
      </c>
    </row>
    <row r="160" spans="1:3" x14ac:dyDescent="0.45">
      <c r="A160" s="5" t="s">
        <v>255</v>
      </c>
      <c r="B160" s="8">
        <v>1.5923566878980892E-2</v>
      </c>
      <c r="C160" s="4">
        <v>12783.333333333334</v>
      </c>
    </row>
    <row r="161" spans="1:3" x14ac:dyDescent="0.45">
      <c r="A161" s="5" t="s">
        <v>256</v>
      </c>
      <c r="B161" s="8">
        <v>9.4740280953936624E-3</v>
      </c>
      <c r="C161" s="4">
        <v>21566.666666666668</v>
      </c>
    </row>
    <row r="162" spans="1:3" x14ac:dyDescent="0.45">
      <c r="A162" s="5" t="s">
        <v>257</v>
      </c>
      <c r="B162" s="8">
        <v>1.0354110581901015E-2</v>
      </c>
      <c r="C162" s="4">
        <v>30050</v>
      </c>
    </row>
    <row r="163" spans="1:3" x14ac:dyDescent="0.45">
      <c r="A163" s="5" t="s">
        <v>258</v>
      </c>
      <c r="B163" s="8">
        <v>5.5939453767686739E-3</v>
      </c>
      <c r="C163" s="4">
        <v>75608.333333333328</v>
      </c>
    </row>
    <row r="164" spans="1:3" x14ac:dyDescent="0.45">
      <c r="A164" s="5" t="s">
        <v>259</v>
      </c>
      <c r="B164" s="8">
        <v>3.1847133757961785E-3</v>
      </c>
      <c r="C164" s="4">
        <v>21691.666666666668</v>
      </c>
    </row>
    <row r="165" spans="1:3" x14ac:dyDescent="0.45">
      <c r="A165" s="5" t="s">
        <v>260</v>
      </c>
      <c r="B165" s="8">
        <v>4.7455573505654283E-3</v>
      </c>
      <c r="C165" s="4">
        <v>56666.666666666664</v>
      </c>
    </row>
    <row r="166" spans="1:3" x14ac:dyDescent="0.45">
      <c r="A166" s="5" t="s">
        <v>261</v>
      </c>
      <c r="B166" s="8">
        <v>1.906260930395243E-2</v>
      </c>
      <c r="C166" s="4">
        <v>37216.666666666664</v>
      </c>
    </row>
    <row r="167" spans="1:3" x14ac:dyDescent="0.45">
      <c r="A167" s="5" t="s">
        <v>262</v>
      </c>
      <c r="B167" s="8">
        <v>3.8690476190476192E-2</v>
      </c>
      <c r="C167" s="4">
        <v>2833.3333333333335</v>
      </c>
    </row>
    <row r="168" spans="1:3" x14ac:dyDescent="0.45">
      <c r="A168" s="5" t="s">
        <v>263</v>
      </c>
      <c r="B168" s="8">
        <v>1</v>
      </c>
      <c r="C168" s="4">
        <v>1806958.3333333333</v>
      </c>
    </row>
    <row r="169" spans="1:3" x14ac:dyDescent="0.45">
      <c r="A169" s="5" t="s">
        <v>264</v>
      </c>
      <c r="B169" s="8">
        <v>1.2814112165085705E-2</v>
      </c>
      <c r="C169" s="4">
        <v>42933.333333333336</v>
      </c>
    </row>
    <row r="170" spans="1:3" x14ac:dyDescent="0.45">
      <c r="A170" s="5" t="s">
        <v>265</v>
      </c>
      <c r="B170" s="8">
        <v>2.1438142027690933E-2</v>
      </c>
      <c r="C170" s="4">
        <v>21283.333333333332</v>
      </c>
    </row>
    <row r="171" spans="1:3" x14ac:dyDescent="0.45">
      <c r="A171" s="5" t="s">
        <v>266</v>
      </c>
      <c r="B171" s="8">
        <v>1.3844515441959531E-2</v>
      </c>
      <c r="C171" s="4">
        <v>20491.666666666668</v>
      </c>
    </row>
    <row r="172" spans="1:3" x14ac:dyDescent="0.45">
      <c r="A172" s="5" t="s">
        <v>267</v>
      </c>
      <c r="B172" s="8">
        <v>1.8302828618968387E-2</v>
      </c>
      <c r="C172" s="4">
        <v>16058.333333333334</v>
      </c>
    </row>
    <row r="173" spans="1:3" x14ac:dyDescent="0.45">
      <c r="A173" s="5" t="s">
        <v>268</v>
      </c>
      <c r="B173" s="8">
        <v>1.8592297476759629E-2</v>
      </c>
      <c r="C173" s="4">
        <v>5225</v>
      </c>
    </row>
    <row r="174" spans="1:3" x14ac:dyDescent="0.45">
      <c r="A174" s="5" t="s">
        <v>269</v>
      </c>
      <c r="B174" s="8">
        <v>1.1879049676025918E-2</v>
      </c>
      <c r="C174" s="4">
        <v>5091.666666666667</v>
      </c>
    </row>
    <row r="175" spans="1:3" x14ac:dyDescent="0.45">
      <c r="A175" s="5" t="s">
        <v>270</v>
      </c>
      <c r="B175" s="8">
        <v>2.9666254635352288E-2</v>
      </c>
      <c r="C175" s="4">
        <v>37966.666666666664</v>
      </c>
    </row>
    <row r="176" spans="1:3" x14ac:dyDescent="0.45">
      <c r="A176" s="5" t="s">
        <v>271</v>
      </c>
      <c r="B176" s="8">
        <v>2.0044543429844099E-2</v>
      </c>
      <c r="C176" s="4">
        <v>4681.818181818182</v>
      </c>
    </row>
    <row r="177" spans="1:3" x14ac:dyDescent="0.45">
      <c r="A177" s="5" t="s">
        <v>272</v>
      </c>
      <c r="B177" s="8">
        <v>2.8548451950140732E-2</v>
      </c>
      <c r="C177" s="4">
        <v>16966.666666666668</v>
      </c>
    </row>
    <row r="178" spans="1:3" x14ac:dyDescent="0.45">
      <c r="A178" s="5" t="s">
        <v>273</v>
      </c>
      <c r="B178" s="8">
        <v>1.6949152542372881E-2</v>
      </c>
      <c r="C178" s="4">
        <v>12441.666666666666</v>
      </c>
    </row>
    <row r="179" spans="1:3" x14ac:dyDescent="0.45">
      <c r="A179" s="5" t="s">
        <v>274</v>
      </c>
      <c r="B179" s="8">
        <v>1.0175763182238668E-2</v>
      </c>
      <c r="C179" s="4">
        <v>75841.666666666672</v>
      </c>
    </row>
    <row r="180" spans="1:3" x14ac:dyDescent="0.45">
      <c r="A180" s="5" t="s">
        <v>275</v>
      </c>
      <c r="B180" s="8">
        <v>8.3462132921174655E-3</v>
      </c>
      <c r="C180" s="4">
        <v>18183.333333333332</v>
      </c>
    </row>
    <row r="181" spans="1:3" x14ac:dyDescent="0.45">
      <c r="A181" s="5" t="s">
        <v>276</v>
      </c>
      <c r="B181" s="8">
        <v>9.5957533687219265E-3</v>
      </c>
      <c r="C181" s="4">
        <v>26916.666666666668</v>
      </c>
    </row>
    <row r="182" spans="1:3" x14ac:dyDescent="0.45">
      <c r="A182" s="5" t="s">
        <v>277</v>
      </c>
      <c r="B182" s="8">
        <v>8.7976539589442824E-3</v>
      </c>
      <c r="C182" s="4">
        <v>9233.3333333333339</v>
      </c>
    </row>
    <row r="183" spans="1:3" x14ac:dyDescent="0.45">
      <c r="A183" s="5" t="s">
        <v>278</v>
      </c>
      <c r="B183" s="8">
        <v>6.081337894336754E-3</v>
      </c>
      <c r="C183" s="4">
        <v>17808.333333333332</v>
      </c>
    </row>
    <row r="184" spans="1:3" x14ac:dyDescent="0.45">
      <c r="A184" s="5" t="s">
        <v>279</v>
      </c>
      <c r="B184" s="8">
        <v>8.3762886597938142E-3</v>
      </c>
      <c r="C184" s="4">
        <v>6933.333333333333</v>
      </c>
    </row>
    <row r="185" spans="1:3" x14ac:dyDescent="0.45">
      <c r="A185" s="5" t="s">
        <v>280</v>
      </c>
      <c r="B185" s="8">
        <v>1.118133203694701E-2</v>
      </c>
      <c r="C185" s="4">
        <v>7175</v>
      </c>
    </row>
    <row r="186" spans="1:3" x14ac:dyDescent="0.45">
      <c r="A186" s="5" t="s">
        <v>281</v>
      </c>
      <c r="B186" s="8">
        <v>9.8559514783927212E-3</v>
      </c>
      <c r="C186" s="4">
        <v>3758.3333333333335</v>
      </c>
    </row>
    <row r="187" spans="1:3" x14ac:dyDescent="0.45">
      <c r="A187" s="5" t="s">
        <v>282</v>
      </c>
      <c r="B187" s="8">
        <v>2.7818448023426062E-2</v>
      </c>
      <c r="C187" s="4">
        <v>5791.666666666667</v>
      </c>
    </row>
    <row r="188" spans="1:3" x14ac:dyDescent="0.45">
      <c r="A188" s="5" t="s">
        <v>283</v>
      </c>
      <c r="B188" s="8">
        <v>8.9988751406074249E-3</v>
      </c>
      <c r="C188" s="4">
        <v>48691.666666666664</v>
      </c>
    </row>
    <row r="189" spans="1:3" x14ac:dyDescent="0.45">
      <c r="A189" s="5" t="s">
        <v>284</v>
      </c>
      <c r="B189" s="8">
        <v>8.1495685522531159E-3</v>
      </c>
      <c r="C189" s="4">
        <v>9816.6666666666661</v>
      </c>
    </row>
    <row r="190" spans="1:3" x14ac:dyDescent="0.45">
      <c r="A190" s="5" t="s">
        <v>285</v>
      </c>
      <c r="B190" s="8">
        <v>3.430531732418525E-2</v>
      </c>
      <c r="C190" s="4">
        <v>3971.4285714285716</v>
      </c>
    </row>
    <row r="191" spans="1:3" x14ac:dyDescent="0.45">
      <c r="A191" s="5" t="s">
        <v>286</v>
      </c>
      <c r="B191" s="8">
        <v>2.8368794326241137E-3</v>
      </c>
      <c r="C191" s="4">
        <v>2481.818181818182</v>
      </c>
    </row>
    <row r="192" spans="1:3" x14ac:dyDescent="0.45">
      <c r="A192" s="5" t="s">
        <v>287</v>
      </c>
      <c r="B192" s="8">
        <v>8.9407485982724664E-3</v>
      </c>
      <c r="C192" s="4">
        <v>35450</v>
      </c>
    </row>
    <row r="193" spans="1:3" x14ac:dyDescent="0.45">
      <c r="A193" s="5" t="s">
        <v>288</v>
      </c>
      <c r="B193" s="8">
        <v>1.6756896107244134E-2</v>
      </c>
      <c r="C193" s="4">
        <v>27550</v>
      </c>
    </row>
    <row r="194" spans="1:3" x14ac:dyDescent="0.45">
      <c r="A194" s="5" t="s">
        <v>289</v>
      </c>
      <c r="B194" s="8">
        <v>1.9191226867717615E-2</v>
      </c>
      <c r="C194" s="4">
        <v>37858.333333333336</v>
      </c>
    </row>
    <row r="195" spans="1:3" x14ac:dyDescent="0.45">
      <c r="A195" s="5" t="s">
        <v>290</v>
      </c>
      <c r="B195" s="8">
        <v>3.1419284940411699E-2</v>
      </c>
      <c r="C195" s="4">
        <v>14591.666666666666</v>
      </c>
    </row>
    <row r="196" spans="1:3" x14ac:dyDescent="0.45">
      <c r="A196" s="5" t="s">
        <v>291</v>
      </c>
      <c r="B196" s="8">
        <v>7.2791833111407009E-2</v>
      </c>
      <c r="C196" s="4">
        <v>12566.666666666666</v>
      </c>
    </row>
    <row r="197" spans="1:3" x14ac:dyDescent="0.45">
      <c r="A197" s="5" t="s">
        <v>292</v>
      </c>
      <c r="B197" s="8">
        <v>2.2340425531914895E-2</v>
      </c>
      <c r="C197" s="4">
        <v>18108.333333333332</v>
      </c>
    </row>
    <row r="198" spans="1:3" x14ac:dyDescent="0.45">
      <c r="A198" s="5" t="s">
        <v>293</v>
      </c>
      <c r="B198" s="8">
        <v>1.0523321956769055E-2</v>
      </c>
      <c r="C198" s="4">
        <v>17450</v>
      </c>
    </row>
    <row r="199" spans="1:3" x14ac:dyDescent="0.45">
      <c r="A199" s="5" t="s">
        <v>294</v>
      </c>
      <c r="B199" s="8">
        <v>1.8819503849443968E-2</v>
      </c>
      <c r="C199" s="4">
        <v>6775</v>
      </c>
    </row>
    <row r="200" spans="1:3" x14ac:dyDescent="0.45">
      <c r="A200" s="5" t="s">
        <v>295</v>
      </c>
      <c r="B200" s="8">
        <v>2.0132916340891323E-2</v>
      </c>
      <c r="C200" s="4">
        <v>37100</v>
      </c>
    </row>
    <row r="201" spans="1:3" x14ac:dyDescent="0.45">
      <c r="A201" s="5" t="s">
        <v>296</v>
      </c>
      <c r="B201" s="8">
        <v>0.10818713450292397</v>
      </c>
      <c r="C201" s="4">
        <v>5016.666666666667</v>
      </c>
    </row>
    <row r="202" spans="1:3" x14ac:dyDescent="0.45">
      <c r="A202" s="5" t="s">
        <v>297</v>
      </c>
      <c r="B202" s="8">
        <v>6.3645130183220835E-2</v>
      </c>
      <c r="C202" s="4">
        <v>9700</v>
      </c>
    </row>
    <row r="203" spans="1:3" x14ac:dyDescent="0.45">
      <c r="A203" s="5" t="s">
        <v>298</v>
      </c>
      <c r="B203" s="8">
        <v>5.7613168724279837E-2</v>
      </c>
      <c r="C203" s="4">
        <v>2537.5</v>
      </c>
    </row>
    <row r="204" spans="1:3" x14ac:dyDescent="0.45">
      <c r="A204" s="5" t="s">
        <v>299</v>
      </c>
      <c r="B204" s="8">
        <v>3.533123028391167E-2</v>
      </c>
      <c r="C204" s="4">
        <v>24775</v>
      </c>
    </row>
    <row r="205" spans="1:3" x14ac:dyDescent="0.45">
      <c r="A205" s="5" t="s">
        <v>300</v>
      </c>
      <c r="B205" s="8">
        <v>6.013215859030837E-2</v>
      </c>
      <c r="C205" s="4">
        <v>20383.333333333332</v>
      </c>
    </row>
    <row r="206" spans="1:3" x14ac:dyDescent="0.45">
      <c r="A206" s="5" t="s">
        <v>301</v>
      </c>
      <c r="B206" s="8">
        <v>5.2905464006938421E-2</v>
      </c>
      <c r="C206" s="4">
        <v>5808.333333333333</v>
      </c>
    </row>
    <row r="207" spans="1:3" x14ac:dyDescent="0.45">
      <c r="A207" s="5" t="s">
        <v>302</v>
      </c>
      <c r="B207" s="8">
        <v>3.125E-2</v>
      </c>
      <c r="C207" s="4">
        <v>3400</v>
      </c>
    </row>
    <row r="208" spans="1:3" x14ac:dyDescent="0.45">
      <c r="A208" s="5" t="s">
        <v>303</v>
      </c>
      <c r="B208" s="8">
        <v>2.7500859401856308E-2</v>
      </c>
      <c r="C208" s="4">
        <v>14683.333333333334</v>
      </c>
    </row>
    <row r="209" spans="1:3" x14ac:dyDescent="0.45">
      <c r="A209" s="5" t="s">
        <v>304</v>
      </c>
      <c r="B209" s="8">
        <v>2.465897166841553E-2</v>
      </c>
      <c r="C209" s="4">
        <v>14250</v>
      </c>
    </row>
    <row r="210" spans="1:3" x14ac:dyDescent="0.45">
      <c r="A210" s="5" t="s">
        <v>305</v>
      </c>
      <c r="B210" s="8">
        <v>1.0420225486846601E-2</v>
      </c>
      <c r="C210" s="4">
        <v>56825</v>
      </c>
    </row>
    <row r="211" spans="1:3" x14ac:dyDescent="0.45">
      <c r="A211" s="5" t="s">
        <v>306</v>
      </c>
      <c r="B211" s="8">
        <v>9.3075204765450479E-3</v>
      </c>
      <c r="C211" s="4">
        <v>17291.666666666668</v>
      </c>
    </row>
    <row r="212" spans="1:3" x14ac:dyDescent="0.45">
      <c r="A212" s="5" t="s">
        <v>307</v>
      </c>
      <c r="B212" s="8">
        <v>8.5317901921507528E-3</v>
      </c>
      <c r="C212" s="4">
        <v>92108.333333333328</v>
      </c>
    </row>
    <row r="213" spans="1:3" x14ac:dyDescent="0.45">
      <c r="A213" s="5" t="s">
        <v>308</v>
      </c>
      <c r="B213" s="8">
        <v>2.8566279174551682E-2</v>
      </c>
      <c r="C213" s="4">
        <v>72216.666666666672</v>
      </c>
    </row>
    <row r="214" spans="1:3" x14ac:dyDescent="0.45">
      <c r="A214" s="5" t="s">
        <v>309</v>
      </c>
      <c r="B214" s="8">
        <v>2.2222222222222223E-2</v>
      </c>
      <c r="C214" s="4">
        <v>5933.333333333333</v>
      </c>
    </row>
    <row r="215" spans="1:3" x14ac:dyDescent="0.45">
      <c r="A215" s="5" t="s">
        <v>310</v>
      </c>
      <c r="B215" s="8">
        <v>1.4412416851441241E-2</v>
      </c>
      <c r="C215" s="4">
        <v>13316.666666666666</v>
      </c>
    </row>
    <row r="216" spans="1:3" x14ac:dyDescent="0.45">
      <c r="A216" s="5" t="s">
        <v>311</v>
      </c>
      <c r="B216" s="8">
        <v>4.8387096774193547E-2</v>
      </c>
      <c r="C216" s="4">
        <v>7800</v>
      </c>
    </row>
    <row r="217" spans="1:3" x14ac:dyDescent="0.45">
      <c r="A217" s="5" t="s">
        <v>312</v>
      </c>
      <c r="B217" s="8">
        <v>2.8846153846153848E-2</v>
      </c>
      <c r="C217" s="4">
        <v>23483.333333333332</v>
      </c>
    </row>
    <row r="218" spans="1:3" x14ac:dyDescent="0.45">
      <c r="A218" s="5" t="s">
        <v>313</v>
      </c>
      <c r="B218" s="8">
        <v>2.2065313327449251E-2</v>
      </c>
      <c r="C218" s="4">
        <v>8800</v>
      </c>
    </row>
    <row r="219" spans="1:3" x14ac:dyDescent="0.45">
      <c r="A219" s="5" t="s">
        <v>314</v>
      </c>
      <c r="B219" s="8">
        <v>1.6887417218543047E-2</v>
      </c>
      <c r="C219" s="4">
        <v>11750</v>
      </c>
    </row>
    <row r="220" spans="1:3" x14ac:dyDescent="0.45">
      <c r="A220" s="5" t="s">
        <v>315</v>
      </c>
      <c r="B220" s="8">
        <v>1.2877747252747252E-2</v>
      </c>
      <c r="C220" s="4">
        <v>74350</v>
      </c>
    </row>
    <row r="221" spans="1:3" x14ac:dyDescent="0.45">
      <c r="A221" s="5" t="s">
        <v>316</v>
      </c>
      <c r="B221" s="8">
        <v>2.8416779431664412E-2</v>
      </c>
      <c r="C221" s="4">
        <v>17100</v>
      </c>
    </row>
    <row r="222" spans="1:3" x14ac:dyDescent="0.45">
      <c r="A222" s="5" t="s">
        <v>317</v>
      </c>
      <c r="B222" s="8">
        <v>4.9418604651162788E-2</v>
      </c>
      <c r="C222" s="4">
        <v>2728.5714285714284</v>
      </c>
    </row>
    <row r="223" spans="1:3" x14ac:dyDescent="0.45">
      <c r="A223" s="5" t="s">
        <v>318</v>
      </c>
      <c r="B223" s="8">
        <v>1.3224821973550356E-2</v>
      </c>
      <c r="C223" s="4">
        <v>25150</v>
      </c>
    </row>
    <row r="224" spans="1:3" x14ac:dyDescent="0.45">
      <c r="A224" s="5" t="s">
        <v>319</v>
      </c>
      <c r="B224" s="8">
        <v>1.3304637057327333E-2</v>
      </c>
      <c r="C224" s="4">
        <v>22033.333333333332</v>
      </c>
    </row>
    <row r="225" spans="1:3" x14ac:dyDescent="0.45">
      <c r="A225" s="5" t="s">
        <v>320</v>
      </c>
      <c r="B225" s="8">
        <v>1.2441679626749611E-2</v>
      </c>
      <c r="C225" s="4">
        <v>2700</v>
      </c>
    </row>
    <row r="226" spans="1:3" x14ac:dyDescent="0.45">
      <c r="A226" s="5" t="s">
        <v>321</v>
      </c>
      <c r="B226" s="8">
        <v>1.6438716465018412E-2</v>
      </c>
      <c r="C226" s="4">
        <v>41441.666666666664</v>
      </c>
    </row>
    <row r="227" spans="1:3" x14ac:dyDescent="0.45">
      <c r="A227" s="5" t="s">
        <v>322</v>
      </c>
      <c r="B227" s="8">
        <v>1.092896174863388E-2</v>
      </c>
      <c r="C227" s="4">
        <v>13041.666666666666</v>
      </c>
    </row>
    <row r="228" spans="1:3" x14ac:dyDescent="0.45">
      <c r="A228" s="5" t="s">
        <v>323</v>
      </c>
      <c r="B228" s="8">
        <v>1.5556022703384485E-2</v>
      </c>
      <c r="C228" s="4">
        <v>47075</v>
      </c>
    </row>
    <row r="229" spans="1:3" x14ac:dyDescent="0.45">
      <c r="A229" s="5" t="s">
        <v>324</v>
      </c>
      <c r="B229" s="8">
        <v>9.238521836506159E-3</v>
      </c>
      <c r="C229" s="4">
        <v>17950</v>
      </c>
    </row>
    <row r="230" spans="1:3" x14ac:dyDescent="0.45">
      <c r="A230" s="5" t="s">
        <v>325</v>
      </c>
      <c r="B230" s="8">
        <v>1.2057209379677365E-2</v>
      </c>
      <c r="C230" s="4">
        <v>71025</v>
      </c>
    </row>
    <row r="231" spans="1:3" x14ac:dyDescent="0.45">
      <c r="A231" s="5" t="s">
        <v>327</v>
      </c>
      <c r="B231" s="8">
        <v>2.9233025984911988E-2</v>
      </c>
      <c r="C231" s="4">
        <v>57608.333333333336</v>
      </c>
    </row>
    <row r="232" spans="1:3" x14ac:dyDescent="0.45">
      <c r="A232" s="5" t="s">
        <v>328</v>
      </c>
      <c r="B232" s="8">
        <v>4.0106951871657758E-3</v>
      </c>
      <c r="C232" s="4">
        <v>31108.333333333332</v>
      </c>
    </row>
    <row r="233" spans="1:3" x14ac:dyDescent="0.45">
      <c r="A233" s="5" t="s">
        <v>329</v>
      </c>
      <c r="B233" s="8">
        <v>2.4065540194572452E-2</v>
      </c>
      <c r="C233" s="4">
        <v>8266.6666666666661</v>
      </c>
    </row>
    <row r="234" spans="1:3" x14ac:dyDescent="0.45">
      <c r="A234" s="5" t="s">
        <v>330</v>
      </c>
      <c r="B234" s="8">
        <v>1.0900473933649289E-2</v>
      </c>
      <c r="C234" s="4">
        <v>18683.333333333332</v>
      </c>
    </row>
    <row r="235" spans="1:3" x14ac:dyDescent="0.45">
      <c r="A235" s="5" t="s">
        <v>331</v>
      </c>
      <c r="B235" s="8">
        <v>1.5845824411134905E-2</v>
      </c>
      <c r="C235" s="4">
        <v>11550</v>
      </c>
    </row>
    <row r="236" spans="1:3" x14ac:dyDescent="0.45">
      <c r="A236" s="5" t="s">
        <v>332</v>
      </c>
      <c r="B236" s="8">
        <v>3.614457831325301E-2</v>
      </c>
      <c r="C236" s="4">
        <v>43783.333333333336</v>
      </c>
    </row>
    <row r="237" spans="1:3" x14ac:dyDescent="0.45">
      <c r="A237" s="5" t="s">
        <v>333</v>
      </c>
      <c r="B237" s="8">
        <v>6.7951195941048561E-3</v>
      </c>
      <c r="C237" s="4">
        <v>199658.33333333334</v>
      </c>
    </row>
    <row r="238" spans="1:3" x14ac:dyDescent="0.45">
      <c r="A238" s="5" t="s">
        <v>334</v>
      </c>
      <c r="B238" s="8">
        <v>4.6904315196998128E-3</v>
      </c>
      <c r="C238" s="4">
        <v>25691.666666666668</v>
      </c>
    </row>
    <row r="239" spans="1:3" x14ac:dyDescent="0.45">
      <c r="A239" s="5" t="s">
        <v>335</v>
      </c>
      <c r="B239" s="8">
        <v>4.9323118900199388E-3</v>
      </c>
      <c r="C239" s="4">
        <v>51508.333333333336</v>
      </c>
    </row>
    <row r="240" spans="1:3" x14ac:dyDescent="0.45">
      <c r="A240" s="5" t="s">
        <v>336</v>
      </c>
      <c r="B240" s="8">
        <v>3.6807535010534145E-2</v>
      </c>
      <c r="C240" s="4">
        <v>45041.666666666664</v>
      </c>
    </row>
    <row r="241" spans="1:3" x14ac:dyDescent="0.45">
      <c r="A241" s="5" t="s">
        <v>337</v>
      </c>
      <c r="B241" s="8">
        <v>3.2086744855056429E-2</v>
      </c>
      <c r="C241" s="4">
        <v>83733.333333333328</v>
      </c>
    </row>
    <row r="242" spans="1:3" x14ac:dyDescent="0.45">
      <c r="A242" s="5" t="s">
        <v>338</v>
      </c>
      <c r="B242" s="8">
        <v>1</v>
      </c>
      <c r="C242" s="4">
        <v>2290858.3333333335</v>
      </c>
    </row>
    <row r="243" spans="1:3" x14ac:dyDescent="0.45">
      <c r="A243" s="5" t="s">
        <v>339</v>
      </c>
      <c r="B243" s="8">
        <v>1.870356136305406E-2</v>
      </c>
      <c r="C243" s="4">
        <v>142900</v>
      </c>
    </row>
    <row r="244" spans="1:3" x14ac:dyDescent="0.45">
      <c r="A244" s="5" t="s">
        <v>340</v>
      </c>
      <c r="B244" s="8">
        <v>1.1894273127753305E-2</v>
      </c>
      <c r="C244" s="4">
        <v>12925</v>
      </c>
    </row>
    <row r="245" spans="1:3" x14ac:dyDescent="0.45">
      <c r="A245" s="5" t="s">
        <v>341</v>
      </c>
      <c r="B245" s="8">
        <v>4.1085549519224822E-3</v>
      </c>
      <c r="C245" s="4">
        <v>460116.66666666669</v>
      </c>
    </row>
    <row r="246" spans="1:3" x14ac:dyDescent="0.45">
      <c r="A246" s="5" t="s">
        <v>342</v>
      </c>
      <c r="B246" s="8">
        <v>5.8700626803303152E-3</v>
      </c>
      <c r="C246" s="4">
        <v>68000</v>
      </c>
    </row>
    <row r="247" spans="1:3" x14ac:dyDescent="0.45">
      <c r="A247" s="5" t="s">
        <v>343</v>
      </c>
      <c r="B247" s="8">
        <v>1.5498559868330819E-2</v>
      </c>
      <c r="C247" s="4">
        <v>39908.333333333336</v>
      </c>
    </row>
    <row r="248" spans="1:3" x14ac:dyDescent="0.45">
      <c r="A248" s="5" t="s">
        <v>344</v>
      </c>
      <c r="B248" s="8">
        <v>6.5485644471594377E-3</v>
      </c>
      <c r="C248" s="4">
        <v>218850</v>
      </c>
    </row>
    <row r="249" spans="1:3" x14ac:dyDescent="0.45">
      <c r="A249" s="5" t="s">
        <v>345</v>
      </c>
      <c r="B249" s="8">
        <v>2.830031629765274E-3</v>
      </c>
      <c r="C249" s="4">
        <v>60875</v>
      </c>
    </row>
    <row r="250" spans="1:3" x14ac:dyDescent="0.45">
      <c r="A250" s="5" t="s">
        <v>346</v>
      </c>
      <c r="B250" s="8">
        <v>2.0469083155650322E-2</v>
      </c>
      <c r="C250" s="4">
        <v>12708.333333333334</v>
      </c>
    </row>
    <row r="251" spans="1:3" x14ac:dyDescent="0.45">
      <c r="A251" s="5" t="s">
        <v>347</v>
      </c>
      <c r="B251" s="8">
        <v>1.0438767716201306E-2</v>
      </c>
      <c r="C251" s="4">
        <v>113683.33333333333</v>
      </c>
    </row>
    <row r="252" spans="1:3" x14ac:dyDescent="0.45">
      <c r="A252" s="5" t="s">
        <v>348</v>
      </c>
      <c r="B252" s="8">
        <v>8.8728806114381099E-3</v>
      </c>
      <c r="C252" s="4">
        <v>148700</v>
      </c>
    </row>
    <row r="253" spans="1:3" x14ac:dyDescent="0.45">
      <c r="A253" s="5" t="s">
        <v>349</v>
      </c>
      <c r="B253" s="8">
        <v>0.13603553581343697</v>
      </c>
      <c r="C253" s="4">
        <v>31883.333333333332</v>
      </c>
    </row>
    <row r="254" spans="1:3" x14ac:dyDescent="0.45">
      <c r="A254" s="5" t="s">
        <v>350</v>
      </c>
      <c r="B254" s="8">
        <v>7.3529411764705881E-3</v>
      </c>
      <c r="C254" s="4">
        <v>2600</v>
      </c>
    </row>
    <row r="255" spans="1:3" x14ac:dyDescent="0.45">
      <c r="A255" s="5" t="s">
        <v>351</v>
      </c>
      <c r="B255" s="8">
        <v>2.3960739030023093E-2</v>
      </c>
      <c r="C255" s="4">
        <v>32750</v>
      </c>
    </row>
    <row r="256" spans="1:3" x14ac:dyDescent="0.45">
      <c r="A256" s="5" t="s">
        <v>352</v>
      </c>
      <c r="B256" s="8">
        <v>1.1621472053126729E-2</v>
      </c>
      <c r="C256" s="4">
        <v>69933.333333333328</v>
      </c>
    </row>
    <row r="257" spans="1:3" x14ac:dyDescent="0.45">
      <c r="A257" s="5" t="s">
        <v>353</v>
      </c>
      <c r="B257" s="8">
        <v>1.1013215859030838E-2</v>
      </c>
      <c r="C257" s="4">
        <v>14100</v>
      </c>
    </row>
    <row r="258" spans="1:3" x14ac:dyDescent="0.45">
      <c r="A258" s="5" t="s">
        <v>354</v>
      </c>
      <c r="B258" s="8">
        <v>2.3805614841569529E-2</v>
      </c>
      <c r="C258" s="4">
        <v>43625</v>
      </c>
    </row>
    <row r="259" spans="1:3" x14ac:dyDescent="0.45">
      <c r="A259" s="5" t="s">
        <v>355</v>
      </c>
      <c r="B259" s="8">
        <v>2.1026072329688814E-2</v>
      </c>
      <c r="C259" s="4">
        <v>14225</v>
      </c>
    </row>
    <row r="260" spans="1:3" x14ac:dyDescent="0.45">
      <c r="A260" s="5" t="s">
        <v>356</v>
      </c>
      <c r="B260" s="8">
        <v>0</v>
      </c>
      <c r="C260" s="4"/>
    </row>
    <row r="261" spans="1:3" x14ac:dyDescent="0.45">
      <c r="A261" s="5" t="s">
        <v>357</v>
      </c>
      <c r="B261" s="8">
        <v>1</v>
      </c>
      <c r="C261" s="4">
        <v>1071066.6666666667</v>
      </c>
    </row>
    <row r="262" spans="1:3" x14ac:dyDescent="0.45">
      <c r="A262" s="5" t="s">
        <v>358</v>
      </c>
      <c r="B262" s="8">
        <v>2.5957544993077987E-3</v>
      </c>
      <c r="C262" s="4">
        <v>258033.33333333334</v>
      </c>
    </row>
    <row r="263" spans="1:3" x14ac:dyDescent="0.45">
      <c r="A263" s="5" t="s">
        <v>359</v>
      </c>
      <c r="B263" s="8">
        <v>2.4051803885291397E-3</v>
      </c>
      <c r="C263" s="4">
        <v>87425</v>
      </c>
    </row>
    <row r="264" spans="1:3" x14ac:dyDescent="0.45">
      <c r="A264" s="5" t="s">
        <v>360</v>
      </c>
      <c r="B264" s="8">
        <v>1.5206929740134744E-2</v>
      </c>
      <c r="C264" s="4">
        <v>70550</v>
      </c>
    </row>
    <row r="265" spans="1:3" x14ac:dyDescent="0.45">
      <c r="A265" s="5" t="s">
        <v>361</v>
      </c>
      <c r="B265" s="8">
        <v>3.0257186081694403E-3</v>
      </c>
      <c r="C265" s="4">
        <v>2600</v>
      </c>
    </row>
    <row r="266" spans="1:3" x14ac:dyDescent="0.45">
      <c r="A266" s="5" t="s">
        <v>362</v>
      </c>
      <c r="B266" s="8">
        <v>2.5783419278064259E-3</v>
      </c>
      <c r="C266" s="4">
        <v>75591.666666666672</v>
      </c>
    </row>
    <row r="267" spans="1:3" x14ac:dyDescent="0.45">
      <c r="A267" s="5" t="s">
        <v>363</v>
      </c>
      <c r="B267" s="8">
        <v>7.0241161320533829E-4</v>
      </c>
      <c r="C267" s="4">
        <v>44241.666666666664</v>
      </c>
    </row>
    <row r="268" spans="1:3" x14ac:dyDescent="0.45">
      <c r="A268" s="5" t="s">
        <v>364</v>
      </c>
      <c r="B268" s="8">
        <v>6.0168471720818293E-3</v>
      </c>
      <c r="C268" s="4">
        <v>3233.3333333333335</v>
      </c>
    </row>
    <row r="269" spans="1:3" x14ac:dyDescent="0.45">
      <c r="A269" s="5" t="s">
        <v>365</v>
      </c>
      <c r="B269" s="8">
        <v>1.9743336623889436E-3</v>
      </c>
      <c r="C269" s="4">
        <v>6841.666666666667</v>
      </c>
    </row>
    <row r="270" spans="1:3" x14ac:dyDescent="0.45">
      <c r="A270" s="5" t="s">
        <v>366</v>
      </c>
      <c r="B270" s="8">
        <v>3.7714285714285714E-2</v>
      </c>
      <c r="C270" s="4">
        <v>11516.666666666666</v>
      </c>
    </row>
    <row r="271" spans="1:3" x14ac:dyDescent="0.45">
      <c r="A271" s="5" t="s">
        <v>367</v>
      </c>
      <c r="B271" s="8">
        <v>3.9745627980922099E-2</v>
      </c>
      <c r="C271" s="4">
        <v>4314.2857142857147</v>
      </c>
    </row>
    <row r="272" spans="1:3" x14ac:dyDescent="0.45">
      <c r="A272" s="5" t="s">
        <v>368</v>
      </c>
      <c r="B272" s="8">
        <v>0</v>
      </c>
      <c r="C272" s="4"/>
    </row>
    <row r="273" spans="1:3" x14ac:dyDescent="0.45">
      <c r="A273" s="5" t="s">
        <v>369</v>
      </c>
      <c r="B273" s="8">
        <v>1.4705882352941176E-2</v>
      </c>
      <c r="C273" s="4">
        <v>2928.5714285714284</v>
      </c>
    </row>
    <row r="274" spans="1:3" x14ac:dyDescent="0.45">
      <c r="A274" s="5" t="s">
        <v>370</v>
      </c>
      <c r="B274" s="8">
        <v>4.7222222222222221E-2</v>
      </c>
      <c r="C274" s="4">
        <v>3111.1111111111113</v>
      </c>
    </row>
    <row r="275" spans="1:3" x14ac:dyDescent="0.45">
      <c r="A275" s="5" t="s">
        <v>371</v>
      </c>
      <c r="B275" s="8">
        <v>0</v>
      </c>
      <c r="C275" s="4"/>
    </row>
    <row r="276" spans="1:3" x14ac:dyDescent="0.45">
      <c r="A276" s="5" t="s">
        <v>372</v>
      </c>
      <c r="B276" s="8">
        <v>2.1831412977562158E-2</v>
      </c>
      <c r="C276" s="4">
        <v>41300</v>
      </c>
    </row>
    <row r="277" spans="1:3" x14ac:dyDescent="0.45">
      <c r="A277" s="5" t="s">
        <v>373</v>
      </c>
      <c r="B277" s="8">
        <v>1.2618296529968454E-2</v>
      </c>
      <c r="C277" s="4">
        <v>3258.3333333333335</v>
      </c>
    </row>
    <row r="278" spans="1:3" x14ac:dyDescent="0.45">
      <c r="A278" s="5" t="s">
        <v>374</v>
      </c>
      <c r="B278" s="8">
        <v>6.439742410303588E-3</v>
      </c>
      <c r="C278" s="4">
        <v>16908.333333333332</v>
      </c>
    </row>
    <row r="279" spans="1:3" x14ac:dyDescent="0.45">
      <c r="A279" s="5" t="s">
        <v>375</v>
      </c>
      <c r="B279" s="8">
        <v>6.2611806797853312E-3</v>
      </c>
      <c r="C279" s="4">
        <v>36991.666666666664</v>
      </c>
    </row>
    <row r="280" spans="1:3" x14ac:dyDescent="0.45">
      <c r="A280" s="5" t="s">
        <v>376</v>
      </c>
      <c r="B280" s="8">
        <v>1.3390795751885485E-2</v>
      </c>
      <c r="C280" s="4">
        <v>41408.333333333336</v>
      </c>
    </row>
    <row r="281" spans="1:3" x14ac:dyDescent="0.45">
      <c r="A281" s="5" t="s">
        <v>377</v>
      </c>
      <c r="B281" s="8">
        <v>8.1775700934579431E-3</v>
      </c>
      <c r="C281" s="4">
        <v>1600</v>
      </c>
    </row>
    <row r="282" spans="1:3" x14ac:dyDescent="0.45">
      <c r="A282" s="5" t="s">
        <v>378</v>
      </c>
      <c r="B282" s="8">
        <v>5.6024501381937699E-3</v>
      </c>
      <c r="C282" s="4">
        <v>71233.333333333328</v>
      </c>
    </row>
    <row r="283" spans="1:3" x14ac:dyDescent="0.45">
      <c r="A283" s="5" t="s">
        <v>379</v>
      </c>
      <c r="B283" s="8">
        <v>6.8731671554252199E-3</v>
      </c>
      <c r="C283" s="4">
        <v>62775</v>
      </c>
    </row>
    <row r="284" spans="1:3" x14ac:dyDescent="0.45">
      <c r="A284" s="5" t="s">
        <v>380</v>
      </c>
      <c r="B284" s="8">
        <v>7.7220077220077222E-3</v>
      </c>
      <c r="C284" s="4">
        <v>29925</v>
      </c>
    </row>
    <row r="285" spans="1:3" x14ac:dyDescent="0.45">
      <c r="A285" s="5" t="s">
        <v>381</v>
      </c>
      <c r="B285" s="8">
        <v>6.4084703259960994E-3</v>
      </c>
      <c r="C285" s="4">
        <v>56458.333333333336</v>
      </c>
    </row>
    <row r="286" spans="1:3" x14ac:dyDescent="0.45">
      <c r="A286" s="5" t="s">
        <v>382</v>
      </c>
      <c r="B286" s="8">
        <v>6.6450567260940036E-2</v>
      </c>
      <c r="C286" s="4">
        <v>2100</v>
      </c>
    </row>
    <row r="287" spans="1:3" x14ac:dyDescent="0.45">
      <c r="A287" s="5" t="s">
        <v>383</v>
      </c>
      <c r="B287" s="8">
        <v>7.926829268292683E-2</v>
      </c>
      <c r="C287" s="4">
        <v>5816.666666666667</v>
      </c>
    </row>
    <row r="288" spans="1:3" x14ac:dyDescent="0.45">
      <c r="A288" s="5" t="s">
        <v>385</v>
      </c>
      <c r="B288" s="8">
        <v>0.23030303030303031</v>
      </c>
      <c r="C288" s="4">
        <v>3030</v>
      </c>
    </row>
    <row r="289" spans="1:3" x14ac:dyDescent="0.45">
      <c r="A289" s="5" t="s">
        <v>386</v>
      </c>
      <c r="B289" s="8">
        <v>6.0862717366847736E-2</v>
      </c>
      <c r="C289" s="4">
        <v>370516.66666666669</v>
      </c>
    </row>
    <row r="290" spans="1:3" x14ac:dyDescent="0.45">
      <c r="A290" s="5" t="s">
        <v>387</v>
      </c>
      <c r="B290" s="8">
        <v>5.0431875174143215E-2</v>
      </c>
      <c r="C290" s="4">
        <v>23033.333333333332</v>
      </c>
    </row>
    <row r="291" spans="1:3" x14ac:dyDescent="0.45">
      <c r="A291" s="5" t="s">
        <v>388</v>
      </c>
      <c r="B291" s="8">
        <v>4.2059336823734729E-2</v>
      </c>
      <c r="C291" s="4">
        <v>33508.333333333336</v>
      </c>
    </row>
    <row r="292" spans="1:3" x14ac:dyDescent="0.45">
      <c r="A292" s="5" t="s">
        <v>389</v>
      </c>
      <c r="B292" s="8">
        <v>3.1485849056603774E-2</v>
      </c>
      <c r="C292" s="4">
        <v>18408.333333333332</v>
      </c>
    </row>
    <row r="293" spans="1:3" x14ac:dyDescent="0.45">
      <c r="A293" s="5" t="s">
        <v>390</v>
      </c>
      <c r="B293" s="8">
        <v>5.2953156822810592E-2</v>
      </c>
      <c r="C293" s="4">
        <v>2600</v>
      </c>
    </row>
    <row r="294" spans="1:3" x14ac:dyDescent="0.45">
      <c r="A294" s="5" t="s">
        <v>391</v>
      </c>
      <c r="B294" s="8">
        <v>3.9609952925353062E-2</v>
      </c>
      <c r="C294" s="4">
        <v>134575</v>
      </c>
    </row>
    <row r="295" spans="1:3" x14ac:dyDescent="0.45">
      <c r="A295" s="5" t="s">
        <v>392</v>
      </c>
      <c r="B295" s="8">
        <v>5.4035393727969769E-2</v>
      </c>
      <c r="C295" s="4">
        <v>173341.66666666666</v>
      </c>
    </row>
    <row r="296" spans="1:3" x14ac:dyDescent="0.45">
      <c r="A296" s="5" t="s">
        <v>393</v>
      </c>
      <c r="B296" s="8">
        <v>3.2223124830760896E-2</v>
      </c>
      <c r="C296" s="4">
        <v>96741.666666666672</v>
      </c>
    </row>
    <row r="297" spans="1:3" x14ac:dyDescent="0.45">
      <c r="A297" s="5" t="s">
        <v>394</v>
      </c>
      <c r="B297" s="8">
        <v>8.8300220750551883E-2</v>
      </c>
      <c r="C297" s="4">
        <v>3000</v>
      </c>
    </row>
    <row r="298" spans="1:3" x14ac:dyDescent="0.45">
      <c r="A298" s="5" t="s">
        <v>395</v>
      </c>
      <c r="B298" s="8">
        <v>1.7155207348372281E-2</v>
      </c>
      <c r="C298" s="4">
        <v>110766.66666666667</v>
      </c>
    </row>
    <row r="299" spans="1:3" x14ac:dyDescent="0.45">
      <c r="A299" s="5" t="s">
        <v>396</v>
      </c>
      <c r="B299" s="8">
        <v>1.0036007048188156E-2</v>
      </c>
      <c r="C299" s="4">
        <v>149233.33333333334</v>
      </c>
    </row>
    <row r="300" spans="1:3" x14ac:dyDescent="0.45">
      <c r="A300" s="5" t="s">
        <v>397</v>
      </c>
      <c r="B300" s="8">
        <v>1.3165814023472765E-2</v>
      </c>
      <c r="C300" s="4">
        <v>48816.666666666664</v>
      </c>
    </row>
    <row r="301" spans="1:3" x14ac:dyDescent="0.45">
      <c r="A301" s="5" t="s">
        <v>398</v>
      </c>
      <c r="B301" s="8">
        <v>1.0768335273573923E-2</v>
      </c>
      <c r="C301" s="4">
        <v>22166.666666666668</v>
      </c>
    </row>
    <row r="302" spans="1:3" x14ac:dyDescent="0.45">
      <c r="A302" s="5" t="s">
        <v>399</v>
      </c>
      <c r="B302" s="8">
        <v>0</v>
      </c>
      <c r="C302" s="4">
        <v>3741.6666666666665</v>
      </c>
    </row>
    <row r="303" spans="1:3" x14ac:dyDescent="0.45">
      <c r="A303" s="5" t="s">
        <v>400</v>
      </c>
      <c r="B303" s="8">
        <v>1.3200431034482759E-2</v>
      </c>
      <c r="C303" s="4">
        <v>18391.666666666668</v>
      </c>
    </row>
    <row r="304" spans="1:3" x14ac:dyDescent="0.45">
      <c r="A304" s="5" t="s">
        <v>401</v>
      </c>
      <c r="B304" s="8">
        <v>1.0213649454155782E-2</v>
      </c>
      <c r="C304" s="4">
        <v>163150</v>
      </c>
    </row>
    <row r="305" spans="1:3" x14ac:dyDescent="0.45">
      <c r="A305" s="5" t="s">
        <v>402</v>
      </c>
      <c r="B305" s="8">
        <v>1.6739489844119035E-2</v>
      </c>
      <c r="C305" s="4">
        <v>186841.66666666666</v>
      </c>
    </row>
    <row r="306" spans="1:3" x14ac:dyDescent="0.45">
      <c r="A306" s="5" t="s">
        <v>403</v>
      </c>
      <c r="B306" s="8">
        <v>8.5425179996108186E-2</v>
      </c>
      <c r="C306" s="4">
        <v>49033.333333333336</v>
      </c>
    </row>
    <row r="307" spans="1:3" x14ac:dyDescent="0.45">
      <c r="A307" s="5" t="s">
        <v>404</v>
      </c>
      <c r="B307" s="8">
        <v>8.1919357781426741E-2</v>
      </c>
      <c r="C307" s="4"/>
    </row>
    <row r="308" spans="1:3" x14ac:dyDescent="0.45">
      <c r="A308" s="5" t="s">
        <v>405</v>
      </c>
      <c r="B308" s="8">
        <v>3.0353200883002206E-2</v>
      </c>
      <c r="C308" s="4">
        <v>1850</v>
      </c>
    </row>
    <row r="309" spans="1:3" x14ac:dyDescent="0.45">
      <c r="A309" s="5" t="s">
        <v>406</v>
      </c>
      <c r="B309" s="8">
        <v>1.9532521648544826E-2</v>
      </c>
      <c r="C309" s="4">
        <v>95716.666666666672</v>
      </c>
    </row>
    <row r="310" spans="1:3" x14ac:dyDescent="0.45">
      <c r="A310" s="5" t="s">
        <v>407</v>
      </c>
      <c r="B310" s="8">
        <v>4.9162141647690782E-2</v>
      </c>
      <c r="C310" s="4">
        <v>109416.66666666667</v>
      </c>
    </row>
    <row r="311" spans="1:3" x14ac:dyDescent="0.45">
      <c r="A311" s="5" t="s">
        <v>408</v>
      </c>
      <c r="B311" s="8">
        <v>4.1161015888902787E-2</v>
      </c>
      <c r="C311" s="4">
        <v>56725</v>
      </c>
    </row>
    <row r="312" spans="1:3" x14ac:dyDescent="0.45">
      <c r="A312" s="5" t="s">
        <v>409</v>
      </c>
      <c r="B312" s="8">
        <v>1.0736680651418775E-2</v>
      </c>
      <c r="C312" s="4">
        <v>117191.66666666667</v>
      </c>
    </row>
    <row r="313" spans="1:3" x14ac:dyDescent="0.45">
      <c r="A313" s="5" t="s">
        <v>410</v>
      </c>
      <c r="B313" s="8">
        <v>2.8339256916500963E-3</v>
      </c>
      <c r="C313" s="4">
        <v>347066.66666666669</v>
      </c>
    </row>
    <row r="314" spans="1:3" x14ac:dyDescent="0.45">
      <c r="A314" s="5" t="s">
        <v>411</v>
      </c>
      <c r="B314" s="8">
        <v>5.1494756612928468E-2</v>
      </c>
      <c r="C314" s="4">
        <v>32908.333333333336</v>
      </c>
    </row>
    <row r="315" spans="1:3" x14ac:dyDescent="0.45">
      <c r="A315" s="5" t="s">
        <v>412</v>
      </c>
      <c r="B315" s="8">
        <v>3.1225604996096799E-3</v>
      </c>
      <c r="C315" s="4">
        <v>26666.666666666668</v>
      </c>
    </row>
    <row r="316" spans="1:3" x14ac:dyDescent="0.45">
      <c r="A316" s="5" t="s">
        <v>413</v>
      </c>
      <c r="B316" s="8">
        <v>9.7524381095273824E-3</v>
      </c>
      <c r="C316" s="4">
        <v>13416.666666666666</v>
      </c>
    </row>
    <row r="317" spans="1:3" x14ac:dyDescent="0.45">
      <c r="A317" s="5" t="s">
        <v>414</v>
      </c>
      <c r="B317" s="8">
        <v>5.6475903614457831E-3</v>
      </c>
      <c r="C317" s="4">
        <v>17908.333333333332</v>
      </c>
    </row>
    <row r="318" spans="1:3" x14ac:dyDescent="0.45">
      <c r="A318" s="5" t="s">
        <v>415</v>
      </c>
      <c r="B318" s="8">
        <v>7.7568134171907763E-2</v>
      </c>
      <c r="C318" s="4">
        <v>3688.8888888888887</v>
      </c>
    </row>
    <row r="319" spans="1:3" x14ac:dyDescent="0.45">
      <c r="A319" s="5" t="s">
        <v>416</v>
      </c>
      <c r="B319" s="8">
        <v>6.3971031985515986E-2</v>
      </c>
      <c r="C319" s="4">
        <v>9508.3333333333339</v>
      </c>
    </row>
    <row r="320" spans="1:3" x14ac:dyDescent="0.45">
      <c r="A320" s="5" t="s">
        <v>417</v>
      </c>
      <c r="B320" s="8">
        <v>5.0353125817420878E-3</v>
      </c>
      <c r="C320" s="4">
        <v>195283.33333333334</v>
      </c>
    </row>
    <row r="321" spans="1:3" x14ac:dyDescent="0.45">
      <c r="A321" s="5" t="s">
        <v>418</v>
      </c>
      <c r="B321" s="8">
        <v>2.0678428439438604E-3</v>
      </c>
      <c r="C321" s="4">
        <v>128750</v>
      </c>
    </row>
    <row r="322" spans="1:3" x14ac:dyDescent="0.45">
      <c r="A322" s="5" t="s">
        <v>419</v>
      </c>
      <c r="B322" s="8">
        <v>4.1154930490294563E-3</v>
      </c>
      <c r="C322" s="4">
        <v>154783.33333333334</v>
      </c>
    </row>
    <row r="323" spans="1:3" x14ac:dyDescent="0.45">
      <c r="A323" s="5" t="s">
        <v>420</v>
      </c>
      <c r="B323" s="8">
        <v>1.0458655626974615E-2</v>
      </c>
      <c r="C323" s="4">
        <v>65425</v>
      </c>
    </row>
    <row r="324" spans="1:3" x14ac:dyDescent="0.45">
      <c r="A324" s="5" t="s">
        <v>421</v>
      </c>
      <c r="B324" s="8">
        <v>1.2151976618981696E-2</v>
      </c>
      <c r="C324" s="4">
        <v>26191.666666666668</v>
      </c>
    </row>
    <row r="325" spans="1:3" x14ac:dyDescent="0.45">
      <c r="A325" s="5" t="s">
        <v>422</v>
      </c>
      <c r="B325" s="8">
        <v>4.7490455349660119E-3</v>
      </c>
      <c r="C325" s="4">
        <v>76391.666666666672</v>
      </c>
    </row>
    <row r="326" spans="1:3" x14ac:dyDescent="0.45">
      <c r="A326" s="5" t="s">
        <v>423</v>
      </c>
      <c r="B326" s="8">
        <v>9.7990367048663013E-3</v>
      </c>
      <c r="C326" s="4">
        <v>42675</v>
      </c>
    </row>
    <row r="327" spans="1:3" x14ac:dyDescent="0.45">
      <c r="A327" s="5" t="s">
        <v>424</v>
      </c>
      <c r="B327" s="8">
        <v>1</v>
      </c>
      <c r="C327" s="4">
        <v>865866.66666666663</v>
      </c>
    </row>
    <row r="328" spans="1:3" x14ac:dyDescent="0.45">
      <c r="A328" s="5" t="s">
        <v>425</v>
      </c>
      <c r="B328" s="8">
        <v>1</v>
      </c>
      <c r="C328" s="4">
        <v>438141.66666666669</v>
      </c>
    </row>
    <row r="329" spans="1:3" x14ac:dyDescent="0.45">
      <c r="A329" s="5" t="s">
        <v>426</v>
      </c>
      <c r="B329" s="8">
        <v>7.9717365703415172E-3</v>
      </c>
      <c r="C329" s="4">
        <v>266100</v>
      </c>
    </row>
    <row r="330" spans="1:3" x14ac:dyDescent="0.45">
      <c r="A330" s="5" t="s">
        <v>427</v>
      </c>
      <c r="B330" s="8">
        <v>8.8359585094122169E-3</v>
      </c>
      <c r="C330" s="4">
        <v>16625</v>
      </c>
    </row>
    <row r="331" spans="1:3" x14ac:dyDescent="0.45">
      <c r="A331" s="5" t="s">
        <v>428</v>
      </c>
      <c r="B331" s="8">
        <v>9.5996253804729575E-3</v>
      </c>
      <c r="C331" s="4">
        <v>20291.666666666668</v>
      </c>
    </row>
    <row r="332" spans="1:3" x14ac:dyDescent="0.45">
      <c r="A332" s="5" t="s">
        <v>429</v>
      </c>
      <c r="B332" s="8">
        <v>1.0105092966855296E-3</v>
      </c>
      <c r="C332" s="4">
        <v>237650</v>
      </c>
    </row>
    <row r="333" spans="1:3" x14ac:dyDescent="0.45">
      <c r="A333" s="5" t="s">
        <v>430</v>
      </c>
      <c r="B333" s="8">
        <v>3.9795918367346937E-2</v>
      </c>
      <c r="C333" s="4">
        <v>21733.333333333332</v>
      </c>
    </row>
    <row r="334" spans="1:3" x14ac:dyDescent="0.45">
      <c r="A334" s="5" t="s">
        <v>431</v>
      </c>
      <c r="B334" s="8">
        <v>2.7450980392156862E-2</v>
      </c>
      <c r="C334" s="4">
        <v>7383.333333333333</v>
      </c>
    </row>
    <row r="335" spans="1:3" x14ac:dyDescent="0.45">
      <c r="A335" s="5" t="s">
        <v>432</v>
      </c>
      <c r="B335" s="8">
        <v>3.2497678737233054E-2</v>
      </c>
      <c r="C335" s="4">
        <v>36075</v>
      </c>
    </row>
    <row r="336" spans="1:3" x14ac:dyDescent="0.45">
      <c r="A336" s="5" t="s">
        <v>433</v>
      </c>
      <c r="B336" s="8">
        <v>1.0737022139169543E-2</v>
      </c>
      <c r="C336" s="4">
        <v>246908.33333333334</v>
      </c>
    </row>
    <row r="337" spans="1:3" x14ac:dyDescent="0.45">
      <c r="A337" s="5" t="s">
        <v>434</v>
      </c>
      <c r="B337" s="8">
        <v>7.5946837213950232E-3</v>
      </c>
      <c r="C337" s="4">
        <v>180950</v>
      </c>
    </row>
    <row r="338" spans="1:3" x14ac:dyDescent="0.45">
      <c r="A338" s="5" t="s">
        <v>435</v>
      </c>
      <c r="B338" s="8">
        <v>3.1758634378721714E-3</v>
      </c>
      <c r="C338" s="4">
        <v>20366.666666666668</v>
      </c>
    </row>
    <row r="339" spans="1:3" x14ac:dyDescent="0.45">
      <c r="A339" s="5" t="s">
        <v>436</v>
      </c>
      <c r="B339" s="8">
        <v>7.6530612244897957E-3</v>
      </c>
      <c r="C339" s="4">
        <v>2542.8571428571427</v>
      </c>
    </row>
    <row r="340" spans="1:3" x14ac:dyDescent="0.45">
      <c r="A340" s="5" t="s">
        <v>437</v>
      </c>
      <c r="B340" s="8">
        <v>4.6856978085351789E-3</v>
      </c>
      <c r="C340" s="4">
        <v>55858.333333333336</v>
      </c>
    </row>
    <row r="341" spans="1:3" x14ac:dyDescent="0.45">
      <c r="A341" s="5" t="s">
        <v>438</v>
      </c>
      <c r="B341" s="8">
        <v>2.1357742181540809E-2</v>
      </c>
      <c r="C341" s="4">
        <v>27783.333333333332</v>
      </c>
    </row>
    <row r="342" spans="1:3" x14ac:dyDescent="0.45">
      <c r="A342" s="5" t="s">
        <v>439</v>
      </c>
      <c r="B342" s="8">
        <v>1.7603631222883637E-3</v>
      </c>
      <c r="C342" s="4">
        <v>994933.33333333337</v>
      </c>
    </row>
    <row r="343" spans="1:3" x14ac:dyDescent="0.45">
      <c r="A343" s="5" t="s">
        <v>440</v>
      </c>
      <c r="B343" s="8">
        <v>2.1025392204431508E-3</v>
      </c>
      <c r="C343" s="4">
        <v>168341.66666666666</v>
      </c>
    </row>
    <row r="344" spans="1:3" x14ac:dyDescent="0.45">
      <c r="A344" s="5" t="s">
        <v>441</v>
      </c>
      <c r="B344" s="8">
        <v>3.4175863296546816E-2</v>
      </c>
      <c r="C344" s="4">
        <v>15583.333333333334</v>
      </c>
    </row>
    <row r="345" spans="1:3" x14ac:dyDescent="0.45">
      <c r="A345" s="5" t="s">
        <v>442</v>
      </c>
      <c r="B345" s="8">
        <v>3.5061120060646263E-3</v>
      </c>
      <c r="C345" s="4">
        <v>73000</v>
      </c>
    </row>
    <row r="346" spans="1:3" x14ac:dyDescent="0.45">
      <c r="A346" s="5" t="s">
        <v>443</v>
      </c>
      <c r="B346" s="8">
        <v>2.1076401957094468E-2</v>
      </c>
      <c r="C346" s="4">
        <v>30816.666666666668</v>
      </c>
    </row>
    <row r="347" spans="1:3" x14ac:dyDescent="0.45">
      <c r="A347" s="5" t="s">
        <v>444</v>
      </c>
      <c r="B347" s="8">
        <v>3.0317764493893546E-3</v>
      </c>
      <c r="C347" s="4">
        <v>196225</v>
      </c>
    </row>
    <row r="348" spans="1:3" x14ac:dyDescent="0.45">
      <c r="A348" s="5" t="s">
        <v>445</v>
      </c>
      <c r="B348" s="8">
        <v>8.60832137733142E-3</v>
      </c>
      <c r="C348" s="4">
        <v>15250</v>
      </c>
    </row>
    <row r="349" spans="1:3" x14ac:dyDescent="0.45">
      <c r="A349" s="5" t="s">
        <v>446</v>
      </c>
      <c r="B349" s="8">
        <v>3.356408642752255E-3</v>
      </c>
      <c r="C349" s="4">
        <v>28791.666666666668</v>
      </c>
    </row>
    <row r="350" spans="1:3" x14ac:dyDescent="0.45">
      <c r="A350" s="5" t="s">
        <v>447</v>
      </c>
      <c r="B350" s="8">
        <v>4.1043373675110878E-2</v>
      </c>
      <c r="C350" s="4">
        <v>66991.666666666672</v>
      </c>
    </row>
    <row r="351" spans="1:3" x14ac:dyDescent="0.45">
      <c r="A351" s="5" t="s">
        <v>448</v>
      </c>
      <c r="B351" s="8">
        <v>1.9433198380566803E-3</v>
      </c>
      <c r="C351" s="4">
        <v>58608.333333333336</v>
      </c>
    </row>
    <row r="352" spans="1:3" x14ac:dyDescent="0.45">
      <c r="A352" s="5" t="s">
        <v>449</v>
      </c>
      <c r="B352" s="8">
        <v>2.1151128222622936E-2</v>
      </c>
      <c r="C352" s="4">
        <v>33900</v>
      </c>
    </row>
    <row r="353" spans="1:3" x14ac:dyDescent="0.45">
      <c r="A353" s="5" t="s">
        <v>450</v>
      </c>
      <c r="B353" s="8">
        <v>1.0193413486670152E-2</v>
      </c>
      <c r="C353" s="4">
        <v>8358.3333333333339</v>
      </c>
    </row>
    <row r="354" spans="1:3" x14ac:dyDescent="0.45">
      <c r="A354" s="5" t="s">
        <v>451</v>
      </c>
      <c r="B354" s="8">
        <v>6.3157894736842107E-2</v>
      </c>
      <c r="C354" s="4">
        <v>2766.6666666666665</v>
      </c>
    </row>
    <row r="355" spans="1:3" x14ac:dyDescent="0.45">
      <c r="A355" s="3" t="s">
        <v>504</v>
      </c>
      <c r="B355" s="8"/>
      <c r="C355" s="4"/>
    </row>
    <row r="356" spans="1:3" x14ac:dyDescent="0.45">
      <c r="A356" s="5" t="s">
        <v>326</v>
      </c>
      <c r="B356" s="8">
        <v>0.15666012193861734</v>
      </c>
      <c r="C356" s="4">
        <v>38083.333333333336</v>
      </c>
    </row>
    <row r="357" spans="1:3" x14ac:dyDescent="0.45">
      <c r="A357" s="5" t="s">
        <v>384</v>
      </c>
      <c r="B357" s="8">
        <v>0.2</v>
      </c>
      <c r="C357" s="4">
        <v>10166.666666666666</v>
      </c>
    </row>
    <row r="358" spans="1:3" x14ac:dyDescent="0.45">
      <c r="A358" s="5" t="s">
        <v>206</v>
      </c>
      <c r="B358" s="8">
        <v>0.43244569662819232</v>
      </c>
      <c r="C358" s="4">
        <v>449575</v>
      </c>
    </row>
    <row r="359" spans="1:3" x14ac:dyDescent="0.45">
      <c r="A359" s="2" t="s">
        <v>23</v>
      </c>
      <c r="B359" s="8">
        <v>1</v>
      </c>
      <c r="C359" s="4">
        <v>85050.501002004006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339C5-B997-4901-92D7-FC8C29D3181F}">
  <dimension ref="A1:F38"/>
  <sheetViews>
    <sheetView workbookViewId="0">
      <selection activeCell="E40" sqref="E40"/>
    </sheetView>
  </sheetViews>
  <sheetFormatPr defaultRowHeight="14.25" x14ac:dyDescent="0.45"/>
  <cols>
    <col min="1" max="1" width="46.3984375" customWidth="1"/>
    <col min="2" max="2" width="34.796875" bestFit="1" customWidth="1"/>
    <col min="3" max="3" width="70.1328125" bestFit="1" customWidth="1"/>
    <col min="4" max="4" width="23" bestFit="1" customWidth="1"/>
    <col min="5" max="5" width="14.46484375" bestFit="1" customWidth="1"/>
    <col min="6" max="6" width="31.33203125" bestFit="1" customWidth="1"/>
    <col min="7" max="7" width="25.06640625" bestFit="1" customWidth="1"/>
    <col min="8" max="135" width="10.33203125" bestFit="1" customWidth="1"/>
    <col min="136" max="136" width="11.73046875" bestFit="1" customWidth="1"/>
    <col min="137" max="148" width="9.73046875" bestFit="1" customWidth="1"/>
    <col min="149" max="149" width="11.73046875" bestFit="1" customWidth="1"/>
  </cols>
  <sheetData>
    <row r="1" spans="1:6" x14ac:dyDescent="0.45">
      <c r="A1" s="1" t="s">
        <v>0</v>
      </c>
      <c r="B1" t="s" vm="1">
        <v>184</v>
      </c>
    </row>
    <row r="2" spans="1:6" x14ac:dyDescent="0.45">
      <c r="A2" s="1" t="s">
        <v>1</v>
      </c>
      <c r="B2" t="s" vm="2">
        <v>27</v>
      </c>
    </row>
    <row r="3" spans="1:6" x14ac:dyDescent="0.45">
      <c r="A3" s="1" t="s">
        <v>29</v>
      </c>
      <c r="B3" t="s" vm="3">
        <v>9</v>
      </c>
    </row>
    <row r="4" spans="1:6" x14ac:dyDescent="0.45">
      <c r="A4" s="1" t="s">
        <v>516</v>
      </c>
      <c r="B4" t="s" vm="5">
        <v>517</v>
      </c>
    </row>
    <row r="5" spans="1:6" x14ac:dyDescent="0.45">
      <c r="A5" s="1" t="s">
        <v>592</v>
      </c>
      <c r="B5" t="s" vm="6">
        <v>594</v>
      </c>
    </row>
    <row r="7" spans="1:6" x14ac:dyDescent="0.45">
      <c r="A7" s="1" t="s">
        <v>568</v>
      </c>
      <c r="B7" s="1" t="s">
        <v>569</v>
      </c>
      <c r="C7" s="1" t="s">
        <v>570</v>
      </c>
      <c r="D7" t="s">
        <v>189</v>
      </c>
      <c r="E7" t="s">
        <v>518</v>
      </c>
      <c r="F7" s="31"/>
    </row>
    <row r="8" spans="1:6" x14ac:dyDescent="0.45">
      <c r="A8" t="s">
        <v>582</v>
      </c>
      <c r="B8" t="s">
        <v>496</v>
      </c>
      <c r="C8" t="s">
        <v>13</v>
      </c>
      <c r="D8" s="8">
        <v>0.28028673835125451</v>
      </c>
      <c r="E8" s="4">
        <v>112700</v>
      </c>
      <c r="F8" s="31"/>
    </row>
    <row r="9" spans="1:6" x14ac:dyDescent="0.45">
      <c r="A9" t="s">
        <v>564</v>
      </c>
      <c r="B9" t="s">
        <v>497</v>
      </c>
      <c r="C9" t="s">
        <v>14</v>
      </c>
      <c r="D9" s="8">
        <v>9.2605104286990828E-2</v>
      </c>
      <c r="E9" s="4">
        <v>309258.33333333331</v>
      </c>
    </row>
    <row r="10" spans="1:6" x14ac:dyDescent="0.45">
      <c r="A10" t="s">
        <v>583</v>
      </c>
      <c r="B10" t="s">
        <v>499</v>
      </c>
      <c r="C10" t="s">
        <v>127</v>
      </c>
      <c r="D10" s="8">
        <v>0.35920466232430581</v>
      </c>
      <c r="E10" s="4">
        <v>78275</v>
      </c>
    </row>
    <row r="11" spans="1:6" x14ac:dyDescent="0.45">
      <c r="A11" t="s">
        <v>583</v>
      </c>
      <c r="B11" t="s">
        <v>499</v>
      </c>
      <c r="C11" t="s">
        <v>19</v>
      </c>
      <c r="D11" s="8">
        <v>0.47021985343104594</v>
      </c>
      <c r="E11" s="4">
        <v>29725</v>
      </c>
    </row>
    <row r="12" spans="1:6" x14ac:dyDescent="0.45">
      <c r="A12" t="s">
        <v>583</v>
      </c>
      <c r="B12" t="s">
        <v>499</v>
      </c>
      <c r="C12" t="s">
        <v>20</v>
      </c>
      <c r="D12" s="8">
        <v>0.44312796208530808</v>
      </c>
      <c r="E12" s="4">
        <v>2800</v>
      </c>
    </row>
    <row r="13" spans="1:6" x14ac:dyDescent="0.45">
      <c r="A13" t="s">
        <v>566</v>
      </c>
      <c r="B13" t="s">
        <v>501</v>
      </c>
      <c r="C13" t="s">
        <v>156</v>
      </c>
      <c r="D13" s="8">
        <v>0.13360323886639677</v>
      </c>
      <c r="E13" s="4">
        <v>2220</v>
      </c>
    </row>
    <row r="14" spans="1:6" x14ac:dyDescent="0.45">
      <c r="A14" t="s">
        <v>566</v>
      </c>
      <c r="B14" t="s">
        <v>501</v>
      </c>
      <c r="C14" t="s">
        <v>161</v>
      </c>
      <c r="D14" s="8">
        <v>0.26151012891344383</v>
      </c>
      <c r="E14" s="4">
        <v>2650</v>
      </c>
    </row>
    <row r="15" spans="1:6" x14ac:dyDescent="0.45">
      <c r="A15" t="s">
        <v>566</v>
      </c>
      <c r="B15" t="s">
        <v>501</v>
      </c>
      <c r="C15" t="s">
        <v>28</v>
      </c>
      <c r="D15" s="8">
        <v>1.7629179331306991E-2</v>
      </c>
      <c r="E15" s="4">
        <v>7916.666666666667</v>
      </c>
    </row>
    <row r="16" spans="1:6" x14ac:dyDescent="0.45">
      <c r="A16" t="s">
        <v>566</v>
      </c>
      <c r="B16" t="s">
        <v>501</v>
      </c>
      <c r="C16" t="s">
        <v>16</v>
      </c>
      <c r="D16" s="8">
        <v>8.060288335517693E-2</v>
      </c>
      <c r="E16" s="4">
        <v>99358.333333333328</v>
      </c>
    </row>
    <row r="17" spans="1:6" x14ac:dyDescent="0.45">
      <c r="A17" t="s">
        <v>566</v>
      </c>
      <c r="B17" t="s">
        <v>501</v>
      </c>
      <c r="C17" t="s">
        <v>177</v>
      </c>
      <c r="D17" s="8">
        <v>0.14905263157894738</v>
      </c>
      <c r="E17" s="4">
        <v>10816.666666666666</v>
      </c>
    </row>
    <row r="18" spans="1:6" x14ac:dyDescent="0.45">
      <c r="A18" t="s">
        <v>566</v>
      </c>
      <c r="B18" t="s">
        <v>500</v>
      </c>
      <c r="C18" t="s">
        <v>15</v>
      </c>
      <c r="D18" s="8">
        <v>2.2576361221779549E-2</v>
      </c>
      <c r="E18" s="4">
        <v>4625</v>
      </c>
    </row>
    <row r="19" spans="1:6" x14ac:dyDescent="0.45">
      <c r="A19" t="s">
        <v>567</v>
      </c>
      <c r="B19" t="s">
        <v>502</v>
      </c>
      <c r="C19" t="s">
        <v>17</v>
      </c>
      <c r="D19" s="8">
        <v>0.67980719573076265</v>
      </c>
      <c r="E19" s="4">
        <v>63750</v>
      </c>
    </row>
    <row r="20" spans="1:6" x14ac:dyDescent="0.45">
      <c r="A20" t="s">
        <v>584</v>
      </c>
      <c r="B20" t="s">
        <v>503</v>
      </c>
      <c r="C20" t="s">
        <v>123</v>
      </c>
      <c r="D20" s="8">
        <v>0.27449574610457889</v>
      </c>
      <c r="E20" s="4">
        <v>149741.66666666666</v>
      </c>
    </row>
    <row r="21" spans="1:6" x14ac:dyDescent="0.45">
      <c r="A21" t="s">
        <v>585</v>
      </c>
      <c r="B21" t="s">
        <v>503</v>
      </c>
      <c r="C21" t="s">
        <v>134</v>
      </c>
      <c r="D21" s="8">
        <v>0.31486880466472306</v>
      </c>
      <c r="E21" s="4">
        <v>4508.333333333333</v>
      </c>
    </row>
    <row r="22" spans="1:6" x14ac:dyDescent="0.45">
      <c r="A22" t="s">
        <v>585</v>
      </c>
      <c r="B22" t="s">
        <v>500</v>
      </c>
      <c r="C22" t="s">
        <v>135</v>
      </c>
      <c r="D22" s="8">
        <v>6.7704280155642019E-2</v>
      </c>
      <c r="E22" s="4">
        <v>20441.666666666668</v>
      </c>
    </row>
    <row r="23" spans="1:6" x14ac:dyDescent="0.45">
      <c r="A23" t="s">
        <v>585</v>
      </c>
      <c r="B23" t="s">
        <v>500</v>
      </c>
      <c r="C23" t="s">
        <v>138</v>
      </c>
      <c r="D23" s="8">
        <v>4.9017304831258317E-2</v>
      </c>
      <c r="E23" s="4">
        <v>56683.333333333336</v>
      </c>
    </row>
    <row r="24" spans="1:6" x14ac:dyDescent="0.45">
      <c r="A24" t="s">
        <v>586</v>
      </c>
      <c r="B24" t="s">
        <v>498</v>
      </c>
      <c r="C24" t="s">
        <v>25</v>
      </c>
      <c r="D24" s="8">
        <v>0.14695210449927432</v>
      </c>
      <c r="E24" s="4">
        <v>37716.666666666664</v>
      </c>
    </row>
    <row r="25" spans="1:6" x14ac:dyDescent="0.45">
      <c r="A25" t="s">
        <v>587</v>
      </c>
      <c r="B25" t="s">
        <v>503</v>
      </c>
      <c r="C25" t="s">
        <v>124</v>
      </c>
      <c r="D25" s="8">
        <v>0.62363038714390062</v>
      </c>
      <c r="E25" s="4">
        <v>38658.333333333336</v>
      </c>
      <c r="F25" s="32"/>
    </row>
    <row r="26" spans="1:6" x14ac:dyDescent="0.45">
      <c r="A26" t="s">
        <v>587</v>
      </c>
      <c r="B26" t="s">
        <v>503</v>
      </c>
      <c r="C26" t="s">
        <v>125</v>
      </c>
      <c r="D26" s="8">
        <v>0.11779107725788901</v>
      </c>
      <c r="E26" s="4">
        <v>12466.666666666666</v>
      </c>
    </row>
    <row r="27" spans="1:6" x14ac:dyDescent="0.45">
      <c r="A27" t="s">
        <v>591</v>
      </c>
      <c r="B27" t="s">
        <v>496</v>
      </c>
      <c r="C27" t="s">
        <v>12</v>
      </c>
      <c r="D27" s="8">
        <v>7.4162314059684167E-2</v>
      </c>
      <c r="E27" s="4">
        <v>166750</v>
      </c>
      <c r="F27" s="32"/>
    </row>
    <row r="28" spans="1:6" x14ac:dyDescent="0.45">
      <c r="A28" t="s">
        <v>591</v>
      </c>
      <c r="B28" t="s">
        <v>504</v>
      </c>
      <c r="C28" t="s">
        <v>326</v>
      </c>
      <c r="D28" s="8">
        <v>0.15666012193861734</v>
      </c>
      <c r="E28" s="4">
        <v>38083.333333333336</v>
      </c>
      <c r="F28" s="32"/>
    </row>
    <row r="29" spans="1:6" x14ac:dyDescent="0.45">
      <c r="A29" t="s">
        <v>591</v>
      </c>
      <c r="B29" t="s">
        <v>504</v>
      </c>
      <c r="C29" t="s">
        <v>21</v>
      </c>
      <c r="D29" s="8">
        <v>0.36663679808841099</v>
      </c>
      <c r="E29" s="4">
        <v>27533.333333333332</v>
      </c>
      <c r="F29" s="32"/>
    </row>
    <row r="30" spans="1:6" x14ac:dyDescent="0.45">
      <c r="A30" t="s">
        <v>591</v>
      </c>
      <c r="B30" t="s">
        <v>504</v>
      </c>
      <c r="C30" t="s">
        <v>384</v>
      </c>
      <c r="D30" s="8">
        <v>0.2</v>
      </c>
      <c r="E30" s="4">
        <v>10166.666666666666</v>
      </c>
      <c r="F30" s="35"/>
    </row>
    <row r="31" spans="1:6" x14ac:dyDescent="0.45">
      <c r="A31" t="s">
        <v>591</v>
      </c>
      <c r="B31" t="s">
        <v>504</v>
      </c>
      <c r="C31" t="s">
        <v>206</v>
      </c>
      <c r="D31" s="8">
        <v>0.43244569662819232</v>
      </c>
      <c r="E31" s="4">
        <v>449575</v>
      </c>
      <c r="F31" s="35"/>
    </row>
    <row r="32" spans="1:6" x14ac:dyDescent="0.45">
      <c r="A32" t="s">
        <v>565</v>
      </c>
      <c r="B32" t="s">
        <v>498</v>
      </c>
      <c r="C32" t="s">
        <v>182</v>
      </c>
      <c r="D32" s="8">
        <v>0.35494327390599678</v>
      </c>
      <c r="E32" s="4">
        <v>39783.333333333336</v>
      </c>
      <c r="F32" s="35"/>
    </row>
    <row r="33" spans="1:6" x14ac:dyDescent="0.45">
      <c r="A33" t="s">
        <v>588</v>
      </c>
      <c r="B33" t="s">
        <v>499</v>
      </c>
      <c r="C33" t="s">
        <v>143</v>
      </c>
      <c r="D33" s="8">
        <v>0.23265306122448978</v>
      </c>
      <c r="E33" s="4">
        <v>2716.6666666666665</v>
      </c>
      <c r="F33" s="35"/>
    </row>
    <row r="34" spans="1:6" x14ac:dyDescent="0.45">
      <c r="A34" t="s">
        <v>588</v>
      </c>
      <c r="B34" t="s">
        <v>499</v>
      </c>
      <c r="C34" t="s">
        <v>18</v>
      </c>
      <c r="D34" s="8">
        <v>0.35594713656387666</v>
      </c>
      <c r="E34" s="4">
        <v>4283.333333333333</v>
      </c>
      <c r="F34" s="35"/>
    </row>
    <row r="35" spans="1:6" x14ac:dyDescent="0.45">
      <c r="A35" t="s">
        <v>589</v>
      </c>
      <c r="B35" t="s">
        <v>498</v>
      </c>
      <c r="C35" t="s">
        <v>142</v>
      </c>
      <c r="D35" s="8">
        <v>0.12655601659751037</v>
      </c>
      <c r="E35" s="4">
        <v>27475</v>
      </c>
      <c r="F35" s="35"/>
    </row>
    <row r="36" spans="1:6" x14ac:dyDescent="0.45">
      <c r="A36" t="s">
        <v>589</v>
      </c>
      <c r="B36" t="s">
        <v>498</v>
      </c>
      <c r="C36" t="s">
        <v>24</v>
      </c>
      <c r="D36" s="8">
        <v>0.82590138155677861</v>
      </c>
      <c r="E36" s="4">
        <v>71041.666666666672</v>
      </c>
    </row>
    <row r="37" spans="1:6" x14ac:dyDescent="0.45">
      <c r="A37" t="s">
        <v>589</v>
      </c>
      <c r="B37" t="s">
        <v>498</v>
      </c>
      <c r="C37" t="s">
        <v>26</v>
      </c>
      <c r="D37" s="8">
        <v>2.5617202017520574E-2</v>
      </c>
      <c r="E37" s="4">
        <v>44958.333333333336</v>
      </c>
    </row>
    <row r="38" spans="1:6" x14ac:dyDescent="0.45">
      <c r="A38" t="s">
        <v>590</v>
      </c>
      <c r="B38" t="s">
        <v>498</v>
      </c>
      <c r="C38" t="s">
        <v>22</v>
      </c>
      <c r="D38" s="8">
        <v>0.30361186594202899</v>
      </c>
      <c r="E38" s="4">
        <v>79191.666666666672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E84E1-31E8-4061-BC86-83C43FADBD58}">
  <dimension ref="A1:H328"/>
  <sheetViews>
    <sheetView workbookViewId="0">
      <pane xSplit="3" ySplit="1" topLeftCell="D313" activePane="bottomRight" state="frozen"/>
      <selection pane="topRight" activeCell="D1" sqref="D1"/>
      <selection pane="bottomLeft" activeCell="A2" sqref="A2"/>
      <selection pane="bottomRight" activeCell="A322" sqref="A322:H328"/>
    </sheetView>
  </sheetViews>
  <sheetFormatPr defaultRowHeight="14.25" x14ac:dyDescent="0.45"/>
  <cols>
    <col min="1" max="1" width="22.6640625" customWidth="1"/>
    <col min="2" max="2" width="31.46484375" bestFit="1" customWidth="1"/>
    <col min="3" max="3" width="69.06640625" customWidth="1"/>
    <col min="5" max="5" width="39.265625" bestFit="1" customWidth="1"/>
    <col min="6" max="6" width="33.59765625" customWidth="1"/>
    <col min="7" max="7" width="38.19921875" customWidth="1"/>
  </cols>
  <sheetData>
    <row r="1" spans="1:7" x14ac:dyDescent="0.45">
      <c r="A1" t="s">
        <v>472</v>
      </c>
      <c r="B1" t="s">
        <v>474</v>
      </c>
      <c r="C1" t="s">
        <v>475</v>
      </c>
      <c r="D1" t="s">
        <v>476</v>
      </c>
      <c r="E1" t="s">
        <v>477</v>
      </c>
      <c r="F1" t="s">
        <v>478</v>
      </c>
      <c r="G1" t="s">
        <v>510</v>
      </c>
    </row>
    <row r="2" spans="1:7" x14ac:dyDescent="0.45">
      <c r="A2" t="s">
        <v>63</v>
      </c>
      <c r="B2" t="s">
        <v>3</v>
      </c>
      <c r="C2" t="s">
        <v>12</v>
      </c>
      <c r="D2" s="19">
        <v>7.4162314059684167E-2</v>
      </c>
      <c r="E2" t="s">
        <v>456</v>
      </c>
      <c r="F2" t="str">
        <f>A2</f>
        <v>Advertising</v>
      </c>
    </row>
    <row r="3" spans="1:7" x14ac:dyDescent="0.45">
      <c r="A3" t="s">
        <v>63</v>
      </c>
      <c r="B3" t="s">
        <v>3</v>
      </c>
      <c r="C3" t="s">
        <v>13</v>
      </c>
      <c r="D3" s="19">
        <v>0.28028673835125451</v>
      </c>
      <c r="E3" t="s">
        <v>456</v>
      </c>
      <c r="F3" t="str">
        <f t="shared" ref="F3:F10" si="0">A3</f>
        <v>Advertising</v>
      </c>
    </row>
    <row r="4" spans="1:7" x14ac:dyDescent="0.45">
      <c r="A4" t="s">
        <v>7</v>
      </c>
      <c r="B4" t="s">
        <v>7</v>
      </c>
      <c r="C4" t="s">
        <v>14</v>
      </c>
      <c r="D4" s="19">
        <v>9.2605104286990828E-2</v>
      </c>
      <c r="E4" t="s">
        <v>456</v>
      </c>
      <c r="F4" t="str">
        <f t="shared" si="0"/>
        <v>Architecture</v>
      </c>
      <c r="G4" t="s">
        <v>465</v>
      </c>
    </row>
    <row r="5" spans="1:7" x14ac:dyDescent="0.45">
      <c r="A5" t="s">
        <v>191</v>
      </c>
      <c r="B5" t="s">
        <v>4</v>
      </c>
      <c r="C5" t="s">
        <v>24</v>
      </c>
      <c r="D5" s="19">
        <v>0.82590138155677861</v>
      </c>
      <c r="E5" t="s">
        <v>456</v>
      </c>
      <c r="F5" t="str">
        <f t="shared" si="0"/>
        <v>Archives/Libraries</v>
      </c>
    </row>
    <row r="6" spans="1:7" x14ac:dyDescent="0.45">
      <c r="A6" t="s">
        <v>53</v>
      </c>
      <c r="B6" t="s">
        <v>6</v>
      </c>
      <c r="C6" t="s">
        <v>19</v>
      </c>
      <c r="D6" s="19">
        <v>0.47021985343104594</v>
      </c>
      <c r="E6" t="s">
        <v>511</v>
      </c>
      <c r="F6" t="str">
        <f t="shared" si="0"/>
        <v>Broadcasting</v>
      </c>
    </row>
    <row r="7" spans="1:7" x14ac:dyDescent="0.45">
      <c r="A7" t="s">
        <v>53</v>
      </c>
      <c r="B7" t="s">
        <v>6</v>
      </c>
      <c r="C7" t="s">
        <v>20</v>
      </c>
      <c r="D7" s="19">
        <v>0.44312796208530808</v>
      </c>
      <c r="E7" t="s">
        <v>511</v>
      </c>
      <c r="F7" t="str">
        <f t="shared" si="0"/>
        <v>Broadcasting</v>
      </c>
    </row>
    <row r="8" spans="1:7" x14ac:dyDescent="0.45">
      <c r="A8" t="s">
        <v>8</v>
      </c>
      <c r="B8" t="s">
        <v>8</v>
      </c>
      <c r="C8" t="s">
        <v>28</v>
      </c>
      <c r="D8" s="19">
        <v>1.7629179331306991E-2</v>
      </c>
      <c r="E8" t="s">
        <v>543</v>
      </c>
      <c r="F8" t="str">
        <f t="shared" si="0"/>
        <v>Crafts</v>
      </c>
      <c r="G8" t="s">
        <v>465</v>
      </c>
    </row>
    <row r="9" spans="1:7" x14ac:dyDescent="0.45">
      <c r="A9" t="s">
        <v>8</v>
      </c>
      <c r="B9" t="s">
        <v>8</v>
      </c>
      <c r="C9" t="s">
        <v>15</v>
      </c>
      <c r="D9" s="19">
        <v>2.2576361221779549E-2</v>
      </c>
      <c r="E9" t="s">
        <v>543</v>
      </c>
      <c r="F9" t="str">
        <f t="shared" si="0"/>
        <v>Crafts</v>
      </c>
      <c r="G9" t="s">
        <v>465</v>
      </c>
    </row>
    <row r="10" spans="1:7" x14ac:dyDescent="0.45">
      <c r="A10" t="s">
        <v>8</v>
      </c>
      <c r="B10" t="s">
        <v>8</v>
      </c>
      <c r="C10" t="s">
        <v>16</v>
      </c>
      <c r="D10" s="19">
        <v>8.060288335517693E-2</v>
      </c>
      <c r="E10" t="s">
        <v>456</v>
      </c>
      <c r="F10" t="str">
        <f t="shared" si="0"/>
        <v>Crafts</v>
      </c>
      <c r="G10" t="s">
        <v>465</v>
      </c>
    </row>
    <row r="11" spans="1:7" x14ac:dyDescent="0.45">
      <c r="A11" t="s">
        <v>8</v>
      </c>
      <c r="B11" t="s">
        <v>188</v>
      </c>
      <c r="C11" t="s">
        <v>146</v>
      </c>
      <c r="D11" s="19">
        <v>2.2900763358778626E-2</v>
      </c>
    </row>
    <row r="12" spans="1:7" x14ac:dyDescent="0.45">
      <c r="A12" t="s">
        <v>8</v>
      </c>
      <c r="B12" t="s">
        <v>188</v>
      </c>
      <c r="C12" t="s">
        <v>147</v>
      </c>
      <c r="D12" s="19">
        <v>3.372243839169909E-2</v>
      </c>
    </row>
    <row r="13" spans="1:7" x14ac:dyDescent="0.45">
      <c r="A13" t="s">
        <v>8</v>
      </c>
      <c r="B13" t="s">
        <v>188</v>
      </c>
      <c r="C13" t="s">
        <v>148</v>
      </c>
      <c r="D13" s="19">
        <v>4.7191011235955059E-2</v>
      </c>
    </row>
    <row r="14" spans="1:7" x14ac:dyDescent="0.45">
      <c r="A14" t="s">
        <v>8</v>
      </c>
      <c r="B14" t="s">
        <v>188</v>
      </c>
      <c r="C14" t="s">
        <v>149</v>
      </c>
      <c r="D14" s="19">
        <v>3.1988873435326845E-2</v>
      </c>
    </row>
    <row r="15" spans="1:7" x14ac:dyDescent="0.45">
      <c r="A15" t="s">
        <v>8</v>
      </c>
      <c r="B15" t="s">
        <v>188</v>
      </c>
      <c r="C15" t="s">
        <v>150</v>
      </c>
      <c r="D15" s="19">
        <v>5.7565789473684209E-2</v>
      </c>
    </row>
    <row r="16" spans="1:7" x14ac:dyDescent="0.45">
      <c r="A16" t="s">
        <v>8</v>
      </c>
      <c r="B16" t="s">
        <v>188</v>
      </c>
      <c r="C16" t="s">
        <v>151</v>
      </c>
      <c r="D16" s="19">
        <v>7.0731707317073164E-2</v>
      </c>
    </row>
    <row r="17" spans="1:7" x14ac:dyDescent="0.45">
      <c r="A17" t="s">
        <v>8</v>
      </c>
      <c r="B17" t="s">
        <v>188</v>
      </c>
      <c r="C17" t="s">
        <v>152</v>
      </c>
      <c r="D17" s="19">
        <v>6.0444254592054679E-2</v>
      </c>
    </row>
    <row r="18" spans="1:7" x14ac:dyDescent="0.45">
      <c r="A18" t="s">
        <v>8</v>
      </c>
      <c r="B18" t="s">
        <v>188</v>
      </c>
      <c r="C18" t="s">
        <v>153</v>
      </c>
      <c r="D18" s="19">
        <v>6.6666666666666666E-2</v>
      </c>
      <c r="E18" s="25" t="s">
        <v>512</v>
      </c>
      <c r="F18" t="str">
        <f t="shared" ref="F18" si="1">A18</f>
        <v>Crafts</v>
      </c>
      <c r="G18" t="s">
        <v>465</v>
      </c>
    </row>
    <row r="19" spans="1:7" x14ac:dyDescent="0.45">
      <c r="A19" t="s">
        <v>8</v>
      </c>
      <c r="B19" t="s">
        <v>188</v>
      </c>
      <c r="C19" t="s">
        <v>154</v>
      </c>
      <c r="D19" s="19">
        <v>3.2258064516129031E-2</v>
      </c>
    </row>
    <row r="20" spans="1:7" x14ac:dyDescent="0.45">
      <c r="A20" t="s">
        <v>8</v>
      </c>
      <c r="B20" t="s">
        <v>188</v>
      </c>
      <c r="C20" t="s">
        <v>155</v>
      </c>
      <c r="D20" s="19">
        <v>4.07725321888412E-2</v>
      </c>
    </row>
    <row r="21" spans="1:7" x14ac:dyDescent="0.45">
      <c r="A21" t="s">
        <v>8</v>
      </c>
      <c r="B21" t="s">
        <v>188</v>
      </c>
      <c r="C21" t="s">
        <v>156</v>
      </c>
      <c r="D21" s="19">
        <v>0.13360323886639677</v>
      </c>
      <c r="E21" t="s">
        <v>468</v>
      </c>
      <c r="F21" t="str">
        <f t="shared" ref="F21" si="2">A21</f>
        <v>Crafts</v>
      </c>
      <c r="G21" t="s">
        <v>465</v>
      </c>
    </row>
    <row r="22" spans="1:7" x14ac:dyDescent="0.45">
      <c r="A22" t="s">
        <v>8</v>
      </c>
      <c r="B22" t="s">
        <v>188</v>
      </c>
      <c r="C22" t="s">
        <v>157</v>
      </c>
      <c r="D22" s="19">
        <v>5.2734854059357369E-3</v>
      </c>
    </row>
    <row r="23" spans="1:7" x14ac:dyDescent="0.45">
      <c r="A23" t="s">
        <v>8</v>
      </c>
      <c r="B23" t="s">
        <v>188</v>
      </c>
      <c r="C23" t="s">
        <v>158</v>
      </c>
      <c r="D23" s="19">
        <v>1.0961810466760962E-2</v>
      </c>
    </row>
    <row r="24" spans="1:7" x14ac:dyDescent="0.45">
      <c r="A24" t="s">
        <v>8</v>
      </c>
      <c r="B24" t="s">
        <v>188</v>
      </c>
      <c r="C24" t="s">
        <v>159</v>
      </c>
      <c r="D24" s="19">
        <v>2.3402076934327921E-2</v>
      </c>
    </row>
    <row r="25" spans="1:7" x14ac:dyDescent="0.45">
      <c r="A25" t="s">
        <v>8</v>
      </c>
      <c r="B25" t="s">
        <v>188</v>
      </c>
      <c r="C25" t="s">
        <v>160</v>
      </c>
      <c r="D25" s="19">
        <v>7.7875063141943091E-2</v>
      </c>
      <c r="E25" s="25" t="s">
        <v>512</v>
      </c>
      <c r="F25" t="str">
        <f t="shared" ref="F25:F26" si="3">A25</f>
        <v>Crafts</v>
      </c>
      <c r="G25" t="s">
        <v>465</v>
      </c>
    </row>
    <row r="26" spans="1:7" x14ac:dyDescent="0.45">
      <c r="A26" t="s">
        <v>8</v>
      </c>
      <c r="B26" t="s">
        <v>188</v>
      </c>
      <c r="C26" t="s">
        <v>161</v>
      </c>
      <c r="D26" s="19">
        <v>0.26151012891344383</v>
      </c>
      <c r="E26" t="s">
        <v>468</v>
      </c>
      <c r="F26" t="str">
        <f t="shared" si="3"/>
        <v>Crafts</v>
      </c>
    </row>
    <row r="27" spans="1:7" x14ac:dyDescent="0.45">
      <c r="A27" t="s">
        <v>8</v>
      </c>
      <c r="B27" t="s">
        <v>188</v>
      </c>
      <c r="C27" t="s">
        <v>162</v>
      </c>
      <c r="D27" s="19">
        <v>4.7596153846153844E-2</v>
      </c>
    </row>
    <row r="28" spans="1:7" x14ac:dyDescent="0.45">
      <c r="A28" t="s">
        <v>8</v>
      </c>
      <c r="B28" t="s">
        <v>188</v>
      </c>
      <c r="C28" t="s">
        <v>163</v>
      </c>
      <c r="D28" s="19">
        <v>6.1279203370356184E-3</v>
      </c>
    </row>
    <row r="29" spans="1:7" x14ac:dyDescent="0.45">
      <c r="A29" t="s">
        <v>8</v>
      </c>
      <c r="B29" t="s">
        <v>188</v>
      </c>
      <c r="C29" t="s">
        <v>164</v>
      </c>
      <c r="D29" s="19">
        <v>0</v>
      </c>
    </row>
    <row r="30" spans="1:7" x14ac:dyDescent="0.45">
      <c r="A30" t="s">
        <v>8</v>
      </c>
      <c r="B30" t="s">
        <v>188</v>
      </c>
      <c r="C30" t="s">
        <v>165</v>
      </c>
      <c r="D30" s="19">
        <v>8.8452088452088459E-3</v>
      </c>
    </row>
    <row r="31" spans="1:7" x14ac:dyDescent="0.45">
      <c r="A31" t="s">
        <v>8</v>
      </c>
      <c r="B31" t="s">
        <v>188</v>
      </c>
      <c r="C31" t="s">
        <v>166</v>
      </c>
      <c r="D31" s="19">
        <v>5.0083317904091838E-2</v>
      </c>
    </row>
    <row r="32" spans="1:7" x14ac:dyDescent="0.45">
      <c r="A32" t="s">
        <v>8</v>
      </c>
      <c r="B32" t="s">
        <v>188</v>
      </c>
      <c r="C32" t="s">
        <v>167</v>
      </c>
      <c r="D32" s="19">
        <v>3.9053254437869819E-2</v>
      </c>
    </row>
    <row r="33" spans="1:7" x14ac:dyDescent="0.45">
      <c r="A33" t="s">
        <v>8</v>
      </c>
      <c r="B33" t="s">
        <v>188</v>
      </c>
      <c r="C33" t="s">
        <v>168</v>
      </c>
      <c r="D33" s="19">
        <v>6.0389450332758193E-2</v>
      </c>
    </row>
    <row r="34" spans="1:7" x14ac:dyDescent="0.45">
      <c r="A34" t="s">
        <v>8</v>
      </c>
      <c r="B34" t="s">
        <v>188</v>
      </c>
      <c r="C34" t="s">
        <v>169</v>
      </c>
      <c r="D34" s="19">
        <v>4.5801526717557252E-2</v>
      </c>
    </row>
    <row r="35" spans="1:7" x14ac:dyDescent="0.45">
      <c r="A35" t="s">
        <v>8</v>
      </c>
      <c r="B35" t="s">
        <v>188</v>
      </c>
      <c r="C35" t="s">
        <v>170</v>
      </c>
      <c r="D35" s="19">
        <v>4.7430830039525688E-2</v>
      </c>
    </row>
    <row r="36" spans="1:7" x14ac:dyDescent="0.45">
      <c r="A36" t="s">
        <v>8</v>
      </c>
      <c r="B36" t="s">
        <v>188</v>
      </c>
      <c r="C36" t="s">
        <v>171</v>
      </c>
      <c r="D36" s="19">
        <v>5.4587306806971388E-2</v>
      </c>
    </row>
    <row r="37" spans="1:7" x14ac:dyDescent="0.45">
      <c r="A37" t="s">
        <v>8</v>
      </c>
      <c r="B37" t="s">
        <v>188</v>
      </c>
      <c r="C37" t="s">
        <v>172</v>
      </c>
      <c r="D37" s="19">
        <v>4.4316263365222285E-2</v>
      </c>
    </row>
    <row r="38" spans="1:7" x14ac:dyDescent="0.45">
      <c r="A38" t="s">
        <v>8</v>
      </c>
      <c r="B38" t="s">
        <v>188</v>
      </c>
      <c r="C38" t="s">
        <v>174</v>
      </c>
      <c r="D38" s="19">
        <v>2.484657985331537E-2</v>
      </c>
    </row>
    <row r="39" spans="1:7" x14ac:dyDescent="0.45">
      <c r="A39" t="s">
        <v>8</v>
      </c>
      <c r="B39" t="s">
        <v>188</v>
      </c>
      <c r="C39" t="s">
        <v>175</v>
      </c>
      <c r="D39" s="19">
        <v>1.426962072850169E-2</v>
      </c>
    </row>
    <row r="40" spans="1:7" x14ac:dyDescent="0.45">
      <c r="A40" t="s">
        <v>8</v>
      </c>
      <c r="B40" t="s">
        <v>188</v>
      </c>
      <c r="C40" t="s">
        <v>176</v>
      </c>
      <c r="D40" s="19">
        <v>6.1587420441782101E-2</v>
      </c>
    </row>
    <row r="41" spans="1:7" x14ac:dyDescent="0.45">
      <c r="A41" t="s">
        <v>8</v>
      </c>
      <c r="B41" t="s">
        <v>188</v>
      </c>
      <c r="C41" t="s">
        <v>177</v>
      </c>
      <c r="D41" s="19">
        <v>0.14905263157894738</v>
      </c>
      <c r="E41" t="s">
        <v>468</v>
      </c>
      <c r="F41" t="str">
        <f t="shared" ref="F41" si="4">A41</f>
        <v>Crafts</v>
      </c>
      <c r="G41" t="s">
        <v>465</v>
      </c>
    </row>
    <row r="42" spans="1:7" x14ac:dyDescent="0.45">
      <c r="A42" t="s">
        <v>8</v>
      </c>
      <c r="B42" t="s">
        <v>188</v>
      </c>
      <c r="C42" t="s">
        <v>178</v>
      </c>
      <c r="D42" s="19">
        <v>3.1047045778552194E-2</v>
      </c>
    </row>
    <row r="43" spans="1:7" x14ac:dyDescent="0.45">
      <c r="A43" t="s">
        <v>8</v>
      </c>
      <c r="B43" t="s">
        <v>188</v>
      </c>
      <c r="C43" t="s">
        <v>179</v>
      </c>
      <c r="D43" s="19">
        <v>3.9447731755424065E-3</v>
      </c>
    </row>
    <row r="44" spans="1:7" x14ac:dyDescent="0.45">
      <c r="A44" t="s">
        <v>8</v>
      </c>
      <c r="B44" t="s">
        <v>188</v>
      </c>
      <c r="C44" t="s">
        <v>180</v>
      </c>
      <c r="D44" s="19">
        <v>4.1401273885350316E-2</v>
      </c>
    </row>
    <row r="45" spans="1:7" x14ac:dyDescent="0.45">
      <c r="A45" t="s">
        <v>192</v>
      </c>
      <c r="B45" t="s">
        <v>4</v>
      </c>
      <c r="C45" t="s">
        <v>25</v>
      </c>
      <c r="D45" s="19">
        <v>0.14695210449927432</v>
      </c>
      <c r="E45" t="s">
        <v>480</v>
      </c>
      <c r="F45" t="str">
        <f t="shared" ref="F45:F47" si="5">A45</f>
        <v>Cultural Heritage/Natural Heritage</v>
      </c>
    </row>
    <row r="46" spans="1:7" x14ac:dyDescent="0.45">
      <c r="A46" t="s">
        <v>2</v>
      </c>
      <c r="B46" t="s">
        <v>2</v>
      </c>
      <c r="C46" t="s">
        <v>17</v>
      </c>
      <c r="D46" s="19">
        <v>0.67980719573076265</v>
      </c>
      <c r="E46" t="s">
        <v>456</v>
      </c>
      <c r="F46" t="str">
        <f t="shared" si="5"/>
        <v>Design</v>
      </c>
    </row>
    <row r="47" spans="1:7" x14ac:dyDescent="0.45">
      <c r="A47" t="s">
        <v>186</v>
      </c>
      <c r="B47" t="s">
        <v>6</v>
      </c>
      <c r="C47" t="s">
        <v>127</v>
      </c>
      <c r="D47" s="19">
        <v>0.35920466232430581</v>
      </c>
      <c r="E47" t="s">
        <v>511</v>
      </c>
      <c r="F47" t="str">
        <f t="shared" si="5"/>
        <v>Film and Video</v>
      </c>
    </row>
    <row r="48" spans="1:7" x14ac:dyDescent="0.45">
      <c r="A48" t="s">
        <v>186</v>
      </c>
      <c r="B48" t="s">
        <v>188</v>
      </c>
      <c r="C48" t="s">
        <v>128</v>
      </c>
      <c r="D48" s="19">
        <v>2.2441160372194856E-2</v>
      </c>
    </row>
    <row r="49" spans="1:6" x14ac:dyDescent="0.45">
      <c r="A49" t="s">
        <v>187</v>
      </c>
      <c r="B49" t="s">
        <v>188</v>
      </c>
      <c r="C49" t="s">
        <v>182</v>
      </c>
      <c r="D49" s="19">
        <v>0.35494327390599678</v>
      </c>
      <c r="E49" t="s">
        <v>469</v>
      </c>
      <c r="F49" t="s">
        <v>4</v>
      </c>
    </row>
    <row r="50" spans="1:6" x14ac:dyDescent="0.45">
      <c r="A50" t="s">
        <v>183</v>
      </c>
      <c r="B50" t="s">
        <v>5</v>
      </c>
      <c r="C50" t="s">
        <v>21</v>
      </c>
      <c r="D50" s="19">
        <v>0.36663679808841099</v>
      </c>
      <c r="E50" t="s">
        <v>493</v>
      </c>
      <c r="F50" t="s">
        <v>572</v>
      </c>
    </row>
    <row r="51" spans="1:6" x14ac:dyDescent="0.45">
      <c r="A51" t="s">
        <v>183</v>
      </c>
      <c r="B51" t="s">
        <v>122</v>
      </c>
      <c r="C51" t="s">
        <v>123</v>
      </c>
      <c r="D51" s="19">
        <v>0.27449574610457889</v>
      </c>
      <c r="E51" t="s">
        <v>456</v>
      </c>
      <c r="F51" t="s">
        <v>573</v>
      </c>
    </row>
    <row r="52" spans="1:6" x14ac:dyDescent="0.45">
      <c r="A52" t="s">
        <v>183</v>
      </c>
      <c r="B52" t="s">
        <v>122</v>
      </c>
      <c r="C52" t="s">
        <v>125</v>
      </c>
      <c r="D52" s="19">
        <v>0.11779107725788901</v>
      </c>
      <c r="E52" t="s">
        <v>456</v>
      </c>
      <c r="F52" t="s">
        <v>573</v>
      </c>
    </row>
    <row r="53" spans="1:6" x14ac:dyDescent="0.45">
      <c r="A53" t="s">
        <v>183</v>
      </c>
      <c r="B53" t="s">
        <v>188</v>
      </c>
      <c r="C53" t="s">
        <v>143</v>
      </c>
      <c r="D53" s="19">
        <v>0.23265306122448978</v>
      </c>
      <c r="E53" t="s">
        <v>470</v>
      </c>
      <c r="F53" t="s">
        <v>121</v>
      </c>
    </row>
    <row r="54" spans="1:6" x14ac:dyDescent="0.45">
      <c r="A54" t="s">
        <v>183</v>
      </c>
      <c r="B54" t="s">
        <v>188</v>
      </c>
      <c r="C54" t="s">
        <v>181</v>
      </c>
      <c r="D54" s="19">
        <v>3.8804071246819338E-2</v>
      </c>
    </row>
    <row r="55" spans="1:6" x14ac:dyDescent="0.45">
      <c r="A55" t="s">
        <v>183</v>
      </c>
      <c r="B55" t="s">
        <v>188</v>
      </c>
      <c r="C55" t="s">
        <v>173</v>
      </c>
      <c r="D55" s="19">
        <v>4.1901095647023989E-2</v>
      </c>
    </row>
    <row r="56" spans="1:6" x14ac:dyDescent="0.45">
      <c r="A56" t="s">
        <v>183</v>
      </c>
      <c r="B56" t="s">
        <v>188</v>
      </c>
      <c r="C56" t="s">
        <v>126</v>
      </c>
      <c r="D56" s="19">
        <v>3.6131074042328737E-2</v>
      </c>
    </row>
    <row r="57" spans="1:6" x14ac:dyDescent="0.45">
      <c r="A57" t="s">
        <v>183</v>
      </c>
      <c r="B57" t="s">
        <v>188</v>
      </c>
      <c r="C57" t="s">
        <v>142</v>
      </c>
      <c r="D57" s="19">
        <v>0.12655601659751037</v>
      </c>
    </row>
    <row r="58" spans="1:6" x14ac:dyDescent="0.45">
      <c r="A58" t="s">
        <v>183</v>
      </c>
      <c r="B58" t="s">
        <v>188</v>
      </c>
      <c r="C58" t="s">
        <v>133</v>
      </c>
      <c r="D58" s="19">
        <v>5.0877192982456139E-2</v>
      </c>
    </row>
    <row r="59" spans="1:6" x14ac:dyDescent="0.45">
      <c r="A59" t="s">
        <v>183</v>
      </c>
      <c r="B59" t="s">
        <v>188</v>
      </c>
      <c r="C59" t="s">
        <v>144</v>
      </c>
      <c r="D59" s="19">
        <v>8.3591331269349839E-2</v>
      </c>
    </row>
    <row r="60" spans="1:6" x14ac:dyDescent="0.45">
      <c r="A60" t="s">
        <v>183</v>
      </c>
      <c r="B60" t="s">
        <v>188</v>
      </c>
      <c r="C60" t="s">
        <v>145</v>
      </c>
      <c r="D60" s="19">
        <v>1.9512195121951219E-2</v>
      </c>
    </row>
    <row r="61" spans="1:6" x14ac:dyDescent="0.45">
      <c r="A61" t="s">
        <v>183</v>
      </c>
      <c r="B61" t="s">
        <v>188</v>
      </c>
      <c r="C61" t="s">
        <v>129</v>
      </c>
      <c r="D61" s="19">
        <v>5.7428609667960432E-3</v>
      </c>
    </row>
    <row r="62" spans="1:6" x14ac:dyDescent="0.45">
      <c r="A62" t="s">
        <v>183</v>
      </c>
      <c r="B62" t="s">
        <v>188</v>
      </c>
      <c r="C62" t="s">
        <v>130</v>
      </c>
      <c r="D62" s="19">
        <v>3.250724171226263E-2</v>
      </c>
    </row>
    <row r="63" spans="1:6" x14ac:dyDescent="0.45">
      <c r="A63" t="s">
        <v>183</v>
      </c>
      <c r="B63" t="s">
        <v>188</v>
      </c>
      <c r="C63" t="s">
        <v>131</v>
      </c>
      <c r="D63" s="19">
        <v>3.7420206911732333E-2</v>
      </c>
    </row>
    <row r="64" spans="1:6" x14ac:dyDescent="0.45">
      <c r="A64" t="s">
        <v>183</v>
      </c>
      <c r="B64" t="s">
        <v>188</v>
      </c>
      <c r="C64" t="s">
        <v>132</v>
      </c>
      <c r="D64" s="19">
        <v>3.1443755535872454E-2</v>
      </c>
    </row>
    <row r="65" spans="1:7" x14ac:dyDescent="0.45">
      <c r="A65" t="s">
        <v>183</v>
      </c>
      <c r="B65" t="s">
        <v>188</v>
      </c>
      <c r="C65" t="s">
        <v>134</v>
      </c>
      <c r="D65" s="19">
        <v>0.31486880466472306</v>
      </c>
      <c r="E65" t="s">
        <v>574</v>
      </c>
    </row>
    <row r="66" spans="1:7" x14ac:dyDescent="0.45">
      <c r="A66" t="s">
        <v>183</v>
      </c>
      <c r="B66" t="s">
        <v>188</v>
      </c>
      <c r="C66" t="s">
        <v>135</v>
      </c>
      <c r="D66" s="19">
        <v>6.7704280155642019E-2</v>
      </c>
    </row>
    <row r="67" spans="1:7" x14ac:dyDescent="0.45">
      <c r="A67" t="s">
        <v>183</v>
      </c>
      <c r="B67" t="s">
        <v>188</v>
      </c>
      <c r="C67" t="s">
        <v>136</v>
      </c>
      <c r="D67" s="19">
        <v>5.0158266374482591E-2</v>
      </c>
    </row>
    <row r="68" spans="1:7" x14ac:dyDescent="0.45">
      <c r="A68" t="s">
        <v>183</v>
      </c>
      <c r="B68" t="s">
        <v>188</v>
      </c>
      <c r="C68" t="s">
        <v>137</v>
      </c>
      <c r="D68" s="19">
        <v>3.5628598848368519E-2</v>
      </c>
    </row>
    <row r="69" spans="1:7" x14ac:dyDescent="0.45">
      <c r="A69" t="s">
        <v>183</v>
      </c>
      <c r="B69" t="s">
        <v>188</v>
      </c>
      <c r="C69" t="s">
        <v>138</v>
      </c>
      <c r="D69" s="19">
        <v>4.9017304831258317E-2</v>
      </c>
    </row>
    <row r="70" spans="1:7" x14ac:dyDescent="0.45">
      <c r="A70" t="s">
        <v>183</v>
      </c>
      <c r="B70" t="s">
        <v>188</v>
      </c>
      <c r="C70" t="s">
        <v>139</v>
      </c>
      <c r="D70" s="19">
        <v>2.1151128222622936E-2</v>
      </c>
    </row>
    <row r="71" spans="1:7" x14ac:dyDescent="0.45">
      <c r="A71" t="s">
        <v>183</v>
      </c>
      <c r="B71" t="s">
        <v>188</v>
      </c>
      <c r="C71" t="s">
        <v>140</v>
      </c>
      <c r="D71" s="19">
        <v>2.1151128222622936E-2</v>
      </c>
    </row>
    <row r="72" spans="1:7" x14ac:dyDescent="0.45">
      <c r="A72" t="s">
        <v>183</v>
      </c>
      <c r="B72" t="s">
        <v>188</v>
      </c>
      <c r="C72" t="s">
        <v>141</v>
      </c>
      <c r="D72" s="19">
        <v>2.1151128222622936E-2</v>
      </c>
    </row>
    <row r="73" spans="1:7" x14ac:dyDescent="0.45">
      <c r="A73" t="s">
        <v>190</v>
      </c>
      <c r="B73" t="s">
        <v>122</v>
      </c>
      <c r="C73" t="s">
        <v>124</v>
      </c>
      <c r="D73" s="19">
        <v>0.62363038714390062</v>
      </c>
      <c r="E73" t="s">
        <v>456</v>
      </c>
      <c r="F73" t="s">
        <v>456</v>
      </c>
    </row>
    <row r="74" spans="1:7" x14ac:dyDescent="0.45">
      <c r="A74" t="s">
        <v>64</v>
      </c>
      <c r="B74" t="s">
        <v>4</v>
      </c>
      <c r="C74" t="s">
        <v>22</v>
      </c>
      <c r="D74" s="19">
        <v>0.30361186594202899</v>
      </c>
      <c r="E74" t="s">
        <v>466</v>
      </c>
      <c r="F74" t="s">
        <v>456</v>
      </c>
      <c r="G74" t="s">
        <v>467</v>
      </c>
    </row>
    <row r="75" spans="1:7" x14ac:dyDescent="0.45">
      <c r="A75" t="s">
        <v>64</v>
      </c>
      <c r="B75" t="s">
        <v>4</v>
      </c>
      <c r="C75" t="s">
        <v>26</v>
      </c>
      <c r="D75" s="19">
        <v>2.5617202017520574E-2</v>
      </c>
      <c r="E75" t="s">
        <v>456</v>
      </c>
    </row>
    <row r="76" spans="1:7" x14ac:dyDescent="0.45">
      <c r="A76" t="s">
        <v>121</v>
      </c>
      <c r="B76" t="s">
        <v>6</v>
      </c>
      <c r="C76" t="s">
        <v>18</v>
      </c>
      <c r="D76" s="19">
        <v>0.35594713656387666</v>
      </c>
      <c r="E76" t="s">
        <v>511</v>
      </c>
      <c r="F76" t="s">
        <v>456</v>
      </c>
    </row>
    <row r="77" spans="1:7" x14ac:dyDescent="0.45">
      <c r="A77" t="s">
        <v>479</v>
      </c>
      <c r="B77" t="s">
        <v>188</v>
      </c>
      <c r="C77" t="s">
        <v>213</v>
      </c>
      <c r="D77" s="19">
        <v>1.0248001639680262E-2</v>
      </c>
    </row>
    <row r="78" spans="1:7" x14ac:dyDescent="0.45">
      <c r="A78" t="s">
        <v>473</v>
      </c>
      <c r="B78" t="s">
        <v>5</v>
      </c>
      <c r="C78" t="s">
        <v>206</v>
      </c>
      <c r="D78" s="19">
        <v>0.43244569662819232</v>
      </c>
      <c r="E78" t="s">
        <v>493</v>
      </c>
      <c r="F78" t="s">
        <v>471</v>
      </c>
    </row>
    <row r="79" spans="1:7" x14ac:dyDescent="0.45">
      <c r="A79" t="s">
        <v>473</v>
      </c>
      <c r="B79" t="s">
        <v>188</v>
      </c>
      <c r="C79" t="s">
        <v>214</v>
      </c>
      <c r="D79" s="19">
        <v>1</v>
      </c>
      <c r="G79" t="s">
        <v>464</v>
      </c>
    </row>
    <row r="80" spans="1:7" x14ac:dyDescent="0.45">
      <c r="A80" t="s">
        <v>473</v>
      </c>
      <c r="B80" t="s">
        <v>188</v>
      </c>
      <c r="C80" t="s">
        <v>215</v>
      </c>
      <c r="D80" s="19">
        <v>1</v>
      </c>
      <c r="G80" t="s">
        <v>464</v>
      </c>
    </row>
    <row r="81" spans="1:7" x14ac:dyDescent="0.45">
      <c r="A81" t="s">
        <v>473</v>
      </c>
      <c r="B81" t="s">
        <v>188</v>
      </c>
      <c r="C81" t="s">
        <v>216</v>
      </c>
      <c r="D81" s="19">
        <v>1</v>
      </c>
      <c r="G81" t="s">
        <v>464</v>
      </c>
    </row>
    <row r="82" spans="1:7" x14ac:dyDescent="0.45">
      <c r="A82" t="s">
        <v>473</v>
      </c>
      <c r="B82" t="s">
        <v>188</v>
      </c>
      <c r="C82" t="s">
        <v>217</v>
      </c>
      <c r="D82" s="19">
        <v>5.884083553986467E-3</v>
      </c>
    </row>
    <row r="83" spans="1:7" x14ac:dyDescent="0.45">
      <c r="A83" t="s">
        <v>473</v>
      </c>
      <c r="B83" t="s">
        <v>188</v>
      </c>
      <c r="C83" t="s">
        <v>218</v>
      </c>
      <c r="D83" s="19">
        <v>1</v>
      </c>
      <c r="G83" t="s">
        <v>464</v>
      </c>
    </row>
    <row r="84" spans="1:7" x14ac:dyDescent="0.45">
      <c r="A84" t="s">
        <v>473</v>
      </c>
      <c r="B84" t="s">
        <v>188</v>
      </c>
      <c r="C84" t="s">
        <v>219</v>
      </c>
      <c r="D84" s="19">
        <v>1</v>
      </c>
      <c r="G84" t="s">
        <v>464</v>
      </c>
    </row>
    <row r="85" spans="1:7" x14ac:dyDescent="0.45">
      <c r="A85" t="s">
        <v>473</v>
      </c>
      <c r="B85" t="s">
        <v>188</v>
      </c>
      <c r="C85" t="s">
        <v>220</v>
      </c>
      <c r="D85" s="19">
        <v>1</v>
      </c>
      <c r="G85" t="s">
        <v>464</v>
      </c>
    </row>
    <row r="86" spans="1:7" x14ac:dyDescent="0.45">
      <c r="A86" t="s">
        <v>473</v>
      </c>
      <c r="B86" t="s">
        <v>188</v>
      </c>
      <c r="C86" t="s">
        <v>221</v>
      </c>
      <c r="D86" s="19">
        <v>1</v>
      </c>
      <c r="G86" t="s">
        <v>464</v>
      </c>
    </row>
    <row r="87" spans="1:7" x14ac:dyDescent="0.45">
      <c r="A87" t="s">
        <v>473</v>
      </c>
      <c r="B87" t="s">
        <v>188</v>
      </c>
      <c r="C87" t="s">
        <v>222</v>
      </c>
      <c r="D87" s="19">
        <v>1</v>
      </c>
      <c r="G87" t="s">
        <v>464</v>
      </c>
    </row>
    <row r="88" spans="1:7" x14ac:dyDescent="0.45">
      <c r="A88" t="s">
        <v>473</v>
      </c>
      <c r="B88" t="s">
        <v>188</v>
      </c>
      <c r="C88" t="s">
        <v>223</v>
      </c>
      <c r="D88" s="19">
        <v>2.4067388688327317E-3</v>
      </c>
    </row>
    <row r="89" spans="1:7" x14ac:dyDescent="0.45">
      <c r="A89" t="s">
        <v>473</v>
      </c>
      <c r="B89" t="s">
        <v>188</v>
      </c>
      <c r="C89" t="s">
        <v>224</v>
      </c>
      <c r="D89" s="19">
        <v>1</v>
      </c>
      <c r="G89" t="s">
        <v>464</v>
      </c>
    </row>
    <row r="90" spans="1:7" x14ac:dyDescent="0.45">
      <c r="A90" t="s">
        <v>473</v>
      </c>
      <c r="B90" t="s">
        <v>188</v>
      </c>
      <c r="C90" t="s">
        <v>225</v>
      </c>
      <c r="D90" s="19">
        <v>1.4388489208633094E-2</v>
      </c>
    </row>
    <row r="91" spans="1:7" x14ac:dyDescent="0.45">
      <c r="A91" t="s">
        <v>473</v>
      </c>
      <c r="B91" t="s">
        <v>188</v>
      </c>
      <c r="C91" t="s">
        <v>226</v>
      </c>
      <c r="D91" s="19">
        <v>7.6335877862595417E-3</v>
      </c>
    </row>
    <row r="92" spans="1:7" x14ac:dyDescent="0.45">
      <c r="A92" t="s">
        <v>473</v>
      </c>
      <c r="B92" t="s">
        <v>188</v>
      </c>
      <c r="C92" t="s">
        <v>227</v>
      </c>
      <c r="D92" s="19">
        <v>2.4250822795773429E-3</v>
      </c>
    </row>
    <row r="93" spans="1:7" x14ac:dyDescent="0.45">
      <c r="A93" t="s">
        <v>473</v>
      </c>
      <c r="B93" t="s">
        <v>188</v>
      </c>
      <c r="C93" t="s">
        <v>228</v>
      </c>
      <c r="D93" s="19">
        <v>1.4629049111807733E-3</v>
      </c>
    </row>
    <row r="94" spans="1:7" x14ac:dyDescent="0.45">
      <c r="A94" t="s">
        <v>473</v>
      </c>
      <c r="B94" t="s">
        <v>188</v>
      </c>
      <c r="C94" t="s">
        <v>229</v>
      </c>
      <c r="D94" s="19">
        <v>0</v>
      </c>
    </row>
    <row r="95" spans="1:7" x14ac:dyDescent="0.45">
      <c r="A95" t="s">
        <v>473</v>
      </c>
      <c r="B95" t="s">
        <v>188</v>
      </c>
      <c r="C95" t="s">
        <v>230</v>
      </c>
      <c r="D95" s="19">
        <v>1</v>
      </c>
      <c r="G95" t="s">
        <v>464</v>
      </c>
    </row>
    <row r="96" spans="1:7" x14ac:dyDescent="0.45">
      <c r="A96" t="s">
        <v>473</v>
      </c>
      <c r="B96" t="s">
        <v>188</v>
      </c>
      <c r="C96" t="s">
        <v>231</v>
      </c>
      <c r="D96" s="19">
        <v>1</v>
      </c>
      <c r="G96" t="s">
        <v>464</v>
      </c>
    </row>
    <row r="97" spans="1:7" x14ac:dyDescent="0.45">
      <c r="A97" t="s">
        <v>473</v>
      </c>
      <c r="B97" t="s">
        <v>188</v>
      </c>
      <c r="C97" t="s">
        <v>232</v>
      </c>
      <c r="D97" s="19">
        <v>4.5473336089293095E-3</v>
      </c>
    </row>
    <row r="98" spans="1:7" x14ac:dyDescent="0.45">
      <c r="A98" t="s">
        <v>473</v>
      </c>
      <c r="B98" t="s">
        <v>188</v>
      </c>
      <c r="C98" t="s">
        <v>233</v>
      </c>
      <c r="D98" s="19">
        <v>1</v>
      </c>
      <c r="G98" t="s">
        <v>464</v>
      </c>
    </row>
    <row r="99" spans="1:7" x14ac:dyDescent="0.45">
      <c r="A99" t="s">
        <v>473</v>
      </c>
      <c r="B99" t="s">
        <v>188</v>
      </c>
      <c r="C99" t="s">
        <v>234</v>
      </c>
      <c r="D99" s="19">
        <v>1.7990624604079564E-2</v>
      </c>
    </row>
    <row r="100" spans="1:7" x14ac:dyDescent="0.45">
      <c r="A100" t="s">
        <v>473</v>
      </c>
      <c r="B100" t="s">
        <v>188</v>
      </c>
      <c r="C100" t="s">
        <v>235</v>
      </c>
      <c r="D100" s="19">
        <v>6.379585326953748E-3</v>
      </c>
    </row>
    <row r="101" spans="1:7" x14ac:dyDescent="0.45">
      <c r="A101" t="s">
        <v>473</v>
      </c>
      <c r="B101" t="s">
        <v>188</v>
      </c>
      <c r="C101" t="s">
        <v>236</v>
      </c>
      <c r="D101" s="19">
        <v>7.6893987142316904E-3</v>
      </c>
    </row>
    <row r="102" spans="1:7" x14ac:dyDescent="0.45">
      <c r="A102" t="s">
        <v>473</v>
      </c>
      <c r="B102" t="s">
        <v>188</v>
      </c>
      <c r="C102" t="s">
        <v>237</v>
      </c>
      <c r="D102" s="19">
        <v>4.7909407665505223E-3</v>
      </c>
    </row>
    <row r="103" spans="1:7" x14ac:dyDescent="0.45">
      <c r="A103" t="s">
        <v>473</v>
      </c>
      <c r="B103" t="s">
        <v>188</v>
      </c>
      <c r="C103" t="s">
        <v>238</v>
      </c>
      <c r="D103" s="19">
        <v>9.465543114394551E-3</v>
      </c>
    </row>
    <row r="104" spans="1:7" x14ac:dyDescent="0.45">
      <c r="A104" t="s">
        <v>473</v>
      </c>
      <c r="B104" t="s">
        <v>188</v>
      </c>
      <c r="C104" t="s">
        <v>239</v>
      </c>
      <c r="D104" s="19">
        <v>1</v>
      </c>
      <c r="G104" t="s">
        <v>464</v>
      </c>
    </row>
    <row r="105" spans="1:7" x14ac:dyDescent="0.45">
      <c r="A105" t="s">
        <v>473</v>
      </c>
      <c r="B105" t="s">
        <v>188</v>
      </c>
      <c r="C105" t="s">
        <v>240</v>
      </c>
      <c r="D105" s="19">
        <v>3.0744572344455778E-2</v>
      </c>
    </row>
    <row r="106" spans="1:7" x14ac:dyDescent="0.45">
      <c r="A106" t="s">
        <v>473</v>
      </c>
      <c r="B106" t="s">
        <v>188</v>
      </c>
      <c r="C106" t="s">
        <v>241</v>
      </c>
      <c r="D106" s="19">
        <v>4.1166936790923828E-2</v>
      </c>
    </row>
    <row r="107" spans="1:7" x14ac:dyDescent="0.45">
      <c r="A107" t="s">
        <v>473</v>
      </c>
      <c r="B107" t="s">
        <v>188</v>
      </c>
      <c r="C107" t="s">
        <v>242</v>
      </c>
      <c r="D107" s="19">
        <v>9.0019569471624268E-3</v>
      </c>
    </row>
    <row r="108" spans="1:7" x14ac:dyDescent="0.45">
      <c r="A108" t="s">
        <v>473</v>
      </c>
      <c r="B108" t="s">
        <v>188</v>
      </c>
      <c r="C108" t="s">
        <v>243</v>
      </c>
      <c r="D108" s="19">
        <v>9.9520492174070396E-3</v>
      </c>
    </row>
    <row r="109" spans="1:7" x14ac:dyDescent="0.45">
      <c r="A109" t="s">
        <v>473</v>
      </c>
      <c r="B109" t="s">
        <v>188</v>
      </c>
      <c r="C109" t="s">
        <v>244</v>
      </c>
      <c r="D109" s="19">
        <v>6.6797189911320968E-3</v>
      </c>
    </row>
    <row r="110" spans="1:7" x14ac:dyDescent="0.45">
      <c r="A110" t="s">
        <v>473</v>
      </c>
      <c r="B110" t="s">
        <v>188</v>
      </c>
      <c r="C110" t="s">
        <v>245</v>
      </c>
      <c r="D110" s="19">
        <v>6.1661618347035917E-3</v>
      </c>
    </row>
    <row r="111" spans="1:7" x14ac:dyDescent="0.45">
      <c r="A111" t="s">
        <v>473</v>
      </c>
      <c r="B111" t="s">
        <v>188</v>
      </c>
      <c r="C111" t="s">
        <v>246</v>
      </c>
      <c r="D111" s="19">
        <v>2.5799214806505887E-2</v>
      </c>
    </row>
    <row r="112" spans="1:7" x14ac:dyDescent="0.45">
      <c r="A112" t="s">
        <v>473</v>
      </c>
      <c r="B112" t="s">
        <v>188</v>
      </c>
      <c r="C112" t="s">
        <v>247</v>
      </c>
      <c r="D112" s="19">
        <v>2.49949334594339E-3</v>
      </c>
    </row>
    <row r="113" spans="1:7" x14ac:dyDescent="0.45">
      <c r="A113" t="s">
        <v>473</v>
      </c>
      <c r="B113" t="s">
        <v>188</v>
      </c>
      <c r="C113" t="s">
        <v>248</v>
      </c>
      <c r="D113" s="19">
        <v>6.587615283267457E-3</v>
      </c>
    </row>
    <row r="114" spans="1:7" x14ac:dyDescent="0.45">
      <c r="A114" t="s">
        <v>473</v>
      </c>
      <c r="B114" t="s">
        <v>188</v>
      </c>
      <c r="C114" t="s">
        <v>249</v>
      </c>
      <c r="D114" s="19">
        <v>2.2968345443915477E-3</v>
      </c>
    </row>
    <row r="115" spans="1:7" x14ac:dyDescent="0.45">
      <c r="A115" t="s">
        <v>473</v>
      </c>
      <c r="B115" t="s">
        <v>188</v>
      </c>
      <c r="C115" t="s">
        <v>250</v>
      </c>
      <c r="D115" s="19">
        <v>4.3534971964833231E-3</v>
      </c>
    </row>
    <row r="116" spans="1:7" x14ac:dyDescent="0.45">
      <c r="A116" t="s">
        <v>473</v>
      </c>
      <c r="B116" t="s">
        <v>188</v>
      </c>
      <c r="C116" t="s">
        <v>251</v>
      </c>
      <c r="D116" s="19">
        <v>1.1286011286011286E-2</v>
      </c>
    </row>
    <row r="117" spans="1:7" x14ac:dyDescent="0.45">
      <c r="A117" t="s">
        <v>473</v>
      </c>
      <c r="B117" t="s">
        <v>188</v>
      </c>
      <c r="C117" t="s">
        <v>252</v>
      </c>
      <c r="D117" s="19">
        <v>3.4187161955301563E-3</v>
      </c>
    </row>
    <row r="118" spans="1:7" x14ac:dyDescent="0.45">
      <c r="A118" t="s">
        <v>473</v>
      </c>
      <c r="B118" t="s">
        <v>188</v>
      </c>
      <c r="C118" t="s">
        <v>253</v>
      </c>
      <c r="D118" s="19">
        <v>1.232394366197183E-2</v>
      </c>
    </row>
    <row r="119" spans="1:7" x14ac:dyDescent="0.45">
      <c r="A119" t="s">
        <v>473</v>
      </c>
      <c r="B119" t="s">
        <v>188</v>
      </c>
      <c r="C119" t="s">
        <v>254</v>
      </c>
      <c r="D119" s="19">
        <v>9.8199672667757774E-3</v>
      </c>
    </row>
    <row r="120" spans="1:7" x14ac:dyDescent="0.45">
      <c r="A120" t="s">
        <v>473</v>
      </c>
      <c r="B120" t="s">
        <v>188</v>
      </c>
      <c r="C120" t="s">
        <v>255</v>
      </c>
      <c r="D120" s="19">
        <v>1.5923566878980892E-2</v>
      </c>
    </row>
    <row r="121" spans="1:7" x14ac:dyDescent="0.45">
      <c r="A121" t="s">
        <v>473</v>
      </c>
      <c r="B121" t="s">
        <v>188</v>
      </c>
      <c r="C121" t="s">
        <v>256</v>
      </c>
      <c r="D121" s="19">
        <v>9.4740280953936624E-3</v>
      </c>
    </row>
    <row r="122" spans="1:7" x14ac:dyDescent="0.45">
      <c r="A122" t="s">
        <v>473</v>
      </c>
      <c r="B122" t="s">
        <v>188</v>
      </c>
      <c r="C122" t="s">
        <v>257</v>
      </c>
      <c r="D122" s="19">
        <v>1.0354110581901015E-2</v>
      </c>
    </row>
    <row r="123" spans="1:7" x14ac:dyDescent="0.45">
      <c r="A123" t="s">
        <v>473</v>
      </c>
      <c r="B123" t="s">
        <v>188</v>
      </c>
      <c r="C123" t="s">
        <v>258</v>
      </c>
      <c r="D123" s="19">
        <v>5.5939453767686739E-3</v>
      </c>
    </row>
    <row r="124" spans="1:7" x14ac:dyDescent="0.45">
      <c r="A124" t="s">
        <v>473</v>
      </c>
      <c r="B124" t="s">
        <v>188</v>
      </c>
      <c r="C124" t="s">
        <v>259</v>
      </c>
      <c r="D124" s="19">
        <v>3.1847133757961785E-3</v>
      </c>
    </row>
    <row r="125" spans="1:7" x14ac:dyDescent="0.45">
      <c r="A125" t="s">
        <v>473</v>
      </c>
      <c r="B125" t="s">
        <v>188</v>
      </c>
      <c r="C125" t="s">
        <v>260</v>
      </c>
      <c r="D125" s="19">
        <v>4.7455573505654283E-3</v>
      </c>
    </row>
    <row r="126" spans="1:7" x14ac:dyDescent="0.45">
      <c r="A126" t="s">
        <v>473</v>
      </c>
      <c r="B126" t="s">
        <v>188</v>
      </c>
      <c r="C126" t="s">
        <v>261</v>
      </c>
      <c r="D126" s="19">
        <v>1.906260930395243E-2</v>
      </c>
    </row>
    <row r="127" spans="1:7" x14ac:dyDescent="0.45">
      <c r="A127" t="s">
        <v>473</v>
      </c>
      <c r="B127" t="s">
        <v>188</v>
      </c>
      <c r="C127" t="s">
        <v>262</v>
      </c>
      <c r="D127" s="19">
        <v>3.8690476190476192E-2</v>
      </c>
    </row>
    <row r="128" spans="1:7" x14ac:dyDescent="0.45">
      <c r="A128" t="s">
        <v>473</v>
      </c>
      <c r="B128" t="s">
        <v>188</v>
      </c>
      <c r="C128" t="s">
        <v>263</v>
      </c>
      <c r="D128" s="19">
        <v>1</v>
      </c>
      <c r="G128" t="s">
        <v>464</v>
      </c>
    </row>
    <row r="129" spans="1:4" x14ac:dyDescent="0.45">
      <c r="A129" t="s">
        <v>473</v>
      </c>
      <c r="B129" t="s">
        <v>188</v>
      </c>
      <c r="C129" t="s">
        <v>264</v>
      </c>
      <c r="D129" s="19">
        <v>1.2814112165085705E-2</v>
      </c>
    </row>
    <row r="130" spans="1:4" x14ac:dyDescent="0.45">
      <c r="A130" t="s">
        <v>473</v>
      </c>
      <c r="B130" t="s">
        <v>188</v>
      </c>
      <c r="C130" t="s">
        <v>265</v>
      </c>
      <c r="D130" s="19">
        <v>2.1438142027690933E-2</v>
      </c>
    </row>
    <row r="131" spans="1:4" x14ac:dyDescent="0.45">
      <c r="A131" t="s">
        <v>473</v>
      </c>
      <c r="B131" t="s">
        <v>188</v>
      </c>
      <c r="C131" t="s">
        <v>266</v>
      </c>
      <c r="D131" s="19">
        <v>1.3844515441959531E-2</v>
      </c>
    </row>
    <row r="132" spans="1:4" x14ac:dyDescent="0.45">
      <c r="A132" t="s">
        <v>473</v>
      </c>
      <c r="B132" t="s">
        <v>188</v>
      </c>
      <c r="C132" t="s">
        <v>267</v>
      </c>
      <c r="D132" s="19">
        <v>1.8302828618968387E-2</v>
      </c>
    </row>
    <row r="133" spans="1:4" x14ac:dyDescent="0.45">
      <c r="A133" t="s">
        <v>473</v>
      </c>
      <c r="B133" t="s">
        <v>188</v>
      </c>
      <c r="C133" t="s">
        <v>268</v>
      </c>
      <c r="D133" s="19">
        <v>1.8592297476759629E-2</v>
      </c>
    </row>
    <row r="134" spans="1:4" x14ac:dyDescent="0.45">
      <c r="A134" t="s">
        <v>473</v>
      </c>
      <c r="B134" t="s">
        <v>188</v>
      </c>
      <c r="C134" t="s">
        <v>269</v>
      </c>
      <c r="D134" s="19">
        <v>1.1879049676025918E-2</v>
      </c>
    </row>
    <row r="135" spans="1:4" x14ac:dyDescent="0.45">
      <c r="A135" t="s">
        <v>473</v>
      </c>
      <c r="B135" t="s">
        <v>188</v>
      </c>
      <c r="C135" t="s">
        <v>270</v>
      </c>
      <c r="D135" s="19">
        <v>2.9666254635352288E-2</v>
      </c>
    </row>
    <row r="136" spans="1:4" x14ac:dyDescent="0.45">
      <c r="A136" t="s">
        <v>473</v>
      </c>
      <c r="B136" t="s">
        <v>188</v>
      </c>
      <c r="C136" t="s">
        <v>271</v>
      </c>
      <c r="D136" s="19">
        <v>2.0044543429844099E-2</v>
      </c>
    </row>
    <row r="137" spans="1:4" x14ac:dyDescent="0.45">
      <c r="A137" t="s">
        <v>473</v>
      </c>
      <c r="B137" t="s">
        <v>188</v>
      </c>
      <c r="C137" t="s">
        <v>272</v>
      </c>
      <c r="D137" s="19">
        <v>2.8548451950140732E-2</v>
      </c>
    </row>
    <row r="138" spans="1:4" x14ac:dyDescent="0.45">
      <c r="A138" t="s">
        <v>473</v>
      </c>
      <c r="B138" t="s">
        <v>188</v>
      </c>
      <c r="C138" t="s">
        <v>273</v>
      </c>
      <c r="D138" s="19">
        <v>1.6949152542372881E-2</v>
      </c>
    </row>
    <row r="139" spans="1:4" x14ac:dyDescent="0.45">
      <c r="A139" t="s">
        <v>473</v>
      </c>
      <c r="B139" t="s">
        <v>188</v>
      </c>
      <c r="C139" t="s">
        <v>274</v>
      </c>
      <c r="D139" s="19">
        <v>1.0175763182238668E-2</v>
      </c>
    </row>
    <row r="140" spans="1:4" x14ac:dyDescent="0.45">
      <c r="A140" t="s">
        <v>473</v>
      </c>
      <c r="B140" t="s">
        <v>188</v>
      </c>
      <c r="C140" t="s">
        <v>275</v>
      </c>
      <c r="D140" s="19">
        <v>8.3462132921174655E-3</v>
      </c>
    </row>
    <row r="141" spans="1:4" x14ac:dyDescent="0.45">
      <c r="A141" t="s">
        <v>473</v>
      </c>
      <c r="B141" t="s">
        <v>188</v>
      </c>
      <c r="C141" t="s">
        <v>276</v>
      </c>
      <c r="D141" s="19">
        <v>9.5957533687219265E-3</v>
      </c>
    </row>
    <row r="142" spans="1:4" x14ac:dyDescent="0.45">
      <c r="A142" t="s">
        <v>473</v>
      </c>
      <c r="B142" t="s">
        <v>188</v>
      </c>
      <c r="C142" t="s">
        <v>277</v>
      </c>
      <c r="D142" s="19">
        <v>8.7976539589442824E-3</v>
      </c>
    </row>
    <row r="143" spans="1:4" x14ac:dyDescent="0.45">
      <c r="A143" t="s">
        <v>473</v>
      </c>
      <c r="B143" t="s">
        <v>188</v>
      </c>
      <c r="C143" t="s">
        <v>278</v>
      </c>
      <c r="D143" s="19">
        <v>6.081337894336754E-3</v>
      </c>
    </row>
    <row r="144" spans="1:4" x14ac:dyDescent="0.45">
      <c r="A144" t="s">
        <v>473</v>
      </c>
      <c r="B144" t="s">
        <v>188</v>
      </c>
      <c r="C144" t="s">
        <v>279</v>
      </c>
      <c r="D144" s="19">
        <v>8.3762886597938142E-3</v>
      </c>
    </row>
    <row r="145" spans="1:4" x14ac:dyDescent="0.45">
      <c r="A145" t="s">
        <v>473</v>
      </c>
      <c r="B145" t="s">
        <v>188</v>
      </c>
      <c r="C145" t="s">
        <v>280</v>
      </c>
      <c r="D145" s="19">
        <v>1.118133203694701E-2</v>
      </c>
    </row>
    <row r="146" spans="1:4" x14ac:dyDescent="0.45">
      <c r="A146" t="s">
        <v>473</v>
      </c>
      <c r="B146" t="s">
        <v>188</v>
      </c>
      <c r="C146" t="s">
        <v>281</v>
      </c>
      <c r="D146" s="19">
        <v>9.8559514783927212E-3</v>
      </c>
    </row>
    <row r="147" spans="1:4" x14ac:dyDescent="0.45">
      <c r="A147" t="s">
        <v>473</v>
      </c>
      <c r="B147" t="s">
        <v>188</v>
      </c>
      <c r="C147" t="s">
        <v>282</v>
      </c>
      <c r="D147" s="19">
        <v>2.7818448023426062E-2</v>
      </c>
    </row>
    <row r="148" spans="1:4" x14ac:dyDescent="0.45">
      <c r="A148" t="s">
        <v>473</v>
      </c>
      <c r="B148" t="s">
        <v>188</v>
      </c>
      <c r="C148" t="s">
        <v>283</v>
      </c>
      <c r="D148" s="19">
        <v>8.9988751406074249E-3</v>
      </c>
    </row>
    <row r="149" spans="1:4" x14ac:dyDescent="0.45">
      <c r="A149" t="s">
        <v>473</v>
      </c>
      <c r="B149" t="s">
        <v>188</v>
      </c>
      <c r="C149" t="s">
        <v>284</v>
      </c>
      <c r="D149" s="19">
        <v>8.1495685522531159E-3</v>
      </c>
    </row>
    <row r="150" spans="1:4" x14ac:dyDescent="0.45">
      <c r="A150" t="s">
        <v>473</v>
      </c>
      <c r="B150" t="s">
        <v>188</v>
      </c>
      <c r="C150" t="s">
        <v>285</v>
      </c>
      <c r="D150" s="19">
        <v>3.430531732418525E-2</v>
      </c>
    </row>
    <row r="151" spans="1:4" x14ac:dyDescent="0.45">
      <c r="A151" t="s">
        <v>473</v>
      </c>
      <c r="B151" t="s">
        <v>188</v>
      </c>
      <c r="C151" t="s">
        <v>286</v>
      </c>
      <c r="D151" s="19">
        <v>2.8368794326241137E-3</v>
      </c>
    </row>
    <row r="152" spans="1:4" x14ac:dyDescent="0.45">
      <c r="A152" t="s">
        <v>473</v>
      </c>
      <c r="B152" t="s">
        <v>188</v>
      </c>
      <c r="C152" t="s">
        <v>287</v>
      </c>
      <c r="D152" s="19">
        <v>8.9407485982724664E-3</v>
      </c>
    </row>
    <row r="153" spans="1:4" x14ac:dyDescent="0.45">
      <c r="A153" t="s">
        <v>473</v>
      </c>
      <c r="B153" t="s">
        <v>188</v>
      </c>
      <c r="C153" t="s">
        <v>288</v>
      </c>
      <c r="D153" s="19">
        <v>1.6756896107244134E-2</v>
      </c>
    </row>
    <row r="154" spans="1:4" x14ac:dyDescent="0.45">
      <c r="A154" t="s">
        <v>473</v>
      </c>
      <c r="B154" t="s">
        <v>188</v>
      </c>
      <c r="C154" t="s">
        <v>289</v>
      </c>
      <c r="D154" s="19">
        <v>1.9191226867717615E-2</v>
      </c>
    </row>
    <row r="155" spans="1:4" x14ac:dyDescent="0.45">
      <c r="A155" t="s">
        <v>473</v>
      </c>
      <c r="B155" t="s">
        <v>188</v>
      </c>
      <c r="C155" t="s">
        <v>290</v>
      </c>
      <c r="D155" s="19">
        <v>3.1419284940411699E-2</v>
      </c>
    </row>
    <row r="156" spans="1:4" x14ac:dyDescent="0.45">
      <c r="A156" t="s">
        <v>473</v>
      </c>
      <c r="B156" t="s">
        <v>188</v>
      </c>
      <c r="C156" t="s">
        <v>291</v>
      </c>
      <c r="D156" s="19">
        <v>7.2791833111407009E-2</v>
      </c>
    </row>
    <row r="157" spans="1:4" x14ac:dyDescent="0.45">
      <c r="A157" t="s">
        <v>473</v>
      </c>
      <c r="B157" t="s">
        <v>188</v>
      </c>
      <c r="C157" t="s">
        <v>292</v>
      </c>
      <c r="D157" s="19">
        <v>2.2340425531914895E-2</v>
      </c>
    </row>
    <row r="158" spans="1:4" x14ac:dyDescent="0.45">
      <c r="A158" t="s">
        <v>473</v>
      </c>
      <c r="B158" t="s">
        <v>188</v>
      </c>
      <c r="C158" t="s">
        <v>293</v>
      </c>
      <c r="D158" s="19">
        <v>1.0523321956769055E-2</v>
      </c>
    </row>
    <row r="159" spans="1:4" x14ac:dyDescent="0.45">
      <c r="A159" t="s">
        <v>473</v>
      </c>
      <c r="B159" t="s">
        <v>188</v>
      </c>
      <c r="C159" t="s">
        <v>294</v>
      </c>
      <c r="D159" s="19">
        <v>1.8819503849443968E-2</v>
      </c>
    </row>
    <row r="160" spans="1:4" x14ac:dyDescent="0.45">
      <c r="A160" t="s">
        <v>473</v>
      </c>
      <c r="B160" t="s">
        <v>188</v>
      </c>
      <c r="C160" t="s">
        <v>295</v>
      </c>
      <c r="D160" s="19">
        <v>2.0132916340891323E-2</v>
      </c>
    </row>
    <row r="161" spans="1:7" x14ac:dyDescent="0.45">
      <c r="A161" t="s">
        <v>473</v>
      </c>
      <c r="B161" t="s">
        <v>188</v>
      </c>
      <c r="C161" t="s">
        <v>296</v>
      </c>
      <c r="D161" s="19">
        <v>0.10818713450292397</v>
      </c>
      <c r="G161" t="s">
        <v>457</v>
      </c>
    </row>
    <row r="162" spans="1:7" x14ac:dyDescent="0.45">
      <c r="A162" t="s">
        <v>473</v>
      </c>
      <c r="B162" t="s">
        <v>188</v>
      </c>
      <c r="C162" t="s">
        <v>297</v>
      </c>
      <c r="D162" s="19">
        <v>6.3645130183220835E-2</v>
      </c>
    </row>
    <row r="163" spans="1:7" x14ac:dyDescent="0.45">
      <c r="A163" t="s">
        <v>473</v>
      </c>
      <c r="B163" t="s">
        <v>188</v>
      </c>
      <c r="C163" t="s">
        <v>298</v>
      </c>
      <c r="D163" s="19">
        <v>5.7613168724279837E-2</v>
      </c>
    </row>
    <row r="164" spans="1:7" x14ac:dyDescent="0.45">
      <c r="A164" t="s">
        <v>473</v>
      </c>
      <c r="B164" t="s">
        <v>188</v>
      </c>
      <c r="C164" t="s">
        <v>299</v>
      </c>
      <c r="D164" s="19">
        <v>3.533123028391167E-2</v>
      </c>
    </row>
    <row r="165" spans="1:7" x14ac:dyDescent="0.45">
      <c r="A165" t="s">
        <v>473</v>
      </c>
      <c r="B165" t="s">
        <v>188</v>
      </c>
      <c r="C165" t="s">
        <v>300</v>
      </c>
      <c r="D165" s="19">
        <v>6.013215859030837E-2</v>
      </c>
    </row>
    <row r="166" spans="1:7" x14ac:dyDescent="0.45">
      <c r="A166" t="s">
        <v>473</v>
      </c>
      <c r="B166" t="s">
        <v>188</v>
      </c>
      <c r="C166" t="s">
        <v>301</v>
      </c>
      <c r="D166" s="19">
        <v>5.2905464006938421E-2</v>
      </c>
    </row>
    <row r="167" spans="1:7" x14ac:dyDescent="0.45">
      <c r="A167" t="s">
        <v>473</v>
      </c>
      <c r="B167" t="s">
        <v>188</v>
      </c>
      <c r="C167" t="s">
        <v>302</v>
      </c>
      <c r="D167" s="19">
        <v>3.125E-2</v>
      </c>
    </row>
    <row r="168" spans="1:7" x14ac:dyDescent="0.45">
      <c r="A168" t="s">
        <v>473</v>
      </c>
      <c r="B168" t="s">
        <v>188</v>
      </c>
      <c r="C168" t="s">
        <v>303</v>
      </c>
      <c r="D168" s="19">
        <v>2.7500859401856308E-2</v>
      </c>
    </row>
    <row r="169" spans="1:7" x14ac:dyDescent="0.45">
      <c r="A169" t="s">
        <v>473</v>
      </c>
      <c r="B169" t="s">
        <v>188</v>
      </c>
      <c r="C169" t="s">
        <v>304</v>
      </c>
      <c r="D169" s="19">
        <v>2.465897166841553E-2</v>
      </c>
    </row>
    <row r="170" spans="1:7" x14ac:dyDescent="0.45">
      <c r="A170" t="s">
        <v>473</v>
      </c>
      <c r="B170" t="s">
        <v>188</v>
      </c>
      <c r="C170" t="s">
        <v>305</v>
      </c>
      <c r="D170" s="19">
        <v>1.0420225486846601E-2</v>
      </c>
    </row>
    <row r="171" spans="1:7" x14ac:dyDescent="0.45">
      <c r="A171" t="s">
        <v>473</v>
      </c>
      <c r="B171" t="s">
        <v>188</v>
      </c>
      <c r="C171" t="s">
        <v>306</v>
      </c>
      <c r="D171" s="19">
        <v>9.3075204765450479E-3</v>
      </c>
    </row>
    <row r="172" spans="1:7" x14ac:dyDescent="0.45">
      <c r="A172" t="s">
        <v>473</v>
      </c>
      <c r="B172" t="s">
        <v>188</v>
      </c>
      <c r="C172" t="s">
        <v>307</v>
      </c>
      <c r="D172" s="19">
        <v>8.5317901921507528E-3</v>
      </c>
    </row>
    <row r="173" spans="1:7" x14ac:dyDescent="0.45">
      <c r="A173" t="s">
        <v>473</v>
      </c>
      <c r="B173" t="s">
        <v>188</v>
      </c>
      <c r="C173" t="s">
        <v>308</v>
      </c>
      <c r="D173" s="19">
        <v>2.8566279174551682E-2</v>
      </c>
    </row>
    <row r="174" spans="1:7" x14ac:dyDescent="0.45">
      <c r="A174" t="s">
        <v>473</v>
      </c>
      <c r="B174" t="s">
        <v>188</v>
      </c>
      <c r="C174" t="s">
        <v>309</v>
      </c>
      <c r="D174" s="19">
        <v>2.2222222222222223E-2</v>
      </c>
    </row>
    <row r="175" spans="1:7" x14ac:dyDescent="0.45">
      <c r="A175" t="s">
        <v>473</v>
      </c>
      <c r="B175" t="s">
        <v>188</v>
      </c>
      <c r="C175" t="s">
        <v>310</v>
      </c>
      <c r="D175" s="19">
        <v>1.4412416851441241E-2</v>
      </c>
    </row>
    <row r="176" spans="1:7" x14ac:dyDescent="0.45">
      <c r="A176" t="s">
        <v>473</v>
      </c>
      <c r="B176" t="s">
        <v>188</v>
      </c>
      <c r="C176" t="s">
        <v>311</v>
      </c>
      <c r="D176" s="19">
        <v>4.8387096774193547E-2</v>
      </c>
    </row>
    <row r="177" spans="1:7" x14ac:dyDescent="0.45">
      <c r="A177" t="s">
        <v>473</v>
      </c>
      <c r="B177" t="s">
        <v>188</v>
      </c>
      <c r="C177" t="s">
        <v>312</v>
      </c>
      <c r="D177" s="19">
        <v>2.8846153846153848E-2</v>
      </c>
    </row>
    <row r="178" spans="1:7" x14ac:dyDescent="0.45">
      <c r="A178" t="s">
        <v>473</v>
      </c>
      <c r="B178" t="s">
        <v>188</v>
      </c>
      <c r="C178" t="s">
        <v>313</v>
      </c>
      <c r="D178" s="19">
        <v>2.2065313327449251E-2</v>
      </c>
    </row>
    <row r="179" spans="1:7" x14ac:dyDescent="0.45">
      <c r="A179" t="s">
        <v>473</v>
      </c>
      <c r="B179" t="s">
        <v>188</v>
      </c>
      <c r="C179" t="s">
        <v>314</v>
      </c>
      <c r="D179" s="19">
        <v>1.6887417218543047E-2</v>
      </c>
    </row>
    <row r="180" spans="1:7" x14ac:dyDescent="0.45">
      <c r="A180" t="s">
        <v>473</v>
      </c>
      <c r="B180" t="s">
        <v>188</v>
      </c>
      <c r="C180" t="s">
        <v>315</v>
      </c>
      <c r="D180" s="19">
        <v>1.2877747252747252E-2</v>
      </c>
    </row>
    <row r="181" spans="1:7" x14ac:dyDescent="0.45">
      <c r="A181" t="s">
        <v>473</v>
      </c>
      <c r="B181" t="s">
        <v>188</v>
      </c>
      <c r="C181" t="s">
        <v>316</v>
      </c>
      <c r="D181" s="19">
        <v>2.8416779431664412E-2</v>
      </c>
    </row>
    <row r="182" spans="1:7" x14ac:dyDescent="0.45">
      <c r="A182" t="s">
        <v>473</v>
      </c>
      <c r="B182" t="s">
        <v>188</v>
      </c>
      <c r="C182" t="s">
        <v>317</v>
      </c>
      <c r="D182" s="19">
        <v>4.9418604651162788E-2</v>
      </c>
    </row>
    <row r="183" spans="1:7" x14ac:dyDescent="0.45">
      <c r="A183" t="s">
        <v>473</v>
      </c>
      <c r="B183" t="s">
        <v>188</v>
      </c>
      <c r="C183" t="s">
        <v>318</v>
      </c>
      <c r="D183" s="19">
        <v>1.3224821973550356E-2</v>
      </c>
    </row>
    <row r="184" spans="1:7" x14ac:dyDescent="0.45">
      <c r="A184" t="s">
        <v>473</v>
      </c>
      <c r="B184" t="s">
        <v>188</v>
      </c>
      <c r="C184" t="s">
        <v>319</v>
      </c>
      <c r="D184" s="19">
        <v>1.3304637057327333E-2</v>
      </c>
    </row>
    <row r="185" spans="1:7" x14ac:dyDescent="0.45">
      <c r="A185" t="s">
        <v>473</v>
      </c>
      <c r="B185" t="s">
        <v>188</v>
      </c>
      <c r="C185" t="s">
        <v>320</v>
      </c>
      <c r="D185" s="19">
        <v>1.2441679626749611E-2</v>
      </c>
    </row>
    <row r="186" spans="1:7" x14ac:dyDescent="0.45">
      <c r="A186" t="s">
        <v>473</v>
      </c>
      <c r="B186" t="s">
        <v>188</v>
      </c>
      <c r="C186" t="s">
        <v>321</v>
      </c>
      <c r="D186" s="19">
        <v>1.6438716465018412E-2</v>
      </c>
    </row>
    <row r="187" spans="1:7" x14ac:dyDescent="0.45">
      <c r="A187" t="s">
        <v>473</v>
      </c>
      <c r="B187" t="s">
        <v>188</v>
      </c>
      <c r="C187" t="s">
        <v>322</v>
      </c>
      <c r="D187" s="19">
        <v>1.092896174863388E-2</v>
      </c>
    </row>
    <row r="188" spans="1:7" x14ac:dyDescent="0.45">
      <c r="A188" t="s">
        <v>473</v>
      </c>
      <c r="B188" t="s">
        <v>188</v>
      </c>
      <c r="C188" t="s">
        <v>323</v>
      </c>
      <c r="D188" s="19">
        <v>1.5556022703384485E-2</v>
      </c>
    </row>
    <row r="189" spans="1:7" x14ac:dyDescent="0.45">
      <c r="A189" t="s">
        <v>473</v>
      </c>
      <c r="B189" t="s">
        <v>188</v>
      </c>
      <c r="C189" t="s">
        <v>324</v>
      </c>
      <c r="D189" s="19">
        <v>9.238521836506159E-3</v>
      </c>
    </row>
    <row r="190" spans="1:7" x14ac:dyDescent="0.45">
      <c r="A190" t="s">
        <v>473</v>
      </c>
      <c r="B190" t="s">
        <v>188</v>
      </c>
      <c r="C190" t="s">
        <v>325</v>
      </c>
      <c r="D190" s="19">
        <v>1.2057209379677365E-2</v>
      </c>
    </row>
    <row r="191" spans="1:7" x14ac:dyDescent="0.45">
      <c r="A191" t="s">
        <v>473</v>
      </c>
      <c r="B191" t="s">
        <v>188</v>
      </c>
      <c r="C191" t="s">
        <v>326</v>
      </c>
      <c r="D191" s="19">
        <v>0.15666012193861734</v>
      </c>
      <c r="E191" t="s">
        <v>482</v>
      </c>
      <c r="F191" t="s">
        <v>462</v>
      </c>
      <c r="G191" t="s">
        <v>457</v>
      </c>
    </row>
    <row r="192" spans="1:7" x14ac:dyDescent="0.45">
      <c r="A192" t="s">
        <v>473</v>
      </c>
      <c r="B192" t="s">
        <v>188</v>
      </c>
      <c r="C192" t="s">
        <v>327</v>
      </c>
      <c r="D192" s="19">
        <v>2.9233025984911988E-2</v>
      </c>
    </row>
    <row r="193" spans="1:7" x14ac:dyDescent="0.45">
      <c r="A193" t="s">
        <v>473</v>
      </c>
      <c r="B193" t="s">
        <v>188</v>
      </c>
      <c r="C193" t="s">
        <v>328</v>
      </c>
      <c r="D193" s="19">
        <v>4.0106951871657758E-3</v>
      </c>
    </row>
    <row r="194" spans="1:7" x14ac:dyDescent="0.45">
      <c r="A194" t="s">
        <v>473</v>
      </c>
      <c r="B194" t="s">
        <v>188</v>
      </c>
      <c r="C194" t="s">
        <v>329</v>
      </c>
      <c r="D194" s="19">
        <v>2.4065540194572452E-2</v>
      </c>
    </row>
    <row r="195" spans="1:7" x14ac:dyDescent="0.45">
      <c r="A195" t="s">
        <v>473</v>
      </c>
      <c r="B195" t="s">
        <v>188</v>
      </c>
      <c r="C195" t="s">
        <v>330</v>
      </c>
      <c r="D195" s="19">
        <v>1.0900473933649289E-2</v>
      </c>
    </row>
    <row r="196" spans="1:7" x14ac:dyDescent="0.45">
      <c r="A196" t="s">
        <v>473</v>
      </c>
      <c r="B196" t="s">
        <v>188</v>
      </c>
      <c r="C196" t="s">
        <v>331</v>
      </c>
      <c r="D196" s="19">
        <v>1.5845824411134905E-2</v>
      </c>
    </row>
    <row r="197" spans="1:7" x14ac:dyDescent="0.45">
      <c r="A197" t="s">
        <v>473</v>
      </c>
      <c r="B197" t="s">
        <v>188</v>
      </c>
      <c r="C197" t="s">
        <v>332</v>
      </c>
      <c r="D197" s="19">
        <v>3.614457831325301E-2</v>
      </c>
    </row>
    <row r="198" spans="1:7" x14ac:dyDescent="0.45">
      <c r="A198" t="s">
        <v>473</v>
      </c>
      <c r="B198" t="s">
        <v>188</v>
      </c>
      <c r="C198" t="s">
        <v>333</v>
      </c>
      <c r="D198" s="19">
        <v>6.7951195941048561E-3</v>
      </c>
    </row>
    <row r="199" spans="1:7" x14ac:dyDescent="0.45">
      <c r="A199" t="s">
        <v>473</v>
      </c>
      <c r="B199" t="s">
        <v>188</v>
      </c>
      <c r="C199" t="s">
        <v>334</v>
      </c>
      <c r="D199" s="19">
        <v>4.6904315196998128E-3</v>
      </c>
    </row>
    <row r="200" spans="1:7" x14ac:dyDescent="0.45">
      <c r="A200" t="s">
        <v>473</v>
      </c>
      <c r="B200" t="s">
        <v>188</v>
      </c>
      <c r="C200" t="s">
        <v>335</v>
      </c>
      <c r="D200" s="19">
        <v>4.9323118900199388E-3</v>
      </c>
    </row>
    <row r="201" spans="1:7" x14ac:dyDescent="0.45">
      <c r="A201" t="s">
        <v>473</v>
      </c>
      <c r="B201" t="s">
        <v>188</v>
      </c>
      <c r="C201" t="s">
        <v>336</v>
      </c>
      <c r="D201" s="19">
        <v>3.6807535010534145E-2</v>
      </c>
    </row>
    <row r="202" spans="1:7" x14ac:dyDescent="0.45">
      <c r="A202" t="s">
        <v>473</v>
      </c>
      <c r="B202" t="s">
        <v>188</v>
      </c>
      <c r="C202" t="s">
        <v>337</v>
      </c>
      <c r="D202" s="19">
        <v>3.2086744855056429E-2</v>
      </c>
    </row>
    <row r="203" spans="1:7" x14ac:dyDescent="0.45">
      <c r="A203" t="s">
        <v>473</v>
      </c>
      <c r="B203" t="s">
        <v>188</v>
      </c>
      <c r="C203" t="s">
        <v>338</v>
      </c>
      <c r="D203" s="19">
        <v>1</v>
      </c>
      <c r="G203" t="s">
        <v>464</v>
      </c>
    </row>
    <row r="204" spans="1:7" x14ac:dyDescent="0.45">
      <c r="A204" t="s">
        <v>473</v>
      </c>
      <c r="B204" t="s">
        <v>188</v>
      </c>
      <c r="C204" t="s">
        <v>339</v>
      </c>
      <c r="D204" s="19">
        <v>1.870356136305406E-2</v>
      </c>
    </row>
    <row r="205" spans="1:7" x14ac:dyDescent="0.45">
      <c r="A205" t="s">
        <v>473</v>
      </c>
      <c r="B205" t="s">
        <v>188</v>
      </c>
      <c r="C205" t="s">
        <v>340</v>
      </c>
      <c r="D205" s="19">
        <v>1.1894273127753305E-2</v>
      </c>
    </row>
    <row r="206" spans="1:7" x14ac:dyDescent="0.45">
      <c r="A206" t="s">
        <v>473</v>
      </c>
      <c r="B206" t="s">
        <v>188</v>
      </c>
      <c r="C206" t="s">
        <v>341</v>
      </c>
      <c r="D206" s="19">
        <v>4.1085549519224822E-3</v>
      </c>
    </row>
    <row r="207" spans="1:7" x14ac:dyDescent="0.45">
      <c r="A207" t="s">
        <v>473</v>
      </c>
      <c r="B207" t="s">
        <v>188</v>
      </c>
      <c r="C207" t="s">
        <v>342</v>
      </c>
      <c r="D207" s="19">
        <v>5.8700626803303152E-3</v>
      </c>
    </row>
    <row r="208" spans="1:7" x14ac:dyDescent="0.45">
      <c r="A208" t="s">
        <v>473</v>
      </c>
      <c r="B208" t="s">
        <v>188</v>
      </c>
      <c r="C208" t="s">
        <v>343</v>
      </c>
      <c r="D208" s="19">
        <v>1.5498559868330819E-2</v>
      </c>
    </row>
    <row r="209" spans="1:7" x14ac:dyDescent="0.45">
      <c r="A209" t="s">
        <v>473</v>
      </c>
      <c r="B209" t="s">
        <v>188</v>
      </c>
      <c r="C209" t="s">
        <v>344</v>
      </c>
      <c r="D209" s="19">
        <v>6.5485644471594377E-3</v>
      </c>
    </row>
    <row r="210" spans="1:7" x14ac:dyDescent="0.45">
      <c r="A210" t="s">
        <v>473</v>
      </c>
      <c r="B210" t="s">
        <v>188</v>
      </c>
      <c r="C210" t="s">
        <v>345</v>
      </c>
      <c r="D210" s="19">
        <v>2.830031629765274E-3</v>
      </c>
    </row>
    <row r="211" spans="1:7" x14ac:dyDescent="0.45">
      <c r="A211" t="s">
        <v>473</v>
      </c>
      <c r="B211" t="s">
        <v>188</v>
      </c>
      <c r="C211" t="s">
        <v>346</v>
      </c>
      <c r="D211" s="19">
        <v>2.0469083155650322E-2</v>
      </c>
    </row>
    <row r="212" spans="1:7" x14ac:dyDescent="0.45">
      <c r="A212" t="s">
        <v>473</v>
      </c>
      <c r="B212" t="s">
        <v>188</v>
      </c>
      <c r="C212" t="s">
        <v>347</v>
      </c>
      <c r="D212" s="19">
        <v>1.0438767716201306E-2</v>
      </c>
    </row>
    <row r="213" spans="1:7" x14ac:dyDescent="0.45">
      <c r="A213" t="s">
        <v>473</v>
      </c>
      <c r="B213" t="s">
        <v>188</v>
      </c>
      <c r="C213" t="s">
        <v>348</v>
      </c>
      <c r="D213" s="19">
        <v>8.8728806114381099E-3</v>
      </c>
    </row>
    <row r="214" spans="1:7" x14ac:dyDescent="0.45">
      <c r="A214" t="s">
        <v>473</v>
      </c>
      <c r="B214" t="s">
        <v>188</v>
      </c>
      <c r="C214" t="s">
        <v>349</v>
      </c>
      <c r="D214" s="19">
        <v>0.13603553581343697</v>
      </c>
      <c r="E214" t="s">
        <v>482</v>
      </c>
      <c r="F214" t="s">
        <v>462</v>
      </c>
      <c r="G214" t="s">
        <v>457</v>
      </c>
    </row>
    <row r="215" spans="1:7" x14ac:dyDescent="0.45">
      <c r="A215" t="s">
        <v>473</v>
      </c>
      <c r="B215" t="s">
        <v>188</v>
      </c>
      <c r="C215" t="s">
        <v>350</v>
      </c>
      <c r="D215" s="19">
        <v>7.3529411764705881E-3</v>
      </c>
    </row>
    <row r="216" spans="1:7" x14ac:dyDescent="0.45">
      <c r="A216" t="s">
        <v>473</v>
      </c>
      <c r="B216" t="s">
        <v>188</v>
      </c>
      <c r="C216" t="s">
        <v>351</v>
      </c>
      <c r="D216" s="19">
        <v>2.3960739030023093E-2</v>
      </c>
    </row>
    <row r="217" spans="1:7" x14ac:dyDescent="0.45">
      <c r="A217" t="s">
        <v>473</v>
      </c>
      <c r="B217" t="s">
        <v>188</v>
      </c>
      <c r="C217" t="s">
        <v>352</v>
      </c>
      <c r="D217" s="19">
        <v>1.1621472053126729E-2</v>
      </c>
    </row>
    <row r="218" spans="1:7" x14ac:dyDescent="0.45">
      <c r="A218" t="s">
        <v>473</v>
      </c>
      <c r="B218" t="s">
        <v>188</v>
      </c>
      <c r="C218" t="s">
        <v>353</v>
      </c>
      <c r="D218" s="19">
        <v>1.1013215859030838E-2</v>
      </c>
    </row>
    <row r="219" spans="1:7" x14ac:dyDescent="0.45">
      <c r="A219" t="s">
        <v>473</v>
      </c>
      <c r="B219" t="s">
        <v>188</v>
      </c>
      <c r="C219" t="s">
        <v>354</v>
      </c>
      <c r="D219" s="19">
        <v>2.3805614841569529E-2</v>
      </c>
    </row>
    <row r="220" spans="1:7" x14ac:dyDescent="0.45">
      <c r="A220" t="s">
        <v>473</v>
      </c>
      <c r="B220" t="s">
        <v>188</v>
      </c>
      <c r="C220" t="s">
        <v>355</v>
      </c>
      <c r="D220" s="19">
        <v>2.1026072329688814E-2</v>
      </c>
    </row>
    <row r="221" spans="1:7" x14ac:dyDescent="0.45">
      <c r="A221" t="s">
        <v>473</v>
      </c>
      <c r="B221" t="s">
        <v>188</v>
      </c>
      <c r="C221" t="s">
        <v>356</v>
      </c>
      <c r="D221" s="19">
        <v>0</v>
      </c>
    </row>
    <row r="222" spans="1:7" x14ac:dyDescent="0.45">
      <c r="A222" t="s">
        <v>473</v>
      </c>
      <c r="B222" t="s">
        <v>188</v>
      </c>
      <c r="C222" t="s">
        <v>357</v>
      </c>
      <c r="D222" s="19">
        <v>1</v>
      </c>
      <c r="G222" t="s">
        <v>464</v>
      </c>
    </row>
    <row r="223" spans="1:7" x14ac:dyDescent="0.45">
      <c r="A223" t="s">
        <v>473</v>
      </c>
      <c r="B223" t="s">
        <v>188</v>
      </c>
      <c r="C223" t="s">
        <v>358</v>
      </c>
      <c r="D223" s="19">
        <v>2.5957544993077987E-3</v>
      </c>
    </row>
    <row r="224" spans="1:7" x14ac:dyDescent="0.45">
      <c r="A224" t="s">
        <v>473</v>
      </c>
      <c r="B224" t="s">
        <v>188</v>
      </c>
      <c r="C224" t="s">
        <v>359</v>
      </c>
      <c r="D224" s="19">
        <v>2.4051803885291397E-3</v>
      </c>
    </row>
    <row r="225" spans="1:4" x14ac:dyDescent="0.45">
      <c r="A225" t="s">
        <v>473</v>
      </c>
      <c r="B225" t="s">
        <v>188</v>
      </c>
      <c r="C225" t="s">
        <v>360</v>
      </c>
      <c r="D225" s="19">
        <v>1.5206929740134744E-2</v>
      </c>
    </row>
    <row r="226" spans="1:4" x14ac:dyDescent="0.45">
      <c r="A226" t="s">
        <v>473</v>
      </c>
      <c r="B226" t="s">
        <v>188</v>
      </c>
      <c r="C226" t="s">
        <v>361</v>
      </c>
      <c r="D226" s="19">
        <v>3.0257186081694403E-3</v>
      </c>
    </row>
    <row r="227" spans="1:4" x14ac:dyDescent="0.45">
      <c r="A227" t="s">
        <v>473</v>
      </c>
      <c r="B227" t="s">
        <v>188</v>
      </c>
      <c r="C227" t="s">
        <v>362</v>
      </c>
      <c r="D227" s="19">
        <v>2.5783419278064259E-3</v>
      </c>
    </row>
    <row r="228" spans="1:4" x14ac:dyDescent="0.45">
      <c r="A228" t="s">
        <v>473</v>
      </c>
      <c r="B228" t="s">
        <v>188</v>
      </c>
      <c r="C228" t="s">
        <v>363</v>
      </c>
      <c r="D228" s="19">
        <v>7.0241161320533829E-4</v>
      </c>
    </row>
    <row r="229" spans="1:4" x14ac:dyDescent="0.45">
      <c r="A229" t="s">
        <v>473</v>
      </c>
      <c r="B229" t="s">
        <v>188</v>
      </c>
      <c r="C229" t="s">
        <v>364</v>
      </c>
      <c r="D229" s="19">
        <v>6.0168471720818293E-3</v>
      </c>
    </row>
    <row r="230" spans="1:4" x14ac:dyDescent="0.45">
      <c r="A230" t="s">
        <v>473</v>
      </c>
      <c r="B230" t="s">
        <v>188</v>
      </c>
      <c r="C230" t="s">
        <v>365</v>
      </c>
      <c r="D230" s="19">
        <v>1.9743336623889436E-3</v>
      </c>
    </row>
    <row r="231" spans="1:4" x14ac:dyDescent="0.45">
      <c r="A231" t="s">
        <v>473</v>
      </c>
      <c r="B231" t="s">
        <v>188</v>
      </c>
      <c r="C231" t="s">
        <v>366</v>
      </c>
      <c r="D231" s="19">
        <v>3.7714285714285714E-2</v>
      </c>
    </row>
    <row r="232" spans="1:4" x14ac:dyDescent="0.45">
      <c r="A232" t="s">
        <v>473</v>
      </c>
      <c r="B232" t="s">
        <v>188</v>
      </c>
      <c r="C232" t="s">
        <v>367</v>
      </c>
      <c r="D232" s="19">
        <v>3.9745627980922099E-2</v>
      </c>
    </row>
    <row r="233" spans="1:4" x14ac:dyDescent="0.45">
      <c r="A233" t="s">
        <v>473</v>
      </c>
      <c r="B233" t="s">
        <v>188</v>
      </c>
      <c r="C233" t="s">
        <v>368</v>
      </c>
      <c r="D233" s="19">
        <v>0</v>
      </c>
    </row>
    <row r="234" spans="1:4" x14ac:dyDescent="0.45">
      <c r="A234" t="s">
        <v>473</v>
      </c>
      <c r="B234" t="s">
        <v>188</v>
      </c>
      <c r="C234" t="s">
        <v>369</v>
      </c>
      <c r="D234" s="19">
        <v>1.4705882352941176E-2</v>
      </c>
    </row>
    <row r="235" spans="1:4" x14ac:dyDescent="0.45">
      <c r="A235" t="s">
        <v>473</v>
      </c>
      <c r="B235" t="s">
        <v>188</v>
      </c>
      <c r="C235" t="s">
        <v>370</v>
      </c>
      <c r="D235" s="19">
        <v>4.7222222222222221E-2</v>
      </c>
    </row>
    <row r="236" spans="1:4" x14ac:dyDescent="0.45">
      <c r="A236" t="s">
        <v>473</v>
      </c>
      <c r="B236" t="s">
        <v>188</v>
      </c>
      <c r="C236" t="s">
        <v>371</v>
      </c>
      <c r="D236" s="19">
        <v>0</v>
      </c>
    </row>
    <row r="237" spans="1:4" x14ac:dyDescent="0.45">
      <c r="A237" t="s">
        <v>473</v>
      </c>
      <c r="B237" t="s">
        <v>188</v>
      </c>
      <c r="C237" t="s">
        <v>372</v>
      </c>
      <c r="D237" s="19">
        <v>2.1831412977562158E-2</v>
      </c>
    </row>
    <row r="238" spans="1:4" x14ac:dyDescent="0.45">
      <c r="A238" t="s">
        <v>473</v>
      </c>
      <c r="B238" t="s">
        <v>188</v>
      </c>
      <c r="C238" t="s">
        <v>373</v>
      </c>
      <c r="D238" s="19">
        <v>1.2618296529968454E-2</v>
      </c>
    </row>
    <row r="239" spans="1:4" x14ac:dyDescent="0.45">
      <c r="A239" t="s">
        <v>473</v>
      </c>
      <c r="B239" t="s">
        <v>188</v>
      </c>
      <c r="C239" t="s">
        <v>374</v>
      </c>
      <c r="D239" s="19">
        <v>6.439742410303588E-3</v>
      </c>
    </row>
    <row r="240" spans="1:4" x14ac:dyDescent="0.45">
      <c r="A240" t="s">
        <v>473</v>
      </c>
      <c r="B240" t="s">
        <v>188</v>
      </c>
      <c r="C240" t="s">
        <v>375</v>
      </c>
      <c r="D240" s="19">
        <v>6.2611806797853312E-3</v>
      </c>
    </row>
    <row r="241" spans="1:7" x14ac:dyDescent="0.45">
      <c r="A241" t="s">
        <v>473</v>
      </c>
      <c r="B241" t="s">
        <v>188</v>
      </c>
      <c r="C241" t="s">
        <v>376</v>
      </c>
      <c r="D241" s="19">
        <v>1.3390795751885485E-2</v>
      </c>
    </row>
    <row r="242" spans="1:7" x14ac:dyDescent="0.45">
      <c r="A242" t="s">
        <v>473</v>
      </c>
      <c r="B242" t="s">
        <v>188</v>
      </c>
      <c r="C242" t="s">
        <v>377</v>
      </c>
      <c r="D242" s="19">
        <v>8.1775700934579431E-3</v>
      </c>
    </row>
    <row r="243" spans="1:7" x14ac:dyDescent="0.45">
      <c r="A243" t="s">
        <v>473</v>
      </c>
      <c r="B243" t="s">
        <v>188</v>
      </c>
      <c r="C243" t="s">
        <v>378</v>
      </c>
      <c r="D243" s="19">
        <v>5.6024501381937699E-3</v>
      </c>
    </row>
    <row r="244" spans="1:7" x14ac:dyDescent="0.45">
      <c r="A244" t="s">
        <v>473</v>
      </c>
      <c r="B244" t="s">
        <v>188</v>
      </c>
      <c r="C244" t="s">
        <v>379</v>
      </c>
      <c r="D244" s="19">
        <v>6.8731671554252199E-3</v>
      </c>
    </row>
    <row r="245" spans="1:7" x14ac:dyDescent="0.45">
      <c r="A245" t="s">
        <v>473</v>
      </c>
      <c r="B245" t="s">
        <v>188</v>
      </c>
      <c r="C245" t="s">
        <v>380</v>
      </c>
      <c r="D245" s="19">
        <v>7.7220077220077222E-3</v>
      </c>
    </row>
    <row r="246" spans="1:7" x14ac:dyDescent="0.45">
      <c r="A246" t="s">
        <v>473</v>
      </c>
      <c r="B246" t="s">
        <v>188</v>
      </c>
      <c r="C246" t="s">
        <v>381</v>
      </c>
      <c r="D246" s="19">
        <v>6.4084703259960994E-3</v>
      </c>
    </row>
    <row r="247" spans="1:7" x14ac:dyDescent="0.45">
      <c r="A247" t="s">
        <v>473</v>
      </c>
      <c r="B247" t="s">
        <v>188</v>
      </c>
      <c r="C247" t="s">
        <v>382</v>
      </c>
      <c r="D247" s="19">
        <v>6.6450567260940036E-2</v>
      </c>
    </row>
    <row r="248" spans="1:7" x14ac:dyDescent="0.45">
      <c r="A248" t="s">
        <v>473</v>
      </c>
      <c r="B248" t="s">
        <v>188</v>
      </c>
      <c r="C248" t="s">
        <v>383</v>
      </c>
      <c r="D248" s="19">
        <v>7.926829268292683E-2</v>
      </c>
    </row>
    <row r="249" spans="1:7" x14ac:dyDescent="0.45">
      <c r="A249" t="s">
        <v>473</v>
      </c>
      <c r="B249" t="s">
        <v>188</v>
      </c>
      <c r="C249" t="s">
        <v>384</v>
      </c>
      <c r="D249" s="19">
        <v>0.2</v>
      </c>
      <c r="E249" t="s">
        <v>493</v>
      </c>
      <c r="F249" t="s">
        <v>471</v>
      </c>
      <c r="G249" t="s">
        <v>457</v>
      </c>
    </row>
    <row r="250" spans="1:7" x14ac:dyDescent="0.45">
      <c r="A250" t="s">
        <v>473</v>
      </c>
      <c r="B250" t="s">
        <v>188</v>
      </c>
      <c r="C250" t="s">
        <v>385</v>
      </c>
      <c r="D250" s="19">
        <v>0.23030303030303031</v>
      </c>
      <c r="G250" t="s">
        <v>463</v>
      </c>
    </row>
    <row r="251" spans="1:7" x14ac:dyDescent="0.45">
      <c r="A251" t="s">
        <v>473</v>
      </c>
      <c r="B251" t="s">
        <v>188</v>
      </c>
      <c r="C251" t="s">
        <v>386</v>
      </c>
      <c r="D251" s="19">
        <v>6.0862717366847736E-2</v>
      </c>
    </row>
    <row r="252" spans="1:7" x14ac:dyDescent="0.45">
      <c r="A252" t="s">
        <v>473</v>
      </c>
      <c r="B252" t="s">
        <v>188</v>
      </c>
      <c r="C252" t="s">
        <v>387</v>
      </c>
      <c r="D252" s="19">
        <v>5.0431875174143215E-2</v>
      </c>
    </row>
    <row r="253" spans="1:7" x14ac:dyDescent="0.45">
      <c r="A253" t="s">
        <v>473</v>
      </c>
      <c r="B253" t="s">
        <v>188</v>
      </c>
      <c r="C253" t="s">
        <v>388</v>
      </c>
      <c r="D253" s="19">
        <v>4.2059336823734729E-2</v>
      </c>
    </row>
    <row r="254" spans="1:7" x14ac:dyDescent="0.45">
      <c r="A254" t="s">
        <v>473</v>
      </c>
      <c r="B254" t="s">
        <v>188</v>
      </c>
      <c r="C254" t="s">
        <v>389</v>
      </c>
      <c r="D254" s="19">
        <v>3.1485849056603774E-2</v>
      </c>
    </row>
    <row r="255" spans="1:7" x14ac:dyDescent="0.45">
      <c r="A255" t="s">
        <v>473</v>
      </c>
      <c r="B255" t="s">
        <v>188</v>
      </c>
      <c r="C255" t="s">
        <v>390</v>
      </c>
      <c r="D255" s="19">
        <v>5.2953156822810592E-2</v>
      </c>
    </row>
    <row r="256" spans="1:7" x14ac:dyDescent="0.45">
      <c r="A256" t="s">
        <v>473</v>
      </c>
      <c r="B256" t="s">
        <v>188</v>
      </c>
      <c r="C256" t="s">
        <v>391</v>
      </c>
      <c r="D256" s="19">
        <v>3.9609952925353062E-2</v>
      </c>
    </row>
    <row r="257" spans="1:7" x14ac:dyDescent="0.45">
      <c r="A257" t="s">
        <v>473</v>
      </c>
      <c r="B257" t="s">
        <v>188</v>
      </c>
      <c r="C257" t="s">
        <v>392</v>
      </c>
      <c r="D257" s="19">
        <v>5.4035393727969769E-2</v>
      </c>
    </row>
    <row r="258" spans="1:7" x14ac:dyDescent="0.45">
      <c r="A258" t="s">
        <v>473</v>
      </c>
      <c r="B258" t="s">
        <v>188</v>
      </c>
      <c r="C258" t="s">
        <v>393</v>
      </c>
      <c r="D258" s="19">
        <v>3.2223124830760896E-2</v>
      </c>
    </row>
    <row r="259" spans="1:7" x14ac:dyDescent="0.45">
      <c r="A259" t="s">
        <v>473</v>
      </c>
      <c r="B259" t="s">
        <v>188</v>
      </c>
      <c r="C259" t="s">
        <v>394</v>
      </c>
      <c r="D259" s="19">
        <v>8.8300220750551883E-2</v>
      </c>
      <c r="G259" t="s">
        <v>463</v>
      </c>
    </row>
    <row r="260" spans="1:7" x14ac:dyDescent="0.45">
      <c r="A260" t="s">
        <v>473</v>
      </c>
      <c r="B260" t="s">
        <v>188</v>
      </c>
      <c r="C260" t="s">
        <v>395</v>
      </c>
      <c r="D260" s="19">
        <v>1.7155207348372281E-2</v>
      </c>
    </row>
    <row r="261" spans="1:7" x14ac:dyDescent="0.45">
      <c r="A261" t="s">
        <v>473</v>
      </c>
      <c r="B261" t="s">
        <v>188</v>
      </c>
      <c r="C261" t="s">
        <v>396</v>
      </c>
      <c r="D261" s="19">
        <v>1.0036007048188156E-2</v>
      </c>
    </row>
    <row r="262" spans="1:7" x14ac:dyDescent="0.45">
      <c r="A262" t="s">
        <v>473</v>
      </c>
      <c r="B262" t="s">
        <v>188</v>
      </c>
      <c r="C262" t="s">
        <v>397</v>
      </c>
      <c r="D262" s="19">
        <v>1.3165814023472765E-2</v>
      </c>
    </row>
    <row r="263" spans="1:7" x14ac:dyDescent="0.45">
      <c r="A263" t="s">
        <v>473</v>
      </c>
      <c r="B263" t="s">
        <v>188</v>
      </c>
      <c r="C263" t="s">
        <v>398</v>
      </c>
      <c r="D263" s="19">
        <v>1.0768335273573923E-2</v>
      </c>
    </row>
    <row r="264" spans="1:7" x14ac:dyDescent="0.45">
      <c r="A264" t="s">
        <v>473</v>
      </c>
      <c r="B264" t="s">
        <v>188</v>
      </c>
      <c r="C264" t="s">
        <v>399</v>
      </c>
      <c r="D264" s="19">
        <v>0</v>
      </c>
    </row>
    <row r="265" spans="1:7" x14ac:dyDescent="0.45">
      <c r="A265" t="s">
        <v>473</v>
      </c>
      <c r="B265" t="s">
        <v>188</v>
      </c>
      <c r="C265" t="s">
        <v>400</v>
      </c>
      <c r="D265" s="19">
        <v>1.3200431034482759E-2</v>
      </c>
    </row>
    <row r="266" spans="1:7" x14ac:dyDescent="0.45">
      <c r="A266" t="s">
        <v>473</v>
      </c>
      <c r="B266" t="s">
        <v>188</v>
      </c>
      <c r="C266" t="s">
        <v>401</v>
      </c>
      <c r="D266" s="19">
        <v>1.0213649454155782E-2</v>
      </c>
    </row>
    <row r="267" spans="1:7" x14ac:dyDescent="0.45">
      <c r="A267" t="s">
        <v>473</v>
      </c>
      <c r="B267" t="s">
        <v>188</v>
      </c>
      <c r="C267" t="s">
        <v>402</v>
      </c>
      <c r="D267" s="19">
        <v>1.6739489844119035E-2</v>
      </c>
    </row>
    <row r="268" spans="1:7" x14ac:dyDescent="0.45">
      <c r="A268" t="s">
        <v>473</v>
      </c>
      <c r="B268" t="s">
        <v>188</v>
      </c>
      <c r="C268" t="s">
        <v>403</v>
      </c>
      <c r="D268" s="19">
        <v>8.5425179996108186E-2</v>
      </c>
      <c r="G268" t="s">
        <v>457</v>
      </c>
    </row>
    <row r="269" spans="1:7" x14ac:dyDescent="0.45">
      <c r="A269" t="s">
        <v>473</v>
      </c>
      <c r="B269" t="s">
        <v>188</v>
      </c>
      <c r="C269" t="s">
        <v>404</v>
      </c>
      <c r="D269" s="19">
        <v>8.1919357781426741E-2</v>
      </c>
      <c r="G269" t="s">
        <v>457</v>
      </c>
    </row>
    <row r="270" spans="1:7" x14ac:dyDescent="0.45">
      <c r="A270" t="s">
        <v>473</v>
      </c>
      <c r="B270" t="s">
        <v>188</v>
      </c>
      <c r="C270" t="s">
        <v>405</v>
      </c>
      <c r="D270" s="19">
        <v>3.0353200883002206E-2</v>
      </c>
    </row>
    <row r="271" spans="1:7" x14ac:dyDescent="0.45">
      <c r="A271" t="s">
        <v>473</v>
      </c>
      <c r="B271" t="s">
        <v>188</v>
      </c>
      <c r="C271" t="s">
        <v>406</v>
      </c>
      <c r="D271" s="19">
        <v>1.9532521648544826E-2</v>
      </c>
    </row>
    <row r="272" spans="1:7" x14ac:dyDescent="0.45">
      <c r="A272" t="s">
        <v>473</v>
      </c>
      <c r="B272" t="s">
        <v>188</v>
      </c>
      <c r="C272" t="s">
        <v>407</v>
      </c>
      <c r="D272" s="19">
        <v>4.9162141647690782E-2</v>
      </c>
    </row>
    <row r="273" spans="1:7" x14ac:dyDescent="0.45">
      <c r="A273" t="s">
        <v>473</v>
      </c>
      <c r="B273" t="s">
        <v>188</v>
      </c>
      <c r="C273" t="s">
        <v>408</v>
      </c>
      <c r="D273" s="19">
        <v>4.1161015888902787E-2</v>
      </c>
    </row>
    <row r="274" spans="1:7" x14ac:dyDescent="0.45">
      <c r="A274" t="s">
        <v>473</v>
      </c>
      <c r="B274" t="s">
        <v>188</v>
      </c>
      <c r="C274" t="s">
        <v>409</v>
      </c>
      <c r="D274" s="19">
        <v>1.0736680651418775E-2</v>
      </c>
    </row>
    <row r="275" spans="1:7" x14ac:dyDescent="0.45">
      <c r="A275" t="s">
        <v>473</v>
      </c>
      <c r="B275" t="s">
        <v>188</v>
      </c>
      <c r="C275" t="s">
        <v>410</v>
      </c>
      <c r="D275" s="19">
        <v>2.8339256916500963E-3</v>
      </c>
    </row>
    <row r="276" spans="1:7" x14ac:dyDescent="0.45">
      <c r="A276" t="s">
        <v>473</v>
      </c>
      <c r="B276" t="s">
        <v>188</v>
      </c>
      <c r="C276" t="s">
        <v>411</v>
      </c>
      <c r="D276" s="19">
        <v>5.1494756612928468E-2</v>
      </c>
    </row>
    <row r="277" spans="1:7" x14ac:dyDescent="0.45">
      <c r="A277" t="s">
        <v>473</v>
      </c>
      <c r="B277" t="s">
        <v>188</v>
      </c>
      <c r="C277" t="s">
        <v>412</v>
      </c>
      <c r="D277" s="19">
        <v>3.1225604996096799E-3</v>
      </c>
    </row>
    <row r="278" spans="1:7" x14ac:dyDescent="0.45">
      <c r="A278" t="s">
        <v>473</v>
      </c>
      <c r="B278" t="s">
        <v>188</v>
      </c>
      <c r="C278" t="s">
        <v>413</v>
      </c>
      <c r="D278" s="19">
        <v>9.7524381095273824E-3</v>
      </c>
    </row>
    <row r="279" spans="1:7" x14ac:dyDescent="0.45">
      <c r="A279" t="s">
        <v>473</v>
      </c>
      <c r="B279" t="s">
        <v>188</v>
      </c>
      <c r="C279" t="s">
        <v>414</v>
      </c>
      <c r="D279" s="19">
        <v>5.6475903614457831E-3</v>
      </c>
    </row>
    <row r="280" spans="1:7" x14ac:dyDescent="0.45">
      <c r="A280" t="s">
        <v>473</v>
      </c>
      <c r="B280" t="s">
        <v>188</v>
      </c>
      <c r="C280" t="s">
        <v>415</v>
      </c>
      <c r="D280" s="19">
        <v>7.7568134171907763E-2</v>
      </c>
      <c r="G280" t="s">
        <v>457</v>
      </c>
    </row>
    <row r="281" spans="1:7" x14ac:dyDescent="0.45">
      <c r="A281" t="s">
        <v>473</v>
      </c>
      <c r="B281" t="s">
        <v>188</v>
      </c>
      <c r="C281" t="s">
        <v>416</v>
      </c>
      <c r="D281" s="19">
        <v>6.3971031985515986E-2</v>
      </c>
    </row>
    <row r="282" spans="1:7" x14ac:dyDescent="0.45">
      <c r="A282" t="s">
        <v>473</v>
      </c>
      <c r="B282" t="s">
        <v>188</v>
      </c>
      <c r="C282" t="s">
        <v>417</v>
      </c>
      <c r="D282" s="19">
        <v>5.0353125817420878E-3</v>
      </c>
    </row>
    <row r="283" spans="1:7" x14ac:dyDescent="0.45">
      <c r="A283" t="s">
        <v>473</v>
      </c>
      <c r="B283" t="s">
        <v>188</v>
      </c>
      <c r="C283" t="s">
        <v>418</v>
      </c>
      <c r="D283" s="19">
        <v>2.0678428439438604E-3</v>
      </c>
    </row>
    <row r="284" spans="1:7" x14ac:dyDescent="0.45">
      <c r="A284" t="s">
        <v>473</v>
      </c>
      <c r="B284" t="s">
        <v>188</v>
      </c>
      <c r="C284" t="s">
        <v>419</v>
      </c>
      <c r="D284" s="19">
        <v>4.1154930490294563E-3</v>
      </c>
    </row>
    <row r="285" spans="1:7" x14ac:dyDescent="0.45">
      <c r="A285" t="s">
        <v>473</v>
      </c>
      <c r="B285" t="s">
        <v>188</v>
      </c>
      <c r="C285" t="s">
        <v>420</v>
      </c>
      <c r="D285" s="19">
        <v>1.0458655626974615E-2</v>
      </c>
    </row>
    <row r="286" spans="1:7" x14ac:dyDescent="0.45">
      <c r="A286" t="s">
        <v>473</v>
      </c>
      <c r="B286" t="s">
        <v>188</v>
      </c>
      <c r="C286" t="s">
        <v>421</v>
      </c>
      <c r="D286" s="19">
        <v>1.2151976618981696E-2</v>
      </c>
    </row>
    <row r="287" spans="1:7" x14ac:dyDescent="0.45">
      <c r="A287" t="s">
        <v>473</v>
      </c>
      <c r="B287" t="s">
        <v>188</v>
      </c>
      <c r="C287" t="s">
        <v>422</v>
      </c>
      <c r="D287" s="19">
        <v>4.7490455349660119E-3</v>
      </c>
    </row>
    <row r="288" spans="1:7" x14ac:dyDescent="0.45">
      <c r="A288" t="s">
        <v>473</v>
      </c>
      <c r="B288" t="s">
        <v>188</v>
      </c>
      <c r="C288" t="s">
        <v>423</v>
      </c>
      <c r="D288" s="19">
        <v>9.7990367048663013E-3</v>
      </c>
    </row>
    <row r="289" spans="1:7" x14ac:dyDescent="0.45">
      <c r="A289" t="s">
        <v>473</v>
      </c>
      <c r="B289" t="s">
        <v>188</v>
      </c>
      <c r="C289" t="s">
        <v>424</v>
      </c>
      <c r="D289" s="19">
        <v>1</v>
      </c>
      <c r="G289" t="s">
        <v>464</v>
      </c>
    </row>
    <row r="290" spans="1:7" x14ac:dyDescent="0.45">
      <c r="A290" t="s">
        <v>473</v>
      </c>
      <c r="B290" t="s">
        <v>188</v>
      </c>
      <c r="C290" t="s">
        <v>425</v>
      </c>
      <c r="D290" s="19">
        <v>1</v>
      </c>
      <c r="G290" t="s">
        <v>464</v>
      </c>
    </row>
    <row r="291" spans="1:7" x14ac:dyDescent="0.45">
      <c r="A291" t="s">
        <v>473</v>
      </c>
      <c r="B291" t="s">
        <v>188</v>
      </c>
      <c r="C291" t="s">
        <v>426</v>
      </c>
      <c r="D291" s="19">
        <v>7.9717365703415172E-3</v>
      </c>
    </row>
    <row r="292" spans="1:7" x14ac:dyDescent="0.45">
      <c r="A292" t="s">
        <v>473</v>
      </c>
      <c r="B292" t="s">
        <v>188</v>
      </c>
      <c r="C292" t="s">
        <v>427</v>
      </c>
      <c r="D292" s="19">
        <v>8.8359585094122169E-3</v>
      </c>
    </row>
    <row r="293" spans="1:7" x14ac:dyDescent="0.45">
      <c r="A293" t="s">
        <v>473</v>
      </c>
      <c r="B293" t="s">
        <v>188</v>
      </c>
      <c r="C293" t="s">
        <v>428</v>
      </c>
      <c r="D293" s="19">
        <v>9.5996253804729575E-3</v>
      </c>
    </row>
    <row r="294" spans="1:7" x14ac:dyDescent="0.45">
      <c r="A294" t="s">
        <v>473</v>
      </c>
      <c r="B294" t="s">
        <v>188</v>
      </c>
      <c r="C294" t="s">
        <v>429</v>
      </c>
      <c r="D294" s="19">
        <v>1.0105092966855296E-3</v>
      </c>
    </row>
    <row r="295" spans="1:7" x14ac:dyDescent="0.45">
      <c r="A295" t="s">
        <v>473</v>
      </c>
      <c r="B295" t="s">
        <v>188</v>
      </c>
      <c r="C295" t="s">
        <v>430</v>
      </c>
      <c r="D295" s="19">
        <v>3.9795918367346937E-2</v>
      </c>
    </row>
    <row r="296" spans="1:7" x14ac:dyDescent="0.45">
      <c r="A296" t="s">
        <v>473</v>
      </c>
      <c r="B296" t="s">
        <v>188</v>
      </c>
      <c r="C296" t="s">
        <v>431</v>
      </c>
      <c r="D296" s="19">
        <v>2.7450980392156862E-2</v>
      </c>
    </row>
    <row r="297" spans="1:7" x14ac:dyDescent="0.45">
      <c r="A297" t="s">
        <v>473</v>
      </c>
      <c r="B297" t="s">
        <v>188</v>
      </c>
      <c r="C297" t="s">
        <v>432</v>
      </c>
      <c r="D297" s="19">
        <v>3.2497678737233054E-2</v>
      </c>
    </row>
    <row r="298" spans="1:7" x14ac:dyDescent="0.45">
      <c r="A298" t="s">
        <v>473</v>
      </c>
      <c r="B298" t="s">
        <v>188</v>
      </c>
      <c r="C298" t="s">
        <v>433</v>
      </c>
      <c r="D298" s="19">
        <v>1.0737022139169543E-2</v>
      </c>
    </row>
    <row r="299" spans="1:7" x14ac:dyDescent="0.45">
      <c r="A299" t="s">
        <v>473</v>
      </c>
      <c r="B299" t="s">
        <v>188</v>
      </c>
      <c r="C299" t="s">
        <v>434</v>
      </c>
      <c r="D299" s="19">
        <v>7.5946837213950232E-3</v>
      </c>
    </row>
    <row r="300" spans="1:7" x14ac:dyDescent="0.45">
      <c r="A300" t="s">
        <v>473</v>
      </c>
      <c r="B300" t="s">
        <v>188</v>
      </c>
      <c r="C300" t="s">
        <v>435</v>
      </c>
      <c r="D300" s="19">
        <v>3.1758634378721714E-3</v>
      </c>
    </row>
    <row r="301" spans="1:7" x14ac:dyDescent="0.45">
      <c r="A301" t="s">
        <v>473</v>
      </c>
      <c r="B301" t="s">
        <v>188</v>
      </c>
      <c r="C301" t="s">
        <v>436</v>
      </c>
      <c r="D301" s="19">
        <v>7.6530612244897957E-3</v>
      </c>
    </row>
    <row r="302" spans="1:7" x14ac:dyDescent="0.45">
      <c r="A302" t="s">
        <v>473</v>
      </c>
      <c r="B302" t="s">
        <v>188</v>
      </c>
      <c r="C302" t="s">
        <v>437</v>
      </c>
      <c r="D302" s="19">
        <v>4.6856978085351789E-3</v>
      </c>
    </row>
    <row r="303" spans="1:7" x14ac:dyDescent="0.45">
      <c r="A303" t="s">
        <v>473</v>
      </c>
      <c r="B303" t="s">
        <v>188</v>
      </c>
      <c r="C303" t="s">
        <v>438</v>
      </c>
      <c r="D303" s="19">
        <v>2.1357742181540809E-2</v>
      </c>
    </row>
    <row r="304" spans="1:7" x14ac:dyDescent="0.45">
      <c r="A304" t="s">
        <v>473</v>
      </c>
      <c r="B304" t="s">
        <v>188</v>
      </c>
      <c r="C304" t="s">
        <v>439</v>
      </c>
      <c r="D304" s="19">
        <v>1.7603631222883637E-3</v>
      </c>
    </row>
    <row r="305" spans="1:4" x14ac:dyDescent="0.45">
      <c r="A305" t="s">
        <v>473</v>
      </c>
      <c r="B305" t="s">
        <v>188</v>
      </c>
      <c r="C305" t="s">
        <v>440</v>
      </c>
      <c r="D305" s="19">
        <v>2.1025392204431508E-3</v>
      </c>
    </row>
    <row r="306" spans="1:4" x14ac:dyDescent="0.45">
      <c r="A306" t="s">
        <v>473</v>
      </c>
      <c r="B306" t="s">
        <v>188</v>
      </c>
      <c r="C306" t="s">
        <v>441</v>
      </c>
      <c r="D306" s="19">
        <v>3.4175863296546816E-2</v>
      </c>
    </row>
    <row r="307" spans="1:4" x14ac:dyDescent="0.45">
      <c r="A307" t="s">
        <v>473</v>
      </c>
      <c r="B307" t="s">
        <v>188</v>
      </c>
      <c r="C307" t="s">
        <v>442</v>
      </c>
      <c r="D307" s="19">
        <v>3.5061120060646263E-3</v>
      </c>
    </row>
    <row r="308" spans="1:4" x14ac:dyDescent="0.45">
      <c r="A308" t="s">
        <v>473</v>
      </c>
      <c r="B308" t="s">
        <v>188</v>
      </c>
      <c r="C308" t="s">
        <v>443</v>
      </c>
      <c r="D308" s="19">
        <v>2.1076401957094468E-2</v>
      </c>
    </row>
    <row r="309" spans="1:4" x14ac:dyDescent="0.45">
      <c r="A309" t="s">
        <v>473</v>
      </c>
      <c r="B309" t="s">
        <v>188</v>
      </c>
      <c r="C309" t="s">
        <v>444</v>
      </c>
      <c r="D309" s="19">
        <v>3.0317764493893546E-3</v>
      </c>
    </row>
    <row r="310" spans="1:4" x14ac:dyDescent="0.45">
      <c r="A310" t="s">
        <v>473</v>
      </c>
      <c r="B310" t="s">
        <v>188</v>
      </c>
      <c r="C310" t="s">
        <v>445</v>
      </c>
      <c r="D310" s="19">
        <v>8.60832137733142E-3</v>
      </c>
    </row>
    <row r="311" spans="1:4" x14ac:dyDescent="0.45">
      <c r="A311" t="s">
        <v>473</v>
      </c>
      <c r="B311" t="s">
        <v>188</v>
      </c>
      <c r="C311" t="s">
        <v>446</v>
      </c>
      <c r="D311" s="19">
        <v>3.356408642752255E-3</v>
      </c>
    </row>
    <row r="312" spans="1:4" x14ac:dyDescent="0.45">
      <c r="A312" t="s">
        <v>473</v>
      </c>
      <c r="B312" t="s">
        <v>188</v>
      </c>
      <c r="C312" t="s">
        <v>447</v>
      </c>
      <c r="D312" s="19">
        <v>4.1043373675110878E-2</v>
      </c>
    </row>
    <row r="313" spans="1:4" x14ac:dyDescent="0.45">
      <c r="A313" t="s">
        <v>473</v>
      </c>
      <c r="B313" t="s">
        <v>188</v>
      </c>
      <c r="C313" t="s">
        <v>448</v>
      </c>
      <c r="D313" s="19">
        <v>1.9433198380566803E-3</v>
      </c>
    </row>
    <row r="314" spans="1:4" x14ac:dyDescent="0.45">
      <c r="A314" t="s">
        <v>473</v>
      </c>
      <c r="B314" t="s">
        <v>188</v>
      </c>
      <c r="C314" t="s">
        <v>449</v>
      </c>
      <c r="D314" s="19">
        <v>2.1151128222622936E-2</v>
      </c>
    </row>
    <row r="315" spans="1:4" x14ac:dyDescent="0.45">
      <c r="A315" t="s">
        <v>473</v>
      </c>
      <c r="B315" t="s">
        <v>188</v>
      </c>
      <c r="C315" t="s">
        <v>450</v>
      </c>
      <c r="D315" s="19">
        <v>1.0193413486670152E-2</v>
      </c>
    </row>
    <row r="316" spans="1:4" x14ac:dyDescent="0.45">
      <c r="A316" t="s">
        <v>473</v>
      </c>
      <c r="B316" t="s">
        <v>188</v>
      </c>
      <c r="C316" t="s">
        <v>451</v>
      </c>
      <c r="D316" s="19">
        <v>6.3157894736842107E-2</v>
      </c>
    </row>
    <row r="322" spans="1:8" x14ac:dyDescent="0.45">
      <c r="B322" t="s">
        <v>575</v>
      </c>
      <c r="E322" s="35" t="s">
        <v>576</v>
      </c>
      <c r="F322" t="s">
        <v>580</v>
      </c>
    </row>
    <row r="323" spans="1:8" x14ac:dyDescent="0.45">
      <c r="B323" t="s">
        <v>577</v>
      </c>
      <c r="E323" s="35" t="s">
        <v>578</v>
      </c>
      <c r="F323" t="s">
        <v>580</v>
      </c>
    </row>
    <row r="324" spans="1:8" x14ac:dyDescent="0.45">
      <c r="B324" t="s">
        <v>579</v>
      </c>
      <c r="E324" s="35" t="s">
        <v>578</v>
      </c>
      <c r="F324" t="s">
        <v>580</v>
      </c>
    </row>
    <row r="326" spans="1:8" x14ac:dyDescent="0.45">
      <c r="A326" t="s">
        <v>581</v>
      </c>
      <c r="B326" t="s">
        <v>142</v>
      </c>
      <c r="E326" t="s">
        <v>580</v>
      </c>
      <c r="F326" s="33">
        <v>51913</v>
      </c>
      <c r="G326" s="34">
        <v>51919</v>
      </c>
      <c r="H326" s="33">
        <v>53223</v>
      </c>
    </row>
    <row r="327" spans="1:8" x14ac:dyDescent="0.45">
      <c r="B327" t="s">
        <v>24</v>
      </c>
      <c r="E327" t="s">
        <v>580</v>
      </c>
      <c r="F327" s="34">
        <v>711511</v>
      </c>
      <c r="G327" s="33">
        <v>711512</v>
      </c>
      <c r="H327" s="34">
        <v>711513</v>
      </c>
    </row>
    <row r="328" spans="1:8" x14ac:dyDescent="0.45">
      <c r="B328" t="s">
        <v>349</v>
      </c>
      <c r="E328" t="s">
        <v>457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561F1-8B75-464B-A2FD-8B376967A0ED}">
  <dimension ref="A1:F30"/>
  <sheetViews>
    <sheetView workbookViewId="0">
      <selection activeCell="E30" sqref="E30"/>
    </sheetView>
  </sheetViews>
  <sheetFormatPr defaultRowHeight="14.25" x14ac:dyDescent="0.45"/>
  <cols>
    <col min="1" max="1" width="28.265625" bestFit="1" customWidth="1"/>
    <col min="2" max="2" width="31.46484375" bestFit="1" customWidth="1"/>
    <col min="3" max="3" width="69.06640625" customWidth="1"/>
    <col min="4" max="4" width="45.796875" customWidth="1"/>
    <col min="5" max="5" width="39.265625" bestFit="1" customWidth="1"/>
    <col min="6" max="6" width="34.73046875" customWidth="1"/>
  </cols>
  <sheetData>
    <row r="1" spans="1:6" x14ac:dyDescent="0.45">
      <c r="A1" t="s">
        <v>472</v>
      </c>
      <c r="B1" t="s">
        <v>474</v>
      </c>
      <c r="C1" t="s">
        <v>475</v>
      </c>
      <c r="D1" t="s">
        <v>477</v>
      </c>
      <c r="E1" t="s">
        <v>478</v>
      </c>
      <c r="F1" t="s">
        <v>481</v>
      </c>
    </row>
    <row r="2" spans="1:6" x14ac:dyDescent="0.45">
      <c r="A2" t="s">
        <v>63</v>
      </c>
      <c r="B2" t="s">
        <v>3</v>
      </c>
      <c r="C2" t="s">
        <v>12</v>
      </c>
      <c r="D2" t="str">
        <f t="array" ref="D2:D30">VLOOKUP(C2:C30,Recommendations!C2:F316,3,FALSE)</f>
        <v>No Change</v>
      </c>
      <c r="E2" t="s">
        <v>456</v>
      </c>
    </row>
    <row r="3" spans="1:6" x14ac:dyDescent="0.45">
      <c r="A3" t="s">
        <v>63</v>
      </c>
      <c r="B3" t="s">
        <v>3</v>
      </c>
      <c r="C3" t="s">
        <v>13</v>
      </c>
      <c r="D3" t="str">
        <v>No Change</v>
      </c>
      <c r="E3" t="s">
        <v>456</v>
      </c>
    </row>
    <row r="4" spans="1:6" x14ac:dyDescent="0.45">
      <c r="A4" t="s">
        <v>7</v>
      </c>
      <c r="B4" t="s">
        <v>7</v>
      </c>
      <c r="C4" t="s">
        <v>14</v>
      </c>
      <c r="D4" t="str">
        <v>No Change</v>
      </c>
      <c r="E4" t="s">
        <v>456</v>
      </c>
    </row>
    <row r="5" spans="1:6" x14ac:dyDescent="0.45">
      <c r="A5" t="s">
        <v>8</v>
      </c>
      <c r="B5" t="s">
        <v>8</v>
      </c>
      <c r="C5" t="s">
        <v>28</v>
      </c>
      <c r="D5" t="str">
        <v>Remove</v>
      </c>
      <c r="E5" t="s">
        <v>456</v>
      </c>
    </row>
    <row r="6" spans="1:6" x14ac:dyDescent="0.45">
      <c r="A6" t="s">
        <v>8</v>
      </c>
      <c r="B6" t="s">
        <v>8</v>
      </c>
      <c r="C6" t="s">
        <v>16</v>
      </c>
      <c r="D6" t="str">
        <v>No Change</v>
      </c>
      <c r="E6" t="s">
        <v>456</v>
      </c>
    </row>
    <row r="7" spans="1:6" x14ac:dyDescent="0.45">
      <c r="A7" t="s">
        <v>2</v>
      </c>
      <c r="B7" t="s">
        <v>2</v>
      </c>
      <c r="C7" t="s">
        <v>17</v>
      </c>
      <c r="D7" t="str">
        <v>No Change</v>
      </c>
      <c r="E7" t="s">
        <v>456</v>
      </c>
    </row>
    <row r="8" spans="1:6" x14ac:dyDescent="0.45">
      <c r="A8" t="s">
        <v>53</v>
      </c>
      <c r="B8" t="s">
        <v>6</v>
      </c>
      <c r="C8" t="s">
        <v>19</v>
      </c>
      <c r="D8" t="str">
        <v>Rename to Media Production Services</v>
      </c>
      <c r="E8" t="s">
        <v>456</v>
      </c>
    </row>
    <row r="9" spans="1:6" x14ac:dyDescent="0.45">
      <c r="A9" t="s">
        <v>53</v>
      </c>
      <c r="B9" t="s">
        <v>6</v>
      </c>
      <c r="C9" t="s">
        <v>20</v>
      </c>
      <c r="D9" t="str">
        <v>Rename to Media Production Services</v>
      </c>
      <c r="E9" t="s">
        <v>456</v>
      </c>
    </row>
    <row r="10" spans="1:6" x14ac:dyDescent="0.45">
      <c r="A10" t="s">
        <v>186</v>
      </c>
      <c r="B10" t="s">
        <v>6</v>
      </c>
      <c r="C10" t="s">
        <v>127</v>
      </c>
      <c r="D10" t="str">
        <v>Rename to Media Production Services</v>
      </c>
      <c r="E10" t="s">
        <v>456</v>
      </c>
      <c r="F10" t="s">
        <v>458</v>
      </c>
    </row>
    <row r="11" spans="1:6" x14ac:dyDescent="0.45">
      <c r="A11" t="s">
        <v>121</v>
      </c>
      <c r="B11" t="s">
        <v>6</v>
      </c>
      <c r="C11" t="s">
        <v>18</v>
      </c>
      <c r="D11" t="str">
        <v>Rename to Media Production Services</v>
      </c>
      <c r="E11" t="s">
        <v>456</v>
      </c>
    </row>
    <row r="12" spans="1:6" x14ac:dyDescent="0.45">
      <c r="A12" t="s">
        <v>183</v>
      </c>
      <c r="B12" t="s">
        <v>5</v>
      </c>
      <c r="C12" t="s">
        <v>21</v>
      </c>
      <c r="D12" t="str">
        <v>Rename to Software, Gaming and Internet Services</v>
      </c>
      <c r="E12" t="s">
        <v>471</v>
      </c>
    </row>
    <row r="13" spans="1:6" x14ac:dyDescent="0.45">
      <c r="A13" t="s">
        <v>473</v>
      </c>
      <c r="B13" t="s">
        <v>5</v>
      </c>
      <c r="C13" t="s">
        <v>206</v>
      </c>
      <c r="D13" t="str">
        <v>Rename to Software, Gaming and Internet Services</v>
      </c>
      <c r="E13" t="s">
        <v>482</v>
      </c>
    </row>
    <row r="14" spans="1:6" x14ac:dyDescent="0.45">
      <c r="A14" t="s">
        <v>183</v>
      </c>
      <c r="B14" t="s">
        <v>122</v>
      </c>
      <c r="C14" t="s">
        <v>123</v>
      </c>
      <c r="D14" t="str">
        <v>No Change</v>
      </c>
      <c r="E14" t="s">
        <v>456</v>
      </c>
      <c r="F14" t="s">
        <v>460</v>
      </c>
    </row>
    <row r="15" spans="1:6" x14ac:dyDescent="0.45">
      <c r="A15" t="s">
        <v>183</v>
      </c>
      <c r="B15" t="s">
        <v>122</v>
      </c>
      <c r="C15" t="s">
        <v>125</v>
      </c>
      <c r="D15" t="str">
        <v>No Change</v>
      </c>
      <c r="E15" t="s">
        <v>456</v>
      </c>
      <c r="F15" t="s">
        <v>460</v>
      </c>
    </row>
    <row r="16" spans="1:6" x14ac:dyDescent="0.45">
      <c r="A16" t="s">
        <v>190</v>
      </c>
      <c r="B16" t="s">
        <v>122</v>
      </c>
      <c r="C16" t="s">
        <v>124</v>
      </c>
      <c r="D16" t="str">
        <v>No Change</v>
      </c>
      <c r="E16" t="s">
        <v>456</v>
      </c>
    </row>
    <row r="17" spans="1:6" x14ac:dyDescent="0.45">
      <c r="A17" t="s">
        <v>191</v>
      </c>
      <c r="B17" t="s">
        <v>188</v>
      </c>
      <c r="C17" t="s">
        <v>24</v>
      </c>
      <c r="D17" t="str">
        <v>No Change</v>
      </c>
      <c r="E17" t="s">
        <v>456</v>
      </c>
      <c r="F17" t="s">
        <v>459</v>
      </c>
    </row>
    <row r="18" spans="1:6" x14ac:dyDescent="0.45">
      <c r="A18" t="s">
        <v>8</v>
      </c>
      <c r="B18" t="s">
        <v>188</v>
      </c>
      <c r="C18" t="s">
        <v>153</v>
      </c>
      <c r="D18" t="str">
        <v>No Change (remains non-Creative)</v>
      </c>
      <c r="E18" t="s">
        <v>456</v>
      </c>
    </row>
    <row r="19" spans="1:6" x14ac:dyDescent="0.45">
      <c r="A19" t="s">
        <v>8</v>
      </c>
      <c r="B19" t="s">
        <v>188</v>
      </c>
      <c r="C19" t="s">
        <v>156</v>
      </c>
      <c r="D19" t="str">
        <v>Add to Crafts</v>
      </c>
      <c r="E19" t="s">
        <v>456</v>
      </c>
    </row>
    <row r="20" spans="1:6" x14ac:dyDescent="0.45">
      <c r="A20" t="s">
        <v>8</v>
      </c>
      <c r="B20" t="s">
        <v>188</v>
      </c>
      <c r="C20" t="s">
        <v>160</v>
      </c>
      <c r="D20" t="str">
        <v>No Change (remains non-Creative)</v>
      </c>
      <c r="E20" t="s">
        <v>456</v>
      </c>
    </row>
    <row r="21" spans="1:6" x14ac:dyDescent="0.45">
      <c r="A21" t="s">
        <v>8</v>
      </c>
      <c r="B21" t="s">
        <v>188</v>
      </c>
      <c r="C21" t="s">
        <v>177</v>
      </c>
      <c r="D21" t="str">
        <v>Add to Crafts</v>
      </c>
      <c r="E21" t="s">
        <v>456</v>
      </c>
    </row>
    <row r="22" spans="1:6" x14ac:dyDescent="0.45">
      <c r="A22" t="s">
        <v>8</v>
      </c>
      <c r="B22" t="s">
        <v>188</v>
      </c>
      <c r="C22" t="s">
        <v>161</v>
      </c>
      <c r="D22" t="str">
        <v>Add to Crafts</v>
      </c>
      <c r="E22" t="s">
        <v>456</v>
      </c>
    </row>
    <row r="23" spans="1:6" x14ac:dyDescent="0.45">
      <c r="A23" t="s">
        <v>8</v>
      </c>
      <c r="B23" t="s">
        <v>188</v>
      </c>
      <c r="C23" t="s">
        <v>15</v>
      </c>
      <c r="D23" t="str">
        <v>Remove</v>
      </c>
      <c r="E23" t="s">
        <v>456</v>
      </c>
    </row>
    <row r="24" spans="1:6" x14ac:dyDescent="0.45">
      <c r="A24" t="s">
        <v>183</v>
      </c>
      <c r="B24" t="s">
        <v>188</v>
      </c>
      <c r="C24" t="s">
        <v>143</v>
      </c>
      <c r="D24" t="str">
        <v>Add to Recording</v>
      </c>
      <c r="E24" t="s">
        <v>456</v>
      </c>
      <c r="F24" t="s">
        <v>461</v>
      </c>
    </row>
    <row r="25" spans="1:6" x14ac:dyDescent="0.45">
      <c r="A25" t="s">
        <v>473</v>
      </c>
      <c r="B25" t="s">
        <v>5</v>
      </c>
      <c r="C25" t="s">
        <v>384</v>
      </c>
      <c r="D25" t="str">
        <v>Rename to Software, Gaming and Internet Services</v>
      </c>
      <c r="E25" t="s">
        <v>482</v>
      </c>
    </row>
    <row r="26" spans="1:6" x14ac:dyDescent="0.45">
      <c r="A26" t="s">
        <v>473</v>
      </c>
      <c r="B26" t="s">
        <v>188</v>
      </c>
      <c r="C26" t="s">
        <v>326</v>
      </c>
      <c r="D26" t="str">
        <v>Add to Software, Gaming and Internet Services</v>
      </c>
      <c r="E26" t="s">
        <v>482</v>
      </c>
    </row>
    <row r="27" spans="1:6" x14ac:dyDescent="0.45">
      <c r="A27" t="s">
        <v>473</v>
      </c>
      <c r="B27" t="s">
        <v>188</v>
      </c>
      <c r="C27" t="s">
        <v>349</v>
      </c>
      <c r="D27" t="str">
        <v>Add to Software, Gaming and Internet Services</v>
      </c>
      <c r="E27" t="s">
        <v>482</v>
      </c>
    </row>
    <row r="28" spans="1:6" x14ac:dyDescent="0.45">
      <c r="A28" t="s">
        <v>192</v>
      </c>
      <c r="B28" t="s">
        <v>4</v>
      </c>
      <c r="C28" t="s">
        <v>25</v>
      </c>
      <c r="D28" t="str">
        <v>Move to Libraries Museums and Heritage</v>
      </c>
      <c r="E28" t="s">
        <v>456</v>
      </c>
    </row>
    <row r="29" spans="1:6" x14ac:dyDescent="0.45">
      <c r="A29" t="s">
        <v>187</v>
      </c>
      <c r="B29" t="s">
        <v>4</v>
      </c>
      <c r="C29" t="s">
        <v>182</v>
      </c>
      <c r="D29" t="str">
        <v>Add to Publishing</v>
      </c>
      <c r="E29" t="s">
        <v>456</v>
      </c>
      <c r="F29" t="s">
        <v>459</v>
      </c>
    </row>
    <row r="30" spans="1:6" x14ac:dyDescent="0.45">
      <c r="A30" t="s">
        <v>64</v>
      </c>
      <c r="B30" t="s">
        <v>4</v>
      </c>
      <c r="C30" t="s">
        <v>22</v>
      </c>
      <c r="D30" t="str">
        <v>Move to photography</v>
      </c>
      <c r="E30" t="s">
        <v>456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A59FF-3096-4ED4-9F2B-113950234E9F}">
  <dimension ref="A1:EF49"/>
  <sheetViews>
    <sheetView workbookViewId="0">
      <pane xSplit="2" ySplit="6" topLeftCell="C7" activePane="bottomRight" state="frozen"/>
      <selection pane="topRight" activeCell="C1" sqref="C1"/>
      <selection pane="bottomLeft" activeCell="A7" sqref="A7"/>
      <selection pane="bottomRight" activeCell="C15" sqref="C15"/>
    </sheetView>
  </sheetViews>
  <sheetFormatPr defaultRowHeight="14.25" x14ac:dyDescent="0.45"/>
  <cols>
    <col min="1" max="1" width="48.06640625" customWidth="1"/>
    <col min="2" max="2" width="30.3984375" bestFit="1" customWidth="1"/>
    <col min="3" max="3" width="34.796875" bestFit="1" customWidth="1"/>
    <col min="4" max="136" width="10.33203125" bestFit="1" customWidth="1"/>
    <col min="137" max="149" width="9.73046875" bestFit="1" customWidth="1"/>
    <col min="150" max="150" width="11.73046875" bestFit="1" customWidth="1"/>
  </cols>
  <sheetData>
    <row r="1" spans="2:136" x14ac:dyDescent="0.45">
      <c r="B1" s="1" t="s">
        <v>0</v>
      </c>
      <c r="C1" t="s" vm="1">
        <v>184</v>
      </c>
    </row>
    <row r="2" spans="2:136" x14ac:dyDescent="0.45">
      <c r="B2" s="1" t="s">
        <v>1</v>
      </c>
      <c r="C2" t="s" vm="4">
        <v>506</v>
      </c>
    </row>
    <row r="3" spans="2:136" x14ac:dyDescent="0.45">
      <c r="B3" s="1" t="s">
        <v>29</v>
      </c>
      <c r="C3" t="s" vm="3">
        <v>9</v>
      </c>
    </row>
    <row r="5" spans="2:136" x14ac:dyDescent="0.45">
      <c r="B5" s="1" t="s">
        <v>10</v>
      </c>
      <c r="C5" s="1" t="s">
        <v>505</v>
      </c>
    </row>
    <row r="6" spans="2:136" x14ac:dyDescent="0.45">
      <c r="B6" s="1" t="s">
        <v>11</v>
      </c>
      <c r="C6" s="21">
        <v>40179</v>
      </c>
      <c r="D6" s="21">
        <v>40210</v>
      </c>
      <c r="E6" s="21">
        <v>40238</v>
      </c>
      <c r="F6" s="21">
        <v>40269</v>
      </c>
      <c r="G6" s="21">
        <v>40299</v>
      </c>
      <c r="H6" s="21">
        <v>40330</v>
      </c>
      <c r="I6" s="21">
        <v>40360</v>
      </c>
      <c r="J6" s="21">
        <v>40391</v>
      </c>
      <c r="K6" s="21">
        <v>40422</v>
      </c>
      <c r="L6" s="21">
        <v>40452</v>
      </c>
      <c r="M6" s="21">
        <v>40483</v>
      </c>
      <c r="N6" s="21">
        <v>40513</v>
      </c>
      <c r="O6" s="21">
        <v>40544</v>
      </c>
      <c r="P6" s="21">
        <v>40575</v>
      </c>
      <c r="Q6" s="21">
        <v>40603</v>
      </c>
      <c r="R6" s="21">
        <v>40634</v>
      </c>
      <c r="S6" s="21">
        <v>40664</v>
      </c>
      <c r="T6" s="21">
        <v>40695</v>
      </c>
      <c r="U6" s="21">
        <v>40725</v>
      </c>
      <c r="V6" s="21">
        <v>40756</v>
      </c>
      <c r="W6" s="21">
        <v>40787</v>
      </c>
      <c r="X6" s="21">
        <v>40817</v>
      </c>
      <c r="Y6" s="21">
        <v>40848</v>
      </c>
      <c r="Z6" s="21">
        <v>40878</v>
      </c>
      <c r="AA6" s="21">
        <v>40909</v>
      </c>
      <c r="AB6" s="21">
        <v>40940</v>
      </c>
      <c r="AC6" s="21">
        <v>40969</v>
      </c>
      <c r="AD6" s="21">
        <v>41000</v>
      </c>
      <c r="AE6" s="21">
        <v>41030</v>
      </c>
      <c r="AF6" s="21">
        <v>41061</v>
      </c>
      <c r="AG6" s="21">
        <v>41091</v>
      </c>
      <c r="AH6" s="21">
        <v>41122</v>
      </c>
      <c r="AI6" s="21">
        <v>41153</v>
      </c>
      <c r="AJ6" s="21">
        <v>41183</v>
      </c>
      <c r="AK6" s="21">
        <v>41214</v>
      </c>
      <c r="AL6" s="21">
        <v>41244</v>
      </c>
      <c r="AM6" s="21">
        <v>41275</v>
      </c>
      <c r="AN6" s="21">
        <v>41306</v>
      </c>
      <c r="AO6" s="21">
        <v>41334</v>
      </c>
      <c r="AP6" s="21">
        <v>41365</v>
      </c>
      <c r="AQ6" s="21">
        <v>41395</v>
      </c>
      <c r="AR6" s="21">
        <v>41426</v>
      </c>
      <c r="AS6" s="21">
        <v>41456</v>
      </c>
      <c r="AT6" s="21">
        <v>41487</v>
      </c>
      <c r="AU6" s="21">
        <v>41518</v>
      </c>
      <c r="AV6" s="21">
        <v>41548</v>
      </c>
      <c r="AW6" s="21">
        <v>41579</v>
      </c>
      <c r="AX6" s="21">
        <v>41609</v>
      </c>
      <c r="AY6" s="21">
        <v>41640</v>
      </c>
      <c r="AZ6" s="21">
        <v>41671</v>
      </c>
      <c r="BA6" s="21">
        <v>41699</v>
      </c>
      <c r="BB6" s="21">
        <v>41730</v>
      </c>
      <c r="BC6" s="21">
        <v>41760</v>
      </c>
      <c r="BD6" s="21">
        <v>41791</v>
      </c>
      <c r="BE6" s="21">
        <v>41821</v>
      </c>
      <c r="BF6" s="21">
        <v>41852</v>
      </c>
      <c r="BG6" s="21">
        <v>41883</v>
      </c>
      <c r="BH6" s="21">
        <v>41913</v>
      </c>
      <c r="BI6" s="21">
        <v>41944</v>
      </c>
      <c r="BJ6" s="21">
        <v>41974</v>
      </c>
      <c r="BK6" s="21">
        <v>42005</v>
      </c>
      <c r="BL6" s="21">
        <v>42036</v>
      </c>
      <c r="BM6" s="21">
        <v>42064</v>
      </c>
      <c r="BN6" s="21">
        <v>42095</v>
      </c>
      <c r="BO6" s="21">
        <v>42125</v>
      </c>
      <c r="BP6" s="21">
        <v>42156</v>
      </c>
      <c r="BQ6" s="21">
        <v>42186</v>
      </c>
      <c r="BR6" s="21">
        <v>42217</v>
      </c>
      <c r="BS6" s="21">
        <v>42248</v>
      </c>
      <c r="BT6" s="21">
        <v>42278</v>
      </c>
      <c r="BU6" s="21">
        <v>42309</v>
      </c>
      <c r="BV6" s="21">
        <v>42339</v>
      </c>
      <c r="BW6" s="21">
        <v>42370</v>
      </c>
      <c r="BX6" s="21">
        <v>42401</v>
      </c>
      <c r="BY6" s="21">
        <v>42430</v>
      </c>
      <c r="BZ6" s="21">
        <v>42461</v>
      </c>
      <c r="CA6" s="21">
        <v>42491</v>
      </c>
      <c r="CB6" s="21">
        <v>42522</v>
      </c>
      <c r="CC6" s="21">
        <v>42552</v>
      </c>
      <c r="CD6" s="21">
        <v>42583</v>
      </c>
      <c r="CE6" s="21">
        <v>42614</v>
      </c>
      <c r="CF6" s="21">
        <v>42644</v>
      </c>
      <c r="CG6" s="21">
        <v>42675</v>
      </c>
      <c r="CH6" s="21">
        <v>42705</v>
      </c>
      <c r="CI6" s="21">
        <v>42736</v>
      </c>
      <c r="CJ6" s="21">
        <v>42767</v>
      </c>
      <c r="CK6" s="21">
        <v>42795</v>
      </c>
      <c r="CL6" s="21">
        <v>42826</v>
      </c>
      <c r="CM6" s="21">
        <v>42856</v>
      </c>
      <c r="CN6" s="21">
        <v>42887</v>
      </c>
      <c r="CO6" s="21">
        <v>42917</v>
      </c>
      <c r="CP6" s="21">
        <v>42948</v>
      </c>
      <c r="CQ6" s="21">
        <v>42979</v>
      </c>
      <c r="CR6" s="21">
        <v>43009</v>
      </c>
      <c r="CS6" s="21">
        <v>43040</v>
      </c>
      <c r="CT6" s="21">
        <v>43070</v>
      </c>
      <c r="CU6" s="21">
        <v>43101</v>
      </c>
      <c r="CV6" s="21">
        <v>43132</v>
      </c>
      <c r="CW6" s="21">
        <v>43160</v>
      </c>
      <c r="CX6" s="21">
        <v>43191</v>
      </c>
      <c r="CY6" s="21">
        <v>43221</v>
      </c>
      <c r="CZ6" s="21">
        <v>43252</v>
      </c>
      <c r="DA6" s="21">
        <v>43282</v>
      </c>
      <c r="DB6" s="21">
        <v>43313</v>
      </c>
      <c r="DC6" s="21">
        <v>43344</v>
      </c>
      <c r="DD6" s="21">
        <v>43374</v>
      </c>
      <c r="DE6" s="21">
        <v>43405</v>
      </c>
      <c r="DF6" s="21">
        <v>43435</v>
      </c>
      <c r="DG6" s="21">
        <v>43466</v>
      </c>
      <c r="DH6" s="21">
        <v>43497</v>
      </c>
      <c r="DI6" s="21">
        <v>43525</v>
      </c>
      <c r="DJ6" s="21">
        <v>43556</v>
      </c>
      <c r="DK6" s="21">
        <v>43586</v>
      </c>
      <c r="DL6" s="21">
        <v>43617</v>
      </c>
      <c r="DM6" s="21">
        <v>43647</v>
      </c>
      <c r="DN6" s="21">
        <v>43678</v>
      </c>
      <c r="DO6" s="21">
        <v>43709</v>
      </c>
      <c r="DP6" s="21">
        <v>43739</v>
      </c>
      <c r="DQ6" s="21">
        <v>43770</v>
      </c>
      <c r="DR6" s="21">
        <v>43800</v>
      </c>
      <c r="DS6" s="21">
        <v>43831</v>
      </c>
      <c r="DT6" s="21">
        <v>43862</v>
      </c>
      <c r="DU6" s="21">
        <v>43891</v>
      </c>
      <c r="DV6" s="21">
        <v>43922</v>
      </c>
      <c r="DW6" s="21">
        <v>43952</v>
      </c>
      <c r="DX6" s="21">
        <v>43983</v>
      </c>
      <c r="DY6" s="21">
        <v>44013</v>
      </c>
      <c r="DZ6" s="21">
        <v>44044</v>
      </c>
      <c r="EA6" s="21">
        <v>44075</v>
      </c>
      <c r="EB6" s="21">
        <v>44105</v>
      </c>
      <c r="EC6" s="21">
        <v>44136</v>
      </c>
      <c r="ED6" s="21">
        <v>44166</v>
      </c>
      <c r="EE6" s="21">
        <v>44197</v>
      </c>
      <c r="EF6" s="21">
        <v>44228</v>
      </c>
    </row>
    <row r="7" spans="2:136" x14ac:dyDescent="0.45">
      <c r="B7" s="2" t="s">
        <v>496</v>
      </c>
      <c r="C7" s="24">
        <v>203500</v>
      </c>
      <c r="D7" s="24">
        <v>198400</v>
      </c>
      <c r="E7" s="24">
        <v>198100</v>
      </c>
      <c r="F7" s="24">
        <v>208600</v>
      </c>
      <c r="G7" s="24">
        <v>203400</v>
      </c>
      <c r="H7" s="24">
        <v>207600</v>
      </c>
      <c r="I7" s="24">
        <v>216200</v>
      </c>
      <c r="J7" s="24">
        <v>235400</v>
      </c>
      <c r="K7" s="24">
        <v>224300</v>
      </c>
      <c r="L7" s="24">
        <v>222000</v>
      </c>
      <c r="M7" s="24">
        <v>219000</v>
      </c>
      <c r="N7" s="24">
        <v>232800</v>
      </c>
      <c r="O7" s="24">
        <v>243700</v>
      </c>
      <c r="P7" s="24">
        <v>241000</v>
      </c>
      <c r="Q7" s="24">
        <v>232500</v>
      </c>
      <c r="R7" s="24">
        <v>229900</v>
      </c>
      <c r="S7" s="24">
        <v>213500</v>
      </c>
      <c r="T7" s="24">
        <v>215300</v>
      </c>
      <c r="U7" s="24">
        <v>207900</v>
      </c>
      <c r="V7" s="24">
        <v>229700</v>
      </c>
      <c r="W7" s="24">
        <v>227500</v>
      </c>
      <c r="X7" s="24">
        <v>222000</v>
      </c>
      <c r="Y7" s="24">
        <v>225700</v>
      </c>
      <c r="Z7" s="24">
        <v>220000</v>
      </c>
      <c r="AA7" s="24">
        <v>216900</v>
      </c>
      <c r="AB7" s="24">
        <v>223900</v>
      </c>
      <c r="AC7" s="24">
        <v>221900</v>
      </c>
      <c r="AD7" s="24">
        <v>227900</v>
      </c>
      <c r="AE7" s="24">
        <v>218100</v>
      </c>
      <c r="AF7" s="24">
        <v>214600</v>
      </c>
      <c r="AG7" s="24">
        <v>217000</v>
      </c>
      <c r="AH7" s="24">
        <v>214400</v>
      </c>
      <c r="AI7" s="24">
        <v>217500</v>
      </c>
      <c r="AJ7" s="24">
        <v>212000</v>
      </c>
      <c r="AK7" s="24">
        <v>208400</v>
      </c>
      <c r="AL7" s="24">
        <v>196600</v>
      </c>
      <c r="AM7" s="24">
        <v>191400</v>
      </c>
      <c r="AN7" s="24">
        <v>197900</v>
      </c>
      <c r="AO7" s="24">
        <v>202200</v>
      </c>
      <c r="AP7" s="24">
        <v>206900</v>
      </c>
      <c r="AQ7" s="24">
        <v>217000</v>
      </c>
      <c r="AR7" s="24">
        <v>206400</v>
      </c>
      <c r="AS7" s="24">
        <v>209100</v>
      </c>
      <c r="AT7" s="24">
        <v>217400</v>
      </c>
      <c r="AU7" s="24">
        <v>220300</v>
      </c>
      <c r="AV7" s="24">
        <v>217300</v>
      </c>
      <c r="AW7" s="24">
        <v>208400</v>
      </c>
      <c r="AX7" s="24">
        <v>222800</v>
      </c>
      <c r="AY7" s="24">
        <v>234700</v>
      </c>
      <c r="AZ7" s="24">
        <v>233500</v>
      </c>
      <c r="BA7" s="24">
        <v>236700</v>
      </c>
      <c r="BB7" s="24">
        <v>236900</v>
      </c>
      <c r="BC7" s="24">
        <v>232300</v>
      </c>
      <c r="BD7" s="24">
        <v>244800</v>
      </c>
      <c r="BE7" s="24">
        <v>232800</v>
      </c>
      <c r="BF7" s="24">
        <v>234900</v>
      </c>
      <c r="BG7" s="24">
        <v>229900</v>
      </c>
      <c r="BH7" s="24">
        <v>245500</v>
      </c>
      <c r="BI7" s="24">
        <v>239700</v>
      </c>
      <c r="BJ7" s="24">
        <v>222300</v>
      </c>
      <c r="BK7" s="24">
        <v>239300</v>
      </c>
      <c r="BL7" s="24">
        <v>238000</v>
      </c>
      <c r="BM7" s="24">
        <v>231100</v>
      </c>
      <c r="BN7" s="24">
        <v>213300</v>
      </c>
      <c r="BO7" s="24">
        <v>231400</v>
      </c>
      <c r="BP7" s="24">
        <v>219500</v>
      </c>
      <c r="BQ7" s="24">
        <v>247600</v>
      </c>
      <c r="BR7" s="24">
        <v>238100</v>
      </c>
      <c r="BS7" s="24">
        <v>222100</v>
      </c>
      <c r="BT7" s="24">
        <v>224000</v>
      </c>
      <c r="BU7" s="24">
        <v>222800</v>
      </c>
      <c r="BV7" s="24">
        <v>230900</v>
      </c>
      <c r="BW7" s="24">
        <v>218200</v>
      </c>
      <c r="BX7" s="24">
        <v>211800</v>
      </c>
      <c r="BY7" s="24">
        <v>222700</v>
      </c>
      <c r="BZ7" s="24">
        <v>224000</v>
      </c>
      <c r="CA7" s="24">
        <v>220900</v>
      </c>
      <c r="CB7" s="24">
        <v>227000</v>
      </c>
      <c r="CC7" s="24">
        <v>215400</v>
      </c>
      <c r="CD7" s="24">
        <v>209400</v>
      </c>
      <c r="CE7" s="24">
        <v>210000</v>
      </c>
      <c r="CF7" s="24">
        <v>226700</v>
      </c>
      <c r="CG7" s="24">
        <v>213900</v>
      </c>
      <c r="CH7" s="24">
        <v>230500</v>
      </c>
      <c r="CI7" s="24">
        <v>241700</v>
      </c>
      <c r="CJ7" s="24">
        <v>236400</v>
      </c>
      <c r="CK7" s="24">
        <v>233800</v>
      </c>
      <c r="CL7" s="24">
        <v>236200</v>
      </c>
      <c r="CM7" s="24">
        <v>244500</v>
      </c>
      <c r="CN7" s="24">
        <v>255900</v>
      </c>
      <c r="CO7" s="24">
        <v>253600</v>
      </c>
      <c r="CP7" s="24">
        <v>246600</v>
      </c>
      <c r="CQ7" s="24">
        <v>241800</v>
      </c>
      <c r="CR7" s="24">
        <v>261600</v>
      </c>
      <c r="CS7" s="24">
        <v>275000</v>
      </c>
      <c r="CT7" s="24">
        <v>276700</v>
      </c>
      <c r="CU7" s="24">
        <v>273700</v>
      </c>
      <c r="CV7" s="24">
        <v>260900</v>
      </c>
      <c r="CW7" s="24">
        <v>262300</v>
      </c>
      <c r="CX7" s="24">
        <v>275000</v>
      </c>
      <c r="CY7" s="24">
        <v>283400</v>
      </c>
      <c r="CZ7" s="24">
        <v>289400</v>
      </c>
      <c r="DA7" s="24">
        <v>275400</v>
      </c>
      <c r="DB7" s="24">
        <v>270900</v>
      </c>
      <c r="DC7" s="24">
        <v>256100</v>
      </c>
      <c r="DD7" s="24">
        <v>253000</v>
      </c>
      <c r="DE7" s="24">
        <v>236600</v>
      </c>
      <c r="DF7" s="24">
        <v>232700</v>
      </c>
      <c r="DG7" s="24">
        <v>264900</v>
      </c>
      <c r="DH7" s="24">
        <v>267700</v>
      </c>
      <c r="DI7" s="24">
        <v>258900</v>
      </c>
      <c r="DJ7" s="24">
        <v>264000</v>
      </c>
      <c r="DK7" s="24">
        <v>281000</v>
      </c>
      <c r="DL7" s="24">
        <v>280700</v>
      </c>
      <c r="DM7" s="24">
        <v>282900</v>
      </c>
      <c r="DN7" s="24">
        <v>266900</v>
      </c>
      <c r="DO7" s="24">
        <v>277400</v>
      </c>
      <c r="DP7" s="24">
        <v>273100</v>
      </c>
      <c r="DQ7" s="24">
        <v>271200</v>
      </c>
      <c r="DR7" s="24">
        <v>264400</v>
      </c>
      <c r="DS7" s="24">
        <v>258100</v>
      </c>
      <c r="DT7" s="24">
        <v>240800</v>
      </c>
      <c r="DU7" s="24">
        <v>238400</v>
      </c>
      <c r="DV7" s="24">
        <v>214800</v>
      </c>
      <c r="DW7" s="24">
        <v>230400</v>
      </c>
      <c r="DX7" s="24">
        <v>220000</v>
      </c>
      <c r="DY7" s="24">
        <v>231000</v>
      </c>
      <c r="DZ7" s="24">
        <v>231100</v>
      </c>
      <c r="EA7" s="24">
        <v>220900</v>
      </c>
      <c r="EB7" s="24">
        <v>249100</v>
      </c>
      <c r="EC7" s="24">
        <v>243900</v>
      </c>
      <c r="ED7" s="24">
        <v>227500</v>
      </c>
      <c r="EE7" s="24">
        <v>229400</v>
      </c>
      <c r="EF7" s="24">
        <v>248200</v>
      </c>
    </row>
    <row r="8" spans="2:136" x14ac:dyDescent="0.45">
      <c r="B8" s="2" t="s">
        <v>497</v>
      </c>
      <c r="C8" s="24">
        <v>245700</v>
      </c>
      <c r="D8" s="24">
        <v>249400</v>
      </c>
      <c r="E8" s="24">
        <v>255300</v>
      </c>
      <c r="F8" s="24">
        <v>248400</v>
      </c>
      <c r="G8" s="24">
        <v>259899.99999999997</v>
      </c>
      <c r="H8" s="24">
        <v>258300</v>
      </c>
      <c r="I8" s="24">
        <v>267800</v>
      </c>
      <c r="J8" s="24">
        <v>265400</v>
      </c>
      <c r="K8" s="24">
        <v>266800</v>
      </c>
      <c r="L8" s="24">
        <v>260200</v>
      </c>
      <c r="M8" s="24">
        <v>254100</v>
      </c>
      <c r="N8" s="24">
        <v>265400</v>
      </c>
      <c r="O8" s="24">
        <v>243400</v>
      </c>
      <c r="P8" s="24">
        <v>264000</v>
      </c>
      <c r="Q8" s="24">
        <v>266700</v>
      </c>
      <c r="R8" s="24">
        <v>270400</v>
      </c>
      <c r="S8" s="24">
        <v>280700</v>
      </c>
      <c r="T8" s="24">
        <v>279100</v>
      </c>
      <c r="U8" s="24">
        <v>279900</v>
      </c>
      <c r="V8" s="24">
        <v>292800</v>
      </c>
      <c r="W8" s="24">
        <v>271700</v>
      </c>
      <c r="X8" s="24">
        <v>278900</v>
      </c>
      <c r="Y8" s="24">
        <v>283100</v>
      </c>
      <c r="Z8" s="24">
        <v>276900</v>
      </c>
      <c r="AA8" s="24">
        <v>272500</v>
      </c>
      <c r="AB8" s="24">
        <v>257100.00000000003</v>
      </c>
      <c r="AC8" s="24">
        <v>266600</v>
      </c>
      <c r="AD8" s="24">
        <v>277600</v>
      </c>
      <c r="AE8" s="24">
        <v>283000</v>
      </c>
      <c r="AF8" s="24">
        <v>292400</v>
      </c>
      <c r="AG8" s="24">
        <v>286300</v>
      </c>
      <c r="AH8" s="24">
        <v>297100</v>
      </c>
      <c r="AI8" s="24">
        <v>298900</v>
      </c>
      <c r="AJ8" s="24">
        <v>297100</v>
      </c>
      <c r="AK8" s="24">
        <v>287000</v>
      </c>
      <c r="AL8" s="24">
        <v>285200</v>
      </c>
      <c r="AM8" s="24">
        <v>288100</v>
      </c>
      <c r="AN8" s="24">
        <v>284100</v>
      </c>
      <c r="AO8" s="24">
        <v>292200</v>
      </c>
      <c r="AP8" s="24">
        <v>283300</v>
      </c>
      <c r="AQ8" s="24">
        <v>288500</v>
      </c>
      <c r="AR8" s="24">
        <v>306500</v>
      </c>
      <c r="AS8" s="24">
        <v>306600</v>
      </c>
      <c r="AT8" s="24">
        <v>301000</v>
      </c>
      <c r="AU8" s="24">
        <v>300900</v>
      </c>
      <c r="AV8" s="24">
        <v>285500</v>
      </c>
      <c r="AW8" s="24">
        <v>283500</v>
      </c>
      <c r="AX8" s="24">
        <v>291500</v>
      </c>
      <c r="AY8" s="24">
        <v>293000</v>
      </c>
      <c r="AZ8" s="24">
        <v>287100</v>
      </c>
      <c r="BA8" s="24">
        <v>284500</v>
      </c>
      <c r="BB8" s="24">
        <v>270300</v>
      </c>
      <c r="BC8" s="24">
        <v>268200</v>
      </c>
      <c r="BD8" s="24">
        <v>284200</v>
      </c>
      <c r="BE8" s="24">
        <v>304000</v>
      </c>
      <c r="BF8" s="24">
        <v>301600</v>
      </c>
      <c r="BG8" s="24">
        <v>284600</v>
      </c>
      <c r="BH8" s="24">
        <v>270900</v>
      </c>
      <c r="BI8" s="24">
        <v>278200</v>
      </c>
      <c r="BJ8" s="24">
        <v>297900</v>
      </c>
      <c r="BK8" s="24">
        <v>286000</v>
      </c>
      <c r="BL8" s="24">
        <v>287100</v>
      </c>
      <c r="BM8" s="24">
        <v>297700</v>
      </c>
      <c r="BN8" s="24">
        <v>320800</v>
      </c>
      <c r="BO8" s="24">
        <v>305000</v>
      </c>
      <c r="BP8" s="24">
        <v>307400</v>
      </c>
      <c r="BQ8" s="24">
        <v>306900</v>
      </c>
      <c r="BR8" s="24">
        <v>304600</v>
      </c>
      <c r="BS8" s="24">
        <v>299400</v>
      </c>
      <c r="BT8" s="24">
        <v>294200</v>
      </c>
      <c r="BU8" s="24">
        <v>289300</v>
      </c>
      <c r="BV8" s="24">
        <v>290100</v>
      </c>
      <c r="BW8" s="24">
        <v>293600</v>
      </c>
      <c r="BX8" s="24">
        <v>276900</v>
      </c>
      <c r="BY8" s="24">
        <v>294600</v>
      </c>
      <c r="BZ8" s="24">
        <v>295100</v>
      </c>
      <c r="CA8" s="24">
        <v>288900</v>
      </c>
      <c r="CB8" s="24">
        <v>294100</v>
      </c>
      <c r="CC8" s="24">
        <v>299600</v>
      </c>
      <c r="CD8" s="24">
        <v>277200</v>
      </c>
      <c r="CE8" s="24">
        <v>268800</v>
      </c>
      <c r="CF8" s="24">
        <v>264900</v>
      </c>
      <c r="CG8" s="24">
        <v>260500</v>
      </c>
      <c r="CH8" s="24">
        <v>265300</v>
      </c>
      <c r="CI8" s="24">
        <v>246100</v>
      </c>
      <c r="CJ8" s="24">
        <v>258500</v>
      </c>
      <c r="CK8" s="24">
        <v>250100</v>
      </c>
      <c r="CL8" s="24">
        <v>243000</v>
      </c>
      <c r="CM8" s="24">
        <v>265400</v>
      </c>
      <c r="CN8" s="24">
        <v>267600</v>
      </c>
      <c r="CO8" s="24">
        <v>263600</v>
      </c>
      <c r="CP8" s="24">
        <v>275100</v>
      </c>
      <c r="CQ8" s="24">
        <v>263400</v>
      </c>
      <c r="CR8" s="24">
        <v>261399.99999999997</v>
      </c>
      <c r="CS8" s="24">
        <v>254000</v>
      </c>
      <c r="CT8" s="24">
        <v>253200</v>
      </c>
      <c r="CU8" s="24">
        <v>249000</v>
      </c>
      <c r="CV8" s="24">
        <v>261800</v>
      </c>
      <c r="CW8" s="24">
        <v>266300</v>
      </c>
      <c r="CX8" s="24">
        <v>261600.00000000003</v>
      </c>
      <c r="CY8" s="24">
        <v>265600</v>
      </c>
      <c r="CZ8" s="24">
        <v>286400</v>
      </c>
      <c r="DA8" s="24">
        <v>302100</v>
      </c>
      <c r="DB8" s="24">
        <v>288800</v>
      </c>
      <c r="DC8" s="24">
        <v>276500</v>
      </c>
      <c r="DD8" s="24">
        <v>290300</v>
      </c>
      <c r="DE8" s="24">
        <v>284000</v>
      </c>
      <c r="DF8" s="24">
        <v>304700</v>
      </c>
      <c r="DG8" s="24">
        <v>276700</v>
      </c>
      <c r="DH8" s="24">
        <v>296300</v>
      </c>
      <c r="DI8" s="24">
        <v>313600</v>
      </c>
      <c r="DJ8" s="24">
        <v>312400</v>
      </c>
      <c r="DK8" s="24">
        <v>323100</v>
      </c>
      <c r="DL8" s="24">
        <v>325200</v>
      </c>
      <c r="DM8" s="24">
        <v>309700</v>
      </c>
      <c r="DN8" s="24">
        <v>304200</v>
      </c>
      <c r="DO8" s="24">
        <v>287600</v>
      </c>
      <c r="DP8" s="24">
        <v>285000</v>
      </c>
      <c r="DQ8" s="24">
        <v>292300</v>
      </c>
      <c r="DR8" s="24">
        <v>292600</v>
      </c>
      <c r="DS8" s="24">
        <v>282200</v>
      </c>
      <c r="DT8" s="24">
        <v>295400</v>
      </c>
      <c r="DU8" s="24">
        <v>293800</v>
      </c>
      <c r="DV8" s="24">
        <v>277700</v>
      </c>
      <c r="DW8" s="24">
        <v>280300</v>
      </c>
      <c r="DX8" s="24">
        <v>273500</v>
      </c>
      <c r="DY8" s="24">
        <v>272200</v>
      </c>
      <c r="DZ8" s="24">
        <v>290400</v>
      </c>
      <c r="EA8" s="24">
        <v>287900</v>
      </c>
      <c r="EB8" s="24">
        <v>277000</v>
      </c>
      <c r="EC8" s="24">
        <v>280800</v>
      </c>
      <c r="ED8" s="24">
        <v>278200</v>
      </c>
      <c r="EE8" s="24">
        <v>284200</v>
      </c>
      <c r="EF8" s="24">
        <v>271300</v>
      </c>
    </row>
    <row r="9" spans="2:136" x14ac:dyDescent="0.45">
      <c r="B9" s="2" t="s">
        <v>501</v>
      </c>
      <c r="C9" s="24">
        <v>87600</v>
      </c>
      <c r="D9" s="24">
        <v>80700</v>
      </c>
      <c r="E9" s="24">
        <v>78600</v>
      </c>
      <c r="F9" s="24">
        <v>73500</v>
      </c>
      <c r="G9" s="24">
        <v>74900</v>
      </c>
      <c r="H9" s="24">
        <v>74200</v>
      </c>
      <c r="I9" s="24">
        <v>76700</v>
      </c>
      <c r="J9" s="24">
        <v>74400</v>
      </c>
      <c r="K9" s="24">
        <v>72500</v>
      </c>
      <c r="L9" s="24">
        <v>79300</v>
      </c>
      <c r="M9" s="24">
        <v>80800</v>
      </c>
      <c r="N9" s="24">
        <v>86700</v>
      </c>
      <c r="O9" s="24">
        <v>84000</v>
      </c>
      <c r="P9" s="24">
        <v>82400</v>
      </c>
      <c r="Q9" s="24">
        <v>86400</v>
      </c>
      <c r="R9" s="24">
        <v>90600</v>
      </c>
      <c r="S9" s="24">
        <v>91100</v>
      </c>
      <c r="T9" s="24">
        <v>88200</v>
      </c>
      <c r="U9" s="24">
        <v>87300</v>
      </c>
      <c r="V9" s="24">
        <v>92700</v>
      </c>
      <c r="W9" s="24">
        <v>82200</v>
      </c>
      <c r="X9" s="24">
        <v>78600</v>
      </c>
      <c r="Y9" s="24">
        <v>95100</v>
      </c>
      <c r="Z9" s="24">
        <v>84800</v>
      </c>
      <c r="AA9" s="24">
        <v>84600</v>
      </c>
      <c r="AB9" s="24">
        <v>85600</v>
      </c>
      <c r="AC9" s="24">
        <v>87900</v>
      </c>
      <c r="AD9" s="24">
        <v>89200</v>
      </c>
      <c r="AE9" s="24">
        <v>102500</v>
      </c>
      <c r="AF9" s="24">
        <v>99700</v>
      </c>
      <c r="AG9" s="24">
        <v>108900</v>
      </c>
      <c r="AH9" s="24">
        <v>106400</v>
      </c>
      <c r="AI9" s="24">
        <v>98700</v>
      </c>
      <c r="AJ9" s="24">
        <v>101200</v>
      </c>
      <c r="AK9" s="24">
        <v>95800</v>
      </c>
      <c r="AL9" s="24">
        <v>97800</v>
      </c>
      <c r="AM9" s="24">
        <v>91400</v>
      </c>
      <c r="AN9" s="24">
        <v>102900</v>
      </c>
      <c r="AO9" s="24">
        <v>92200</v>
      </c>
      <c r="AP9" s="24">
        <v>96500</v>
      </c>
      <c r="AQ9" s="24">
        <v>87600</v>
      </c>
      <c r="AR9" s="24">
        <v>88200</v>
      </c>
      <c r="AS9" s="24">
        <v>91700</v>
      </c>
      <c r="AT9" s="24">
        <v>93300</v>
      </c>
      <c r="AU9" s="24">
        <v>90000</v>
      </c>
      <c r="AV9" s="24">
        <v>100400</v>
      </c>
      <c r="AW9" s="24">
        <v>99500</v>
      </c>
      <c r="AX9" s="24">
        <v>88600</v>
      </c>
      <c r="AY9" s="24">
        <v>83300</v>
      </c>
      <c r="AZ9" s="24">
        <v>80100</v>
      </c>
      <c r="BA9" s="24">
        <v>87800</v>
      </c>
      <c r="BB9" s="24">
        <v>84600</v>
      </c>
      <c r="BC9" s="24">
        <v>95400</v>
      </c>
      <c r="BD9" s="24">
        <v>95600</v>
      </c>
      <c r="BE9" s="24">
        <v>97200</v>
      </c>
      <c r="BF9" s="24">
        <v>93800</v>
      </c>
      <c r="BG9" s="24">
        <v>95700</v>
      </c>
      <c r="BH9" s="24">
        <v>91900</v>
      </c>
      <c r="BI9" s="24">
        <v>100600</v>
      </c>
      <c r="BJ9" s="24">
        <v>90600</v>
      </c>
      <c r="BK9" s="24">
        <v>89900</v>
      </c>
      <c r="BL9" s="24">
        <v>86500</v>
      </c>
      <c r="BM9" s="24">
        <v>95900</v>
      </c>
      <c r="BN9" s="24">
        <v>85600</v>
      </c>
      <c r="BO9" s="24">
        <v>93600</v>
      </c>
      <c r="BP9" s="24">
        <v>106400</v>
      </c>
      <c r="BQ9" s="24">
        <v>105600</v>
      </c>
      <c r="BR9" s="24">
        <v>99800</v>
      </c>
      <c r="BS9" s="24">
        <v>101000</v>
      </c>
      <c r="BT9" s="24">
        <v>112500</v>
      </c>
      <c r="BU9" s="24">
        <v>95600</v>
      </c>
      <c r="BV9" s="24">
        <v>99200</v>
      </c>
      <c r="BW9" s="24">
        <v>103200</v>
      </c>
      <c r="BX9" s="24">
        <v>109400</v>
      </c>
      <c r="BY9" s="24">
        <v>94600</v>
      </c>
      <c r="BZ9" s="24">
        <v>104200</v>
      </c>
      <c r="CA9" s="24">
        <v>119000</v>
      </c>
      <c r="CB9" s="24">
        <v>112900</v>
      </c>
      <c r="CC9" s="24">
        <v>103400</v>
      </c>
      <c r="CD9" s="24">
        <v>111600</v>
      </c>
      <c r="CE9" s="24">
        <v>107500</v>
      </c>
      <c r="CF9" s="24">
        <v>113600</v>
      </c>
      <c r="CG9" s="24">
        <v>111500</v>
      </c>
      <c r="CH9" s="24">
        <v>112600</v>
      </c>
      <c r="CI9" s="24">
        <v>109800</v>
      </c>
      <c r="CJ9" s="24">
        <v>100600</v>
      </c>
      <c r="CK9" s="24">
        <v>96100</v>
      </c>
      <c r="CL9" s="24">
        <v>99100</v>
      </c>
      <c r="CM9" s="24">
        <v>102200</v>
      </c>
      <c r="CN9" s="24">
        <v>103400</v>
      </c>
      <c r="CO9" s="24">
        <v>116200</v>
      </c>
      <c r="CP9" s="24">
        <v>112600</v>
      </c>
      <c r="CQ9" s="24">
        <v>130100</v>
      </c>
      <c r="CR9" s="24">
        <v>126900</v>
      </c>
      <c r="CS9" s="24">
        <v>128900</v>
      </c>
      <c r="CT9" s="24">
        <v>130600</v>
      </c>
      <c r="CU9" s="24">
        <v>126300</v>
      </c>
      <c r="CV9" s="24">
        <v>121200</v>
      </c>
      <c r="CW9" s="24">
        <v>106600</v>
      </c>
      <c r="CX9" s="24">
        <v>106300</v>
      </c>
      <c r="CY9" s="24">
        <v>119100</v>
      </c>
      <c r="CZ9" s="24">
        <v>122300</v>
      </c>
      <c r="DA9" s="24">
        <v>112900</v>
      </c>
      <c r="DB9" s="24">
        <v>122400</v>
      </c>
      <c r="DC9" s="24">
        <v>126000</v>
      </c>
      <c r="DD9" s="24">
        <v>113400</v>
      </c>
      <c r="DE9" s="24">
        <v>124200</v>
      </c>
      <c r="DF9" s="24">
        <v>121500</v>
      </c>
      <c r="DG9" s="24">
        <v>118700</v>
      </c>
      <c r="DH9" s="24">
        <v>111500</v>
      </c>
      <c r="DI9" s="24">
        <v>115500</v>
      </c>
      <c r="DJ9" s="24">
        <v>130000</v>
      </c>
      <c r="DK9" s="24">
        <v>126000</v>
      </c>
      <c r="DL9" s="24">
        <v>115800</v>
      </c>
      <c r="DM9" s="24">
        <v>130600</v>
      </c>
      <c r="DN9" s="24">
        <v>125700</v>
      </c>
      <c r="DO9" s="24">
        <v>114900</v>
      </c>
      <c r="DP9" s="24">
        <v>111600</v>
      </c>
      <c r="DQ9" s="24">
        <v>93400</v>
      </c>
      <c r="DR9" s="24">
        <v>100300</v>
      </c>
      <c r="DS9" s="24">
        <v>107600</v>
      </c>
      <c r="DT9" s="24">
        <v>110900</v>
      </c>
      <c r="DU9" s="24">
        <v>109800</v>
      </c>
      <c r="DV9" s="24">
        <v>101400</v>
      </c>
      <c r="DW9" s="24">
        <v>109000</v>
      </c>
      <c r="DX9" s="24">
        <v>106100</v>
      </c>
      <c r="DY9" s="24">
        <v>127900</v>
      </c>
      <c r="DZ9" s="24">
        <v>126900</v>
      </c>
      <c r="EA9" s="24">
        <v>132100</v>
      </c>
      <c r="EB9" s="24">
        <v>115800</v>
      </c>
      <c r="EC9" s="24">
        <v>125200</v>
      </c>
      <c r="ED9" s="24">
        <v>112900</v>
      </c>
      <c r="EE9" s="24">
        <v>114600</v>
      </c>
      <c r="EF9" s="24">
        <v>102100</v>
      </c>
    </row>
    <row r="10" spans="2:136" x14ac:dyDescent="0.45">
      <c r="B10" s="2" t="s">
        <v>502</v>
      </c>
      <c r="C10" s="24">
        <v>57500</v>
      </c>
      <c r="D10" s="24">
        <v>57800</v>
      </c>
      <c r="E10" s="24">
        <v>50200</v>
      </c>
      <c r="F10" s="24">
        <v>49900</v>
      </c>
      <c r="G10" s="24">
        <v>50000</v>
      </c>
      <c r="H10" s="24">
        <v>51200</v>
      </c>
      <c r="I10" s="24">
        <v>60000</v>
      </c>
      <c r="J10" s="24">
        <v>62400</v>
      </c>
      <c r="K10" s="24">
        <v>62500</v>
      </c>
      <c r="L10" s="24">
        <v>58000</v>
      </c>
      <c r="M10" s="24">
        <v>56700</v>
      </c>
      <c r="N10" s="24">
        <v>63100</v>
      </c>
      <c r="O10" s="24">
        <v>53300</v>
      </c>
      <c r="P10" s="24">
        <v>47100</v>
      </c>
      <c r="Q10" s="24">
        <v>43700</v>
      </c>
      <c r="R10" s="24">
        <v>49400</v>
      </c>
      <c r="S10" s="24">
        <v>51200</v>
      </c>
      <c r="T10" s="24">
        <v>52300</v>
      </c>
      <c r="U10" s="24">
        <v>50400</v>
      </c>
      <c r="V10" s="24">
        <v>52200</v>
      </c>
      <c r="W10" s="24">
        <v>58800</v>
      </c>
      <c r="X10" s="24">
        <v>63600</v>
      </c>
      <c r="Y10" s="24">
        <v>65000</v>
      </c>
      <c r="Z10" s="24">
        <v>77500</v>
      </c>
      <c r="AA10" s="24">
        <v>70500</v>
      </c>
      <c r="AB10" s="24">
        <v>64000</v>
      </c>
      <c r="AC10" s="24">
        <v>60200</v>
      </c>
      <c r="AD10" s="24">
        <v>62000</v>
      </c>
      <c r="AE10" s="24">
        <v>54800</v>
      </c>
      <c r="AF10" s="24">
        <v>47900</v>
      </c>
      <c r="AG10" s="24">
        <v>42900</v>
      </c>
      <c r="AH10" s="24">
        <v>40300</v>
      </c>
      <c r="AI10" s="24">
        <v>39000</v>
      </c>
      <c r="AJ10" s="24">
        <v>41700</v>
      </c>
      <c r="AK10" s="24">
        <v>43500</v>
      </c>
      <c r="AL10" s="24">
        <v>49400</v>
      </c>
      <c r="AM10" s="24">
        <v>48800</v>
      </c>
      <c r="AN10" s="24">
        <v>57700</v>
      </c>
      <c r="AO10" s="24">
        <v>59000</v>
      </c>
      <c r="AP10" s="24">
        <v>60800</v>
      </c>
      <c r="AQ10" s="24">
        <v>61600</v>
      </c>
      <c r="AR10" s="24">
        <v>62700</v>
      </c>
      <c r="AS10" s="24">
        <v>64800</v>
      </c>
      <c r="AT10" s="24">
        <v>66700</v>
      </c>
      <c r="AU10" s="24">
        <v>65099.999999999993</v>
      </c>
      <c r="AV10" s="24">
        <v>67800</v>
      </c>
      <c r="AW10" s="24">
        <v>56500</v>
      </c>
      <c r="AX10" s="24">
        <v>51200</v>
      </c>
      <c r="AY10" s="24">
        <v>58700</v>
      </c>
      <c r="AZ10" s="24">
        <v>53200</v>
      </c>
      <c r="BA10" s="24">
        <v>66200</v>
      </c>
      <c r="BB10" s="24">
        <v>65300</v>
      </c>
      <c r="BC10" s="24">
        <v>69300</v>
      </c>
      <c r="BD10" s="24">
        <v>66500</v>
      </c>
      <c r="BE10" s="24">
        <v>58700</v>
      </c>
      <c r="BF10" s="24">
        <v>59400</v>
      </c>
      <c r="BG10" s="24">
        <v>62800</v>
      </c>
      <c r="BH10" s="24">
        <v>65400.000000000007</v>
      </c>
      <c r="BI10" s="24">
        <v>64599.999999999993</v>
      </c>
      <c r="BJ10" s="24">
        <v>62600</v>
      </c>
      <c r="BK10" s="24">
        <v>60100</v>
      </c>
      <c r="BL10" s="24">
        <v>58000</v>
      </c>
      <c r="BM10" s="24">
        <v>59000</v>
      </c>
      <c r="BN10" s="24">
        <v>54700</v>
      </c>
      <c r="BO10" s="24">
        <v>58300</v>
      </c>
      <c r="BP10" s="24">
        <v>54900</v>
      </c>
      <c r="BQ10" s="24">
        <v>50000</v>
      </c>
      <c r="BR10" s="24">
        <v>45300</v>
      </c>
      <c r="BS10" s="24">
        <v>51700</v>
      </c>
      <c r="BT10" s="24">
        <v>55700</v>
      </c>
      <c r="BU10" s="24">
        <v>53900</v>
      </c>
      <c r="BV10" s="24">
        <v>65200</v>
      </c>
      <c r="BW10" s="24">
        <v>64700</v>
      </c>
      <c r="BX10" s="24">
        <v>67500</v>
      </c>
      <c r="BY10" s="24">
        <v>67400</v>
      </c>
      <c r="BZ10" s="24">
        <v>73000</v>
      </c>
      <c r="CA10" s="24">
        <v>75300</v>
      </c>
      <c r="CB10" s="24">
        <v>68900</v>
      </c>
      <c r="CC10" s="24">
        <v>69000</v>
      </c>
      <c r="CD10" s="24">
        <v>80300</v>
      </c>
      <c r="CE10" s="24">
        <v>72300</v>
      </c>
      <c r="CF10" s="24">
        <v>70600</v>
      </c>
      <c r="CG10" s="24">
        <v>73000</v>
      </c>
      <c r="CH10" s="24">
        <v>69500</v>
      </c>
      <c r="CI10" s="24">
        <v>71900</v>
      </c>
      <c r="CJ10" s="24">
        <v>59000</v>
      </c>
      <c r="CK10" s="24">
        <v>72200</v>
      </c>
      <c r="CL10" s="24">
        <v>65300</v>
      </c>
      <c r="CM10" s="24">
        <v>55500</v>
      </c>
      <c r="CN10" s="24">
        <v>55500</v>
      </c>
      <c r="CO10" s="24">
        <v>62000</v>
      </c>
      <c r="CP10" s="24">
        <v>59500</v>
      </c>
      <c r="CQ10" s="24">
        <v>54900</v>
      </c>
      <c r="CR10" s="24">
        <v>47100</v>
      </c>
      <c r="CS10" s="24">
        <v>49800</v>
      </c>
      <c r="CT10" s="24">
        <v>55000</v>
      </c>
      <c r="CU10" s="24">
        <v>45000</v>
      </c>
      <c r="CV10" s="24">
        <v>54000</v>
      </c>
      <c r="CW10" s="24">
        <v>50100</v>
      </c>
      <c r="CX10" s="24">
        <v>57100</v>
      </c>
      <c r="CY10" s="24">
        <v>63900</v>
      </c>
      <c r="CZ10" s="24">
        <v>68200</v>
      </c>
      <c r="DA10" s="24">
        <v>72500</v>
      </c>
      <c r="DB10" s="24">
        <v>67300</v>
      </c>
      <c r="DC10" s="24">
        <v>70100</v>
      </c>
      <c r="DD10" s="24">
        <v>66500</v>
      </c>
      <c r="DE10" s="24">
        <v>71600</v>
      </c>
      <c r="DF10" s="24">
        <v>58900</v>
      </c>
      <c r="DG10" s="24">
        <v>67600</v>
      </c>
      <c r="DH10" s="24">
        <v>66900</v>
      </c>
      <c r="DI10" s="24">
        <v>62800</v>
      </c>
      <c r="DJ10" s="24">
        <v>55400</v>
      </c>
      <c r="DK10" s="24">
        <v>59100</v>
      </c>
      <c r="DL10" s="24">
        <v>57500</v>
      </c>
      <c r="DM10" s="24">
        <v>55800</v>
      </c>
      <c r="DN10" s="24">
        <v>58500</v>
      </c>
      <c r="DO10" s="24">
        <v>61800</v>
      </c>
      <c r="DP10" s="24">
        <v>66200</v>
      </c>
      <c r="DQ10" s="24">
        <v>68400</v>
      </c>
      <c r="DR10" s="24">
        <v>63900</v>
      </c>
      <c r="DS10" s="24">
        <v>59800</v>
      </c>
      <c r="DT10" s="24">
        <v>54300</v>
      </c>
      <c r="DU10" s="24">
        <v>57200</v>
      </c>
      <c r="DV10" s="24">
        <v>44700</v>
      </c>
      <c r="DW10" s="24">
        <v>57100</v>
      </c>
      <c r="DX10" s="24">
        <v>59500</v>
      </c>
      <c r="DY10" s="24">
        <v>58200</v>
      </c>
      <c r="DZ10" s="24">
        <v>53200</v>
      </c>
      <c r="EA10" s="24">
        <v>60400</v>
      </c>
      <c r="EB10" s="24">
        <v>77600</v>
      </c>
      <c r="EC10" s="24">
        <v>76200</v>
      </c>
      <c r="ED10" s="24">
        <v>77000</v>
      </c>
      <c r="EE10" s="24">
        <v>77300</v>
      </c>
      <c r="EF10" s="24">
        <v>66300</v>
      </c>
    </row>
    <row r="11" spans="2:136" x14ac:dyDescent="0.45">
      <c r="B11" s="2" t="s">
        <v>499</v>
      </c>
      <c r="C11" s="24">
        <v>93600</v>
      </c>
      <c r="D11" s="24">
        <v>93100</v>
      </c>
      <c r="E11" s="24">
        <v>103700</v>
      </c>
      <c r="F11" s="24">
        <v>102200</v>
      </c>
      <c r="G11" s="24">
        <v>107300</v>
      </c>
      <c r="H11" s="24">
        <v>107500</v>
      </c>
      <c r="I11" s="24">
        <v>107500</v>
      </c>
      <c r="J11" s="24">
        <v>107600</v>
      </c>
      <c r="K11" s="24">
        <v>112000</v>
      </c>
      <c r="L11" s="24">
        <v>111100</v>
      </c>
      <c r="M11" s="24">
        <v>100600</v>
      </c>
      <c r="N11" s="24">
        <v>105100</v>
      </c>
      <c r="O11" s="24">
        <v>95400</v>
      </c>
      <c r="P11" s="24">
        <v>92700</v>
      </c>
      <c r="Q11" s="24">
        <v>85000</v>
      </c>
      <c r="R11" s="24">
        <v>96200</v>
      </c>
      <c r="S11" s="24">
        <v>100000</v>
      </c>
      <c r="T11" s="24">
        <v>101600</v>
      </c>
      <c r="U11" s="24">
        <v>99200</v>
      </c>
      <c r="V11" s="24">
        <v>98900</v>
      </c>
      <c r="W11" s="24">
        <v>97200</v>
      </c>
      <c r="X11" s="24">
        <v>99700</v>
      </c>
      <c r="Y11" s="24">
        <v>108600</v>
      </c>
      <c r="Z11" s="24">
        <v>102000</v>
      </c>
      <c r="AA11" s="24">
        <v>95500</v>
      </c>
      <c r="AB11" s="24">
        <v>95800</v>
      </c>
      <c r="AC11" s="24">
        <v>100900</v>
      </c>
      <c r="AD11" s="24">
        <v>91600</v>
      </c>
      <c r="AE11" s="24">
        <v>102800</v>
      </c>
      <c r="AF11" s="24">
        <v>95500</v>
      </c>
      <c r="AG11" s="24">
        <v>94500</v>
      </c>
      <c r="AH11" s="24">
        <v>93800</v>
      </c>
      <c r="AI11" s="24">
        <v>101700</v>
      </c>
      <c r="AJ11" s="24">
        <v>96000</v>
      </c>
      <c r="AK11" s="24">
        <v>93200</v>
      </c>
      <c r="AL11" s="24">
        <v>94500</v>
      </c>
      <c r="AM11" s="24">
        <v>86600</v>
      </c>
      <c r="AN11" s="24">
        <v>95300</v>
      </c>
      <c r="AO11" s="24">
        <v>96800</v>
      </c>
      <c r="AP11" s="24">
        <v>102800</v>
      </c>
      <c r="AQ11" s="24">
        <v>96800</v>
      </c>
      <c r="AR11" s="24">
        <v>105300</v>
      </c>
      <c r="AS11" s="24">
        <v>107100</v>
      </c>
      <c r="AT11" s="24">
        <v>107300</v>
      </c>
      <c r="AU11" s="24">
        <v>103000</v>
      </c>
      <c r="AV11" s="24">
        <v>103900</v>
      </c>
      <c r="AW11" s="24">
        <v>109600</v>
      </c>
      <c r="AX11" s="24">
        <v>108700</v>
      </c>
      <c r="AY11" s="24">
        <v>100700</v>
      </c>
      <c r="AZ11" s="24">
        <v>91600</v>
      </c>
      <c r="BA11" s="24">
        <v>86800</v>
      </c>
      <c r="BB11" s="24">
        <v>96000</v>
      </c>
      <c r="BC11" s="24">
        <v>94700</v>
      </c>
      <c r="BD11" s="24">
        <v>97900</v>
      </c>
      <c r="BE11" s="24">
        <v>98300</v>
      </c>
      <c r="BF11" s="24">
        <v>108000</v>
      </c>
      <c r="BG11" s="24">
        <v>101800</v>
      </c>
      <c r="BH11" s="24">
        <v>104400</v>
      </c>
      <c r="BI11" s="24">
        <v>98800</v>
      </c>
      <c r="BJ11" s="24">
        <v>93500</v>
      </c>
      <c r="BK11" s="24">
        <v>94200</v>
      </c>
      <c r="BL11" s="24">
        <v>94600</v>
      </c>
      <c r="BM11" s="24">
        <v>103100</v>
      </c>
      <c r="BN11" s="24">
        <v>106900</v>
      </c>
      <c r="BO11" s="24">
        <v>98000</v>
      </c>
      <c r="BP11" s="24">
        <v>101600</v>
      </c>
      <c r="BQ11" s="24">
        <v>106700</v>
      </c>
      <c r="BR11" s="24">
        <v>110700</v>
      </c>
      <c r="BS11" s="24">
        <v>100500</v>
      </c>
      <c r="BT11" s="24">
        <v>105600</v>
      </c>
      <c r="BU11" s="24">
        <v>112900</v>
      </c>
      <c r="BV11" s="24">
        <v>115200</v>
      </c>
      <c r="BW11" s="24">
        <v>117900</v>
      </c>
      <c r="BX11" s="24">
        <v>112300</v>
      </c>
      <c r="BY11" s="24">
        <v>117400</v>
      </c>
      <c r="BZ11" s="24">
        <v>109300</v>
      </c>
      <c r="CA11" s="24">
        <v>106700</v>
      </c>
      <c r="CB11" s="24">
        <v>103400</v>
      </c>
      <c r="CC11" s="24">
        <v>106500</v>
      </c>
      <c r="CD11" s="24">
        <v>114800</v>
      </c>
      <c r="CE11" s="24">
        <v>112300</v>
      </c>
      <c r="CF11" s="24">
        <v>118200</v>
      </c>
      <c r="CG11" s="24">
        <v>131800</v>
      </c>
      <c r="CH11" s="24">
        <v>126200</v>
      </c>
      <c r="CI11" s="24">
        <v>135700</v>
      </c>
      <c r="CJ11" s="24">
        <v>135300</v>
      </c>
      <c r="CK11" s="24">
        <v>133800</v>
      </c>
      <c r="CL11" s="24">
        <v>129500</v>
      </c>
      <c r="CM11" s="24">
        <v>120800</v>
      </c>
      <c r="CN11" s="24">
        <v>119900</v>
      </c>
      <c r="CO11" s="24">
        <v>129000</v>
      </c>
      <c r="CP11" s="24">
        <v>119900</v>
      </c>
      <c r="CQ11" s="24">
        <v>115400</v>
      </c>
      <c r="CR11" s="24">
        <v>110000</v>
      </c>
      <c r="CS11" s="24">
        <v>102500</v>
      </c>
      <c r="CT11" s="24">
        <v>106600</v>
      </c>
      <c r="CU11" s="24">
        <v>116900</v>
      </c>
      <c r="CV11" s="24">
        <v>111300</v>
      </c>
      <c r="CW11" s="24">
        <v>104500</v>
      </c>
      <c r="CX11" s="24">
        <v>119800</v>
      </c>
      <c r="CY11" s="24">
        <v>121300</v>
      </c>
      <c r="CZ11" s="24">
        <v>112400</v>
      </c>
      <c r="DA11" s="24">
        <v>112900</v>
      </c>
      <c r="DB11" s="24">
        <v>112100</v>
      </c>
      <c r="DC11" s="24">
        <v>115000</v>
      </c>
      <c r="DD11" s="24">
        <v>99500</v>
      </c>
      <c r="DE11" s="24">
        <v>106800</v>
      </c>
      <c r="DF11" s="24">
        <v>94300</v>
      </c>
      <c r="DG11" s="24">
        <v>81200</v>
      </c>
      <c r="DH11" s="24">
        <v>89600</v>
      </c>
      <c r="DI11" s="24">
        <v>98800</v>
      </c>
      <c r="DJ11" s="24">
        <v>106200</v>
      </c>
      <c r="DK11" s="24">
        <v>106900</v>
      </c>
      <c r="DL11" s="24">
        <v>119300</v>
      </c>
      <c r="DM11" s="24">
        <v>115200</v>
      </c>
      <c r="DN11" s="24">
        <v>120200</v>
      </c>
      <c r="DO11" s="24">
        <v>117900</v>
      </c>
      <c r="DP11" s="24">
        <v>113200</v>
      </c>
      <c r="DQ11" s="24">
        <v>108100</v>
      </c>
      <c r="DR11" s="24">
        <v>108900</v>
      </c>
      <c r="DS11" s="24">
        <v>106900</v>
      </c>
      <c r="DT11" s="24">
        <v>106800</v>
      </c>
      <c r="DU11" s="24">
        <v>83300</v>
      </c>
      <c r="DV11" s="24">
        <v>88300</v>
      </c>
      <c r="DW11" s="24">
        <v>94500</v>
      </c>
      <c r="DX11" s="24">
        <v>96900</v>
      </c>
      <c r="DY11" s="24">
        <v>112000</v>
      </c>
      <c r="DZ11" s="24">
        <v>110500</v>
      </c>
      <c r="EA11" s="24">
        <v>120500</v>
      </c>
      <c r="EB11" s="24">
        <v>123100</v>
      </c>
      <c r="EC11" s="24">
        <v>126400</v>
      </c>
      <c r="ED11" s="24">
        <v>113000</v>
      </c>
      <c r="EE11" s="24">
        <v>114500</v>
      </c>
      <c r="EF11" s="24">
        <v>126900</v>
      </c>
    </row>
    <row r="12" spans="2:136" x14ac:dyDescent="0.45">
      <c r="B12" s="2" t="s">
        <v>503</v>
      </c>
      <c r="C12" s="24">
        <v>143300</v>
      </c>
      <c r="D12" s="24">
        <v>146400</v>
      </c>
      <c r="E12" s="24">
        <v>162900</v>
      </c>
      <c r="F12" s="24">
        <v>155000</v>
      </c>
      <c r="G12" s="24">
        <v>154000</v>
      </c>
      <c r="H12" s="24">
        <v>142400</v>
      </c>
      <c r="I12" s="24">
        <v>152700</v>
      </c>
      <c r="J12" s="24">
        <v>138900</v>
      </c>
      <c r="K12" s="24">
        <v>146300</v>
      </c>
      <c r="L12" s="24">
        <v>137500</v>
      </c>
      <c r="M12" s="24">
        <v>143400</v>
      </c>
      <c r="N12" s="24">
        <v>142400</v>
      </c>
      <c r="O12" s="24">
        <v>138700</v>
      </c>
      <c r="P12" s="24">
        <v>135800</v>
      </c>
      <c r="Q12" s="24">
        <v>139800</v>
      </c>
      <c r="R12" s="24">
        <v>161400</v>
      </c>
      <c r="S12" s="24">
        <v>150900</v>
      </c>
      <c r="T12" s="24">
        <v>144400</v>
      </c>
      <c r="U12" s="24">
        <v>149800</v>
      </c>
      <c r="V12" s="24">
        <v>143200</v>
      </c>
      <c r="W12" s="24">
        <v>140400</v>
      </c>
      <c r="X12" s="24">
        <v>146400</v>
      </c>
      <c r="Y12" s="24">
        <v>161600</v>
      </c>
      <c r="Z12" s="24">
        <v>161600</v>
      </c>
      <c r="AA12" s="24">
        <v>160100</v>
      </c>
      <c r="AB12" s="24">
        <v>153200</v>
      </c>
      <c r="AC12" s="24">
        <v>163000</v>
      </c>
      <c r="AD12" s="24">
        <v>149300</v>
      </c>
      <c r="AE12" s="24">
        <v>143100</v>
      </c>
      <c r="AF12" s="24">
        <v>137500</v>
      </c>
      <c r="AG12" s="24">
        <v>152600</v>
      </c>
      <c r="AH12" s="24">
        <v>157900</v>
      </c>
      <c r="AI12" s="24">
        <v>143600</v>
      </c>
      <c r="AJ12" s="24">
        <v>142200</v>
      </c>
      <c r="AK12" s="24">
        <v>147400</v>
      </c>
      <c r="AL12" s="24">
        <v>150500</v>
      </c>
      <c r="AM12" s="24">
        <v>154600</v>
      </c>
      <c r="AN12" s="24">
        <v>149400</v>
      </c>
      <c r="AO12" s="24">
        <v>154100</v>
      </c>
      <c r="AP12" s="24">
        <v>166500</v>
      </c>
      <c r="AQ12" s="24">
        <v>168000</v>
      </c>
      <c r="AR12" s="24">
        <v>165800</v>
      </c>
      <c r="AS12" s="24">
        <v>148500</v>
      </c>
      <c r="AT12" s="24">
        <v>152300</v>
      </c>
      <c r="AU12" s="24">
        <v>162300</v>
      </c>
      <c r="AV12" s="24">
        <v>148400</v>
      </c>
      <c r="AW12" s="24">
        <v>168900</v>
      </c>
      <c r="AX12" s="24">
        <v>166400</v>
      </c>
      <c r="AY12" s="24">
        <v>154800</v>
      </c>
      <c r="AZ12" s="24">
        <v>161000</v>
      </c>
      <c r="BA12" s="24">
        <v>167800</v>
      </c>
      <c r="BB12" s="24">
        <v>166500</v>
      </c>
      <c r="BC12" s="24">
        <v>172100</v>
      </c>
      <c r="BD12" s="24">
        <v>161900</v>
      </c>
      <c r="BE12" s="24">
        <v>166100</v>
      </c>
      <c r="BF12" s="24">
        <v>156600</v>
      </c>
      <c r="BG12" s="24">
        <v>164800</v>
      </c>
      <c r="BH12" s="24">
        <v>171300</v>
      </c>
      <c r="BI12" s="24">
        <v>165100</v>
      </c>
      <c r="BJ12" s="24">
        <v>160400</v>
      </c>
      <c r="BK12" s="24">
        <v>175400</v>
      </c>
      <c r="BL12" s="24">
        <v>180700</v>
      </c>
      <c r="BM12" s="24">
        <v>181700</v>
      </c>
      <c r="BN12" s="24">
        <v>183500</v>
      </c>
      <c r="BO12" s="24">
        <v>178400</v>
      </c>
      <c r="BP12" s="24">
        <v>155500</v>
      </c>
      <c r="BQ12" s="24">
        <v>158800</v>
      </c>
      <c r="BR12" s="24">
        <v>153400</v>
      </c>
      <c r="BS12" s="24">
        <v>151700</v>
      </c>
      <c r="BT12" s="24">
        <v>156700</v>
      </c>
      <c r="BU12" s="24">
        <v>151100</v>
      </c>
      <c r="BV12" s="24">
        <v>157900</v>
      </c>
      <c r="BW12" s="24">
        <v>154500</v>
      </c>
      <c r="BX12" s="24">
        <v>145700</v>
      </c>
      <c r="BY12" s="24">
        <v>150800</v>
      </c>
      <c r="BZ12" s="24">
        <v>153400</v>
      </c>
      <c r="CA12" s="24">
        <v>153300</v>
      </c>
      <c r="CB12" s="24">
        <v>147500</v>
      </c>
      <c r="CC12" s="24">
        <v>174900</v>
      </c>
      <c r="CD12" s="24">
        <v>171500</v>
      </c>
      <c r="CE12" s="24">
        <v>179300</v>
      </c>
      <c r="CF12" s="24">
        <v>176200</v>
      </c>
      <c r="CG12" s="24">
        <v>187200</v>
      </c>
      <c r="CH12" s="24">
        <v>198700</v>
      </c>
      <c r="CI12" s="24">
        <v>177900</v>
      </c>
      <c r="CJ12" s="24">
        <v>173900</v>
      </c>
      <c r="CK12" s="24">
        <v>168400</v>
      </c>
      <c r="CL12" s="24">
        <v>184200</v>
      </c>
      <c r="CM12" s="24">
        <v>169400</v>
      </c>
      <c r="CN12" s="24">
        <v>159700</v>
      </c>
      <c r="CO12" s="24">
        <v>181600</v>
      </c>
      <c r="CP12" s="24">
        <v>165600</v>
      </c>
      <c r="CQ12" s="24">
        <v>182900</v>
      </c>
      <c r="CR12" s="24">
        <v>192000</v>
      </c>
      <c r="CS12" s="24">
        <v>191700</v>
      </c>
      <c r="CT12" s="24">
        <v>195300</v>
      </c>
      <c r="CU12" s="24">
        <v>184800</v>
      </c>
      <c r="CV12" s="24">
        <v>187100</v>
      </c>
      <c r="CW12" s="24">
        <v>192500</v>
      </c>
      <c r="CX12" s="24">
        <v>195600</v>
      </c>
      <c r="CY12" s="24">
        <v>194100</v>
      </c>
      <c r="CZ12" s="24">
        <v>178100</v>
      </c>
      <c r="DA12" s="24">
        <v>180900</v>
      </c>
      <c r="DB12" s="24">
        <v>179900</v>
      </c>
      <c r="DC12" s="24">
        <v>194300</v>
      </c>
      <c r="DD12" s="24">
        <v>201100</v>
      </c>
      <c r="DE12" s="24">
        <v>201700</v>
      </c>
      <c r="DF12" s="24">
        <v>205200</v>
      </c>
      <c r="DG12" s="24">
        <v>209200</v>
      </c>
      <c r="DH12" s="24">
        <v>200500</v>
      </c>
      <c r="DI12" s="24">
        <v>204700</v>
      </c>
      <c r="DJ12" s="24">
        <v>194900</v>
      </c>
      <c r="DK12" s="24">
        <v>202800</v>
      </c>
      <c r="DL12" s="24">
        <v>200400</v>
      </c>
      <c r="DM12" s="24">
        <v>190200</v>
      </c>
      <c r="DN12" s="24">
        <v>193900</v>
      </c>
      <c r="DO12" s="24">
        <v>181400</v>
      </c>
      <c r="DP12" s="24">
        <v>203300</v>
      </c>
      <c r="DQ12" s="24">
        <v>198200</v>
      </c>
      <c r="DR12" s="24">
        <v>196500</v>
      </c>
      <c r="DS12" s="24">
        <v>189600</v>
      </c>
      <c r="DT12" s="24">
        <v>201800</v>
      </c>
      <c r="DU12" s="24">
        <v>157000</v>
      </c>
      <c r="DV12" s="24">
        <v>145300</v>
      </c>
      <c r="DW12" s="24">
        <v>156500</v>
      </c>
      <c r="DX12" s="24">
        <v>148400</v>
      </c>
      <c r="DY12" s="24">
        <v>144300</v>
      </c>
      <c r="DZ12" s="24">
        <v>160200</v>
      </c>
      <c r="EA12" s="24">
        <v>170500</v>
      </c>
      <c r="EB12" s="24">
        <v>177700</v>
      </c>
      <c r="EC12" s="24">
        <v>170700</v>
      </c>
      <c r="ED12" s="24">
        <v>192100</v>
      </c>
      <c r="EE12" s="24">
        <v>179800</v>
      </c>
      <c r="EF12" s="24">
        <v>159000</v>
      </c>
    </row>
    <row r="13" spans="2:136" x14ac:dyDescent="0.45">
      <c r="B13" s="2" t="s">
        <v>498</v>
      </c>
      <c r="C13" s="24">
        <v>286100</v>
      </c>
      <c r="D13" s="24">
        <v>290900</v>
      </c>
      <c r="E13" s="24">
        <v>293500</v>
      </c>
      <c r="F13" s="24">
        <v>295800</v>
      </c>
      <c r="G13" s="24">
        <v>298500</v>
      </c>
      <c r="H13" s="24">
        <v>317100</v>
      </c>
      <c r="I13" s="24">
        <v>331400</v>
      </c>
      <c r="J13" s="24">
        <v>330100</v>
      </c>
      <c r="K13" s="24">
        <v>304700</v>
      </c>
      <c r="L13" s="24">
        <v>318500</v>
      </c>
      <c r="M13" s="24">
        <v>325800</v>
      </c>
      <c r="N13" s="24">
        <v>294400</v>
      </c>
      <c r="O13" s="24">
        <v>299500</v>
      </c>
      <c r="P13" s="24">
        <v>308500</v>
      </c>
      <c r="Q13" s="24">
        <v>308600</v>
      </c>
      <c r="R13" s="24">
        <v>294300</v>
      </c>
      <c r="S13" s="24">
        <v>316000</v>
      </c>
      <c r="T13" s="24">
        <v>323300</v>
      </c>
      <c r="U13" s="24">
        <v>343200</v>
      </c>
      <c r="V13" s="24">
        <v>330800</v>
      </c>
      <c r="W13" s="24">
        <v>316300</v>
      </c>
      <c r="X13" s="24">
        <v>303500</v>
      </c>
      <c r="Y13" s="24">
        <v>276600</v>
      </c>
      <c r="Z13" s="24">
        <v>282200</v>
      </c>
      <c r="AA13" s="24">
        <v>273600</v>
      </c>
      <c r="AB13" s="24">
        <v>268600</v>
      </c>
      <c r="AC13" s="24">
        <v>279700</v>
      </c>
      <c r="AD13" s="24">
        <v>296400</v>
      </c>
      <c r="AE13" s="24">
        <v>299000</v>
      </c>
      <c r="AF13" s="24">
        <v>303200</v>
      </c>
      <c r="AG13" s="24">
        <v>318700</v>
      </c>
      <c r="AH13" s="24">
        <v>315600</v>
      </c>
      <c r="AI13" s="24">
        <v>297000</v>
      </c>
      <c r="AJ13" s="24">
        <v>286000</v>
      </c>
      <c r="AK13" s="24">
        <v>295600</v>
      </c>
      <c r="AL13" s="24">
        <v>286100</v>
      </c>
      <c r="AM13" s="24">
        <v>288500</v>
      </c>
      <c r="AN13" s="24">
        <v>299200</v>
      </c>
      <c r="AO13" s="24">
        <v>312600</v>
      </c>
      <c r="AP13" s="24">
        <v>300200</v>
      </c>
      <c r="AQ13" s="24">
        <v>315600</v>
      </c>
      <c r="AR13" s="24">
        <v>306400</v>
      </c>
      <c r="AS13" s="24">
        <v>328100</v>
      </c>
      <c r="AT13" s="24">
        <v>316900</v>
      </c>
      <c r="AU13" s="24">
        <v>283600</v>
      </c>
      <c r="AV13" s="24">
        <v>283400</v>
      </c>
      <c r="AW13" s="24">
        <v>283300</v>
      </c>
      <c r="AX13" s="24">
        <v>288800</v>
      </c>
      <c r="AY13" s="24">
        <v>277200</v>
      </c>
      <c r="AZ13" s="24">
        <v>289200</v>
      </c>
      <c r="BA13" s="24">
        <v>283700</v>
      </c>
      <c r="BB13" s="24">
        <v>301700</v>
      </c>
      <c r="BC13" s="24">
        <v>313100</v>
      </c>
      <c r="BD13" s="24">
        <v>303000</v>
      </c>
      <c r="BE13" s="24">
        <v>301500</v>
      </c>
      <c r="BF13" s="24">
        <v>312700</v>
      </c>
      <c r="BG13" s="24">
        <v>282300</v>
      </c>
      <c r="BH13" s="24">
        <v>289400</v>
      </c>
      <c r="BI13" s="24">
        <v>292700</v>
      </c>
      <c r="BJ13" s="24">
        <v>283600</v>
      </c>
      <c r="BK13" s="24">
        <v>288300</v>
      </c>
      <c r="BL13" s="24">
        <v>290200</v>
      </c>
      <c r="BM13" s="24">
        <v>292000</v>
      </c>
      <c r="BN13" s="24">
        <v>268700</v>
      </c>
      <c r="BO13" s="24">
        <v>291900</v>
      </c>
      <c r="BP13" s="24">
        <v>289000</v>
      </c>
      <c r="BQ13" s="24">
        <v>295400</v>
      </c>
      <c r="BR13" s="24">
        <v>294800</v>
      </c>
      <c r="BS13" s="24">
        <v>265700</v>
      </c>
      <c r="BT13" s="24">
        <v>252900</v>
      </c>
      <c r="BU13" s="24">
        <v>253300</v>
      </c>
      <c r="BV13" s="24">
        <v>263400</v>
      </c>
      <c r="BW13" s="24">
        <v>252600</v>
      </c>
      <c r="BX13" s="24">
        <v>283200</v>
      </c>
      <c r="BY13" s="24">
        <v>292500</v>
      </c>
      <c r="BZ13" s="24">
        <v>283500</v>
      </c>
      <c r="CA13" s="24">
        <v>312300</v>
      </c>
      <c r="CB13" s="24">
        <v>308500</v>
      </c>
      <c r="CC13" s="24">
        <v>331600</v>
      </c>
      <c r="CD13" s="24">
        <v>330000</v>
      </c>
      <c r="CE13" s="24">
        <v>307700</v>
      </c>
      <c r="CF13" s="24">
        <v>285600</v>
      </c>
      <c r="CG13" s="24">
        <v>291400</v>
      </c>
      <c r="CH13" s="24">
        <v>283800</v>
      </c>
      <c r="CI13" s="24">
        <v>255200</v>
      </c>
      <c r="CJ13" s="24">
        <v>262800</v>
      </c>
      <c r="CK13" s="24">
        <v>278700</v>
      </c>
      <c r="CL13" s="24">
        <v>270400</v>
      </c>
      <c r="CM13" s="24">
        <v>275900</v>
      </c>
      <c r="CN13" s="24">
        <v>293800</v>
      </c>
      <c r="CO13" s="24">
        <v>309400</v>
      </c>
      <c r="CP13" s="24">
        <v>292700</v>
      </c>
      <c r="CQ13" s="24">
        <v>296800</v>
      </c>
      <c r="CR13" s="24">
        <v>293900</v>
      </c>
      <c r="CS13" s="24">
        <v>312000</v>
      </c>
      <c r="CT13" s="24">
        <v>299100</v>
      </c>
      <c r="CU13" s="24">
        <v>298500</v>
      </c>
      <c r="CV13" s="24">
        <v>290100</v>
      </c>
      <c r="CW13" s="24">
        <v>294000</v>
      </c>
      <c r="CX13" s="24">
        <v>279700</v>
      </c>
      <c r="CY13" s="24">
        <v>274600</v>
      </c>
      <c r="CZ13" s="24">
        <v>285800</v>
      </c>
      <c r="DA13" s="24">
        <v>308800</v>
      </c>
      <c r="DB13" s="24">
        <v>296600</v>
      </c>
      <c r="DC13" s="24">
        <v>280600</v>
      </c>
      <c r="DD13" s="24">
        <v>274800</v>
      </c>
      <c r="DE13" s="24">
        <v>275700</v>
      </c>
      <c r="DF13" s="24">
        <v>294900</v>
      </c>
      <c r="DG13" s="24">
        <v>298400</v>
      </c>
      <c r="DH13" s="24">
        <v>291400</v>
      </c>
      <c r="DI13" s="24">
        <v>283700</v>
      </c>
      <c r="DJ13" s="24">
        <v>277300</v>
      </c>
      <c r="DK13" s="24">
        <v>288800</v>
      </c>
      <c r="DL13" s="24">
        <v>289300</v>
      </c>
      <c r="DM13" s="24">
        <v>308300</v>
      </c>
      <c r="DN13" s="24">
        <v>296700</v>
      </c>
      <c r="DO13" s="24">
        <v>270500</v>
      </c>
      <c r="DP13" s="24">
        <v>287100</v>
      </c>
      <c r="DQ13" s="24">
        <v>275800</v>
      </c>
      <c r="DR13" s="24">
        <v>304600</v>
      </c>
      <c r="DS13" s="24">
        <v>293600</v>
      </c>
      <c r="DT13" s="24">
        <v>309100</v>
      </c>
      <c r="DU13" s="24">
        <v>297400</v>
      </c>
      <c r="DV13" s="24">
        <v>270400</v>
      </c>
      <c r="DW13" s="24">
        <v>267800</v>
      </c>
      <c r="DX13" s="24">
        <v>286800</v>
      </c>
      <c r="DY13" s="24">
        <v>302600</v>
      </c>
      <c r="DZ13" s="24">
        <v>293500</v>
      </c>
      <c r="EA13" s="24">
        <v>294500</v>
      </c>
      <c r="EB13" s="24">
        <v>283100</v>
      </c>
      <c r="EC13" s="24">
        <v>257800</v>
      </c>
      <c r="ED13" s="24">
        <v>273900</v>
      </c>
      <c r="EE13" s="24">
        <v>275500</v>
      </c>
      <c r="EF13" s="24">
        <v>256000</v>
      </c>
    </row>
    <row r="14" spans="2:136" x14ac:dyDescent="0.45">
      <c r="B14" s="2" t="s">
        <v>504</v>
      </c>
      <c r="C14" s="24">
        <v>308900</v>
      </c>
      <c r="D14" s="24">
        <v>320000</v>
      </c>
      <c r="E14" s="24">
        <v>345700</v>
      </c>
      <c r="F14" s="24">
        <v>344700</v>
      </c>
      <c r="G14" s="24">
        <v>338500</v>
      </c>
      <c r="H14" s="24">
        <v>353800</v>
      </c>
      <c r="I14" s="24">
        <v>320900</v>
      </c>
      <c r="J14" s="24">
        <v>326700</v>
      </c>
      <c r="K14" s="24">
        <v>317600</v>
      </c>
      <c r="L14" s="24">
        <v>320300</v>
      </c>
      <c r="M14" s="24">
        <v>338000</v>
      </c>
      <c r="N14" s="24">
        <v>328000</v>
      </c>
      <c r="O14" s="24">
        <v>332300</v>
      </c>
      <c r="P14" s="24">
        <v>322100</v>
      </c>
      <c r="Q14" s="24">
        <v>319400</v>
      </c>
      <c r="R14" s="24">
        <v>323600</v>
      </c>
      <c r="S14" s="24">
        <v>318600</v>
      </c>
      <c r="T14" s="24">
        <v>325800</v>
      </c>
      <c r="U14" s="24">
        <v>328400</v>
      </c>
      <c r="V14" s="24">
        <v>338800</v>
      </c>
      <c r="W14" s="24">
        <v>351200</v>
      </c>
      <c r="X14" s="24">
        <v>343400</v>
      </c>
      <c r="Y14" s="24">
        <v>351600</v>
      </c>
      <c r="Z14" s="24">
        <v>351500</v>
      </c>
      <c r="AA14" s="24">
        <v>377900</v>
      </c>
      <c r="AB14" s="24">
        <v>379300</v>
      </c>
      <c r="AC14" s="24">
        <v>379500</v>
      </c>
      <c r="AD14" s="24">
        <v>361600</v>
      </c>
      <c r="AE14" s="24">
        <v>357200</v>
      </c>
      <c r="AF14" s="24">
        <v>354300</v>
      </c>
      <c r="AG14" s="24">
        <v>352300</v>
      </c>
      <c r="AH14" s="24">
        <v>353900</v>
      </c>
      <c r="AI14" s="24">
        <v>353200</v>
      </c>
      <c r="AJ14" s="24">
        <v>353500</v>
      </c>
      <c r="AK14" s="24">
        <v>357800</v>
      </c>
      <c r="AL14" s="24">
        <v>355400</v>
      </c>
      <c r="AM14" s="24">
        <v>368500</v>
      </c>
      <c r="AN14" s="24">
        <v>378700</v>
      </c>
      <c r="AO14" s="24">
        <v>363200</v>
      </c>
      <c r="AP14" s="24">
        <v>382000</v>
      </c>
      <c r="AQ14" s="24">
        <v>373700</v>
      </c>
      <c r="AR14" s="24">
        <v>373800</v>
      </c>
      <c r="AS14" s="24">
        <v>373200</v>
      </c>
      <c r="AT14" s="24">
        <v>374200</v>
      </c>
      <c r="AU14" s="24">
        <v>369200</v>
      </c>
      <c r="AV14" s="24">
        <v>374300</v>
      </c>
      <c r="AW14" s="24">
        <v>391700</v>
      </c>
      <c r="AX14" s="24">
        <v>387300</v>
      </c>
      <c r="AY14" s="24">
        <v>376200</v>
      </c>
      <c r="AZ14" s="24">
        <v>369300</v>
      </c>
      <c r="BA14" s="24">
        <v>373900</v>
      </c>
      <c r="BB14" s="24">
        <v>376500</v>
      </c>
      <c r="BC14" s="24">
        <v>391100</v>
      </c>
      <c r="BD14" s="24">
        <v>377800</v>
      </c>
      <c r="BE14" s="24">
        <v>395600</v>
      </c>
      <c r="BF14" s="24">
        <v>422300</v>
      </c>
      <c r="BG14" s="24">
        <v>408500</v>
      </c>
      <c r="BH14" s="24">
        <v>411600</v>
      </c>
      <c r="BI14" s="24">
        <v>396500</v>
      </c>
      <c r="BJ14" s="24">
        <v>399900</v>
      </c>
      <c r="BK14" s="24">
        <v>377100</v>
      </c>
      <c r="BL14" s="24">
        <v>384300</v>
      </c>
      <c r="BM14" s="24">
        <v>380900</v>
      </c>
      <c r="BN14" s="24">
        <v>395000</v>
      </c>
      <c r="BO14" s="24">
        <v>391200</v>
      </c>
      <c r="BP14" s="24">
        <v>416300</v>
      </c>
      <c r="BQ14" s="24">
        <v>434900</v>
      </c>
      <c r="BR14" s="24">
        <v>420900</v>
      </c>
      <c r="BS14" s="24">
        <v>425200</v>
      </c>
      <c r="BT14" s="24">
        <v>421000</v>
      </c>
      <c r="BU14" s="24">
        <v>433500</v>
      </c>
      <c r="BV14" s="24">
        <v>404100</v>
      </c>
      <c r="BW14" s="24">
        <v>418900</v>
      </c>
      <c r="BX14" s="24">
        <v>417000</v>
      </c>
      <c r="BY14" s="24">
        <v>404300</v>
      </c>
      <c r="BZ14" s="24">
        <v>398300</v>
      </c>
      <c r="CA14" s="24">
        <v>399000</v>
      </c>
      <c r="CB14" s="24">
        <v>418900</v>
      </c>
      <c r="CC14" s="24">
        <v>417200</v>
      </c>
      <c r="CD14" s="24">
        <v>419600</v>
      </c>
      <c r="CE14" s="24">
        <v>424700</v>
      </c>
      <c r="CF14" s="24">
        <v>432900</v>
      </c>
      <c r="CG14" s="24">
        <v>445900</v>
      </c>
      <c r="CH14" s="24">
        <v>452500</v>
      </c>
      <c r="CI14" s="24">
        <v>449200</v>
      </c>
      <c r="CJ14" s="24">
        <v>464500</v>
      </c>
      <c r="CK14" s="24">
        <v>466700</v>
      </c>
      <c r="CL14" s="24">
        <v>462000</v>
      </c>
      <c r="CM14" s="24">
        <v>461400</v>
      </c>
      <c r="CN14" s="24">
        <v>489700</v>
      </c>
      <c r="CO14" s="24">
        <v>479900</v>
      </c>
      <c r="CP14" s="24">
        <v>485500</v>
      </c>
      <c r="CQ14" s="24">
        <v>471000</v>
      </c>
      <c r="CR14" s="24">
        <v>473500</v>
      </c>
      <c r="CS14" s="24">
        <v>477200</v>
      </c>
      <c r="CT14" s="24">
        <v>467100</v>
      </c>
      <c r="CU14" s="24">
        <v>463900</v>
      </c>
      <c r="CV14" s="24">
        <v>474100</v>
      </c>
      <c r="CW14" s="24">
        <v>479900</v>
      </c>
      <c r="CX14" s="24">
        <v>493900</v>
      </c>
      <c r="CY14" s="24">
        <v>501600</v>
      </c>
      <c r="CZ14" s="24">
        <v>506900</v>
      </c>
      <c r="DA14" s="24">
        <v>501500</v>
      </c>
      <c r="DB14" s="24">
        <v>490700</v>
      </c>
      <c r="DC14" s="24">
        <v>485200</v>
      </c>
      <c r="DD14" s="24">
        <v>478900</v>
      </c>
      <c r="DE14" s="24">
        <v>493900</v>
      </c>
      <c r="DF14" s="24">
        <v>489800</v>
      </c>
      <c r="DG14" s="24">
        <v>495300</v>
      </c>
      <c r="DH14" s="24">
        <v>490700</v>
      </c>
      <c r="DI14" s="24">
        <v>489500</v>
      </c>
      <c r="DJ14" s="24">
        <v>495800</v>
      </c>
      <c r="DK14" s="24">
        <v>491700</v>
      </c>
      <c r="DL14" s="24">
        <v>502200</v>
      </c>
      <c r="DM14" s="24">
        <v>524800</v>
      </c>
      <c r="DN14" s="24">
        <v>537000</v>
      </c>
      <c r="DO14" s="24">
        <v>510400</v>
      </c>
      <c r="DP14" s="24">
        <v>523800</v>
      </c>
      <c r="DQ14" s="24">
        <v>523400</v>
      </c>
      <c r="DR14" s="24">
        <v>528800</v>
      </c>
      <c r="DS14" s="24">
        <v>558100</v>
      </c>
      <c r="DT14" s="24">
        <v>538400</v>
      </c>
      <c r="DU14" s="24">
        <v>556800</v>
      </c>
      <c r="DV14" s="24">
        <v>532600</v>
      </c>
      <c r="DW14" s="24">
        <v>530700</v>
      </c>
      <c r="DX14" s="24">
        <v>552400</v>
      </c>
      <c r="DY14" s="24">
        <v>568000</v>
      </c>
      <c r="DZ14" s="24">
        <v>577300</v>
      </c>
      <c r="EA14" s="24">
        <v>568400</v>
      </c>
      <c r="EB14" s="24">
        <v>593000</v>
      </c>
      <c r="EC14" s="24">
        <v>587200</v>
      </c>
      <c r="ED14" s="24">
        <v>601700</v>
      </c>
      <c r="EE14" s="24">
        <v>617800</v>
      </c>
      <c r="EF14" s="24">
        <v>592800</v>
      </c>
    </row>
    <row r="15" spans="2:136" x14ac:dyDescent="0.45">
      <c r="B15" s="2" t="s">
        <v>509</v>
      </c>
      <c r="C15" s="22">
        <f>SUM(C7:C14)</f>
        <v>1426200</v>
      </c>
      <c r="D15" s="22">
        <f t="shared" ref="D15:BO15" si="0">SUM(D7:D14)</f>
        <v>1436700</v>
      </c>
      <c r="E15" s="22">
        <f t="shared" si="0"/>
        <v>1488000</v>
      </c>
      <c r="F15" s="22">
        <f t="shared" si="0"/>
        <v>1478100</v>
      </c>
      <c r="G15" s="22">
        <f t="shared" si="0"/>
        <v>1486500</v>
      </c>
      <c r="H15" s="22">
        <f t="shared" si="0"/>
        <v>1512100</v>
      </c>
      <c r="I15" s="22">
        <f t="shared" si="0"/>
        <v>1533200</v>
      </c>
      <c r="J15" s="22">
        <f t="shared" si="0"/>
        <v>1540900</v>
      </c>
      <c r="K15" s="22">
        <f t="shared" si="0"/>
        <v>1506700</v>
      </c>
      <c r="L15" s="22">
        <f t="shared" si="0"/>
        <v>1506900</v>
      </c>
      <c r="M15" s="22">
        <f t="shared" si="0"/>
        <v>1518400</v>
      </c>
      <c r="N15" s="22">
        <f t="shared" si="0"/>
        <v>1517900</v>
      </c>
      <c r="O15" s="22">
        <f t="shared" si="0"/>
        <v>1490300</v>
      </c>
      <c r="P15" s="22">
        <f t="shared" si="0"/>
        <v>1493600</v>
      </c>
      <c r="Q15" s="22">
        <f t="shared" si="0"/>
        <v>1482100</v>
      </c>
      <c r="R15" s="22">
        <f t="shared" si="0"/>
        <v>1515800</v>
      </c>
      <c r="S15" s="22">
        <f t="shared" si="0"/>
        <v>1522000</v>
      </c>
      <c r="T15" s="22">
        <f t="shared" si="0"/>
        <v>1530000</v>
      </c>
      <c r="U15" s="22">
        <f t="shared" si="0"/>
        <v>1546100</v>
      </c>
      <c r="V15" s="22">
        <f t="shared" si="0"/>
        <v>1579100</v>
      </c>
      <c r="W15" s="22">
        <f t="shared" si="0"/>
        <v>1545300</v>
      </c>
      <c r="X15" s="22">
        <f t="shared" si="0"/>
        <v>1536100</v>
      </c>
      <c r="Y15" s="22">
        <f t="shared" si="0"/>
        <v>1567300</v>
      </c>
      <c r="Z15" s="22">
        <f t="shared" si="0"/>
        <v>1556500</v>
      </c>
      <c r="AA15" s="22">
        <f t="shared" si="0"/>
        <v>1551600</v>
      </c>
      <c r="AB15" s="22">
        <f t="shared" si="0"/>
        <v>1527500</v>
      </c>
      <c r="AC15" s="22">
        <f t="shared" si="0"/>
        <v>1559700</v>
      </c>
      <c r="AD15" s="22">
        <f t="shared" si="0"/>
        <v>1555600</v>
      </c>
      <c r="AE15" s="22">
        <f t="shared" si="0"/>
        <v>1560500</v>
      </c>
      <c r="AF15" s="22">
        <f t="shared" si="0"/>
        <v>1545100</v>
      </c>
      <c r="AG15" s="22">
        <f t="shared" si="0"/>
        <v>1573200</v>
      </c>
      <c r="AH15" s="22">
        <f t="shared" si="0"/>
        <v>1579400</v>
      </c>
      <c r="AI15" s="22">
        <f t="shared" si="0"/>
        <v>1549600</v>
      </c>
      <c r="AJ15" s="22">
        <f t="shared" si="0"/>
        <v>1529700</v>
      </c>
      <c r="AK15" s="22">
        <f t="shared" si="0"/>
        <v>1528700</v>
      </c>
      <c r="AL15" s="22">
        <f t="shared" si="0"/>
        <v>1515500</v>
      </c>
      <c r="AM15" s="22">
        <f t="shared" si="0"/>
        <v>1517900</v>
      </c>
      <c r="AN15" s="22">
        <f t="shared" si="0"/>
        <v>1565200</v>
      </c>
      <c r="AO15" s="22">
        <f t="shared" si="0"/>
        <v>1572300</v>
      </c>
      <c r="AP15" s="22">
        <f t="shared" si="0"/>
        <v>1599000</v>
      </c>
      <c r="AQ15" s="22">
        <f t="shared" si="0"/>
        <v>1608800</v>
      </c>
      <c r="AR15" s="22">
        <f t="shared" si="0"/>
        <v>1615100</v>
      </c>
      <c r="AS15" s="22">
        <f t="shared" si="0"/>
        <v>1629100</v>
      </c>
      <c r="AT15" s="22">
        <f t="shared" si="0"/>
        <v>1629100</v>
      </c>
      <c r="AU15" s="22">
        <f t="shared" si="0"/>
        <v>1594400</v>
      </c>
      <c r="AV15" s="22">
        <f t="shared" si="0"/>
        <v>1581000</v>
      </c>
      <c r="AW15" s="22">
        <f t="shared" si="0"/>
        <v>1601400</v>
      </c>
      <c r="AX15" s="22">
        <f t="shared" si="0"/>
        <v>1605300</v>
      </c>
      <c r="AY15" s="22">
        <f t="shared" si="0"/>
        <v>1578600</v>
      </c>
      <c r="AZ15" s="22">
        <f t="shared" si="0"/>
        <v>1565000</v>
      </c>
      <c r="BA15" s="22">
        <f t="shared" si="0"/>
        <v>1587400</v>
      </c>
      <c r="BB15" s="22">
        <f t="shared" si="0"/>
        <v>1597800</v>
      </c>
      <c r="BC15" s="22">
        <f t="shared" si="0"/>
        <v>1636200</v>
      </c>
      <c r="BD15" s="22">
        <f t="shared" si="0"/>
        <v>1631700</v>
      </c>
      <c r="BE15" s="22">
        <f t="shared" si="0"/>
        <v>1654200</v>
      </c>
      <c r="BF15" s="22">
        <f t="shared" si="0"/>
        <v>1689300</v>
      </c>
      <c r="BG15" s="22">
        <f t="shared" si="0"/>
        <v>1630400</v>
      </c>
      <c r="BH15" s="22">
        <f t="shared" si="0"/>
        <v>1650400</v>
      </c>
      <c r="BI15" s="22">
        <f t="shared" si="0"/>
        <v>1636200</v>
      </c>
      <c r="BJ15" s="22">
        <f t="shared" si="0"/>
        <v>1610800</v>
      </c>
      <c r="BK15" s="22">
        <f t="shared" si="0"/>
        <v>1610300</v>
      </c>
      <c r="BL15" s="22">
        <f t="shared" si="0"/>
        <v>1619400</v>
      </c>
      <c r="BM15" s="22">
        <f t="shared" si="0"/>
        <v>1641400</v>
      </c>
      <c r="BN15" s="22">
        <f t="shared" si="0"/>
        <v>1628500</v>
      </c>
      <c r="BO15" s="22">
        <f t="shared" si="0"/>
        <v>1647800</v>
      </c>
      <c r="BP15" s="22">
        <f t="shared" ref="BP15:EA15" si="1">SUM(BP7:BP14)</f>
        <v>1650600</v>
      </c>
      <c r="BQ15" s="22">
        <f t="shared" si="1"/>
        <v>1705900</v>
      </c>
      <c r="BR15" s="22">
        <f t="shared" si="1"/>
        <v>1667600</v>
      </c>
      <c r="BS15" s="22">
        <f t="shared" si="1"/>
        <v>1617300</v>
      </c>
      <c r="BT15" s="22">
        <f t="shared" si="1"/>
        <v>1622600</v>
      </c>
      <c r="BU15" s="22">
        <f t="shared" si="1"/>
        <v>1612400</v>
      </c>
      <c r="BV15" s="22">
        <f t="shared" si="1"/>
        <v>1626000</v>
      </c>
      <c r="BW15" s="22">
        <f t="shared" si="1"/>
        <v>1623600</v>
      </c>
      <c r="BX15" s="22">
        <f t="shared" si="1"/>
        <v>1623800</v>
      </c>
      <c r="BY15" s="22">
        <f t="shared" si="1"/>
        <v>1644300</v>
      </c>
      <c r="BZ15" s="22">
        <f t="shared" si="1"/>
        <v>1640800</v>
      </c>
      <c r="CA15" s="22">
        <f t="shared" si="1"/>
        <v>1675400</v>
      </c>
      <c r="CB15" s="22">
        <f t="shared" si="1"/>
        <v>1681200</v>
      </c>
      <c r="CC15" s="22">
        <f t="shared" si="1"/>
        <v>1717600</v>
      </c>
      <c r="CD15" s="22">
        <f t="shared" si="1"/>
        <v>1714400</v>
      </c>
      <c r="CE15" s="22">
        <f t="shared" si="1"/>
        <v>1682600</v>
      </c>
      <c r="CF15" s="22">
        <f t="shared" si="1"/>
        <v>1688700</v>
      </c>
      <c r="CG15" s="22">
        <f t="shared" si="1"/>
        <v>1715200</v>
      </c>
      <c r="CH15" s="22">
        <f t="shared" si="1"/>
        <v>1739100</v>
      </c>
      <c r="CI15" s="22">
        <f t="shared" si="1"/>
        <v>1687500</v>
      </c>
      <c r="CJ15" s="22">
        <f t="shared" si="1"/>
        <v>1691000</v>
      </c>
      <c r="CK15" s="22">
        <f t="shared" si="1"/>
        <v>1699800</v>
      </c>
      <c r="CL15" s="22">
        <f t="shared" si="1"/>
        <v>1689700</v>
      </c>
      <c r="CM15" s="22">
        <f t="shared" si="1"/>
        <v>1695100</v>
      </c>
      <c r="CN15" s="22">
        <f t="shared" si="1"/>
        <v>1745500</v>
      </c>
      <c r="CO15" s="22">
        <f t="shared" si="1"/>
        <v>1795300</v>
      </c>
      <c r="CP15" s="22">
        <f t="shared" si="1"/>
        <v>1757500</v>
      </c>
      <c r="CQ15" s="22">
        <f t="shared" si="1"/>
        <v>1756300</v>
      </c>
      <c r="CR15" s="22">
        <f t="shared" si="1"/>
        <v>1766400</v>
      </c>
      <c r="CS15" s="22">
        <f t="shared" si="1"/>
        <v>1791100</v>
      </c>
      <c r="CT15" s="22">
        <f t="shared" si="1"/>
        <v>1783600</v>
      </c>
      <c r="CU15" s="22">
        <f t="shared" si="1"/>
        <v>1758100</v>
      </c>
      <c r="CV15" s="22">
        <f t="shared" si="1"/>
        <v>1760500</v>
      </c>
      <c r="CW15" s="22">
        <f t="shared" si="1"/>
        <v>1756200</v>
      </c>
      <c r="CX15" s="22">
        <f t="shared" si="1"/>
        <v>1789000</v>
      </c>
      <c r="CY15" s="22">
        <f t="shared" si="1"/>
        <v>1823600</v>
      </c>
      <c r="CZ15" s="22">
        <f t="shared" si="1"/>
        <v>1849500</v>
      </c>
      <c r="DA15" s="22">
        <f t="shared" si="1"/>
        <v>1867000</v>
      </c>
      <c r="DB15" s="22">
        <f t="shared" si="1"/>
        <v>1828700</v>
      </c>
      <c r="DC15" s="22">
        <f t="shared" si="1"/>
        <v>1803800</v>
      </c>
      <c r="DD15" s="22">
        <f t="shared" si="1"/>
        <v>1777500</v>
      </c>
      <c r="DE15" s="22">
        <f t="shared" si="1"/>
        <v>1794500</v>
      </c>
      <c r="DF15" s="22">
        <f t="shared" si="1"/>
        <v>1802000</v>
      </c>
      <c r="DG15" s="22">
        <f t="shared" si="1"/>
        <v>1812000</v>
      </c>
      <c r="DH15" s="22">
        <f t="shared" si="1"/>
        <v>1814600</v>
      </c>
      <c r="DI15" s="22">
        <f t="shared" si="1"/>
        <v>1827500</v>
      </c>
      <c r="DJ15" s="22">
        <f t="shared" si="1"/>
        <v>1836000</v>
      </c>
      <c r="DK15" s="22">
        <f t="shared" si="1"/>
        <v>1879400</v>
      </c>
      <c r="DL15" s="22">
        <f t="shared" si="1"/>
        <v>1890400</v>
      </c>
      <c r="DM15" s="22">
        <f t="shared" si="1"/>
        <v>1917500</v>
      </c>
      <c r="DN15" s="22">
        <f t="shared" si="1"/>
        <v>1903100</v>
      </c>
      <c r="DO15" s="22">
        <f t="shared" si="1"/>
        <v>1821900</v>
      </c>
      <c r="DP15" s="22">
        <f t="shared" si="1"/>
        <v>1863300</v>
      </c>
      <c r="DQ15" s="22">
        <f t="shared" si="1"/>
        <v>1830800</v>
      </c>
      <c r="DR15" s="22">
        <f t="shared" si="1"/>
        <v>1860000</v>
      </c>
      <c r="DS15" s="22">
        <f t="shared" si="1"/>
        <v>1855900</v>
      </c>
      <c r="DT15" s="22">
        <f t="shared" si="1"/>
        <v>1857500</v>
      </c>
      <c r="DU15" s="22">
        <f t="shared" si="1"/>
        <v>1793700</v>
      </c>
      <c r="DV15" s="22">
        <f t="shared" si="1"/>
        <v>1675200</v>
      </c>
      <c r="DW15" s="22">
        <f t="shared" si="1"/>
        <v>1726300</v>
      </c>
      <c r="DX15" s="22">
        <f t="shared" si="1"/>
        <v>1743600</v>
      </c>
      <c r="DY15" s="22">
        <f t="shared" si="1"/>
        <v>1816200</v>
      </c>
      <c r="DZ15" s="22">
        <f t="shared" si="1"/>
        <v>1843100</v>
      </c>
      <c r="EA15" s="22">
        <f t="shared" si="1"/>
        <v>1855200</v>
      </c>
      <c r="EB15" s="22">
        <f t="shared" ref="EB15:EF15" si="2">SUM(EB7:EB14)</f>
        <v>1896400</v>
      </c>
      <c r="EC15" s="22">
        <f t="shared" si="2"/>
        <v>1868200</v>
      </c>
      <c r="ED15" s="22">
        <f t="shared" si="2"/>
        <v>1876300</v>
      </c>
      <c r="EE15" s="22">
        <f t="shared" si="2"/>
        <v>1893100</v>
      </c>
      <c r="EF15" s="22">
        <f t="shared" si="2"/>
        <v>1822600</v>
      </c>
    </row>
    <row r="16" spans="2:136" x14ac:dyDescent="0.45">
      <c r="B16" s="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row>
    <row r="17" spans="1:136" x14ac:dyDescent="0.45">
      <c r="C17" s="21">
        <f>C6</f>
        <v>40179</v>
      </c>
      <c r="D17" s="21">
        <f t="shared" ref="D17:BO17" si="3">D6</f>
        <v>40210</v>
      </c>
      <c r="E17" s="21">
        <f t="shared" si="3"/>
        <v>40238</v>
      </c>
      <c r="F17" s="21">
        <f t="shared" si="3"/>
        <v>40269</v>
      </c>
      <c r="G17" s="21">
        <f t="shared" si="3"/>
        <v>40299</v>
      </c>
      <c r="H17" s="21">
        <f t="shared" si="3"/>
        <v>40330</v>
      </c>
      <c r="I17" s="21">
        <f t="shared" si="3"/>
        <v>40360</v>
      </c>
      <c r="J17" s="21">
        <f t="shared" si="3"/>
        <v>40391</v>
      </c>
      <c r="K17" s="21">
        <f t="shared" si="3"/>
        <v>40422</v>
      </c>
      <c r="L17" s="21">
        <f t="shared" si="3"/>
        <v>40452</v>
      </c>
      <c r="M17" s="21">
        <f t="shared" si="3"/>
        <v>40483</v>
      </c>
      <c r="N17" s="21">
        <f t="shared" si="3"/>
        <v>40513</v>
      </c>
      <c r="O17" s="21">
        <f t="shared" si="3"/>
        <v>40544</v>
      </c>
      <c r="P17" s="21">
        <f t="shared" si="3"/>
        <v>40575</v>
      </c>
      <c r="Q17" s="21">
        <f t="shared" si="3"/>
        <v>40603</v>
      </c>
      <c r="R17" s="21">
        <f t="shared" si="3"/>
        <v>40634</v>
      </c>
      <c r="S17" s="21">
        <f t="shared" si="3"/>
        <v>40664</v>
      </c>
      <c r="T17" s="21">
        <f t="shared" si="3"/>
        <v>40695</v>
      </c>
      <c r="U17" s="21">
        <f t="shared" si="3"/>
        <v>40725</v>
      </c>
      <c r="V17" s="21">
        <f t="shared" si="3"/>
        <v>40756</v>
      </c>
      <c r="W17" s="21">
        <f t="shared" si="3"/>
        <v>40787</v>
      </c>
      <c r="X17" s="21">
        <f t="shared" si="3"/>
        <v>40817</v>
      </c>
      <c r="Y17" s="21">
        <f t="shared" si="3"/>
        <v>40848</v>
      </c>
      <c r="Z17" s="21">
        <f t="shared" si="3"/>
        <v>40878</v>
      </c>
      <c r="AA17" s="21">
        <f t="shared" si="3"/>
        <v>40909</v>
      </c>
      <c r="AB17" s="21">
        <f t="shared" si="3"/>
        <v>40940</v>
      </c>
      <c r="AC17" s="21">
        <f t="shared" si="3"/>
        <v>40969</v>
      </c>
      <c r="AD17" s="21">
        <f t="shared" si="3"/>
        <v>41000</v>
      </c>
      <c r="AE17" s="21">
        <f t="shared" si="3"/>
        <v>41030</v>
      </c>
      <c r="AF17" s="21">
        <f t="shared" si="3"/>
        <v>41061</v>
      </c>
      <c r="AG17" s="21">
        <f t="shared" si="3"/>
        <v>41091</v>
      </c>
      <c r="AH17" s="21">
        <f t="shared" si="3"/>
        <v>41122</v>
      </c>
      <c r="AI17" s="21">
        <f t="shared" si="3"/>
        <v>41153</v>
      </c>
      <c r="AJ17" s="21">
        <f t="shared" si="3"/>
        <v>41183</v>
      </c>
      <c r="AK17" s="21">
        <f t="shared" si="3"/>
        <v>41214</v>
      </c>
      <c r="AL17" s="21">
        <f t="shared" si="3"/>
        <v>41244</v>
      </c>
      <c r="AM17" s="21">
        <f t="shared" si="3"/>
        <v>41275</v>
      </c>
      <c r="AN17" s="21">
        <f t="shared" si="3"/>
        <v>41306</v>
      </c>
      <c r="AO17" s="21">
        <f t="shared" si="3"/>
        <v>41334</v>
      </c>
      <c r="AP17" s="21">
        <f t="shared" si="3"/>
        <v>41365</v>
      </c>
      <c r="AQ17" s="21">
        <f t="shared" si="3"/>
        <v>41395</v>
      </c>
      <c r="AR17" s="21">
        <f t="shared" si="3"/>
        <v>41426</v>
      </c>
      <c r="AS17" s="21">
        <f t="shared" si="3"/>
        <v>41456</v>
      </c>
      <c r="AT17" s="21">
        <f t="shared" si="3"/>
        <v>41487</v>
      </c>
      <c r="AU17" s="21">
        <f t="shared" si="3"/>
        <v>41518</v>
      </c>
      <c r="AV17" s="21">
        <f t="shared" si="3"/>
        <v>41548</v>
      </c>
      <c r="AW17" s="21">
        <f t="shared" si="3"/>
        <v>41579</v>
      </c>
      <c r="AX17" s="21">
        <f t="shared" si="3"/>
        <v>41609</v>
      </c>
      <c r="AY17" s="21">
        <f t="shared" si="3"/>
        <v>41640</v>
      </c>
      <c r="AZ17" s="21">
        <f t="shared" si="3"/>
        <v>41671</v>
      </c>
      <c r="BA17" s="21">
        <f t="shared" si="3"/>
        <v>41699</v>
      </c>
      <c r="BB17" s="21">
        <f t="shared" si="3"/>
        <v>41730</v>
      </c>
      <c r="BC17" s="21">
        <f t="shared" si="3"/>
        <v>41760</v>
      </c>
      <c r="BD17" s="21">
        <f t="shared" si="3"/>
        <v>41791</v>
      </c>
      <c r="BE17" s="21">
        <f t="shared" si="3"/>
        <v>41821</v>
      </c>
      <c r="BF17" s="21">
        <f t="shared" si="3"/>
        <v>41852</v>
      </c>
      <c r="BG17" s="21">
        <f t="shared" si="3"/>
        <v>41883</v>
      </c>
      <c r="BH17" s="21">
        <f t="shared" si="3"/>
        <v>41913</v>
      </c>
      <c r="BI17" s="21">
        <f t="shared" si="3"/>
        <v>41944</v>
      </c>
      <c r="BJ17" s="21">
        <f t="shared" si="3"/>
        <v>41974</v>
      </c>
      <c r="BK17" s="21">
        <f t="shared" si="3"/>
        <v>42005</v>
      </c>
      <c r="BL17" s="21">
        <f t="shared" si="3"/>
        <v>42036</v>
      </c>
      <c r="BM17" s="21">
        <f t="shared" si="3"/>
        <v>42064</v>
      </c>
      <c r="BN17" s="21">
        <f t="shared" si="3"/>
        <v>42095</v>
      </c>
      <c r="BO17" s="21">
        <f t="shared" si="3"/>
        <v>42125</v>
      </c>
      <c r="BP17" s="21">
        <f t="shared" ref="BP17:EA17" si="4">BP6</f>
        <v>42156</v>
      </c>
      <c r="BQ17" s="21">
        <f t="shared" si="4"/>
        <v>42186</v>
      </c>
      <c r="BR17" s="21">
        <f t="shared" si="4"/>
        <v>42217</v>
      </c>
      <c r="BS17" s="21">
        <f t="shared" si="4"/>
        <v>42248</v>
      </c>
      <c r="BT17" s="21">
        <f t="shared" si="4"/>
        <v>42278</v>
      </c>
      <c r="BU17" s="21">
        <f t="shared" si="4"/>
        <v>42309</v>
      </c>
      <c r="BV17" s="21">
        <f t="shared" si="4"/>
        <v>42339</v>
      </c>
      <c r="BW17" s="21">
        <f t="shared" si="4"/>
        <v>42370</v>
      </c>
      <c r="BX17" s="21">
        <f t="shared" si="4"/>
        <v>42401</v>
      </c>
      <c r="BY17" s="21">
        <f t="shared" si="4"/>
        <v>42430</v>
      </c>
      <c r="BZ17" s="21">
        <f t="shared" si="4"/>
        <v>42461</v>
      </c>
      <c r="CA17" s="21">
        <f t="shared" si="4"/>
        <v>42491</v>
      </c>
      <c r="CB17" s="21">
        <f t="shared" si="4"/>
        <v>42522</v>
      </c>
      <c r="CC17" s="21">
        <f t="shared" si="4"/>
        <v>42552</v>
      </c>
      <c r="CD17" s="21">
        <f t="shared" si="4"/>
        <v>42583</v>
      </c>
      <c r="CE17" s="21">
        <f t="shared" si="4"/>
        <v>42614</v>
      </c>
      <c r="CF17" s="21">
        <f t="shared" si="4"/>
        <v>42644</v>
      </c>
      <c r="CG17" s="21">
        <f t="shared" si="4"/>
        <v>42675</v>
      </c>
      <c r="CH17" s="21">
        <f t="shared" si="4"/>
        <v>42705</v>
      </c>
      <c r="CI17" s="21">
        <f t="shared" si="4"/>
        <v>42736</v>
      </c>
      <c r="CJ17" s="21">
        <f t="shared" si="4"/>
        <v>42767</v>
      </c>
      <c r="CK17" s="21">
        <f t="shared" si="4"/>
        <v>42795</v>
      </c>
      <c r="CL17" s="21">
        <f t="shared" si="4"/>
        <v>42826</v>
      </c>
      <c r="CM17" s="21">
        <f t="shared" si="4"/>
        <v>42856</v>
      </c>
      <c r="CN17" s="21">
        <f t="shared" si="4"/>
        <v>42887</v>
      </c>
      <c r="CO17" s="21">
        <f t="shared" si="4"/>
        <v>42917</v>
      </c>
      <c r="CP17" s="21">
        <f t="shared" si="4"/>
        <v>42948</v>
      </c>
      <c r="CQ17" s="21">
        <f t="shared" si="4"/>
        <v>42979</v>
      </c>
      <c r="CR17" s="21">
        <f t="shared" si="4"/>
        <v>43009</v>
      </c>
      <c r="CS17" s="21">
        <f t="shared" si="4"/>
        <v>43040</v>
      </c>
      <c r="CT17" s="21">
        <f t="shared" si="4"/>
        <v>43070</v>
      </c>
      <c r="CU17" s="21">
        <f t="shared" si="4"/>
        <v>43101</v>
      </c>
      <c r="CV17" s="21">
        <f t="shared" si="4"/>
        <v>43132</v>
      </c>
      <c r="CW17" s="21">
        <f t="shared" si="4"/>
        <v>43160</v>
      </c>
      <c r="CX17" s="21">
        <f t="shared" si="4"/>
        <v>43191</v>
      </c>
      <c r="CY17" s="21">
        <f t="shared" si="4"/>
        <v>43221</v>
      </c>
      <c r="CZ17" s="21">
        <f t="shared" si="4"/>
        <v>43252</v>
      </c>
      <c r="DA17" s="21">
        <f t="shared" si="4"/>
        <v>43282</v>
      </c>
      <c r="DB17" s="21">
        <f t="shared" si="4"/>
        <v>43313</v>
      </c>
      <c r="DC17" s="21">
        <f t="shared" si="4"/>
        <v>43344</v>
      </c>
      <c r="DD17" s="21">
        <f t="shared" si="4"/>
        <v>43374</v>
      </c>
      <c r="DE17" s="21">
        <f t="shared" si="4"/>
        <v>43405</v>
      </c>
      <c r="DF17" s="21">
        <f t="shared" si="4"/>
        <v>43435</v>
      </c>
      <c r="DG17" s="21">
        <f t="shared" si="4"/>
        <v>43466</v>
      </c>
      <c r="DH17" s="21">
        <f t="shared" si="4"/>
        <v>43497</v>
      </c>
      <c r="DI17" s="21">
        <f t="shared" si="4"/>
        <v>43525</v>
      </c>
      <c r="DJ17" s="21">
        <f t="shared" si="4"/>
        <v>43556</v>
      </c>
      <c r="DK17" s="21">
        <f t="shared" si="4"/>
        <v>43586</v>
      </c>
      <c r="DL17" s="21">
        <f t="shared" si="4"/>
        <v>43617</v>
      </c>
      <c r="DM17" s="21">
        <f t="shared" si="4"/>
        <v>43647</v>
      </c>
      <c r="DN17" s="21">
        <f t="shared" si="4"/>
        <v>43678</v>
      </c>
      <c r="DO17" s="21">
        <f t="shared" si="4"/>
        <v>43709</v>
      </c>
      <c r="DP17" s="21">
        <f t="shared" si="4"/>
        <v>43739</v>
      </c>
      <c r="DQ17" s="21">
        <f t="shared" si="4"/>
        <v>43770</v>
      </c>
      <c r="DR17" s="21">
        <f t="shared" si="4"/>
        <v>43800</v>
      </c>
      <c r="DS17" s="21">
        <f t="shared" si="4"/>
        <v>43831</v>
      </c>
      <c r="DT17" s="21">
        <f t="shared" si="4"/>
        <v>43862</v>
      </c>
      <c r="DU17" s="21">
        <f t="shared" si="4"/>
        <v>43891</v>
      </c>
      <c r="DV17" s="21">
        <f t="shared" si="4"/>
        <v>43922</v>
      </c>
      <c r="DW17" s="21">
        <f t="shared" si="4"/>
        <v>43952</v>
      </c>
      <c r="DX17" s="21">
        <f t="shared" si="4"/>
        <v>43983</v>
      </c>
      <c r="DY17" s="21">
        <f t="shared" si="4"/>
        <v>44013</v>
      </c>
      <c r="DZ17" s="21">
        <f t="shared" si="4"/>
        <v>44044</v>
      </c>
      <c r="EA17" s="21">
        <f t="shared" si="4"/>
        <v>44075</v>
      </c>
      <c r="EB17" s="21">
        <f t="shared" ref="EB17:EF17" si="5">EB6</f>
        <v>44105</v>
      </c>
      <c r="EC17" s="21">
        <f t="shared" si="5"/>
        <v>44136</v>
      </c>
      <c r="ED17" s="21">
        <f t="shared" si="5"/>
        <v>44166</v>
      </c>
      <c r="EE17" s="21">
        <f t="shared" si="5"/>
        <v>44197</v>
      </c>
      <c r="EF17" s="21">
        <f t="shared" si="5"/>
        <v>44228</v>
      </c>
    </row>
    <row r="18" spans="1:136" x14ac:dyDescent="0.45">
      <c r="B18" s="2" t="str">
        <f t="shared" ref="B18:B26" si="6">B7</f>
        <v>CI EW Advertising and marketing</v>
      </c>
      <c r="C18" s="20">
        <f>C7/$C7</f>
        <v>1</v>
      </c>
      <c r="D18" s="20">
        <f t="shared" ref="D18:M18" si="7">D7/$C7</f>
        <v>0.97493857493857494</v>
      </c>
      <c r="E18" s="20">
        <f t="shared" si="7"/>
        <v>0.97346437346437342</v>
      </c>
      <c r="F18" s="20">
        <f t="shared" si="7"/>
        <v>1.0250614250614252</v>
      </c>
      <c r="G18" s="20">
        <f t="shared" si="7"/>
        <v>0.99950859950859949</v>
      </c>
      <c r="H18" s="20">
        <f t="shared" si="7"/>
        <v>1.0201474201474201</v>
      </c>
      <c r="I18" s="20">
        <f t="shared" si="7"/>
        <v>1.0624078624078623</v>
      </c>
      <c r="J18" s="20">
        <f t="shared" si="7"/>
        <v>1.1567567567567567</v>
      </c>
      <c r="K18" s="20">
        <f t="shared" si="7"/>
        <v>1.1022113022113023</v>
      </c>
      <c r="L18" s="20">
        <f t="shared" si="7"/>
        <v>1.0909090909090908</v>
      </c>
      <c r="M18" s="20">
        <f t="shared" si="7"/>
        <v>1.0761670761670761</v>
      </c>
      <c r="N18" s="20">
        <f t="shared" ref="N18:BY18" si="8">N7/$C7</f>
        <v>1.143980343980344</v>
      </c>
      <c r="O18" s="20">
        <f t="shared" si="8"/>
        <v>1.1975429975429976</v>
      </c>
      <c r="P18" s="20">
        <f t="shared" si="8"/>
        <v>1.1842751842751842</v>
      </c>
      <c r="Q18" s="20">
        <f t="shared" si="8"/>
        <v>1.1425061425061425</v>
      </c>
      <c r="R18" s="20">
        <f t="shared" si="8"/>
        <v>1.1297297297297297</v>
      </c>
      <c r="S18" s="20">
        <f t="shared" si="8"/>
        <v>1.0491400491400491</v>
      </c>
      <c r="T18" s="20">
        <f t="shared" si="8"/>
        <v>1.057985257985258</v>
      </c>
      <c r="U18" s="20">
        <f t="shared" si="8"/>
        <v>1.0216216216216216</v>
      </c>
      <c r="V18" s="20">
        <f t="shared" si="8"/>
        <v>1.1287469287469287</v>
      </c>
      <c r="W18" s="20">
        <f t="shared" si="8"/>
        <v>1.117936117936118</v>
      </c>
      <c r="X18" s="20">
        <f t="shared" si="8"/>
        <v>1.0909090909090908</v>
      </c>
      <c r="Y18" s="20">
        <f t="shared" si="8"/>
        <v>1.1090909090909091</v>
      </c>
      <c r="Z18" s="20">
        <f t="shared" si="8"/>
        <v>1.0810810810810811</v>
      </c>
      <c r="AA18" s="20">
        <f t="shared" si="8"/>
        <v>1.0658476658476659</v>
      </c>
      <c r="AB18" s="20">
        <f t="shared" si="8"/>
        <v>1.1002457002457002</v>
      </c>
      <c r="AC18" s="20">
        <f t="shared" si="8"/>
        <v>1.0904176904176903</v>
      </c>
      <c r="AD18" s="20">
        <f t="shared" si="8"/>
        <v>1.1199017199017198</v>
      </c>
      <c r="AE18" s="20">
        <f t="shared" si="8"/>
        <v>1.0717444717444717</v>
      </c>
      <c r="AF18" s="20">
        <f t="shared" si="8"/>
        <v>1.0545454545454545</v>
      </c>
      <c r="AG18" s="20">
        <f t="shared" si="8"/>
        <v>1.0663390663390664</v>
      </c>
      <c r="AH18" s="20">
        <f t="shared" si="8"/>
        <v>1.0535626535626537</v>
      </c>
      <c r="AI18" s="20">
        <f t="shared" si="8"/>
        <v>1.0687960687960687</v>
      </c>
      <c r="AJ18" s="20">
        <f t="shared" si="8"/>
        <v>1.0417690417690417</v>
      </c>
      <c r="AK18" s="20">
        <f t="shared" si="8"/>
        <v>1.0240786240786242</v>
      </c>
      <c r="AL18" s="20">
        <f t="shared" si="8"/>
        <v>0.96609336609336605</v>
      </c>
      <c r="AM18" s="20">
        <f t="shared" si="8"/>
        <v>0.94054054054054059</v>
      </c>
      <c r="AN18" s="20">
        <f t="shared" si="8"/>
        <v>0.97248157248157252</v>
      </c>
      <c r="AO18" s="20">
        <f t="shared" si="8"/>
        <v>0.99361179361179364</v>
      </c>
      <c r="AP18" s="20">
        <f t="shared" si="8"/>
        <v>1.0167076167076168</v>
      </c>
      <c r="AQ18" s="20">
        <f t="shared" si="8"/>
        <v>1.0663390663390664</v>
      </c>
      <c r="AR18" s="20">
        <f t="shared" si="8"/>
        <v>1.0142506142506142</v>
      </c>
      <c r="AS18" s="20">
        <f t="shared" si="8"/>
        <v>1.0275184275184275</v>
      </c>
      <c r="AT18" s="20">
        <f t="shared" si="8"/>
        <v>1.0683046683046684</v>
      </c>
      <c r="AU18" s="20">
        <f t="shared" si="8"/>
        <v>1.0825552825552827</v>
      </c>
      <c r="AV18" s="20">
        <f t="shared" si="8"/>
        <v>1.0678132678132679</v>
      </c>
      <c r="AW18" s="20">
        <f t="shared" si="8"/>
        <v>1.0240786240786242</v>
      </c>
      <c r="AX18" s="20">
        <f t="shared" si="8"/>
        <v>1.0948402948402949</v>
      </c>
      <c r="AY18" s="20">
        <f t="shared" si="8"/>
        <v>1.1533169533169534</v>
      </c>
      <c r="AZ18" s="20">
        <f t="shared" si="8"/>
        <v>1.1474201474201475</v>
      </c>
      <c r="BA18" s="20">
        <f t="shared" si="8"/>
        <v>1.1631449631449631</v>
      </c>
      <c r="BB18" s="20">
        <f t="shared" si="8"/>
        <v>1.1641277641277641</v>
      </c>
      <c r="BC18" s="20">
        <f t="shared" si="8"/>
        <v>1.1415233415233415</v>
      </c>
      <c r="BD18" s="20">
        <f t="shared" si="8"/>
        <v>1.202948402948403</v>
      </c>
      <c r="BE18" s="20">
        <f t="shared" si="8"/>
        <v>1.143980343980344</v>
      </c>
      <c r="BF18" s="20">
        <f t="shared" si="8"/>
        <v>1.1542997542997544</v>
      </c>
      <c r="BG18" s="20">
        <f t="shared" si="8"/>
        <v>1.1297297297297297</v>
      </c>
      <c r="BH18" s="20">
        <f t="shared" si="8"/>
        <v>1.2063882063882063</v>
      </c>
      <c r="BI18" s="20">
        <f t="shared" si="8"/>
        <v>1.1778869778869778</v>
      </c>
      <c r="BJ18" s="20">
        <f t="shared" si="8"/>
        <v>1.0923832923832923</v>
      </c>
      <c r="BK18" s="20">
        <f t="shared" si="8"/>
        <v>1.175921375921376</v>
      </c>
      <c r="BL18" s="20">
        <f t="shared" si="8"/>
        <v>1.1695331695331694</v>
      </c>
      <c r="BM18" s="20">
        <f t="shared" si="8"/>
        <v>1.1356265356265356</v>
      </c>
      <c r="BN18" s="20">
        <f t="shared" si="8"/>
        <v>1.0481572481572481</v>
      </c>
      <c r="BO18" s="20">
        <f t="shared" si="8"/>
        <v>1.1371007371007371</v>
      </c>
      <c r="BP18" s="20">
        <f t="shared" si="8"/>
        <v>1.0786240786240786</v>
      </c>
      <c r="BQ18" s="20">
        <f t="shared" si="8"/>
        <v>1.2167076167076167</v>
      </c>
      <c r="BR18" s="20">
        <f t="shared" si="8"/>
        <v>1.1700245700245699</v>
      </c>
      <c r="BS18" s="20">
        <f t="shared" si="8"/>
        <v>1.0914004914004913</v>
      </c>
      <c r="BT18" s="20">
        <f t="shared" si="8"/>
        <v>1.1007371007371007</v>
      </c>
      <c r="BU18" s="20">
        <f t="shared" si="8"/>
        <v>1.0948402948402949</v>
      </c>
      <c r="BV18" s="20">
        <f t="shared" si="8"/>
        <v>1.1346437346437346</v>
      </c>
      <c r="BW18" s="20">
        <f t="shared" si="8"/>
        <v>1.0722358722358722</v>
      </c>
      <c r="BX18" s="20">
        <f t="shared" si="8"/>
        <v>1.0407862407862407</v>
      </c>
      <c r="BY18" s="20">
        <f t="shared" si="8"/>
        <v>1.0943488943488944</v>
      </c>
      <c r="BZ18" s="20">
        <f t="shared" ref="BZ18:EF18" si="9">BZ7/$C7</f>
        <v>1.1007371007371007</v>
      </c>
      <c r="CA18" s="20">
        <f t="shared" si="9"/>
        <v>1.0855036855036855</v>
      </c>
      <c r="CB18" s="20">
        <f t="shared" si="9"/>
        <v>1.1154791154791155</v>
      </c>
      <c r="CC18" s="20">
        <f t="shared" si="9"/>
        <v>1.0584766584766585</v>
      </c>
      <c r="CD18" s="20">
        <f t="shared" si="9"/>
        <v>1.028992628992629</v>
      </c>
      <c r="CE18" s="20">
        <f t="shared" si="9"/>
        <v>1.031941031941032</v>
      </c>
      <c r="CF18" s="20">
        <f t="shared" si="9"/>
        <v>1.114004914004914</v>
      </c>
      <c r="CG18" s="20">
        <f t="shared" si="9"/>
        <v>1.0511056511056511</v>
      </c>
      <c r="CH18" s="20">
        <f t="shared" si="9"/>
        <v>1.1326781326781328</v>
      </c>
      <c r="CI18" s="20">
        <f t="shared" si="9"/>
        <v>1.1877149877149877</v>
      </c>
      <c r="CJ18" s="20">
        <f t="shared" si="9"/>
        <v>1.1616707616707618</v>
      </c>
      <c r="CK18" s="20">
        <f t="shared" si="9"/>
        <v>1.1488943488943488</v>
      </c>
      <c r="CL18" s="20">
        <f t="shared" si="9"/>
        <v>1.1606879606879608</v>
      </c>
      <c r="CM18" s="20">
        <f t="shared" si="9"/>
        <v>1.2014742014742015</v>
      </c>
      <c r="CN18" s="20">
        <f t="shared" si="9"/>
        <v>1.2574938574938574</v>
      </c>
      <c r="CO18" s="20">
        <f t="shared" si="9"/>
        <v>1.2461916461916462</v>
      </c>
      <c r="CP18" s="20">
        <f t="shared" si="9"/>
        <v>1.2117936117936119</v>
      </c>
      <c r="CQ18" s="20">
        <f t="shared" si="9"/>
        <v>1.1882063882063882</v>
      </c>
      <c r="CR18" s="20">
        <f t="shared" si="9"/>
        <v>1.2855036855036854</v>
      </c>
      <c r="CS18" s="20">
        <f t="shared" si="9"/>
        <v>1.3513513513513513</v>
      </c>
      <c r="CT18" s="20">
        <f t="shared" si="9"/>
        <v>1.3597051597051597</v>
      </c>
      <c r="CU18" s="20">
        <f t="shared" si="9"/>
        <v>1.344963144963145</v>
      </c>
      <c r="CV18" s="20">
        <f t="shared" si="9"/>
        <v>1.2820638820638821</v>
      </c>
      <c r="CW18" s="20">
        <f t="shared" si="9"/>
        <v>1.288943488943489</v>
      </c>
      <c r="CX18" s="20">
        <f t="shared" si="9"/>
        <v>1.3513513513513513</v>
      </c>
      <c r="CY18" s="20">
        <f t="shared" si="9"/>
        <v>1.3926289926289925</v>
      </c>
      <c r="CZ18" s="20">
        <f t="shared" si="9"/>
        <v>1.422113022113022</v>
      </c>
      <c r="DA18" s="20">
        <f t="shared" si="9"/>
        <v>1.3533169533169533</v>
      </c>
      <c r="DB18" s="20">
        <f t="shared" si="9"/>
        <v>1.3312039312039312</v>
      </c>
      <c r="DC18" s="20">
        <f t="shared" si="9"/>
        <v>1.2584766584766585</v>
      </c>
      <c r="DD18" s="20">
        <f t="shared" si="9"/>
        <v>1.2432432432432432</v>
      </c>
      <c r="DE18" s="20">
        <f t="shared" si="9"/>
        <v>1.1626535626535626</v>
      </c>
      <c r="DF18" s="20">
        <f t="shared" si="9"/>
        <v>1.1434889434889435</v>
      </c>
      <c r="DG18" s="20">
        <f t="shared" si="9"/>
        <v>1.3017199017199017</v>
      </c>
      <c r="DH18" s="20">
        <f t="shared" si="9"/>
        <v>1.3154791154791154</v>
      </c>
      <c r="DI18" s="20">
        <f t="shared" si="9"/>
        <v>1.2722358722358722</v>
      </c>
      <c r="DJ18" s="20">
        <f t="shared" si="9"/>
        <v>1.2972972972972974</v>
      </c>
      <c r="DK18" s="20">
        <f t="shared" si="9"/>
        <v>1.3808353808353808</v>
      </c>
      <c r="DL18" s="20">
        <f t="shared" si="9"/>
        <v>1.3793611793611793</v>
      </c>
      <c r="DM18" s="20">
        <f t="shared" si="9"/>
        <v>1.3901719901719902</v>
      </c>
      <c r="DN18" s="20">
        <f t="shared" si="9"/>
        <v>1.3115479115479116</v>
      </c>
      <c r="DO18" s="20">
        <f t="shared" si="9"/>
        <v>1.3631449631449633</v>
      </c>
      <c r="DP18" s="20">
        <f t="shared" si="9"/>
        <v>1.3420147420147419</v>
      </c>
      <c r="DQ18" s="20">
        <f t="shared" si="9"/>
        <v>1.3326781326781327</v>
      </c>
      <c r="DR18" s="20">
        <f t="shared" si="9"/>
        <v>1.2992628992628992</v>
      </c>
      <c r="DS18" s="20">
        <f t="shared" si="9"/>
        <v>1.2683046683046684</v>
      </c>
      <c r="DT18" s="20">
        <f t="shared" si="9"/>
        <v>1.1832923832923834</v>
      </c>
      <c r="DU18" s="20">
        <f t="shared" si="9"/>
        <v>1.1714987714987715</v>
      </c>
      <c r="DV18" s="20">
        <f t="shared" si="9"/>
        <v>1.0555282555282555</v>
      </c>
      <c r="DW18" s="20">
        <f t="shared" si="9"/>
        <v>1.1321867321867323</v>
      </c>
      <c r="DX18" s="20">
        <f t="shared" si="9"/>
        <v>1.0810810810810811</v>
      </c>
      <c r="DY18" s="20">
        <f t="shared" si="9"/>
        <v>1.1351351351351351</v>
      </c>
      <c r="DZ18" s="20">
        <f t="shared" si="9"/>
        <v>1.1356265356265356</v>
      </c>
      <c r="EA18" s="20">
        <f t="shared" si="9"/>
        <v>1.0855036855036855</v>
      </c>
      <c r="EB18" s="20">
        <f t="shared" si="9"/>
        <v>1.2240786240786241</v>
      </c>
      <c r="EC18" s="20">
        <f t="shared" si="9"/>
        <v>1.1985257985257984</v>
      </c>
      <c r="ED18" s="20">
        <f t="shared" si="9"/>
        <v>1.117936117936118</v>
      </c>
      <c r="EE18" s="20">
        <f t="shared" si="9"/>
        <v>1.1272727272727272</v>
      </c>
      <c r="EF18" s="20">
        <f t="shared" si="9"/>
        <v>1.2196560196560196</v>
      </c>
    </row>
    <row r="19" spans="1:136" x14ac:dyDescent="0.45">
      <c r="B19" s="2" t="str">
        <f t="shared" si="6"/>
        <v>CI EW Architecture</v>
      </c>
      <c r="C19" s="20">
        <f t="shared" ref="C19:R20" si="10">C8/$C8</f>
        <v>1</v>
      </c>
      <c r="D19" s="20">
        <f t="shared" si="10"/>
        <v>1.0150590150590151</v>
      </c>
      <c r="E19" s="20">
        <f t="shared" si="10"/>
        <v>1.0390720390720392</v>
      </c>
      <c r="F19" s="20">
        <f t="shared" si="10"/>
        <v>1.0109890109890109</v>
      </c>
      <c r="G19" s="20">
        <f t="shared" si="10"/>
        <v>1.0577940577940577</v>
      </c>
      <c r="H19" s="20">
        <f t="shared" si="10"/>
        <v>1.0512820512820513</v>
      </c>
      <c r="I19" s="20">
        <f t="shared" si="10"/>
        <v>1.08994708994709</v>
      </c>
      <c r="J19" s="20">
        <f t="shared" si="10"/>
        <v>1.0801790801790803</v>
      </c>
      <c r="K19" s="20">
        <f t="shared" si="10"/>
        <v>1.0858770858770859</v>
      </c>
      <c r="L19" s="20">
        <f t="shared" si="10"/>
        <v>1.0590150590150591</v>
      </c>
      <c r="M19" s="20">
        <f t="shared" si="10"/>
        <v>1.0341880341880343</v>
      </c>
      <c r="N19" s="20">
        <f t="shared" ref="N19:BY20" si="11">N8/$C8</f>
        <v>1.0801790801790803</v>
      </c>
      <c r="O19" s="20">
        <f t="shared" si="11"/>
        <v>0.99063899063899064</v>
      </c>
      <c r="P19" s="20">
        <f t="shared" si="11"/>
        <v>1.0744810744810744</v>
      </c>
      <c r="Q19" s="20">
        <f t="shared" si="11"/>
        <v>1.0854700854700854</v>
      </c>
      <c r="R19" s="20">
        <f t="shared" si="11"/>
        <v>1.1005291005291005</v>
      </c>
      <c r="S19" s="20">
        <f t="shared" si="11"/>
        <v>1.1424501424501425</v>
      </c>
      <c r="T19" s="20">
        <f t="shared" si="11"/>
        <v>1.135938135938136</v>
      </c>
      <c r="U19" s="20">
        <f t="shared" si="11"/>
        <v>1.1391941391941391</v>
      </c>
      <c r="V19" s="20">
        <f t="shared" si="11"/>
        <v>1.1916971916971917</v>
      </c>
      <c r="W19" s="20">
        <f t="shared" si="11"/>
        <v>1.1058201058201058</v>
      </c>
      <c r="X19" s="20">
        <f t="shared" si="11"/>
        <v>1.135124135124135</v>
      </c>
      <c r="Y19" s="20">
        <f t="shared" si="11"/>
        <v>1.1522181522181523</v>
      </c>
      <c r="Z19" s="20">
        <f t="shared" si="11"/>
        <v>1.126984126984127</v>
      </c>
      <c r="AA19" s="20">
        <f t="shared" si="11"/>
        <v>1.109076109076109</v>
      </c>
      <c r="AB19" s="20">
        <f t="shared" si="11"/>
        <v>1.0463980463980465</v>
      </c>
      <c r="AC19" s="20">
        <f t="shared" si="11"/>
        <v>1.0850630850630851</v>
      </c>
      <c r="AD19" s="20">
        <f t="shared" si="11"/>
        <v>1.1298331298331299</v>
      </c>
      <c r="AE19" s="20">
        <f t="shared" si="11"/>
        <v>1.1518111518111518</v>
      </c>
      <c r="AF19" s="20">
        <f t="shared" si="11"/>
        <v>1.19006919006919</v>
      </c>
      <c r="AG19" s="20">
        <f t="shared" si="11"/>
        <v>1.1652421652421652</v>
      </c>
      <c r="AH19" s="20">
        <f t="shared" si="11"/>
        <v>1.2091982091982092</v>
      </c>
      <c r="AI19" s="20">
        <f t="shared" si="11"/>
        <v>1.2165242165242165</v>
      </c>
      <c r="AJ19" s="20">
        <f t="shared" si="11"/>
        <v>1.2091982091982092</v>
      </c>
      <c r="AK19" s="20">
        <f t="shared" si="11"/>
        <v>1.1680911680911681</v>
      </c>
      <c r="AL19" s="20">
        <f t="shared" si="11"/>
        <v>1.1607651607651608</v>
      </c>
      <c r="AM19" s="20">
        <f t="shared" si="11"/>
        <v>1.1725681725681725</v>
      </c>
      <c r="AN19" s="20">
        <f t="shared" si="11"/>
        <v>1.1562881562881564</v>
      </c>
      <c r="AO19" s="20">
        <f t="shared" si="11"/>
        <v>1.1892551892551892</v>
      </c>
      <c r="AP19" s="20">
        <f t="shared" si="11"/>
        <v>1.153032153032153</v>
      </c>
      <c r="AQ19" s="20">
        <f t="shared" si="11"/>
        <v>1.1741961741961742</v>
      </c>
      <c r="AR19" s="20">
        <f t="shared" si="11"/>
        <v>1.2474562474562474</v>
      </c>
      <c r="AS19" s="20">
        <f t="shared" si="11"/>
        <v>1.2478632478632479</v>
      </c>
      <c r="AT19" s="20">
        <f t="shared" si="11"/>
        <v>1.225071225071225</v>
      </c>
      <c r="AU19" s="20">
        <f t="shared" si="11"/>
        <v>1.2246642246642248</v>
      </c>
      <c r="AV19" s="20">
        <f t="shared" si="11"/>
        <v>1.161986161986162</v>
      </c>
      <c r="AW19" s="20">
        <f t="shared" si="11"/>
        <v>1.1538461538461537</v>
      </c>
      <c r="AX19" s="20">
        <f t="shared" si="11"/>
        <v>1.1864061864061863</v>
      </c>
      <c r="AY19" s="20">
        <f t="shared" si="11"/>
        <v>1.1925111925111924</v>
      </c>
      <c r="AZ19" s="20">
        <f t="shared" si="11"/>
        <v>1.1684981684981686</v>
      </c>
      <c r="BA19" s="20">
        <f t="shared" si="11"/>
        <v>1.1579161579161579</v>
      </c>
      <c r="BB19" s="20">
        <f t="shared" si="11"/>
        <v>1.1001221001221002</v>
      </c>
      <c r="BC19" s="20">
        <f t="shared" si="11"/>
        <v>1.0915750915750915</v>
      </c>
      <c r="BD19" s="20">
        <f t="shared" si="11"/>
        <v>1.1566951566951567</v>
      </c>
      <c r="BE19" s="20">
        <f t="shared" si="11"/>
        <v>1.2372812372812372</v>
      </c>
      <c r="BF19" s="20">
        <f t="shared" si="11"/>
        <v>1.2275132275132274</v>
      </c>
      <c r="BG19" s="20">
        <f t="shared" si="11"/>
        <v>1.1583231583231584</v>
      </c>
      <c r="BH19" s="20">
        <f t="shared" si="11"/>
        <v>1.1025641025641026</v>
      </c>
      <c r="BI19" s="20">
        <f t="shared" si="11"/>
        <v>1.1322751322751323</v>
      </c>
      <c r="BJ19" s="20">
        <f t="shared" si="11"/>
        <v>1.2124542124542124</v>
      </c>
      <c r="BK19" s="20">
        <f t="shared" si="11"/>
        <v>1.164021164021164</v>
      </c>
      <c r="BL19" s="20">
        <f t="shared" si="11"/>
        <v>1.1684981684981686</v>
      </c>
      <c r="BM19" s="20">
        <f t="shared" si="11"/>
        <v>1.2116402116402116</v>
      </c>
      <c r="BN19" s="20">
        <f t="shared" si="11"/>
        <v>1.3056573056573058</v>
      </c>
      <c r="BO19" s="20">
        <f t="shared" si="11"/>
        <v>1.2413512413512413</v>
      </c>
      <c r="BP19" s="20">
        <f t="shared" si="11"/>
        <v>1.251119251119251</v>
      </c>
      <c r="BQ19" s="20">
        <f t="shared" si="11"/>
        <v>1.2490842490842491</v>
      </c>
      <c r="BR19" s="20">
        <f t="shared" si="11"/>
        <v>1.2397232397232398</v>
      </c>
      <c r="BS19" s="20">
        <f t="shared" si="11"/>
        <v>1.2185592185592184</v>
      </c>
      <c r="BT19" s="20">
        <f t="shared" si="11"/>
        <v>1.1973951973951973</v>
      </c>
      <c r="BU19" s="20">
        <f t="shared" si="11"/>
        <v>1.1774521774521776</v>
      </c>
      <c r="BV19" s="20">
        <f t="shared" si="11"/>
        <v>1.1807081807081807</v>
      </c>
      <c r="BW19" s="20">
        <f t="shared" si="11"/>
        <v>1.1949531949531949</v>
      </c>
      <c r="BX19" s="20">
        <f t="shared" si="11"/>
        <v>1.126984126984127</v>
      </c>
      <c r="BY19" s="20">
        <f t="shared" si="11"/>
        <v>1.199023199023199</v>
      </c>
      <c r="BZ19" s="20">
        <f t="shared" ref="BZ19:EF20" si="12">BZ8/$C8</f>
        <v>1.2010582010582012</v>
      </c>
      <c r="CA19" s="20">
        <f t="shared" si="12"/>
        <v>1.1758241758241759</v>
      </c>
      <c r="CB19" s="20">
        <f t="shared" si="12"/>
        <v>1.196988196988197</v>
      </c>
      <c r="CC19" s="20">
        <f t="shared" si="12"/>
        <v>1.2193732193732194</v>
      </c>
      <c r="CD19" s="20">
        <f t="shared" si="12"/>
        <v>1.1282051282051282</v>
      </c>
      <c r="CE19" s="20">
        <f t="shared" si="12"/>
        <v>1.0940170940170941</v>
      </c>
      <c r="CF19" s="20">
        <f t="shared" si="12"/>
        <v>1.0781440781440781</v>
      </c>
      <c r="CG19" s="20">
        <f t="shared" si="12"/>
        <v>1.0602360602360603</v>
      </c>
      <c r="CH19" s="20">
        <f t="shared" si="12"/>
        <v>1.0797720797720798</v>
      </c>
      <c r="CI19" s="20">
        <f t="shared" si="12"/>
        <v>1.0016280016280017</v>
      </c>
      <c r="CJ19" s="20">
        <f t="shared" si="12"/>
        <v>1.0520960520960521</v>
      </c>
      <c r="CK19" s="20">
        <f t="shared" si="12"/>
        <v>1.017908017908018</v>
      </c>
      <c r="CL19" s="20">
        <f t="shared" si="12"/>
        <v>0.98901098901098905</v>
      </c>
      <c r="CM19" s="20">
        <f t="shared" si="12"/>
        <v>1.0801790801790803</v>
      </c>
      <c r="CN19" s="20">
        <f t="shared" si="12"/>
        <v>1.089133089133089</v>
      </c>
      <c r="CO19" s="20">
        <f t="shared" si="12"/>
        <v>1.0728530728530727</v>
      </c>
      <c r="CP19" s="20">
        <f t="shared" si="12"/>
        <v>1.1196581196581197</v>
      </c>
      <c r="CQ19" s="20">
        <f t="shared" si="12"/>
        <v>1.072039072039072</v>
      </c>
      <c r="CR19" s="20">
        <f t="shared" si="12"/>
        <v>1.0638990638990637</v>
      </c>
      <c r="CS19" s="20">
        <f t="shared" si="12"/>
        <v>1.0337810337810338</v>
      </c>
      <c r="CT19" s="20">
        <f t="shared" si="12"/>
        <v>1.0305250305250304</v>
      </c>
      <c r="CU19" s="20">
        <f t="shared" si="12"/>
        <v>1.0134310134310134</v>
      </c>
      <c r="CV19" s="20">
        <f t="shared" si="12"/>
        <v>1.0655270655270654</v>
      </c>
      <c r="CW19" s="20">
        <f t="shared" si="12"/>
        <v>1.0838420838420839</v>
      </c>
      <c r="CX19" s="20">
        <f t="shared" si="12"/>
        <v>1.0647130647130649</v>
      </c>
      <c r="CY19" s="20">
        <f t="shared" si="12"/>
        <v>1.080993080993081</v>
      </c>
      <c r="CZ19" s="20">
        <f t="shared" si="12"/>
        <v>1.1656491656491657</v>
      </c>
      <c r="DA19" s="20">
        <f t="shared" si="12"/>
        <v>1.2295482295482296</v>
      </c>
      <c r="DB19" s="20">
        <f t="shared" si="12"/>
        <v>1.1754171754171754</v>
      </c>
      <c r="DC19" s="20">
        <f t="shared" si="12"/>
        <v>1.1253561253561253</v>
      </c>
      <c r="DD19" s="20">
        <f t="shared" si="12"/>
        <v>1.1815221815221815</v>
      </c>
      <c r="DE19" s="20">
        <f t="shared" si="12"/>
        <v>1.1558811558811559</v>
      </c>
      <c r="DF19" s="20">
        <f t="shared" si="12"/>
        <v>1.2401302401302401</v>
      </c>
      <c r="DG19" s="20">
        <f t="shared" si="12"/>
        <v>1.1261701261701262</v>
      </c>
      <c r="DH19" s="20">
        <f t="shared" si="12"/>
        <v>1.205942205942206</v>
      </c>
      <c r="DI19" s="20">
        <f t="shared" si="12"/>
        <v>1.2763532763532763</v>
      </c>
      <c r="DJ19" s="20">
        <f t="shared" si="12"/>
        <v>1.2714692714692715</v>
      </c>
      <c r="DK19" s="20">
        <f t="shared" si="12"/>
        <v>1.315018315018315</v>
      </c>
      <c r="DL19" s="20">
        <f t="shared" si="12"/>
        <v>1.3235653235653235</v>
      </c>
      <c r="DM19" s="20">
        <f t="shared" si="12"/>
        <v>1.2604802604802605</v>
      </c>
      <c r="DN19" s="20">
        <f t="shared" si="12"/>
        <v>1.2380952380952381</v>
      </c>
      <c r="DO19" s="20">
        <f t="shared" si="12"/>
        <v>1.1705331705331705</v>
      </c>
      <c r="DP19" s="20">
        <f t="shared" si="12"/>
        <v>1.15995115995116</v>
      </c>
      <c r="DQ19" s="20">
        <f t="shared" si="12"/>
        <v>1.1896621896621897</v>
      </c>
      <c r="DR19" s="20">
        <f t="shared" si="12"/>
        <v>1.1908831908831909</v>
      </c>
      <c r="DS19" s="20">
        <f t="shared" si="12"/>
        <v>1.1485551485551486</v>
      </c>
      <c r="DT19" s="20">
        <f t="shared" si="12"/>
        <v>1.2022792022792024</v>
      </c>
      <c r="DU19" s="20">
        <f t="shared" si="12"/>
        <v>1.1957671957671958</v>
      </c>
      <c r="DV19" s="20">
        <f t="shared" si="12"/>
        <v>1.1302401302401301</v>
      </c>
      <c r="DW19" s="20">
        <f t="shared" si="12"/>
        <v>1.1408221408221408</v>
      </c>
      <c r="DX19" s="20">
        <f t="shared" si="12"/>
        <v>1.1131461131461131</v>
      </c>
      <c r="DY19" s="20">
        <f t="shared" si="12"/>
        <v>1.1078551078551078</v>
      </c>
      <c r="DZ19" s="20">
        <f t="shared" si="12"/>
        <v>1.1819291819291819</v>
      </c>
      <c r="EA19" s="20">
        <f t="shared" si="12"/>
        <v>1.1717541717541717</v>
      </c>
      <c r="EB19" s="20">
        <f t="shared" si="12"/>
        <v>1.1273911273911275</v>
      </c>
      <c r="EC19" s="20">
        <f t="shared" si="12"/>
        <v>1.1428571428571428</v>
      </c>
      <c r="ED19" s="20">
        <f t="shared" si="12"/>
        <v>1.1322751322751323</v>
      </c>
      <c r="EE19" s="20">
        <f t="shared" si="12"/>
        <v>1.1566951566951567</v>
      </c>
      <c r="EF19" s="20">
        <f t="shared" si="12"/>
        <v>1.1041921041921041</v>
      </c>
    </row>
    <row r="20" spans="1:136" x14ac:dyDescent="0.45">
      <c r="B20" s="2" t="str">
        <f t="shared" si="6"/>
        <v>CI EW Crafts</v>
      </c>
      <c r="C20" s="20">
        <f t="shared" si="10"/>
        <v>1</v>
      </c>
      <c r="D20" s="20">
        <f t="shared" si="10"/>
        <v>0.92123287671232879</v>
      </c>
      <c r="E20" s="20">
        <f t="shared" si="10"/>
        <v>0.89726027397260277</v>
      </c>
      <c r="F20" s="20">
        <f t="shared" si="10"/>
        <v>0.83904109589041098</v>
      </c>
      <c r="G20" s="20">
        <f t="shared" si="10"/>
        <v>0.85502283105022836</v>
      </c>
      <c r="H20" s="20">
        <f t="shared" si="10"/>
        <v>0.84703196347031962</v>
      </c>
      <c r="I20" s="20">
        <f t="shared" si="10"/>
        <v>0.87557077625570778</v>
      </c>
      <c r="J20" s="20">
        <f t="shared" si="10"/>
        <v>0.84931506849315064</v>
      </c>
      <c r="K20" s="20">
        <f t="shared" si="10"/>
        <v>0.82762557077625576</v>
      </c>
      <c r="L20" s="20">
        <f t="shared" si="10"/>
        <v>0.90525114155251141</v>
      </c>
      <c r="M20" s="20">
        <f t="shared" si="10"/>
        <v>0.92237442922374424</v>
      </c>
      <c r="N20" s="20">
        <f t="shared" si="10"/>
        <v>0.98972602739726023</v>
      </c>
      <c r="O20" s="20">
        <f t="shared" si="10"/>
        <v>0.95890410958904104</v>
      </c>
      <c r="P20" s="20">
        <f t="shared" si="10"/>
        <v>0.94063926940639264</v>
      </c>
      <c r="Q20" s="20">
        <f t="shared" si="10"/>
        <v>0.98630136986301364</v>
      </c>
      <c r="R20" s="20">
        <f t="shared" si="10"/>
        <v>1.0342465753424657</v>
      </c>
      <c r="S20" s="20">
        <f t="shared" si="11"/>
        <v>1.0399543378995433</v>
      </c>
      <c r="T20" s="20">
        <f t="shared" si="11"/>
        <v>1.0068493150684932</v>
      </c>
      <c r="U20" s="20">
        <f t="shared" si="11"/>
        <v>0.99657534246575341</v>
      </c>
      <c r="V20" s="20">
        <f t="shared" si="11"/>
        <v>1.0582191780821917</v>
      </c>
      <c r="W20" s="20">
        <f t="shared" si="11"/>
        <v>0.93835616438356162</v>
      </c>
      <c r="X20" s="20">
        <f t="shared" si="11"/>
        <v>0.89726027397260277</v>
      </c>
      <c r="Y20" s="20">
        <f t="shared" si="11"/>
        <v>1.0856164383561644</v>
      </c>
      <c r="Z20" s="20">
        <f t="shared" si="11"/>
        <v>0.96803652968036524</v>
      </c>
      <c r="AA20" s="20">
        <f t="shared" si="11"/>
        <v>0.96575342465753422</v>
      </c>
      <c r="AB20" s="20">
        <f t="shared" si="11"/>
        <v>0.97716894977168944</v>
      </c>
      <c r="AC20" s="20">
        <f t="shared" si="11"/>
        <v>1.0034246575342465</v>
      </c>
      <c r="AD20" s="20">
        <f t="shared" si="11"/>
        <v>1.0182648401826484</v>
      </c>
      <c r="AE20" s="20">
        <f t="shared" si="11"/>
        <v>1.1700913242009132</v>
      </c>
      <c r="AF20" s="20">
        <f t="shared" si="11"/>
        <v>1.1381278538812785</v>
      </c>
      <c r="AG20" s="20">
        <f t="shared" si="11"/>
        <v>1.2431506849315068</v>
      </c>
      <c r="AH20" s="20">
        <f t="shared" si="11"/>
        <v>1.2146118721461188</v>
      </c>
      <c r="AI20" s="20">
        <f t="shared" si="11"/>
        <v>1.1267123287671232</v>
      </c>
      <c r="AJ20" s="20">
        <f t="shared" si="11"/>
        <v>1.1552511415525115</v>
      </c>
      <c r="AK20" s="20">
        <f t="shared" si="11"/>
        <v>1.0936073059360731</v>
      </c>
      <c r="AL20" s="20">
        <f t="shared" si="11"/>
        <v>1.1164383561643836</v>
      </c>
      <c r="AM20" s="20">
        <f t="shared" si="11"/>
        <v>1.04337899543379</v>
      </c>
      <c r="AN20" s="20">
        <f t="shared" si="11"/>
        <v>1.1746575342465753</v>
      </c>
      <c r="AO20" s="20">
        <f t="shared" si="11"/>
        <v>1.0525114155251141</v>
      </c>
      <c r="AP20" s="20">
        <f t="shared" si="11"/>
        <v>1.1015981735159817</v>
      </c>
      <c r="AQ20" s="20">
        <f t="shared" si="11"/>
        <v>1</v>
      </c>
      <c r="AR20" s="20">
        <f t="shared" si="11"/>
        <v>1.0068493150684932</v>
      </c>
      <c r="AS20" s="20">
        <f t="shared" si="11"/>
        <v>1.0468036529680365</v>
      </c>
      <c r="AT20" s="20">
        <f t="shared" si="11"/>
        <v>1.0650684931506849</v>
      </c>
      <c r="AU20" s="20">
        <f t="shared" si="11"/>
        <v>1.0273972602739727</v>
      </c>
      <c r="AV20" s="20">
        <f t="shared" si="11"/>
        <v>1.1461187214611872</v>
      </c>
      <c r="AW20" s="20">
        <f t="shared" si="11"/>
        <v>1.1358447488584476</v>
      </c>
      <c r="AX20" s="20">
        <f t="shared" si="11"/>
        <v>1.0114155251141552</v>
      </c>
      <c r="AY20" s="20">
        <f t="shared" si="11"/>
        <v>0.95091324200913241</v>
      </c>
      <c r="AZ20" s="20">
        <f t="shared" si="11"/>
        <v>0.91438356164383561</v>
      </c>
      <c r="BA20" s="20">
        <f t="shared" si="11"/>
        <v>1.0022831050228311</v>
      </c>
      <c r="BB20" s="20">
        <f t="shared" si="11"/>
        <v>0.96575342465753422</v>
      </c>
      <c r="BC20" s="20">
        <f t="shared" si="11"/>
        <v>1.0890410958904109</v>
      </c>
      <c r="BD20" s="20">
        <f t="shared" si="11"/>
        <v>1.091324200913242</v>
      </c>
      <c r="BE20" s="20">
        <f t="shared" si="11"/>
        <v>1.1095890410958904</v>
      </c>
      <c r="BF20" s="20">
        <f t="shared" si="11"/>
        <v>1.0707762557077625</v>
      </c>
      <c r="BG20" s="20">
        <f t="shared" si="11"/>
        <v>1.0924657534246576</v>
      </c>
      <c r="BH20" s="20">
        <f t="shared" si="11"/>
        <v>1.0490867579908676</v>
      </c>
      <c r="BI20" s="20">
        <f t="shared" si="11"/>
        <v>1.1484018264840183</v>
      </c>
      <c r="BJ20" s="20">
        <f t="shared" si="11"/>
        <v>1.0342465753424657</v>
      </c>
      <c r="BK20" s="20">
        <f t="shared" si="11"/>
        <v>1.0262557077625571</v>
      </c>
      <c r="BL20" s="20">
        <f t="shared" si="11"/>
        <v>0.98744292237442921</v>
      </c>
      <c r="BM20" s="20">
        <f t="shared" si="11"/>
        <v>1.0947488584474885</v>
      </c>
      <c r="BN20" s="20">
        <f t="shared" si="11"/>
        <v>0.97716894977168944</v>
      </c>
      <c r="BO20" s="20">
        <f t="shared" si="11"/>
        <v>1.0684931506849316</v>
      </c>
      <c r="BP20" s="20">
        <f t="shared" si="11"/>
        <v>1.2146118721461188</v>
      </c>
      <c r="BQ20" s="20">
        <f t="shared" si="11"/>
        <v>1.2054794520547945</v>
      </c>
      <c r="BR20" s="20">
        <f t="shared" si="11"/>
        <v>1.139269406392694</v>
      </c>
      <c r="BS20" s="20">
        <f t="shared" si="11"/>
        <v>1.1529680365296804</v>
      </c>
      <c r="BT20" s="20">
        <f t="shared" si="11"/>
        <v>1.2842465753424657</v>
      </c>
      <c r="BU20" s="20">
        <f t="shared" si="11"/>
        <v>1.091324200913242</v>
      </c>
      <c r="BV20" s="20">
        <f t="shared" si="11"/>
        <v>1.1324200913242009</v>
      </c>
      <c r="BW20" s="20">
        <f t="shared" si="11"/>
        <v>1.178082191780822</v>
      </c>
      <c r="BX20" s="20">
        <f t="shared" si="11"/>
        <v>1.2488584474885844</v>
      </c>
      <c r="BY20" s="20">
        <f t="shared" si="11"/>
        <v>1.0799086757990868</v>
      </c>
      <c r="BZ20" s="20">
        <f t="shared" si="12"/>
        <v>1.1894977168949772</v>
      </c>
      <c r="CA20" s="20">
        <f t="shared" si="12"/>
        <v>1.3584474885844748</v>
      </c>
      <c r="CB20" s="20">
        <f t="shared" si="12"/>
        <v>1.2888127853881279</v>
      </c>
      <c r="CC20" s="20">
        <f t="shared" si="12"/>
        <v>1.1803652968036529</v>
      </c>
      <c r="CD20" s="20">
        <f t="shared" si="12"/>
        <v>1.273972602739726</v>
      </c>
      <c r="CE20" s="20">
        <f t="shared" si="12"/>
        <v>1.2271689497716896</v>
      </c>
      <c r="CF20" s="20">
        <f t="shared" si="12"/>
        <v>1.2968036529680365</v>
      </c>
      <c r="CG20" s="20">
        <f t="shared" si="12"/>
        <v>1.2728310502283104</v>
      </c>
      <c r="CH20" s="20">
        <f t="shared" si="12"/>
        <v>1.2853881278538812</v>
      </c>
      <c r="CI20" s="20">
        <f t="shared" si="12"/>
        <v>1.2534246575342465</v>
      </c>
      <c r="CJ20" s="20">
        <f t="shared" si="12"/>
        <v>1.1484018264840183</v>
      </c>
      <c r="CK20" s="20">
        <f t="shared" si="12"/>
        <v>1.0970319634703196</v>
      </c>
      <c r="CL20" s="20">
        <f t="shared" si="12"/>
        <v>1.1312785388127853</v>
      </c>
      <c r="CM20" s="20">
        <f t="shared" si="12"/>
        <v>1.1666666666666667</v>
      </c>
      <c r="CN20" s="20">
        <f t="shared" si="12"/>
        <v>1.1803652968036529</v>
      </c>
      <c r="CO20" s="20">
        <f t="shared" si="12"/>
        <v>1.3264840182648401</v>
      </c>
      <c r="CP20" s="20">
        <f t="shared" si="12"/>
        <v>1.2853881278538812</v>
      </c>
      <c r="CQ20" s="20">
        <f t="shared" si="12"/>
        <v>1.4851598173515981</v>
      </c>
      <c r="CR20" s="20">
        <f t="shared" si="12"/>
        <v>1.4486301369863013</v>
      </c>
      <c r="CS20" s="20">
        <f t="shared" si="12"/>
        <v>1.4714611872146119</v>
      </c>
      <c r="CT20" s="20">
        <f t="shared" si="12"/>
        <v>1.4908675799086757</v>
      </c>
      <c r="CU20" s="20">
        <f t="shared" si="12"/>
        <v>1.4417808219178083</v>
      </c>
      <c r="CV20" s="20">
        <f t="shared" si="12"/>
        <v>1.3835616438356164</v>
      </c>
      <c r="CW20" s="20">
        <f t="shared" si="12"/>
        <v>1.2168949771689497</v>
      </c>
      <c r="CX20" s="20">
        <f t="shared" si="12"/>
        <v>1.2134703196347032</v>
      </c>
      <c r="CY20" s="20">
        <f t="shared" si="12"/>
        <v>1.3595890410958904</v>
      </c>
      <c r="CZ20" s="20">
        <f t="shared" si="12"/>
        <v>1.3961187214611872</v>
      </c>
      <c r="DA20" s="20">
        <f t="shared" si="12"/>
        <v>1.2888127853881279</v>
      </c>
      <c r="DB20" s="20">
        <f t="shared" si="12"/>
        <v>1.3972602739726028</v>
      </c>
      <c r="DC20" s="20">
        <f t="shared" si="12"/>
        <v>1.4383561643835616</v>
      </c>
      <c r="DD20" s="20">
        <f t="shared" si="12"/>
        <v>1.2945205479452055</v>
      </c>
      <c r="DE20" s="20">
        <f t="shared" si="12"/>
        <v>1.4178082191780821</v>
      </c>
      <c r="DF20" s="20">
        <f t="shared" si="12"/>
        <v>1.3869863013698631</v>
      </c>
      <c r="DG20" s="20">
        <f t="shared" si="12"/>
        <v>1.3550228310502284</v>
      </c>
      <c r="DH20" s="20">
        <f t="shared" si="12"/>
        <v>1.2728310502283104</v>
      </c>
      <c r="DI20" s="20">
        <f t="shared" si="12"/>
        <v>1.3184931506849316</v>
      </c>
      <c r="DJ20" s="20">
        <f t="shared" si="12"/>
        <v>1.4840182648401827</v>
      </c>
      <c r="DK20" s="20">
        <f t="shared" si="12"/>
        <v>1.4383561643835616</v>
      </c>
      <c r="DL20" s="20">
        <f t="shared" si="12"/>
        <v>1.321917808219178</v>
      </c>
      <c r="DM20" s="20">
        <f t="shared" si="12"/>
        <v>1.4908675799086757</v>
      </c>
      <c r="DN20" s="20">
        <f t="shared" si="12"/>
        <v>1.4349315068493151</v>
      </c>
      <c r="DO20" s="20">
        <f t="shared" si="12"/>
        <v>1.3116438356164384</v>
      </c>
      <c r="DP20" s="20">
        <f t="shared" si="12"/>
        <v>1.273972602739726</v>
      </c>
      <c r="DQ20" s="20">
        <f t="shared" si="12"/>
        <v>1.0662100456621004</v>
      </c>
      <c r="DR20" s="20">
        <f t="shared" si="12"/>
        <v>1.1449771689497716</v>
      </c>
      <c r="DS20" s="20">
        <f t="shared" si="12"/>
        <v>1.2283105022831051</v>
      </c>
      <c r="DT20" s="20">
        <f t="shared" si="12"/>
        <v>1.2659817351598173</v>
      </c>
      <c r="DU20" s="20">
        <f t="shared" si="12"/>
        <v>1.2534246575342465</v>
      </c>
      <c r="DV20" s="20">
        <f t="shared" si="12"/>
        <v>1.1575342465753424</v>
      </c>
      <c r="DW20" s="20">
        <f t="shared" si="12"/>
        <v>1.2442922374429224</v>
      </c>
      <c r="DX20" s="20">
        <f t="shared" si="12"/>
        <v>1.2111872146118721</v>
      </c>
      <c r="DY20" s="20">
        <f t="shared" si="12"/>
        <v>1.4600456621004567</v>
      </c>
      <c r="DZ20" s="20">
        <f t="shared" si="12"/>
        <v>1.4486301369863013</v>
      </c>
      <c r="EA20" s="20">
        <f t="shared" si="12"/>
        <v>1.5079908675799087</v>
      </c>
      <c r="EB20" s="20">
        <f t="shared" si="12"/>
        <v>1.321917808219178</v>
      </c>
      <c r="EC20" s="20">
        <f t="shared" si="12"/>
        <v>1.4292237442922375</v>
      </c>
      <c r="ED20" s="20">
        <f t="shared" si="12"/>
        <v>1.2888127853881279</v>
      </c>
      <c r="EE20" s="20">
        <f t="shared" si="12"/>
        <v>1.3082191780821917</v>
      </c>
      <c r="EF20" s="20">
        <f t="shared" si="12"/>
        <v>1.1655251141552512</v>
      </c>
    </row>
    <row r="21" spans="1:136" x14ac:dyDescent="0.45">
      <c r="B21" s="2" t="str">
        <f t="shared" si="6"/>
        <v>CI EW Design</v>
      </c>
      <c r="C21" s="20">
        <f t="shared" ref="C21:M21" si="13">C10/$C10</f>
        <v>1</v>
      </c>
      <c r="D21" s="20">
        <f t="shared" si="13"/>
        <v>1.0052173913043478</v>
      </c>
      <c r="E21" s="20">
        <f t="shared" si="13"/>
        <v>0.87304347826086959</v>
      </c>
      <c r="F21" s="20">
        <f t="shared" si="13"/>
        <v>0.86782608695652175</v>
      </c>
      <c r="G21" s="20">
        <f t="shared" si="13"/>
        <v>0.86956521739130432</v>
      </c>
      <c r="H21" s="20">
        <f t="shared" si="13"/>
        <v>0.89043478260869569</v>
      </c>
      <c r="I21" s="20">
        <f t="shared" si="13"/>
        <v>1.0434782608695652</v>
      </c>
      <c r="J21" s="20">
        <f t="shared" si="13"/>
        <v>1.0852173913043479</v>
      </c>
      <c r="K21" s="20">
        <f t="shared" si="13"/>
        <v>1.0869565217391304</v>
      </c>
      <c r="L21" s="20">
        <f t="shared" si="13"/>
        <v>1.008695652173913</v>
      </c>
      <c r="M21" s="20">
        <f t="shared" si="13"/>
        <v>0.98608695652173917</v>
      </c>
      <c r="N21" s="20">
        <f t="shared" ref="N21:BY21" si="14">N10/$C10</f>
        <v>1.0973913043478261</v>
      </c>
      <c r="O21" s="20">
        <f t="shared" si="14"/>
        <v>0.92695652173913046</v>
      </c>
      <c r="P21" s="20">
        <f t="shared" si="14"/>
        <v>0.81913043478260872</v>
      </c>
      <c r="Q21" s="20">
        <f t="shared" si="14"/>
        <v>0.76</v>
      </c>
      <c r="R21" s="20">
        <f t="shared" si="14"/>
        <v>0.85913043478260864</v>
      </c>
      <c r="S21" s="20">
        <f t="shared" si="14"/>
        <v>0.89043478260869569</v>
      </c>
      <c r="T21" s="20">
        <f t="shared" si="14"/>
        <v>0.90956521739130436</v>
      </c>
      <c r="U21" s="20">
        <f t="shared" si="14"/>
        <v>0.87652173913043474</v>
      </c>
      <c r="V21" s="20">
        <f t="shared" si="14"/>
        <v>0.90782608695652178</v>
      </c>
      <c r="W21" s="20">
        <f t="shared" si="14"/>
        <v>1.0226086956521738</v>
      </c>
      <c r="X21" s="20">
        <f t="shared" si="14"/>
        <v>1.1060869565217391</v>
      </c>
      <c r="Y21" s="20">
        <f t="shared" si="14"/>
        <v>1.1304347826086956</v>
      </c>
      <c r="Z21" s="20">
        <f t="shared" si="14"/>
        <v>1.3478260869565217</v>
      </c>
      <c r="AA21" s="20">
        <f t="shared" si="14"/>
        <v>1.2260869565217392</v>
      </c>
      <c r="AB21" s="20">
        <f t="shared" si="14"/>
        <v>1.1130434782608696</v>
      </c>
      <c r="AC21" s="20">
        <f t="shared" si="14"/>
        <v>1.0469565217391303</v>
      </c>
      <c r="AD21" s="20">
        <f t="shared" si="14"/>
        <v>1.0782608695652174</v>
      </c>
      <c r="AE21" s="20">
        <f t="shared" si="14"/>
        <v>0.95304347826086955</v>
      </c>
      <c r="AF21" s="20">
        <f t="shared" si="14"/>
        <v>0.83304347826086955</v>
      </c>
      <c r="AG21" s="20">
        <f t="shared" si="14"/>
        <v>0.74608695652173918</v>
      </c>
      <c r="AH21" s="20">
        <f t="shared" si="14"/>
        <v>0.7008695652173913</v>
      </c>
      <c r="AI21" s="20">
        <f t="shared" si="14"/>
        <v>0.67826086956521736</v>
      </c>
      <c r="AJ21" s="20">
        <f t="shared" si="14"/>
        <v>0.72521739130434781</v>
      </c>
      <c r="AK21" s="20">
        <f t="shared" si="14"/>
        <v>0.75652173913043474</v>
      </c>
      <c r="AL21" s="20">
        <f t="shared" si="14"/>
        <v>0.85913043478260864</v>
      </c>
      <c r="AM21" s="20">
        <f t="shared" si="14"/>
        <v>0.84869565217391307</v>
      </c>
      <c r="AN21" s="20">
        <f t="shared" si="14"/>
        <v>1.0034782608695652</v>
      </c>
      <c r="AO21" s="20">
        <f t="shared" si="14"/>
        <v>1.0260869565217392</v>
      </c>
      <c r="AP21" s="20">
        <f t="shared" si="14"/>
        <v>1.057391304347826</v>
      </c>
      <c r="AQ21" s="20">
        <f t="shared" si="14"/>
        <v>1.0713043478260869</v>
      </c>
      <c r="AR21" s="20">
        <f t="shared" si="14"/>
        <v>1.0904347826086958</v>
      </c>
      <c r="AS21" s="20">
        <f t="shared" si="14"/>
        <v>1.1269565217391304</v>
      </c>
      <c r="AT21" s="20">
        <f t="shared" si="14"/>
        <v>1.1599999999999999</v>
      </c>
      <c r="AU21" s="20">
        <f t="shared" si="14"/>
        <v>1.132173913043478</v>
      </c>
      <c r="AV21" s="20">
        <f t="shared" si="14"/>
        <v>1.1791304347826086</v>
      </c>
      <c r="AW21" s="20">
        <f t="shared" si="14"/>
        <v>0.9826086956521739</v>
      </c>
      <c r="AX21" s="20">
        <f t="shared" si="14"/>
        <v>0.89043478260869569</v>
      </c>
      <c r="AY21" s="20">
        <f t="shared" si="14"/>
        <v>1.0208695652173914</v>
      </c>
      <c r="AZ21" s="20">
        <f t="shared" si="14"/>
        <v>0.92521739130434788</v>
      </c>
      <c r="BA21" s="20">
        <f t="shared" si="14"/>
        <v>1.1513043478260869</v>
      </c>
      <c r="BB21" s="20">
        <f t="shared" si="14"/>
        <v>1.1356521739130434</v>
      </c>
      <c r="BC21" s="20">
        <f t="shared" si="14"/>
        <v>1.2052173913043478</v>
      </c>
      <c r="BD21" s="20">
        <f t="shared" si="14"/>
        <v>1.1565217391304348</v>
      </c>
      <c r="BE21" s="20">
        <f t="shared" si="14"/>
        <v>1.0208695652173914</v>
      </c>
      <c r="BF21" s="20">
        <f t="shared" si="14"/>
        <v>1.0330434782608695</v>
      </c>
      <c r="BG21" s="20">
        <f t="shared" si="14"/>
        <v>1.0921739130434782</v>
      </c>
      <c r="BH21" s="20">
        <f t="shared" si="14"/>
        <v>1.1373913043478263</v>
      </c>
      <c r="BI21" s="20">
        <f t="shared" si="14"/>
        <v>1.123478260869565</v>
      </c>
      <c r="BJ21" s="20">
        <f t="shared" si="14"/>
        <v>1.0886956521739131</v>
      </c>
      <c r="BK21" s="20">
        <f t="shared" si="14"/>
        <v>1.0452173913043479</v>
      </c>
      <c r="BL21" s="20">
        <f t="shared" si="14"/>
        <v>1.008695652173913</v>
      </c>
      <c r="BM21" s="20">
        <f t="shared" si="14"/>
        <v>1.0260869565217392</v>
      </c>
      <c r="BN21" s="20">
        <f t="shared" si="14"/>
        <v>0.95130434782608697</v>
      </c>
      <c r="BO21" s="20">
        <f t="shared" si="14"/>
        <v>1.0139130434782608</v>
      </c>
      <c r="BP21" s="20">
        <f t="shared" si="14"/>
        <v>0.95478260869565212</v>
      </c>
      <c r="BQ21" s="20">
        <f t="shared" si="14"/>
        <v>0.86956521739130432</v>
      </c>
      <c r="BR21" s="20">
        <f t="shared" si="14"/>
        <v>0.78782608695652179</v>
      </c>
      <c r="BS21" s="20">
        <f t="shared" si="14"/>
        <v>0.89913043478260868</v>
      </c>
      <c r="BT21" s="20">
        <f t="shared" si="14"/>
        <v>0.96869565217391307</v>
      </c>
      <c r="BU21" s="20">
        <f t="shared" si="14"/>
        <v>0.93739130434782614</v>
      </c>
      <c r="BV21" s="20">
        <f t="shared" si="14"/>
        <v>1.1339130434782609</v>
      </c>
      <c r="BW21" s="20">
        <f t="shared" si="14"/>
        <v>1.1252173913043477</v>
      </c>
      <c r="BX21" s="20">
        <f t="shared" si="14"/>
        <v>1.173913043478261</v>
      </c>
      <c r="BY21" s="20">
        <f t="shared" si="14"/>
        <v>1.1721739130434783</v>
      </c>
      <c r="BZ21" s="20">
        <f t="shared" ref="BZ21:EF21" si="15">BZ10/$C10</f>
        <v>1.2695652173913043</v>
      </c>
      <c r="CA21" s="20">
        <f t="shared" si="15"/>
        <v>1.3095652173913044</v>
      </c>
      <c r="CB21" s="20">
        <f t="shared" si="15"/>
        <v>1.1982608695652175</v>
      </c>
      <c r="CC21" s="20">
        <f t="shared" si="15"/>
        <v>1.2</v>
      </c>
      <c r="CD21" s="20">
        <f t="shared" si="15"/>
        <v>1.3965217391304348</v>
      </c>
      <c r="CE21" s="20">
        <f t="shared" si="15"/>
        <v>1.257391304347826</v>
      </c>
      <c r="CF21" s="20">
        <f t="shared" si="15"/>
        <v>1.2278260869565218</v>
      </c>
      <c r="CG21" s="20">
        <f t="shared" si="15"/>
        <v>1.2695652173913043</v>
      </c>
      <c r="CH21" s="20">
        <f t="shared" si="15"/>
        <v>1.2086956521739129</v>
      </c>
      <c r="CI21" s="20">
        <f t="shared" si="15"/>
        <v>1.2504347826086957</v>
      </c>
      <c r="CJ21" s="20">
        <f t="shared" si="15"/>
        <v>1.0260869565217392</v>
      </c>
      <c r="CK21" s="20">
        <f t="shared" si="15"/>
        <v>1.2556521739130435</v>
      </c>
      <c r="CL21" s="20">
        <f t="shared" si="15"/>
        <v>1.1356521739130434</v>
      </c>
      <c r="CM21" s="20">
        <f t="shared" si="15"/>
        <v>0.9652173913043478</v>
      </c>
      <c r="CN21" s="20">
        <f t="shared" si="15"/>
        <v>0.9652173913043478</v>
      </c>
      <c r="CO21" s="20">
        <f t="shared" si="15"/>
        <v>1.0782608695652174</v>
      </c>
      <c r="CP21" s="20">
        <f t="shared" si="15"/>
        <v>1.0347826086956522</v>
      </c>
      <c r="CQ21" s="20">
        <f t="shared" si="15"/>
        <v>0.95478260869565212</v>
      </c>
      <c r="CR21" s="20">
        <f t="shared" si="15"/>
        <v>0.81913043478260872</v>
      </c>
      <c r="CS21" s="20">
        <f t="shared" si="15"/>
        <v>0.86608695652173917</v>
      </c>
      <c r="CT21" s="20">
        <f t="shared" si="15"/>
        <v>0.95652173913043481</v>
      </c>
      <c r="CU21" s="20">
        <f t="shared" si="15"/>
        <v>0.78260869565217395</v>
      </c>
      <c r="CV21" s="20">
        <f t="shared" si="15"/>
        <v>0.93913043478260871</v>
      </c>
      <c r="CW21" s="20">
        <f t="shared" si="15"/>
        <v>0.87130434782608701</v>
      </c>
      <c r="CX21" s="20">
        <f t="shared" si="15"/>
        <v>0.99304347826086958</v>
      </c>
      <c r="CY21" s="20">
        <f t="shared" si="15"/>
        <v>1.1113043478260869</v>
      </c>
      <c r="CZ21" s="20">
        <f t="shared" si="15"/>
        <v>1.1860869565217391</v>
      </c>
      <c r="DA21" s="20">
        <f t="shared" si="15"/>
        <v>1.2608695652173914</v>
      </c>
      <c r="DB21" s="20">
        <f t="shared" si="15"/>
        <v>1.1704347826086956</v>
      </c>
      <c r="DC21" s="20">
        <f t="shared" si="15"/>
        <v>1.2191304347826086</v>
      </c>
      <c r="DD21" s="20">
        <f t="shared" si="15"/>
        <v>1.1565217391304348</v>
      </c>
      <c r="DE21" s="20">
        <f t="shared" si="15"/>
        <v>1.2452173913043478</v>
      </c>
      <c r="DF21" s="20">
        <f t="shared" si="15"/>
        <v>1.0243478260869565</v>
      </c>
      <c r="DG21" s="20">
        <f t="shared" si="15"/>
        <v>1.1756521739130434</v>
      </c>
      <c r="DH21" s="20">
        <f t="shared" si="15"/>
        <v>1.1634782608695653</v>
      </c>
      <c r="DI21" s="20">
        <f t="shared" si="15"/>
        <v>1.0921739130434782</v>
      </c>
      <c r="DJ21" s="20">
        <f t="shared" si="15"/>
        <v>0.96347826086956523</v>
      </c>
      <c r="DK21" s="20">
        <f t="shared" si="15"/>
        <v>1.0278260869565217</v>
      </c>
      <c r="DL21" s="20">
        <f t="shared" si="15"/>
        <v>1</v>
      </c>
      <c r="DM21" s="20">
        <f t="shared" si="15"/>
        <v>0.97043478260869565</v>
      </c>
      <c r="DN21" s="20">
        <f t="shared" si="15"/>
        <v>1.017391304347826</v>
      </c>
      <c r="DO21" s="20">
        <f t="shared" si="15"/>
        <v>1.0747826086956522</v>
      </c>
      <c r="DP21" s="20">
        <f t="shared" si="15"/>
        <v>1.1513043478260869</v>
      </c>
      <c r="DQ21" s="20">
        <f t="shared" si="15"/>
        <v>1.1895652173913043</v>
      </c>
      <c r="DR21" s="20">
        <f t="shared" si="15"/>
        <v>1.1113043478260869</v>
      </c>
      <c r="DS21" s="20">
        <f t="shared" si="15"/>
        <v>1.04</v>
      </c>
      <c r="DT21" s="20">
        <f t="shared" si="15"/>
        <v>0.94434782608695655</v>
      </c>
      <c r="DU21" s="20">
        <f t="shared" si="15"/>
        <v>0.99478260869565216</v>
      </c>
      <c r="DV21" s="20">
        <f t="shared" si="15"/>
        <v>0.77739130434782611</v>
      </c>
      <c r="DW21" s="20">
        <f t="shared" si="15"/>
        <v>0.99304347826086958</v>
      </c>
      <c r="DX21" s="20">
        <f t="shared" si="15"/>
        <v>1.0347826086956522</v>
      </c>
      <c r="DY21" s="20">
        <f t="shared" si="15"/>
        <v>1.0121739130434784</v>
      </c>
      <c r="DZ21" s="20">
        <f t="shared" si="15"/>
        <v>0.92521739130434788</v>
      </c>
      <c r="EA21" s="20">
        <f t="shared" si="15"/>
        <v>1.0504347826086957</v>
      </c>
      <c r="EB21" s="20">
        <f t="shared" si="15"/>
        <v>1.3495652173913044</v>
      </c>
      <c r="EC21" s="20">
        <f t="shared" si="15"/>
        <v>1.3252173913043479</v>
      </c>
      <c r="ED21" s="20">
        <f t="shared" si="15"/>
        <v>1.3391304347826087</v>
      </c>
      <c r="EE21" s="20">
        <f t="shared" si="15"/>
        <v>1.3443478260869566</v>
      </c>
      <c r="EF21" s="20">
        <f t="shared" si="15"/>
        <v>1.1530434782608696</v>
      </c>
    </row>
    <row r="22" spans="1:136" x14ac:dyDescent="0.45">
      <c r="B22" s="2" t="str">
        <f t="shared" si="6"/>
        <v>CI EW Media Production Services</v>
      </c>
      <c r="C22" s="20">
        <f t="shared" ref="C22:M22" si="16">C11/$C11</f>
        <v>1</v>
      </c>
      <c r="D22" s="20">
        <f t="shared" si="16"/>
        <v>0.99465811965811968</v>
      </c>
      <c r="E22" s="20">
        <f t="shared" si="16"/>
        <v>1.107905982905983</v>
      </c>
      <c r="F22" s="20">
        <f t="shared" si="16"/>
        <v>1.0918803418803418</v>
      </c>
      <c r="G22" s="20">
        <f t="shared" si="16"/>
        <v>1.1463675213675213</v>
      </c>
      <c r="H22" s="20">
        <f t="shared" si="16"/>
        <v>1.1485042735042734</v>
      </c>
      <c r="I22" s="20">
        <f t="shared" si="16"/>
        <v>1.1485042735042734</v>
      </c>
      <c r="J22" s="20">
        <f t="shared" si="16"/>
        <v>1.1495726495726495</v>
      </c>
      <c r="K22" s="20">
        <f t="shared" si="16"/>
        <v>1.1965811965811965</v>
      </c>
      <c r="L22" s="20">
        <f t="shared" si="16"/>
        <v>1.186965811965812</v>
      </c>
      <c r="M22" s="20">
        <f t="shared" si="16"/>
        <v>1.0747863247863247</v>
      </c>
      <c r="N22" s="20">
        <f t="shared" ref="N22:BY22" si="17">N11/$C11</f>
        <v>1.1228632478632479</v>
      </c>
      <c r="O22" s="20">
        <f t="shared" si="17"/>
        <v>1.0192307692307692</v>
      </c>
      <c r="P22" s="20">
        <f t="shared" si="17"/>
        <v>0.99038461538461542</v>
      </c>
      <c r="Q22" s="20">
        <f t="shared" si="17"/>
        <v>0.90811965811965811</v>
      </c>
      <c r="R22" s="20">
        <f t="shared" si="17"/>
        <v>1.0277777777777777</v>
      </c>
      <c r="S22" s="20">
        <f t="shared" si="17"/>
        <v>1.0683760683760684</v>
      </c>
      <c r="T22" s="20">
        <f t="shared" si="17"/>
        <v>1.0854700854700854</v>
      </c>
      <c r="U22" s="20">
        <f t="shared" si="17"/>
        <v>1.0598290598290598</v>
      </c>
      <c r="V22" s="20">
        <f t="shared" si="17"/>
        <v>1.0566239316239316</v>
      </c>
      <c r="W22" s="20">
        <f t="shared" si="17"/>
        <v>1.0384615384615385</v>
      </c>
      <c r="X22" s="20">
        <f t="shared" si="17"/>
        <v>1.0651709401709402</v>
      </c>
      <c r="Y22" s="20">
        <f t="shared" si="17"/>
        <v>1.1602564102564104</v>
      </c>
      <c r="Z22" s="20">
        <f t="shared" si="17"/>
        <v>1.0897435897435896</v>
      </c>
      <c r="AA22" s="20">
        <f t="shared" si="17"/>
        <v>1.0202991452991452</v>
      </c>
      <c r="AB22" s="20">
        <f t="shared" si="17"/>
        <v>1.0235042735042734</v>
      </c>
      <c r="AC22" s="20">
        <f t="shared" si="17"/>
        <v>1.0779914529914529</v>
      </c>
      <c r="AD22" s="20">
        <f t="shared" si="17"/>
        <v>0.9786324786324786</v>
      </c>
      <c r="AE22" s="20">
        <f t="shared" si="17"/>
        <v>1.0982905982905984</v>
      </c>
      <c r="AF22" s="20">
        <f t="shared" si="17"/>
        <v>1.0202991452991452</v>
      </c>
      <c r="AG22" s="20">
        <f t="shared" si="17"/>
        <v>1.0096153846153846</v>
      </c>
      <c r="AH22" s="20">
        <f t="shared" si="17"/>
        <v>1.0021367521367521</v>
      </c>
      <c r="AI22" s="20">
        <f t="shared" si="17"/>
        <v>1.0865384615384615</v>
      </c>
      <c r="AJ22" s="20">
        <f t="shared" si="17"/>
        <v>1.0256410256410255</v>
      </c>
      <c r="AK22" s="20">
        <f t="shared" si="17"/>
        <v>0.99572649572649574</v>
      </c>
      <c r="AL22" s="20">
        <f t="shared" si="17"/>
        <v>1.0096153846153846</v>
      </c>
      <c r="AM22" s="20">
        <f t="shared" si="17"/>
        <v>0.92521367521367526</v>
      </c>
      <c r="AN22" s="20">
        <f t="shared" si="17"/>
        <v>1.0181623931623931</v>
      </c>
      <c r="AO22" s="20">
        <f t="shared" si="17"/>
        <v>1.0341880341880343</v>
      </c>
      <c r="AP22" s="20">
        <f t="shared" si="17"/>
        <v>1.0982905982905984</v>
      </c>
      <c r="AQ22" s="20">
        <f t="shared" si="17"/>
        <v>1.0341880341880343</v>
      </c>
      <c r="AR22" s="20">
        <f t="shared" si="17"/>
        <v>1.125</v>
      </c>
      <c r="AS22" s="20">
        <f t="shared" si="17"/>
        <v>1.1442307692307692</v>
      </c>
      <c r="AT22" s="20">
        <f t="shared" si="17"/>
        <v>1.1463675213675213</v>
      </c>
      <c r="AU22" s="20">
        <f t="shared" si="17"/>
        <v>1.1004273504273505</v>
      </c>
      <c r="AV22" s="20">
        <f t="shared" si="17"/>
        <v>1.1100427350427351</v>
      </c>
      <c r="AW22" s="20">
        <f t="shared" si="17"/>
        <v>1.170940170940171</v>
      </c>
      <c r="AX22" s="20">
        <f t="shared" si="17"/>
        <v>1.1613247863247864</v>
      </c>
      <c r="AY22" s="20">
        <f t="shared" si="17"/>
        <v>1.0758547008547008</v>
      </c>
      <c r="AZ22" s="20">
        <f t="shared" si="17"/>
        <v>0.9786324786324786</v>
      </c>
      <c r="BA22" s="20">
        <f t="shared" si="17"/>
        <v>0.92735042735042739</v>
      </c>
      <c r="BB22" s="20">
        <f t="shared" si="17"/>
        <v>1.0256410256410255</v>
      </c>
      <c r="BC22" s="20">
        <f t="shared" si="17"/>
        <v>1.0117521367521367</v>
      </c>
      <c r="BD22" s="20">
        <f t="shared" si="17"/>
        <v>1.045940170940171</v>
      </c>
      <c r="BE22" s="20">
        <f t="shared" si="17"/>
        <v>1.0502136752136753</v>
      </c>
      <c r="BF22" s="20">
        <f t="shared" si="17"/>
        <v>1.1538461538461537</v>
      </c>
      <c r="BG22" s="20">
        <f t="shared" si="17"/>
        <v>1.0876068376068375</v>
      </c>
      <c r="BH22" s="20">
        <f t="shared" si="17"/>
        <v>1.1153846153846154</v>
      </c>
      <c r="BI22" s="20">
        <f t="shared" si="17"/>
        <v>1.0555555555555556</v>
      </c>
      <c r="BJ22" s="20">
        <f t="shared" si="17"/>
        <v>0.99893162393162394</v>
      </c>
      <c r="BK22" s="20">
        <f t="shared" si="17"/>
        <v>1.0064102564102564</v>
      </c>
      <c r="BL22" s="20">
        <f t="shared" si="17"/>
        <v>1.0106837606837606</v>
      </c>
      <c r="BM22" s="20">
        <f t="shared" si="17"/>
        <v>1.1014957264957266</v>
      </c>
      <c r="BN22" s="20">
        <f t="shared" si="17"/>
        <v>1.142094017094017</v>
      </c>
      <c r="BO22" s="20">
        <f t="shared" si="17"/>
        <v>1.0470085470085471</v>
      </c>
      <c r="BP22" s="20">
        <f t="shared" si="17"/>
        <v>1.0854700854700854</v>
      </c>
      <c r="BQ22" s="20">
        <f t="shared" si="17"/>
        <v>1.1399572649572649</v>
      </c>
      <c r="BR22" s="20">
        <f t="shared" si="17"/>
        <v>1.1826923076923077</v>
      </c>
      <c r="BS22" s="20">
        <f t="shared" si="17"/>
        <v>1.0737179487179487</v>
      </c>
      <c r="BT22" s="20">
        <f t="shared" si="17"/>
        <v>1.1282051282051282</v>
      </c>
      <c r="BU22" s="20">
        <f t="shared" si="17"/>
        <v>1.2061965811965811</v>
      </c>
      <c r="BV22" s="20">
        <f t="shared" si="17"/>
        <v>1.2307692307692308</v>
      </c>
      <c r="BW22" s="20">
        <f t="shared" si="17"/>
        <v>1.2596153846153846</v>
      </c>
      <c r="BX22" s="20">
        <f t="shared" si="17"/>
        <v>1.1997863247863247</v>
      </c>
      <c r="BY22" s="20">
        <f t="shared" si="17"/>
        <v>1.2542735042735043</v>
      </c>
      <c r="BZ22" s="20">
        <f t="shared" ref="BZ22:EF22" si="18">BZ11/$C11</f>
        <v>1.1677350427350428</v>
      </c>
      <c r="CA22" s="20">
        <f t="shared" si="18"/>
        <v>1.1399572649572649</v>
      </c>
      <c r="CB22" s="20">
        <f t="shared" si="18"/>
        <v>1.1047008547008548</v>
      </c>
      <c r="CC22" s="20">
        <f t="shared" si="18"/>
        <v>1.1378205128205128</v>
      </c>
      <c r="CD22" s="20">
        <f t="shared" si="18"/>
        <v>1.2264957264957266</v>
      </c>
      <c r="CE22" s="20">
        <f t="shared" si="18"/>
        <v>1.1997863247863247</v>
      </c>
      <c r="CF22" s="20">
        <f t="shared" si="18"/>
        <v>1.2628205128205128</v>
      </c>
      <c r="CG22" s="20">
        <f t="shared" si="18"/>
        <v>1.4081196581196582</v>
      </c>
      <c r="CH22" s="20">
        <f t="shared" si="18"/>
        <v>1.3482905982905984</v>
      </c>
      <c r="CI22" s="20">
        <f t="shared" si="18"/>
        <v>1.4497863247863247</v>
      </c>
      <c r="CJ22" s="20">
        <f t="shared" si="18"/>
        <v>1.4455128205128205</v>
      </c>
      <c r="CK22" s="20">
        <f t="shared" si="18"/>
        <v>1.4294871794871795</v>
      </c>
      <c r="CL22" s="20">
        <f t="shared" si="18"/>
        <v>1.3835470085470085</v>
      </c>
      <c r="CM22" s="20">
        <f t="shared" si="18"/>
        <v>1.2905982905982907</v>
      </c>
      <c r="CN22" s="20">
        <f t="shared" si="18"/>
        <v>1.2809829059829059</v>
      </c>
      <c r="CO22" s="20">
        <f t="shared" si="18"/>
        <v>1.3782051282051282</v>
      </c>
      <c r="CP22" s="20">
        <f t="shared" si="18"/>
        <v>1.2809829059829059</v>
      </c>
      <c r="CQ22" s="20">
        <f t="shared" si="18"/>
        <v>1.232905982905983</v>
      </c>
      <c r="CR22" s="20">
        <f t="shared" si="18"/>
        <v>1.1752136752136753</v>
      </c>
      <c r="CS22" s="20">
        <f t="shared" si="18"/>
        <v>1.0950854700854702</v>
      </c>
      <c r="CT22" s="20">
        <f t="shared" si="18"/>
        <v>1.1388888888888888</v>
      </c>
      <c r="CU22" s="20">
        <f t="shared" si="18"/>
        <v>1.2489316239316239</v>
      </c>
      <c r="CV22" s="20">
        <f t="shared" si="18"/>
        <v>1.1891025641025641</v>
      </c>
      <c r="CW22" s="20">
        <f t="shared" si="18"/>
        <v>1.1164529914529915</v>
      </c>
      <c r="CX22" s="20">
        <f t="shared" si="18"/>
        <v>1.2799145299145298</v>
      </c>
      <c r="CY22" s="20">
        <f t="shared" si="18"/>
        <v>1.295940170940171</v>
      </c>
      <c r="CZ22" s="20">
        <f t="shared" si="18"/>
        <v>1.2008547008547008</v>
      </c>
      <c r="DA22" s="20">
        <f t="shared" si="18"/>
        <v>1.2061965811965811</v>
      </c>
      <c r="DB22" s="20">
        <f t="shared" si="18"/>
        <v>1.1976495726495726</v>
      </c>
      <c r="DC22" s="20">
        <f t="shared" si="18"/>
        <v>1.2286324786324787</v>
      </c>
      <c r="DD22" s="20">
        <f t="shared" si="18"/>
        <v>1.063034188034188</v>
      </c>
      <c r="DE22" s="20">
        <f t="shared" si="18"/>
        <v>1.141025641025641</v>
      </c>
      <c r="DF22" s="20">
        <f t="shared" si="18"/>
        <v>1.0074786324786325</v>
      </c>
      <c r="DG22" s="20">
        <f t="shared" si="18"/>
        <v>0.86752136752136755</v>
      </c>
      <c r="DH22" s="20">
        <f t="shared" si="18"/>
        <v>0.95726495726495731</v>
      </c>
      <c r="DI22" s="20">
        <f t="shared" si="18"/>
        <v>1.0555555555555556</v>
      </c>
      <c r="DJ22" s="20">
        <f t="shared" si="18"/>
        <v>1.1346153846153846</v>
      </c>
      <c r="DK22" s="20">
        <f t="shared" si="18"/>
        <v>1.142094017094017</v>
      </c>
      <c r="DL22" s="20">
        <f t="shared" si="18"/>
        <v>1.2745726495726495</v>
      </c>
      <c r="DM22" s="20">
        <f t="shared" si="18"/>
        <v>1.2307692307692308</v>
      </c>
      <c r="DN22" s="20">
        <f t="shared" si="18"/>
        <v>1.2841880341880343</v>
      </c>
      <c r="DO22" s="20">
        <f t="shared" si="18"/>
        <v>1.2596153846153846</v>
      </c>
      <c r="DP22" s="20">
        <f t="shared" si="18"/>
        <v>1.2094017094017093</v>
      </c>
      <c r="DQ22" s="20">
        <f t="shared" si="18"/>
        <v>1.1549145299145298</v>
      </c>
      <c r="DR22" s="20">
        <f t="shared" si="18"/>
        <v>1.1634615384615385</v>
      </c>
      <c r="DS22" s="20">
        <f t="shared" si="18"/>
        <v>1.142094017094017</v>
      </c>
      <c r="DT22" s="20">
        <f t="shared" si="18"/>
        <v>1.141025641025641</v>
      </c>
      <c r="DU22" s="20">
        <f t="shared" si="18"/>
        <v>0.8899572649572649</v>
      </c>
      <c r="DV22" s="20">
        <f t="shared" si="18"/>
        <v>0.94337606837606836</v>
      </c>
      <c r="DW22" s="20">
        <f t="shared" si="18"/>
        <v>1.0096153846153846</v>
      </c>
      <c r="DX22" s="20">
        <f t="shared" si="18"/>
        <v>1.0352564102564104</v>
      </c>
      <c r="DY22" s="20">
        <f t="shared" si="18"/>
        <v>1.1965811965811965</v>
      </c>
      <c r="DZ22" s="20">
        <f t="shared" si="18"/>
        <v>1.1805555555555556</v>
      </c>
      <c r="EA22" s="20">
        <f t="shared" si="18"/>
        <v>1.2873931623931625</v>
      </c>
      <c r="EB22" s="20">
        <f t="shared" si="18"/>
        <v>1.3151709401709402</v>
      </c>
      <c r="EC22" s="20">
        <f t="shared" si="18"/>
        <v>1.3504273504273505</v>
      </c>
      <c r="ED22" s="20">
        <f t="shared" si="18"/>
        <v>1.2072649572649572</v>
      </c>
      <c r="EE22" s="20">
        <f t="shared" si="18"/>
        <v>1.2232905982905984</v>
      </c>
      <c r="EF22" s="20">
        <f t="shared" si="18"/>
        <v>1.3557692307692308</v>
      </c>
    </row>
    <row r="23" spans="1:136" x14ac:dyDescent="0.45">
      <c r="B23" s="2" t="str">
        <f t="shared" si="6"/>
        <v>CI EW Music and Performing Arts</v>
      </c>
      <c r="C23" s="20">
        <f t="shared" ref="C23:M23" si="19">C12/$C12</f>
        <v>1</v>
      </c>
      <c r="D23" s="20">
        <f t="shared" si="19"/>
        <v>1.0216329378925331</v>
      </c>
      <c r="E23" s="20">
        <f t="shared" si="19"/>
        <v>1.1367759944173064</v>
      </c>
      <c r="F23" s="20">
        <f t="shared" si="19"/>
        <v>1.0816468946266573</v>
      </c>
      <c r="G23" s="20">
        <f t="shared" si="19"/>
        <v>1.07466852756455</v>
      </c>
      <c r="H23" s="20">
        <f t="shared" si="19"/>
        <v>0.99371946964410329</v>
      </c>
      <c r="I23" s="20">
        <f t="shared" si="19"/>
        <v>1.0655966503838101</v>
      </c>
      <c r="J23" s="20">
        <f t="shared" si="19"/>
        <v>0.96929518492672717</v>
      </c>
      <c r="K23" s="20">
        <f t="shared" si="19"/>
        <v>1.0209351011863224</v>
      </c>
      <c r="L23" s="20">
        <f t="shared" si="19"/>
        <v>0.9595254710397767</v>
      </c>
      <c r="M23" s="20">
        <f t="shared" si="19"/>
        <v>1.0006978367062107</v>
      </c>
      <c r="N23" s="20">
        <f t="shared" ref="N23:BY23" si="20">N12/$C12</f>
        <v>0.99371946964410329</v>
      </c>
      <c r="O23" s="20">
        <f t="shared" si="20"/>
        <v>0.96789951151430564</v>
      </c>
      <c r="P23" s="20">
        <f t="shared" si="20"/>
        <v>0.94766224703419399</v>
      </c>
      <c r="Q23" s="20">
        <f t="shared" si="20"/>
        <v>0.97557571528262388</v>
      </c>
      <c r="R23" s="20">
        <f t="shared" si="20"/>
        <v>1.1263084438241451</v>
      </c>
      <c r="S23" s="20">
        <f t="shared" si="20"/>
        <v>1.0530355896720167</v>
      </c>
      <c r="T23" s="20">
        <f t="shared" si="20"/>
        <v>1.0076762037683182</v>
      </c>
      <c r="U23" s="20">
        <f t="shared" si="20"/>
        <v>1.0453593859036985</v>
      </c>
      <c r="V23" s="20">
        <f t="shared" si="20"/>
        <v>0.99930216329378929</v>
      </c>
      <c r="W23" s="20">
        <f t="shared" si="20"/>
        <v>0.97976273551988835</v>
      </c>
      <c r="X23" s="20">
        <f t="shared" si="20"/>
        <v>1.0216329378925331</v>
      </c>
      <c r="Y23" s="20">
        <f t="shared" si="20"/>
        <v>1.1277041172365667</v>
      </c>
      <c r="Z23" s="20">
        <f t="shared" si="20"/>
        <v>1.1277041172365667</v>
      </c>
      <c r="AA23" s="20">
        <f t="shared" si="20"/>
        <v>1.1172365666434054</v>
      </c>
      <c r="AB23" s="20">
        <f t="shared" si="20"/>
        <v>1.0690858339148639</v>
      </c>
      <c r="AC23" s="20">
        <f t="shared" si="20"/>
        <v>1.1374738311235171</v>
      </c>
      <c r="AD23" s="20">
        <f t="shared" si="20"/>
        <v>1.0418702023726447</v>
      </c>
      <c r="AE23" s="20">
        <f t="shared" si="20"/>
        <v>0.99860432658757847</v>
      </c>
      <c r="AF23" s="20">
        <f t="shared" si="20"/>
        <v>0.9595254710397767</v>
      </c>
      <c r="AG23" s="20">
        <f t="shared" si="20"/>
        <v>1.0648988136775994</v>
      </c>
      <c r="AH23" s="20">
        <f t="shared" si="20"/>
        <v>1.101884159106769</v>
      </c>
      <c r="AI23" s="20">
        <f t="shared" si="20"/>
        <v>1.0020935101186323</v>
      </c>
      <c r="AJ23" s="20">
        <f t="shared" si="20"/>
        <v>0.99232379623168177</v>
      </c>
      <c r="AK23" s="20">
        <f t="shared" si="20"/>
        <v>1.0286113049546406</v>
      </c>
      <c r="AL23" s="20">
        <f t="shared" si="20"/>
        <v>1.0502442428471737</v>
      </c>
      <c r="AM23" s="20">
        <f t="shared" si="20"/>
        <v>1.0788555478018145</v>
      </c>
      <c r="AN23" s="20">
        <f t="shared" si="20"/>
        <v>1.0425680390788556</v>
      </c>
      <c r="AO23" s="20">
        <f t="shared" si="20"/>
        <v>1.0753663642707607</v>
      </c>
      <c r="AP23" s="20">
        <f t="shared" si="20"/>
        <v>1.1618981158408932</v>
      </c>
      <c r="AQ23" s="20">
        <f t="shared" si="20"/>
        <v>1.1723656664340545</v>
      </c>
      <c r="AR23" s="20">
        <f t="shared" si="20"/>
        <v>1.157013258897418</v>
      </c>
      <c r="AS23" s="20">
        <f t="shared" si="20"/>
        <v>1.0362875087229588</v>
      </c>
      <c r="AT23" s="20">
        <f t="shared" si="20"/>
        <v>1.0628053035589673</v>
      </c>
      <c r="AU23" s="20">
        <f t="shared" si="20"/>
        <v>1.1325889741800419</v>
      </c>
      <c r="AV23" s="20">
        <f t="shared" si="20"/>
        <v>1.0355896720167481</v>
      </c>
      <c r="AW23" s="20">
        <f t="shared" si="20"/>
        <v>1.1786461967899511</v>
      </c>
      <c r="AX23" s="20">
        <f t="shared" si="20"/>
        <v>1.1612002791346825</v>
      </c>
      <c r="AY23" s="20">
        <f t="shared" si="20"/>
        <v>1.0802512212142359</v>
      </c>
      <c r="AZ23" s="20">
        <f t="shared" si="20"/>
        <v>1.1235170969993022</v>
      </c>
      <c r="BA23" s="20">
        <f t="shared" si="20"/>
        <v>1.1709699930216328</v>
      </c>
      <c r="BB23" s="20">
        <f t="shared" si="20"/>
        <v>1.1618981158408932</v>
      </c>
      <c r="BC23" s="20">
        <f t="shared" si="20"/>
        <v>1.2009769713886951</v>
      </c>
      <c r="BD23" s="20">
        <f t="shared" si="20"/>
        <v>1.1297976273551988</v>
      </c>
      <c r="BE23" s="20">
        <f t="shared" si="20"/>
        <v>1.1591067690160501</v>
      </c>
      <c r="BF23" s="20">
        <f t="shared" si="20"/>
        <v>1.0928122819260293</v>
      </c>
      <c r="BG23" s="20">
        <f t="shared" si="20"/>
        <v>1.1500348918353105</v>
      </c>
      <c r="BH23" s="20">
        <f t="shared" si="20"/>
        <v>1.195394277739009</v>
      </c>
      <c r="BI23" s="20">
        <f t="shared" si="20"/>
        <v>1.1521284019539428</v>
      </c>
      <c r="BJ23" s="20">
        <f t="shared" si="20"/>
        <v>1.1193300767620378</v>
      </c>
      <c r="BK23" s="20">
        <f t="shared" si="20"/>
        <v>1.2240055826936498</v>
      </c>
      <c r="BL23" s="20">
        <f t="shared" si="20"/>
        <v>1.2609909281228193</v>
      </c>
      <c r="BM23" s="20">
        <f t="shared" si="20"/>
        <v>1.2679692951849266</v>
      </c>
      <c r="BN23" s="20">
        <f t="shared" si="20"/>
        <v>1.2805303558967203</v>
      </c>
      <c r="BO23" s="20">
        <f t="shared" si="20"/>
        <v>1.2449406838799721</v>
      </c>
      <c r="BP23" s="20">
        <f t="shared" si="20"/>
        <v>1.0851360781577111</v>
      </c>
      <c r="BQ23" s="20">
        <f t="shared" si="20"/>
        <v>1.1081646894626658</v>
      </c>
      <c r="BR23" s="20">
        <f t="shared" si="20"/>
        <v>1.0704815073272853</v>
      </c>
      <c r="BS23" s="20">
        <f t="shared" si="20"/>
        <v>1.0586182833217028</v>
      </c>
      <c r="BT23" s="20">
        <f t="shared" si="20"/>
        <v>1.09351011863224</v>
      </c>
      <c r="BU23" s="20">
        <f t="shared" si="20"/>
        <v>1.0544312630844381</v>
      </c>
      <c r="BV23" s="20">
        <f t="shared" si="20"/>
        <v>1.101884159106769</v>
      </c>
      <c r="BW23" s="20">
        <f t="shared" si="20"/>
        <v>1.0781577110956035</v>
      </c>
      <c r="BX23" s="20">
        <f t="shared" si="20"/>
        <v>1.0167480809490579</v>
      </c>
      <c r="BY23" s="20">
        <f t="shared" si="20"/>
        <v>1.052337752965806</v>
      </c>
      <c r="BZ23" s="20">
        <f t="shared" ref="BZ23:EF23" si="21">BZ12/$C12</f>
        <v>1.0704815073272853</v>
      </c>
      <c r="CA23" s="20">
        <f t="shared" si="21"/>
        <v>1.0697836706210746</v>
      </c>
      <c r="CB23" s="20">
        <f t="shared" si="21"/>
        <v>1.0293091416608513</v>
      </c>
      <c r="CC23" s="20">
        <f t="shared" si="21"/>
        <v>1.220516399162596</v>
      </c>
      <c r="CD23" s="20">
        <f t="shared" si="21"/>
        <v>1.1967899511514306</v>
      </c>
      <c r="CE23" s="20">
        <f t="shared" si="21"/>
        <v>1.2512212142358687</v>
      </c>
      <c r="CF23" s="20">
        <f t="shared" si="21"/>
        <v>1.2295882763433357</v>
      </c>
      <c r="CG23" s="20">
        <f t="shared" si="21"/>
        <v>1.3063503140265178</v>
      </c>
      <c r="CH23" s="20">
        <f t="shared" si="21"/>
        <v>1.3866015352407537</v>
      </c>
      <c r="CI23" s="20">
        <f t="shared" si="21"/>
        <v>1.2414515003489184</v>
      </c>
      <c r="CJ23" s="20">
        <f t="shared" si="21"/>
        <v>1.2135380321004885</v>
      </c>
      <c r="CK23" s="20">
        <f t="shared" si="21"/>
        <v>1.1751570132588973</v>
      </c>
      <c r="CL23" s="20">
        <f t="shared" si="21"/>
        <v>1.2854152128401954</v>
      </c>
      <c r="CM23" s="20">
        <f t="shared" si="21"/>
        <v>1.1821353803210048</v>
      </c>
      <c r="CN23" s="20">
        <f t="shared" si="21"/>
        <v>1.1144452198185624</v>
      </c>
      <c r="CO23" s="20">
        <f t="shared" si="21"/>
        <v>1.2672714584787159</v>
      </c>
      <c r="CP23" s="20">
        <f t="shared" si="21"/>
        <v>1.1556175854849966</v>
      </c>
      <c r="CQ23" s="20">
        <f t="shared" si="21"/>
        <v>1.2763433356594558</v>
      </c>
      <c r="CR23" s="20">
        <f t="shared" si="21"/>
        <v>1.3398464759246336</v>
      </c>
      <c r="CS23" s="20">
        <f t="shared" si="21"/>
        <v>1.3377529658060014</v>
      </c>
      <c r="CT23" s="20">
        <f t="shared" si="21"/>
        <v>1.3628750872295883</v>
      </c>
      <c r="CU23" s="20">
        <f t="shared" si="21"/>
        <v>1.2896022330774599</v>
      </c>
      <c r="CV23" s="20">
        <f t="shared" si="21"/>
        <v>1.3056524773203071</v>
      </c>
      <c r="CW23" s="20">
        <f t="shared" si="21"/>
        <v>1.3433356594556873</v>
      </c>
      <c r="CX23" s="20">
        <f t="shared" si="21"/>
        <v>1.3649685973482206</v>
      </c>
      <c r="CY23" s="20">
        <f t="shared" si="21"/>
        <v>1.3545010467550593</v>
      </c>
      <c r="CZ23" s="20">
        <f t="shared" si="21"/>
        <v>1.2428471737613398</v>
      </c>
      <c r="DA23" s="20">
        <f t="shared" si="21"/>
        <v>1.2623866015352407</v>
      </c>
      <c r="DB23" s="20">
        <f t="shared" si="21"/>
        <v>1.2554082344731332</v>
      </c>
      <c r="DC23" s="20">
        <f t="shared" si="21"/>
        <v>1.3558967201674808</v>
      </c>
      <c r="DD23" s="20">
        <f t="shared" si="21"/>
        <v>1.4033496161898116</v>
      </c>
      <c r="DE23" s="20">
        <f t="shared" si="21"/>
        <v>1.407536636427076</v>
      </c>
      <c r="DF23" s="20">
        <f t="shared" si="21"/>
        <v>1.4319609211444522</v>
      </c>
      <c r="DG23" s="20">
        <f t="shared" si="21"/>
        <v>1.4598743893928821</v>
      </c>
      <c r="DH23" s="20">
        <f t="shared" si="21"/>
        <v>1.3991625959525471</v>
      </c>
      <c r="DI23" s="20">
        <f t="shared" si="21"/>
        <v>1.4284717376133984</v>
      </c>
      <c r="DJ23" s="20">
        <f t="shared" si="21"/>
        <v>1.3600837404047452</v>
      </c>
      <c r="DK23" s="20">
        <f t="shared" si="21"/>
        <v>1.4152128401953943</v>
      </c>
      <c r="DL23" s="20">
        <f t="shared" si="21"/>
        <v>1.3984647592463364</v>
      </c>
      <c r="DM23" s="20">
        <f t="shared" si="21"/>
        <v>1.3272854152128402</v>
      </c>
      <c r="DN23" s="20">
        <f t="shared" si="21"/>
        <v>1.3531053733426379</v>
      </c>
      <c r="DO23" s="20">
        <f t="shared" si="21"/>
        <v>1.2658757850662945</v>
      </c>
      <c r="DP23" s="20">
        <f t="shared" si="21"/>
        <v>1.418702023726448</v>
      </c>
      <c r="DQ23" s="20">
        <f t="shared" si="21"/>
        <v>1.3831123517096999</v>
      </c>
      <c r="DR23" s="20">
        <f t="shared" si="21"/>
        <v>1.3712491277041172</v>
      </c>
      <c r="DS23" s="20">
        <f t="shared" si="21"/>
        <v>1.3230983949755757</v>
      </c>
      <c r="DT23" s="20">
        <f t="shared" si="21"/>
        <v>1.4082344731332868</v>
      </c>
      <c r="DU23" s="20">
        <f t="shared" si="21"/>
        <v>1.0956036287508724</v>
      </c>
      <c r="DV23" s="20">
        <f t="shared" si="21"/>
        <v>1.0139567341242148</v>
      </c>
      <c r="DW23" s="20">
        <f t="shared" si="21"/>
        <v>1.0921144452198186</v>
      </c>
      <c r="DX23" s="20">
        <f t="shared" si="21"/>
        <v>1.0355896720167481</v>
      </c>
      <c r="DY23" s="20">
        <f t="shared" si="21"/>
        <v>1.0069783670621075</v>
      </c>
      <c r="DZ23" s="20">
        <f t="shared" si="21"/>
        <v>1.1179344033496161</v>
      </c>
      <c r="EA23" s="20">
        <f t="shared" si="21"/>
        <v>1.1898115840893231</v>
      </c>
      <c r="EB23" s="20">
        <f t="shared" si="21"/>
        <v>1.240055826936497</v>
      </c>
      <c r="EC23" s="20">
        <f t="shared" si="21"/>
        <v>1.1912072575017445</v>
      </c>
      <c r="ED23" s="20">
        <f t="shared" si="21"/>
        <v>1.3405443126308443</v>
      </c>
      <c r="EE23" s="20">
        <f t="shared" si="21"/>
        <v>1.2547103977669225</v>
      </c>
      <c r="EF23" s="20">
        <f t="shared" si="21"/>
        <v>1.1095603628750872</v>
      </c>
    </row>
    <row r="24" spans="1:136" x14ac:dyDescent="0.45">
      <c r="B24" s="2" t="str">
        <f t="shared" si="6"/>
        <v>CI EW Publishing</v>
      </c>
      <c r="C24" s="20">
        <f t="shared" ref="C24:M24" si="22">C13/$C13</f>
        <v>1</v>
      </c>
      <c r="D24" s="20">
        <f t="shared" si="22"/>
        <v>1.0167773505767215</v>
      </c>
      <c r="E24" s="20">
        <f t="shared" si="22"/>
        <v>1.0258650821391122</v>
      </c>
      <c r="F24" s="20">
        <f t="shared" si="22"/>
        <v>1.0339042292904579</v>
      </c>
      <c r="G24" s="20">
        <f t="shared" si="22"/>
        <v>1.0433414889898638</v>
      </c>
      <c r="H24" s="20">
        <f t="shared" si="22"/>
        <v>1.1083537224746591</v>
      </c>
      <c r="I24" s="20">
        <f t="shared" si="22"/>
        <v>1.1583362460678084</v>
      </c>
      <c r="J24" s="20">
        <f t="shared" si="22"/>
        <v>1.153792380286613</v>
      </c>
      <c r="K24" s="20">
        <f t="shared" si="22"/>
        <v>1.0650122334847956</v>
      </c>
      <c r="L24" s="20">
        <f t="shared" si="22"/>
        <v>1.1132471163928697</v>
      </c>
      <c r="M24" s="20">
        <f t="shared" si="22"/>
        <v>1.1387626703949667</v>
      </c>
      <c r="N24" s="20">
        <f t="shared" ref="N24:BY24" si="23">N13/$C13</f>
        <v>1.0290108353722474</v>
      </c>
      <c r="O24" s="20">
        <f t="shared" si="23"/>
        <v>1.0468367703600139</v>
      </c>
      <c r="P24" s="20">
        <f t="shared" si="23"/>
        <v>1.0782943026913667</v>
      </c>
      <c r="Q24" s="20">
        <f t="shared" si="23"/>
        <v>1.0786438308283817</v>
      </c>
      <c r="R24" s="20">
        <f t="shared" si="23"/>
        <v>1.0286613072352324</v>
      </c>
      <c r="S24" s="20">
        <f t="shared" si="23"/>
        <v>1.1045089129674939</v>
      </c>
      <c r="T24" s="20">
        <f t="shared" si="23"/>
        <v>1.1300244669695911</v>
      </c>
      <c r="U24" s="20">
        <f t="shared" si="23"/>
        <v>1.1995805662355821</v>
      </c>
      <c r="V24" s="20">
        <f t="shared" si="23"/>
        <v>1.1562390772457183</v>
      </c>
      <c r="W24" s="20">
        <f t="shared" si="23"/>
        <v>1.1055574973785389</v>
      </c>
      <c r="X24" s="20">
        <f t="shared" si="23"/>
        <v>1.0608178958406151</v>
      </c>
      <c r="Y24" s="20">
        <f t="shared" si="23"/>
        <v>0.96679482698357222</v>
      </c>
      <c r="Z24" s="20">
        <f t="shared" si="23"/>
        <v>0.98636840265641379</v>
      </c>
      <c r="AA24" s="20">
        <f t="shared" si="23"/>
        <v>0.95630898287312127</v>
      </c>
      <c r="AB24" s="20">
        <f t="shared" si="23"/>
        <v>0.9388325760223698</v>
      </c>
      <c r="AC24" s="20">
        <f t="shared" si="23"/>
        <v>0.97763019923103811</v>
      </c>
      <c r="AD24" s="20">
        <f t="shared" si="23"/>
        <v>1.036001398112548</v>
      </c>
      <c r="AE24" s="20">
        <f t="shared" si="23"/>
        <v>1.0450891296749387</v>
      </c>
      <c r="AF24" s="20">
        <f t="shared" si="23"/>
        <v>1.0597693114295701</v>
      </c>
      <c r="AG24" s="20">
        <f t="shared" si="23"/>
        <v>1.1139461726668998</v>
      </c>
      <c r="AH24" s="20">
        <f t="shared" si="23"/>
        <v>1.1031108004194337</v>
      </c>
      <c r="AI24" s="20">
        <f t="shared" si="23"/>
        <v>1.0380985669346383</v>
      </c>
      <c r="AJ24" s="20">
        <f t="shared" si="23"/>
        <v>0.99965047186298495</v>
      </c>
      <c r="AK24" s="20">
        <f t="shared" si="23"/>
        <v>1.0332051730164278</v>
      </c>
      <c r="AL24" s="20">
        <f t="shared" si="23"/>
        <v>1</v>
      </c>
      <c r="AM24" s="20">
        <f t="shared" si="23"/>
        <v>1.0083886752883606</v>
      </c>
      <c r="AN24" s="20">
        <f t="shared" si="23"/>
        <v>1.0457881859489688</v>
      </c>
      <c r="AO24" s="20">
        <f t="shared" si="23"/>
        <v>1.0926249563089829</v>
      </c>
      <c r="AP24" s="20">
        <f t="shared" si="23"/>
        <v>1.0492834673191191</v>
      </c>
      <c r="AQ24" s="20">
        <f t="shared" si="23"/>
        <v>1.1031108004194337</v>
      </c>
      <c r="AR24" s="20">
        <f t="shared" si="23"/>
        <v>1.0709542118140509</v>
      </c>
      <c r="AS24" s="20">
        <f t="shared" si="23"/>
        <v>1.1468018175463124</v>
      </c>
      <c r="AT24" s="20">
        <f t="shared" si="23"/>
        <v>1.1076546662006292</v>
      </c>
      <c r="AU24" s="20">
        <f t="shared" si="23"/>
        <v>0.99126179657462421</v>
      </c>
      <c r="AV24" s="20">
        <f t="shared" si="23"/>
        <v>0.99056274030059421</v>
      </c>
      <c r="AW24" s="20">
        <f t="shared" si="23"/>
        <v>0.99021321216357916</v>
      </c>
      <c r="AX24" s="20">
        <f t="shared" si="23"/>
        <v>1.0094372596994059</v>
      </c>
      <c r="AY24" s="20">
        <f t="shared" si="23"/>
        <v>0.96889199580566232</v>
      </c>
      <c r="AZ24" s="20">
        <f t="shared" si="23"/>
        <v>1.0108353722474659</v>
      </c>
      <c r="BA24" s="20">
        <f t="shared" si="23"/>
        <v>0.99161132471163926</v>
      </c>
      <c r="BB24" s="20">
        <f t="shared" si="23"/>
        <v>1.0545263893743446</v>
      </c>
      <c r="BC24" s="20">
        <f t="shared" si="23"/>
        <v>1.0943725969940581</v>
      </c>
      <c r="BD24" s="20">
        <f t="shared" si="23"/>
        <v>1.05907025515554</v>
      </c>
      <c r="BE24" s="20">
        <f t="shared" si="23"/>
        <v>1.0538273331003145</v>
      </c>
      <c r="BF24" s="20">
        <f t="shared" si="23"/>
        <v>1.0929744844459979</v>
      </c>
      <c r="BG24" s="20">
        <f t="shared" si="23"/>
        <v>0.98671793079342884</v>
      </c>
      <c r="BH24" s="20">
        <f t="shared" si="23"/>
        <v>1.011534428521496</v>
      </c>
      <c r="BI24" s="20">
        <f t="shared" si="23"/>
        <v>1.023068857042992</v>
      </c>
      <c r="BJ24" s="20">
        <f t="shared" si="23"/>
        <v>0.99126179657462421</v>
      </c>
      <c r="BK24" s="20">
        <f t="shared" si="23"/>
        <v>1.0076896190143307</v>
      </c>
      <c r="BL24" s="20">
        <f t="shared" si="23"/>
        <v>1.0143306536176162</v>
      </c>
      <c r="BM24" s="20">
        <f t="shared" si="23"/>
        <v>1.0206221600838867</v>
      </c>
      <c r="BN24" s="20">
        <f t="shared" si="23"/>
        <v>0.93918210415938486</v>
      </c>
      <c r="BO24" s="20">
        <f t="shared" si="23"/>
        <v>1.0202726319468718</v>
      </c>
      <c r="BP24" s="20">
        <f t="shared" si="23"/>
        <v>1.0101363159734358</v>
      </c>
      <c r="BQ24" s="20">
        <f t="shared" si="23"/>
        <v>1.0325061167423977</v>
      </c>
      <c r="BR24" s="20">
        <f t="shared" si="23"/>
        <v>1.0304089479203076</v>
      </c>
      <c r="BS24" s="20">
        <f t="shared" si="23"/>
        <v>0.92869626004893391</v>
      </c>
      <c r="BT24" s="20">
        <f t="shared" si="23"/>
        <v>0.88395665851101013</v>
      </c>
      <c r="BU24" s="20">
        <f t="shared" si="23"/>
        <v>0.88535477105907023</v>
      </c>
      <c r="BV24" s="20">
        <f t="shared" si="23"/>
        <v>0.92065711289758823</v>
      </c>
      <c r="BW24" s="20">
        <f t="shared" si="23"/>
        <v>0.88290807409996508</v>
      </c>
      <c r="BX24" s="20">
        <f t="shared" si="23"/>
        <v>0.98986368402656411</v>
      </c>
      <c r="BY24" s="20">
        <f t="shared" si="23"/>
        <v>1.0223698007689619</v>
      </c>
      <c r="BZ24" s="20">
        <f t="shared" ref="BZ24:EF24" si="24">BZ13/$C13</f>
        <v>0.99091226843760927</v>
      </c>
      <c r="CA24" s="20">
        <f t="shared" si="24"/>
        <v>1.0915763718979379</v>
      </c>
      <c r="CB24" s="20">
        <f t="shared" si="24"/>
        <v>1.0782943026913667</v>
      </c>
      <c r="CC24" s="20">
        <f t="shared" si="24"/>
        <v>1.1590353023418385</v>
      </c>
      <c r="CD24" s="20">
        <f t="shared" si="24"/>
        <v>1.1534428521495981</v>
      </c>
      <c r="CE24" s="20">
        <f t="shared" si="24"/>
        <v>1.0754980775952465</v>
      </c>
      <c r="CF24" s="20">
        <f t="shared" si="24"/>
        <v>0.99825235931492484</v>
      </c>
      <c r="CG24" s="20">
        <f t="shared" si="24"/>
        <v>1.0185249912617966</v>
      </c>
      <c r="CH24" s="20">
        <f t="shared" si="24"/>
        <v>0.99196085284865432</v>
      </c>
      <c r="CI24" s="20">
        <f t="shared" si="24"/>
        <v>0.89199580566235581</v>
      </c>
      <c r="CJ24" s="20">
        <f t="shared" si="24"/>
        <v>0.91855994407549812</v>
      </c>
      <c r="CK24" s="20">
        <f t="shared" si="24"/>
        <v>0.97413491786088779</v>
      </c>
      <c r="CL24" s="20">
        <f t="shared" si="24"/>
        <v>0.94512408248864033</v>
      </c>
      <c r="CM24" s="20">
        <f t="shared" si="24"/>
        <v>0.96434813002446695</v>
      </c>
      <c r="CN24" s="20">
        <f t="shared" si="24"/>
        <v>1.0269136665501573</v>
      </c>
      <c r="CO24" s="20">
        <f t="shared" si="24"/>
        <v>1.0814400559245019</v>
      </c>
      <c r="CP24" s="20">
        <f t="shared" si="24"/>
        <v>1.023068857042992</v>
      </c>
      <c r="CQ24" s="20">
        <f t="shared" si="24"/>
        <v>1.0373995106606082</v>
      </c>
      <c r="CR24" s="20">
        <f t="shared" si="24"/>
        <v>1.0272631946871724</v>
      </c>
      <c r="CS24" s="20">
        <f t="shared" si="24"/>
        <v>1.0905277874868926</v>
      </c>
      <c r="CT24" s="20">
        <f t="shared" si="24"/>
        <v>1.0454386578119539</v>
      </c>
      <c r="CU24" s="20">
        <f t="shared" si="24"/>
        <v>1.0433414889898638</v>
      </c>
      <c r="CV24" s="20">
        <f t="shared" si="24"/>
        <v>1.0139811254806013</v>
      </c>
      <c r="CW24" s="20">
        <f t="shared" si="24"/>
        <v>1.0276127228241874</v>
      </c>
      <c r="CX24" s="20">
        <f t="shared" si="24"/>
        <v>0.97763019923103811</v>
      </c>
      <c r="CY24" s="20">
        <f t="shared" si="24"/>
        <v>0.95980426424327159</v>
      </c>
      <c r="CZ24" s="20">
        <f t="shared" si="24"/>
        <v>0.99895141558895495</v>
      </c>
      <c r="DA24" s="20">
        <f t="shared" si="24"/>
        <v>1.0793428871024118</v>
      </c>
      <c r="DB24" s="20">
        <f t="shared" si="24"/>
        <v>1.0367004543865781</v>
      </c>
      <c r="DC24" s="20">
        <f t="shared" si="24"/>
        <v>0.98077595246417337</v>
      </c>
      <c r="DD24" s="20">
        <f t="shared" si="24"/>
        <v>0.9605033205173017</v>
      </c>
      <c r="DE24" s="20">
        <f t="shared" si="24"/>
        <v>0.96364907375043696</v>
      </c>
      <c r="DF24" s="20">
        <f t="shared" si="24"/>
        <v>1.0307584760573225</v>
      </c>
      <c r="DG24" s="20">
        <f t="shared" si="24"/>
        <v>1.0429919608528486</v>
      </c>
      <c r="DH24" s="20">
        <f t="shared" si="24"/>
        <v>1.0185249912617966</v>
      </c>
      <c r="DI24" s="20">
        <f t="shared" si="24"/>
        <v>0.99161132471163926</v>
      </c>
      <c r="DJ24" s="20">
        <f t="shared" si="24"/>
        <v>0.96924152394267737</v>
      </c>
      <c r="DK24" s="20">
        <f t="shared" si="24"/>
        <v>1.0094372596994059</v>
      </c>
      <c r="DL24" s="20">
        <f t="shared" si="24"/>
        <v>1.0111849003844811</v>
      </c>
      <c r="DM24" s="20">
        <f t="shared" si="24"/>
        <v>1.0775952464173366</v>
      </c>
      <c r="DN24" s="20">
        <f t="shared" si="24"/>
        <v>1.037049982523593</v>
      </c>
      <c r="DO24" s="20">
        <f t="shared" si="24"/>
        <v>0.94547361062565538</v>
      </c>
      <c r="DP24" s="20">
        <f t="shared" si="24"/>
        <v>1.0034952813701503</v>
      </c>
      <c r="DQ24" s="20">
        <f t="shared" si="24"/>
        <v>0.9639986018874519</v>
      </c>
      <c r="DR24" s="20">
        <f t="shared" si="24"/>
        <v>1.0646627053477804</v>
      </c>
      <c r="DS24" s="20">
        <f t="shared" si="24"/>
        <v>1.0262146102761271</v>
      </c>
      <c r="DT24" s="20">
        <f t="shared" si="24"/>
        <v>1.0803914715134568</v>
      </c>
      <c r="DU24" s="20">
        <f t="shared" si="24"/>
        <v>1.0394966794826983</v>
      </c>
      <c r="DV24" s="20">
        <f t="shared" si="24"/>
        <v>0.94512408248864033</v>
      </c>
      <c r="DW24" s="20">
        <f t="shared" si="24"/>
        <v>0.93603635092624959</v>
      </c>
      <c r="DX24" s="20">
        <f t="shared" si="24"/>
        <v>1.0024466969591053</v>
      </c>
      <c r="DY24" s="20">
        <f t="shared" si="24"/>
        <v>1.05767214260748</v>
      </c>
      <c r="DZ24" s="20">
        <f t="shared" si="24"/>
        <v>1.0258650821391122</v>
      </c>
      <c r="EA24" s="20">
        <f t="shared" si="24"/>
        <v>1.0293603635092625</v>
      </c>
      <c r="EB24" s="20">
        <f t="shared" si="24"/>
        <v>0.98951415588954916</v>
      </c>
      <c r="EC24" s="20">
        <f t="shared" si="24"/>
        <v>0.90108353722474654</v>
      </c>
      <c r="ED24" s="20">
        <f t="shared" si="24"/>
        <v>0.95735756728416632</v>
      </c>
      <c r="EE24" s="20">
        <f t="shared" si="24"/>
        <v>0.96295001747640685</v>
      </c>
      <c r="EF24" s="20">
        <f t="shared" si="24"/>
        <v>0.89479203075847602</v>
      </c>
    </row>
    <row r="25" spans="1:136" x14ac:dyDescent="0.45">
      <c r="B25" s="2" t="str">
        <f t="shared" si="6"/>
        <v>CI EW Software, Internet and Gaming</v>
      </c>
      <c r="C25" s="20">
        <f t="shared" ref="C25:AH25" si="25">C14/$C14</f>
        <v>1</v>
      </c>
      <c r="D25" s="20">
        <f t="shared" si="25"/>
        <v>1.0359339592101005</v>
      </c>
      <c r="E25" s="20">
        <f t="shared" si="25"/>
        <v>1.1191324053091616</v>
      </c>
      <c r="F25" s="20">
        <f t="shared" si="25"/>
        <v>1.11589511168663</v>
      </c>
      <c r="G25" s="20">
        <f t="shared" si="25"/>
        <v>1.0958238912269342</v>
      </c>
      <c r="H25" s="20">
        <f t="shared" si="25"/>
        <v>1.1453544836516671</v>
      </c>
      <c r="I25" s="20">
        <f t="shared" si="25"/>
        <v>1.0388475234703787</v>
      </c>
      <c r="J25" s="20">
        <f t="shared" si="25"/>
        <v>1.0576238264810618</v>
      </c>
      <c r="K25" s="20">
        <f t="shared" si="25"/>
        <v>1.0281644545160247</v>
      </c>
      <c r="L25" s="20">
        <f t="shared" si="25"/>
        <v>1.0369051472968598</v>
      </c>
      <c r="M25" s="20">
        <f t="shared" si="25"/>
        <v>1.0942052444156685</v>
      </c>
      <c r="N25" s="20">
        <f t="shared" si="25"/>
        <v>1.0618323081903529</v>
      </c>
      <c r="O25" s="20">
        <f t="shared" si="25"/>
        <v>1.0757526707672387</v>
      </c>
      <c r="P25" s="20">
        <f t="shared" si="25"/>
        <v>1.0427322758174167</v>
      </c>
      <c r="Q25" s="20">
        <f t="shared" si="25"/>
        <v>1.0339915830365813</v>
      </c>
      <c r="R25" s="20">
        <f t="shared" si="25"/>
        <v>1.047588216251214</v>
      </c>
      <c r="S25" s="20">
        <f t="shared" si="25"/>
        <v>1.0314017481385562</v>
      </c>
      <c r="T25" s="20">
        <f t="shared" si="25"/>
        <v>1.0547102622207833</v>
      </c>
      <c r="U25" s="20">
        <f t="shared" si="25"/>
        <v>1.0631272256393656</v>
      </c>
      <c r="V25" s="20">
        <f t="shared" si="25"/>
        <v>1.0967950793136938</v>
      </c>
      <c r="W25" s="20">
        <f t="shared" si="25"/>
        <v>1.1369375202330851</v>
      </c>
      <c r="X25" s="20">
        <f t="shared" si="25"/>
        <v>1.1116866299773389</v>
      </c>
      <c r="Y25" s="20">
        <f t="shared" si="25"/>
        <v>1.1382324376820978</v>
      </c>
      <c r="Z25" s="20">
        <f t="shared" si="25"/>
        <v>1.1379087083198447</v>
      </c>
      <c r="AA25" s="20">
        <f t="shared" si="25"/>
        <v>1.2233732599546778</v>
      </c>
      <c r="AB25" s="20">
        <f t="shared" si="25"/>
        <v>1.2279054710262221</v>
      </c>
      <c r="AC25" s="20">
        <f t="shared" si="25"/>
        <v>1.2285529297507285</v>
      </c>
      <c r="AD25" s="20">
        <f t="shared" si="25"/>
        <v>1.1706053739074134</v>
      </c>
      <c r="AE25" s="20">
        <f t="shared" si="25"/>
        <v>1.1563612819682745</v>
      </c>
      <c r="AF25" s="20">
        <f t="shared" si="25"/>
        <v>1.1469731304629329</v>
      </c>
      <c r="AG25" s="20">
        <f t="shared" si="25"/>
        <v>1.1404985432178698</v>
      </c>
      <c r="AH25" s="20">
        <f t="shared" si="25"/>
        <v>1.1456782130139203</v>
      </c>
      <c r="AI25" s="20">
        <f t="shared" ref="AI25:BN25" si="26">AI14/$C14</f>
        <v>1.1434121074781483</v>
      </c>
      <c r="AJ25" s="20">
        <f t="shared" si="26"/>
        <v>1.1443832955649078</v>
      </c>
      <c r="AK25" s="20">
        <f t="shared" si="26"/>
        <v>1.1583036581417934</v>
      </c>
      <c r="AL25" s="20">
        <f t="shared" si="26"/>
        <v>1.1505341534477178</v>
      </c>
      <c r="AM25" s="20">
        <f t="shared" si="26"/>
        <v>1.1929426999028812</v>
      </c>
      <c r="AN25" s="20">
        <f t="shared" si="26"/>
        <v>1.2259630948527032</v>
      </c>
      <c r="AO25" s="20">
        <f t="shared" si="26"/>
        <v>1.1757850437034638</v>
      </c>
      <c r="AP25" s="20">
        <f t="shared" si="26"/>
        <v>1.2366461638070574</v>
      </c>
      <c r="AQ25" s="20">
        <f t="shared" si="26"/>
        <v>1.2097766267400454</v>
      </c>
      <c r="AR25" s="20">
        <f t="shared" si="26"/>
        <v>1.2101003561022985</v>
      </c>
      <c r="AS25" s="20">
        <f t="shared" si="26"/>
        <v>1.2081579799287796</v>
      </c>
      <c r="AT25" s="20">
        <f t="shared" si="26"/>
        <v>1.2113952735513112</v>
      </c>
      <c r="AU25" s="20">
        <f t="shared" si="26"/>
        <v>1.1952088054386534</v>
      </c>
      <c r="AV25" s="20">
        <f t="shared" si="26"/>
        <v>1.2117190029135643</v>
      </c>
      <c r="AW25" s="20">
        <f t="shared" si="26"/>
        <v>1.2680479119456134</v>
      </c>
      <c r="AX25" s="20">
        <f t="shared" si="26"/>
        <v>1.2538038200064745</v>
      </c>
      <c r="AY25" s="20">
        <f t="shared" si="26"/>
        <v>1.2178698607963743</v>
      </c>
      <c r="AZ25" s="20">
        <f t="shared" si="26"/>
        <v>1.1955325348009065</v>
      </c>
      <c r="BA25" s="20">
        <f t="shared" si="26"/>
        <v>1.2104240854645516</v>
      </c>
      <c r="BB25" s="20">
        <f t="shared" si="26"/>
        <v>1.2188410488831336</v>
      </c>
      <c r="BC25" s="20">
        <f t="shared" si="26"/>
        <v>1.2661055357720945</v>
      </c>
      <c r="BD25" s="20">
        <f t="shared" si="26"/>
        <v>1.2230495305924247</v>
      </c>
      <c r="BE25" s="20">
        <f t="shared" si="26"/>
        <v>1.2806733570734865</v>
      </c>
      <c r="BF25" s="20">
        <f t="shared" si="26"/>
        <v>1.3671090967950794</v>
      </c>
      <c r="BG25" s="20">
        <f t="shared" si="26"/>
        <v>1.3224344448041436</v>
      </c>
      <c r="BH25" s="20">
        <f t="shared" si="26"/>
        <v>1.3324700550339916</v>
      </c>
      <c r="BI25" s="20">
        <f t="shared" si="26"/>
        <v>1.283586921333765</v>
      </c>
      <c r="BJ25" s="20">
        <f t="shared" si="26"/>
        <v>1.2945937196503723</v>
      </c>
      <c r="BK25" s="20">
        <f t="shared" si="26"/>
        <v>1.2207834250566527</v>
      </c>
      <c r="BL25" s="20">
        <f t="shared" si="26"/>
        <v>1.2440919391388798</v>
      </c>
      <c r="BM25" s="20">
        <f t="shared" si="26"/>
        <v>1.2330851408222725</v>
      </c>
      <c r="BN25" s="20">
        <f t="shared" si="26"/>
        <v>1.2787309808999676</v>
      </c>
      <c r="BO25" s="20">
        <f t="shared" ref="BO25:CT25" si="27">BO14/$C14</f>
        <v>1.2664292651343476</v>
      </c>
      <c r="BP25" s="20">
        <f t="shared" si="27"/>
        <v>1.3476853350598899</v>
      </c>
      <c r="BQ25" s="20">
        <f t="shared" si="27"/>
        <v>1.407898996438977</v>
      </c>
      <c r="BR25" s="20">
        <f t="shared" si="27"/>
        <v>1.3625768857235352</v>
      </c>
      <c r="BS25" s="20">
        <f t="shared" si="27"/>
        <v>1.3764972483004208</v>
      </c>
      <c r="BT25" s="20">
        <f t="shared" si="27"/>
        <v>1.3629006150857883</v>
      </c>
      <c r="BU25" s="20">
        <f t="shared" si="27"/>
        <v>1.4033667853674328</v>
      </c>
      <c r="BV25" s="20">
        <f t="shared" si="27"/>
        <v>1.308190352865005</v>
      </c>
      <c r="BW25" s="20">
        <f t="shared" si="27"/>
        <v>1.3561022984784721</v>
      </c>
      <c r="BX25" s="20">
        <f t="shared" si="27"/>
        <v>1.3499514405956621</v>
      </c>
      <c r="BY25" s="20">
        <f t="shared" si="27"/>
        <v>1.3088378115895112</v>
      </c>
      <c r="BZ25" s="20">
        <f t="shared" si="27"/>
        <v>1.2894140498543218</v>
      </c>
      <c r="CA25" s="20">
        <f t="shared" si="27"/>
        <v>1.2916801553900938</v>
      </c>
      <c r="CB25" s="20">
        <f t="shared" si="27"/>
        <v>1.3561022984784721</v>
      </c>
      <c r="CC25" s="20">
        <f t="shared" si="27"/>
        <v>1.3505988993201683</v>
      </c>
      <c r="CD25" s="20">
        <f t="shared" si="27"/>
        <v>1.3583684040142441</v>
      </c>
      <c r="CE25" s="20">
        <f t="shared" si="27"/>
        <v>1.374878601489155</v>
      </c>
      <c r="CF25" s="20">
        <f t="shared" si="27"/>
        <v>1.4014244091939139</v>
      </c>
      <c r="CG25" s="20">
        <f t="shared" si="27"/>
        <v>1.4435092262868243</v>
      </c>
      <c r="CH25" s="20">
        <f t="shared" si="27"/>
        <v>1.4648753641955325</v>
      </c>
      <c r="CI25" s="20">
        <f t="shared" si="27"/>
        <v>1.4541922952411783</v>
      </c>
      <c r="CJ25" s="20">
        <f t="shared" si="27"/>
        <v>1.5037228876659112</v>
      </c>
      <c r="CK25" s="20">
        <f t="shared" si="27"/>
        <v>1.5108449336354808</v>
      </c>
      <c r="CL25" s="20">
        <f t="shared" si="27"/>
        <v>1.4956296536095823</v>
      </c>
      <c r="CM25" s="20">
        <f t="shared" si="27"/>
        <v>1.4936872774360634</v>
      </c>
      <c r="CN25" s="20">
        <f t="shared" si="27"/>
        <v>1.5853026869537068</v>
      </c>
      <c r="CO25" s="20">
        <f t="shared" si="27"/>
        <v>1.5535772094528975</v>
      </c>
      <c r="CP25" s="20">
        <f t="shared" si="27"/>
        <v>1.5717060537390741</v>
      </c>
      <c r="CQ25" s="20">
        <f t="shared" si="27"/>
        <v>1.5247652962123666</v>
      </c>
      <c r="CR25" s="20">
        <f t="shared" si="27"/>
        <v>1.5328585302686955</v>
      </c>
      <c r="CS25" s="20">
        <f t="shared" si="27"/>
        <v>1.5448365166720621</v>
      </c>
      <c r="CT25" s="20">
        <f t="shared" si="27"/>
        <v>1.5121398510844934</v>
      </c>
      <c r="CU25" s="20">
        <f t="shared" ref="CU25:DZ25" si="28">CU14/$C14</f>
        <v>1.5017805114923923</v>
      </c>
      <c r="CV25" s="20">
        <f t="shared" si="28"/>
        <v>1.5348009064422143</v>
      </c>
      <c r="CW25" s="20">
        <f t="shared" si="28"/>
        <v>1.5535772094528975</v>
      </c>
      <c r="CX25" s="20">
        <f t="shared" si="28"/>
        <v>1.5988993201683392</v>
      </c>
      <c r="CY25" s="20">
        <f t="shared" si="28"/>
        <v>1.6238264810618324</v>
      </c>
      <c r="CZ25" s="20">
        <f t="shared" si="28"/>
        <v>1.6409841372612497</v>
      </c>
      <c r="DA25" s="20">
        <f t="shared" si="28"/>
        <v>1.6235027516995792</v>
      </c>
      <c r="DB25" s="20">
        <f t="shared" si="28"/>
        <v>1.5885399805762384</v>
      </c>
      <c r="DC25" s="20">
        <f t="shared" si="28"/>
        <v>1.5707348656523146</v>
      </c>
      <c r="DD25" s="20">
        <f t="shared" si="28"/>
        <v>1.5503399158303659</v>
      </c>
      <c r="DE25" s="20">
        <f t="shared" si="28"/>
        <v>1.5988993201683392</v>
      </c>
      <c r="DF25" s="20">
        <f t="shared" si="28"/>
        <v>1.5856264163159599</v>
      </c>
      <c r="DG25" s="20">
        <f t="shared" si="28"/>
        <v>1.6034315312398835</v>
      </c>
      <c r="DH25" s="20">
        <f t="shared" si="28"/>
        <v>1.5885399805762384</v>
      </c>
      <c r="DI25" s="20">
        <f t="shared" si="28"/>
        <v>1.5846552282292004</v>
      </c>
      <c r="DJ25" s="20">
        <f t="shared" si="28"/>
        <v>1.6050501780511492</v>
      </c>
      <c r="DK25" s="20">
        <f t="shared" si="28"/>
        <v>1.5917772741987699</v>
      </c>
      <c r="DL25" s="20">
        <f t="shared" si="28"/>
        <v>1.6257688572353513</v>
      </c>
      <c r="DM25" s="20">
        <f t="shared" si="28"/>
        <v>1.6989316931045646</v>
      </c>
      <c r="DN25" s="20">
        <f t="shared" si="28"/>
        <v>1.7384266752994497</v>
      </c>
      <c r="DO25" s="20">
        <f t="shared" si="28"/>
        <v>1.6523146649401101</v>
      </c>
      <c r="DP25" s="20">
        <f t="shared" si="28"/>
        <v>1.695694399482033</v>
      </c>
      <c r="DQ25" s="20">
        <f t="shared" si="28"/>
        <v>1.6943994820330204</v>
      </c>
      <c r="DR25" s="20">
        <f t="shared" si="28"/>
        <v>1.7118808675946908</v>
      </c>
      <c r="DS25" s="20">
        <f t="shared" si="28"/>
        <v>1.8067335707348657</v>
      </c>
      <c r="DT25" s="20">
        <f t="shared" si="28"/>
        <v>1.7429588863709939</v>
      </c>
      <c r="DU25" s="20">
        <f t="shared" si="28"/>
        <v>1.8025250890255746</v>
      </c>
      <c r="DV25" s="20">
        <f t="shared" si="28"/>
        <v>1.7241825833603108</v>
      </c>
      <c r="DW25" s="20">
        <f t="shared" si="28"/>
        <v>1.7180317254775008</v>
      </c>
      <c r="DX25" s="20">
        <f t="shared" si="28"/>
        <v>1.7882809970864357</v>
      </c>
      <c r="DY25" s="20">
        <f t="shared" si="28"/>
        <v>1.8387827775979282</v>
      </c>
      <c r="DZ25" s="20">
        <f t="shared" si="28"/>
        <v>1.8688896082874717</v>
      </c>
      <c r="EA25" s="20">
        <f t="shared" ref="EA25:EF25" si="29">EA14/$C14</f>
        <v>1.8400776950469409</v>
      </c>
      <c r="EB25" s="20">
        <f t="shared" si="29"/>
        <v>1.9197151181612173</v>
      </c>
      <c r="EC25" s="20">
        <f t="shared" si="29"/>
        <v>1.9009388151505342</v>
      </c>
      <c r="ED25" s="20">
        <f t="shared" si="29"/>
        <v>1.9478795726772418</v>
      </c>
      <c r="EE25" s="20">
        <f t="shared" si="29"/>
        <v>2</v>
      </c>
      <c r="EF25" s="20">
        <f t="shared" si="29"/>
        <v>1.9190676594367109</v>
      </c>
    </row>
    <row r="26" spans="1:136" x14ac:dyDescent="0.45">
      <c r="B26" s="2" t="str">
        <f t="shared" si="6"/>
        <v>Total</v>
      </c>
      <c r="C26" s="20">
        <f t="shared" ref="C26:AH26" si="30">C15/$C15</f>
        <v>1</v>
      </c>
      <c r="D26" s="20">
        <f t="shared" si="30"/>
        <v>1.007362221287337</v>
      </c>
      <c r="E26" s="20">
        <f t="shared" si="30"/>
        <v>1.0433319310054692</v>
      </c>
      <c r="F26" s="20">
        <f t="shared" si="30"/>
        <v>1.0363904080774085</v>
      </c>
      <c r="G26" s="20">
        <f t="shared" si="30"/>
        <v>1.042280185107278</v>
      </c>
      <c r="H26" s="20">
        <f t="shared" si="30"/>
        <v>1.0602299817697378</v>
      </c>
      <c r="I26" s="20">
        <f t="shared" si="30"/>
        <v>1.0750245407376244</v>
      </c>
      <c r="J26" s="20">
        <f t="shared" si="30"/>
        <v>1.0804235030150049</v>
      </c>
      <c r="K26" s="20">
        <f t="shared" si="30"/>
        <v>1.0564436965362503</v>
      </c>
      <c r="L26" s="20">
        <f t="shared" si="30"/>
        <v>1.0565839293226758</v>
      </c>
      <c r="M26" s="20">
        <f t="shared" si="30"/>
        <v>1.06464731454214</v>
      </c>
      <c r="N26" s="20">
        <f t="shared" si="30"/>
        <v>1.0642967325760764</v>
      </c>
      <c r="O26" s="20">
        <f t="shared" si="30"/>
        <v>1.0449446080493618</v>
      </c>
      <c r="P26" s="20">
        <f t="shared" si="30"/>
        <v>1.0472584490253822</v>
      </c>
      <c r="Q26" s="20">
        <f t="shared" si="30"/>
        <v>1.0391950638059178</v>
      </c>
      <c r="R26" s="20">
        <f t="shared" si="30"/>
        <v>1.062824288318609</v>
      </c>
      <c r="S26" s="20">
        <f t="shared" si="30"/>
        <v>1.0671715046977983</v>
      </c>
      <c r="T26" s="20">
        <f t="shared" si="30"/>
        <v>1.0727808161548169</v>
      </c>
      <c r="U26" s="20">
        <f t="shared" si="30"/>
        <v>1.084069555462067</v>
      </c>
      <c r="V26" s="20">
        <f t="shared" si="30"/>
        <v>1.1072079652222691</v>
      </c>
      <c r="W26" s="20">
        <f t="shared" si="30"/>
        <v>1.0835086243163652</v>
      </c>
      <c r="X26" s="20">
        <f t="shared" si="30"/>
        <v>1.0770579161407938</v>
      </c>
      <c r="Y26" s="20">
        <f t="shared" si="30"/>
        <v>1.0989342308231664</v>
      </c>
      <c r="Z26" s="20">
        <f t="shared" si="30"/>
        <v>1.0913616603561913</v>
      </c>
      <c r="AA26" s="20">
        <f t="shared" si="30"/>
        <v>1.0879259570887674</v>
      </c>
      <c r="AB26" s="20">
        <f t="shared" si="30"/>
        <v>1.0710279063244987</v>
      </c>
      <c r="AC26" s="20">
        <f t="shared" si="30"/>
        <v>1.0936053849389988</v>
      </c>
      <c r="AD26" s="20">
        <f t="shared" si="30"/>
        <v>1.0907306128172767</v>
      </c>
      <c r="AE26" s="20">
        <f t="shared" si="30"/>
        <v>1.0941663160847006</v>
      </c>
      <c r="AF26" s="20">
        <f t="shared" si="30"/>
        <v>1.0833683915299397</v>
      </c>
      <c r="AG26" s="20">
        <f t="shared" si="30"/>
        <v>1.1030710980227176</v>
      </c>
      <c r="AH26" s="20">
        <f t="shared" si="30"/>
        <v>1.1074183144019072</v>
      </c>
      <c r="AI26" s="20">
        <f t="shared" ref="AI26:BN26" si="31">AI15/$C15</f>
        <v>1.0865236292245126</v>
      </c>
      <c r="AJ26" s="20">
        <f t="shared" si="31"/>
        <v>1.0725704669751788</v>
      </c>
      <c r="AK26" s="20">
        <f t="shared" si="31"/>
        <v>1.0718693030430515</v>
      </c>
      <c r="AL26" s="20">
        <f t="shared" si="31"/>
        <v>1.0626139391389706</v>
      </c>
      <c r="AM26" s="20">
        <f t="shared" si="31"/>
        <v>1.0642967325760764</v>
      </c>
      <c r="AN26" s="20">
        <f t="shared" si="31"/>
        <v>1.097461786565699</v>
      </c>
      <c r="AO26" s="20">
        <f t="shared" si="31"/>
        <v>1.102440050483803</v>
      </c>
      <c r="AP26" s="20">
        <f t="shared" si="31"/>
        <v>1.1211611274716029</v>
      </c>
      <c r="AQ26" s="20">
        <f t="shared" si="31"/>
        <v>1.1280325340064508</v>
      </c>
      <c r="AR26" s="20">
        <f t="shared" si="31"/>
        <v>1.132449866778853</v>
      </c>
      <c r="AS26" s="20">
        <f t="shared" si="31"/>
        <v>1.1422661618286356</v>
      </c>
      <c r="AT26" s="20">
        <f t="shared" si="31"/>
        <v>1.1422661618286356</v>
      </c>
      <c r="AU26" s="20">
        <f t="shared" si="31"/>
        <v>1.1179357733838171</v>
      </c>
      <c r="AV26" s="20">
        <f t="shared" si="31"/>
        <v>1.108540176693311</v>
      </c>
      <c r="AW26" s="20">
        <f t="shared" si="31"/>
        <v>1.1228439209087084</v>
      </c>
      <c r="AX26" s="20">
        <f t="shared" si="31"/>
        <v>1.1255784602440051</v>
      </c>
      <c r="AY26" s="20">
        <f t="shared" si="31"/>
        <v>1.1068573832562052</v>
      </c>
      <c r="AZ26" s="20">
        <f t="shared" si="31"/>
        <v>1.0973215537792735</v>
      </c>
      <c r="BA26" s="20">
        <f t="shared" si="31"/>
        <v>1.1130276258589258</v>
      </c>
      <c r="BB26" s="20">
        <f t="shared" si="31"/>
        <v>1.1203197307530501</v>
      </c>
      <c r="BC26" s="20">
        <f t="shared" si="31"/>
        <v>1.1472444257467396</v>
      </c>
      <c r="BD26" s="20">
        <f t="shared" si="31"/>
        <v>1.1440891880521666</v>
      </c>
      <c r="BE26" s="20">
        <f t="shared" si="31"/>
        <v>1.1598653765250315</v>
      </c>
      <c r="BF26" s="20">
        <f t="shared" si="31"/>
        <v>1.1844762305427008</v>
      </c>
      <c r="BG26" s="20">
        <f t="shared" si="31"/>
        <v>1.143177674940401</v>
      </c>
      <c r="BH26" s="20">
        <f t="shared" si="31"/>
        <v>1.1572009535829477</v>
      </c>
      <c r="BI26" s="20">
        <f t="shared" si="31"/>
        <v>1.1472444257467396</v>
      </c>
      <c r="BJ26" s="20">
        <f t="shared" si="31"/>
        <v>1.1294348618707053</v>
      </c>
      <c r="BK26" s="20">
        <f t="shared" si="31"/>
        <v>1.1290842799046417</v>
      </c>
      <c r="BL26" s="20">
        <f t="shared" si="31"/>
        <v>1.1354648716870004</v>
      </c>
      <c r="BM26" s="20">
        <f t="shared" si="31"/>
        <v>1.1508904781938016</v>
      </c>
      <c r="BN26" s="20">
        <f t="shared" si="31"/>
        <v>1.1418454634693591</v>
      </c>
      <c r="BO26" s="20">
        <f t="shared" ref="BO26:CT26" si="32">BO15/$C15</f>
        <v>1.1553779273594167</v>
      </c>
      <c r="BP26" s="20">
        <f t="shared" si="32"/>
        <v>1.1573411863693732</v>
      </c>
      <c r="BQ26" s="20">
        <f t="shared" si="32"/>
        <v>1.1961155518160145</v>
      </c>
      <c r="BR26" s="20">
        <f t="shared" si="32"/>
        <v>1.1692609732155379</v>
      </c>
      <c r="BS26" s="20">
        <f t="shared" si="32"/>
        <v>1.133992427429533</v>
      </c>
      <c r="BT26" s="20">
        <f t="shared" si="32"/>
        <v>1.1377085962698079</v>
      </c>
      <c r="BU26" s="20">
        <f t="shared" si="32"/>
        <v>1.1305567241621091</v>
      </c>
      <c r="BV26" s="20">
        <f t="shared" si="32"/>
        <v>1.1400925536390407</v>
      </c>
      <c r="BW26" s="20">
        <f t="shared" si="32"/>
        <v>1.1384097602019352</v>
      </c>
      <c r="BX26" s="20">
        <f t="shared" si="32"/>
        <v>1.1385499929883607</v>
      </c>
      <c r="BY26" s="20">
        <f t="shared" si="32"/>
        <v>1.152923853596971</v>
      </c>
      <c r="BZ26" s="20">
        <f t="shared" si="32"/>
        <v>1.1504697798345254</v>
      </c>
      <c r="CA26" s="20">
        <f t="shared" si="32"/>
        <v>1.174730051886131</v>
      </c>
      <c r="CB26" s="20">
        <f t="shared" si="32"/>
        <v>1.1787968026924696</v>
      </c>
      <c r="CC26" s="20">
        <f t="shared" si="32"/>
        <v>1.2043191698219045</v>
      </c>
      <c r="CD26" s="20">
        <f t="shared" si="32"/>
        <v>1.2020754452390969</v>
      </c>
      <c r="CE26" s="20">
        <f t="shared" si="32"/>
        <v>1.1797784321974478</v>
      </c>
      <c r="CF26" s="20">
        <f t="shared" si="32"/>
        <v>1.1840555321834245</v>
      </c>
      <c r="CG26" s="20">
        <f t="shared" si="32"/>
        <v>1.2026363763847987</v>
      </c>
      <c r="CH26" s="20">
        <f t="shared" si="32"/>
        <v>1.2193941943626421</v>
      </c>
      <c r="CI26" s="20">
        <f t="shared" si="32"/>
        <v>1.1832141354648718</v>
      </c>
      <c r="CJ26" s="20">
        <f t="shared" si="32"/>
        <v>1.1856682092273174</v>
      </c>
      <c r="CK26" s="20">
        <f t="shared" si="32"/>
        <v>1.1918384518300378</v>
      </c>
      <c r="CL26" s="20">
        <f t="shared" si="32"/>
        <v>1.1847566961155518</v>
      </c>
      <c r="CM26" s="20">
        <f t="shared" si="32"/>
        <v>1.1885429813490394</v>
      </c>
      <c r="CN26" s="20">
        <f t="shared" si="32"/>
        <v>1.2238816435282569</v>
      </c>
      <c r="CO26" s="20">
        <f t="shared" si="32"/>
        <v>1.258799607348198</v>
      </c>
      <c r="CP26" s="20">
        <f t="shared" si="32"/>
        <v>1.2322956107137848</v>
      </c>
      <c r="CQ26" s="20">
        <f t="shared" si="32"/>
        <v>1.231454213995232</v>
      </c>
      <c r="CR26" s="20">
        <f t="shared" si="32"/>
        <v>1.2385359697097182</v>
      </c>
      <c r="CS26" s="20">
        <f t="shared" si="32"/>
        <v>1.2558547188332632</v>
      </c>
      <c r="CT26" s="20">
        <f t="shared" si="32"/>
        <v>1.2505959893423082</v>
      </c>
      <c r="CU26" s="20">
        <f t="shared" ref="CU26:DZ26" si="33">CU15/$C15</f>
        <v>1.2327163090730613</v>
      </c>
      <c r="CV26" s="20">
        <f t="shared" si="33"/>
        <v>1.2343991025101668</v>
      </c>
      <c r="CW26" s="20">
        <f t="shared" si="33"/>
        <v>1.2313840976020194</v>
      </c>
      <c r="CX26" s="20">
        <f t="shared" si="33"/>
        <v>1.2543822745757958</v>
      </c>
      <c r="CY26" s="20">
        <f t="shared" si="33"/>
        <v>1.2786425466274014</v>
      </c>
      <c r="CZ26" s="20">
        <f t="shared" si="33"/>
        <v>1.2968026924694993</v>
      </c>
      <c r="DA26" s="20">
        <f t="shared" si="33"/>
        <v>1.3090730612817276</v>
      </c>
      <c r="DB26" s="20">
        <f t="shared" si="33"/>
        <v>1.2822184826812508</v>
      </c>
      <c r="DC26" s="20">
        <f t="shared" si="33"/>
        <v>1.2647595007712804</v>
      </c>
      <c r="DD26" s="20">
        <f t="shared" si="33"/>
        <v>1.2463188893563315</v>
      </c>
      <c r="DE26" s="20">
        <f t="shared" si="33"/>
        <v>1.2582386762024962</v>
      </c>
      <c r="DF26" s="20">
        <f t="shared" si="33"/>
        <v>1.2634974056934511</v>
      </c>
      <c r="DG26" s="20">
        <f t="shared" si="33"/>
        <v>1.2705090450147245</v>
      </c>
      <c r="DH26" s="20">
        <f t="shared" si="33"/>
        <v>1.2723320712382555</v>
      </c>
      <c r="DI26" s="20">
        <f t="shared" si="33"/>
        <v>1.2813770859626981</v>
      </c>
      <c r="DJ26" s="20">
        <f t="shared" si="33"/>
        <v>1.2873369793857803</v>
      </c>
      <c r="DK26" s="20">
        <f t="shared" si="33"/>
        <v>1.3177674940401065</v>
      </c>
      <c r="DL26" s="20">
        <f t="shared" si="33"/>
        <v>1.3254802972935071</v>
      </c>
      <c r="DM26" s="20">
        <f t="shared" si="33"/>
        <v>1.3444818398541578</v>
      </c>
      <c r="DN26" s="20">
        <f t="shared" si="33"/>
        <v>1.3343850792315244</v>
      </c>
      <c r="DO26" s="20">
        <f t="shared" si="33"/>
        <v>1.277450567942785</v>
      </c>
      <c r="DP26" s="20">
        <f t="shared" si="33"/>
        <v>1.3064787547328565</v>
      </c>
      <c r="DQ26" s="20">
        <f t="shared" si="33"/>
        <v>1.2836909269387182</v>
      </c>
      <c r="DR26" s="20">
        <f t="shared" si="33"/>
        <v>1.3041649137568363</v>
      </c>
      <c r="DS26" s="20">
        <f t="shared" si="33"/>
        <v>1.3012901416351144</v>
      </c>
      <c r="DT26" s="20">
        <f t="shared" si="33"/>
        <v>1.3024120039265181</v>
      </c>
      <c r="DU26" s="20">
        <f t="shared" si="33"/>
        <v>1.2576777450567942</v>
      </c>
      <c r="DV26" s="20">
        <f t="shared" si="33"/>
        <v>1.1745898190997055</v>
      </c>
      <c r="DW26" s="20">
        <f t="shared" si="33"/>
        <v>1.2104192960314122</v>
      </c>
      <c r="DX26" s="20">
        <f t="shared" si="33"/>
        <v>1.222549432057215</v>
      </c>
      <c r="DY26" s="20">
        <f t="shared" si="33"/>
        <v>1.2734539335296593</v>
      </c>
      <c r="DZ26" s="20">
        <f t="shared" si="33"/>
        <v>1.2923152433038845</v>
      </c>
      <c r="EA26" s="20">
        <f t="shared" ref="EA26:EF26" si="34">EA15/$C15</f>
        <v>1.3007993268826252</v>
      </c>
      <c r="EB26" s="20">
        <f t="shared" si="34"/>
        <v>1.3296872808862712</v>
      </c>
      <c r="EC26" s="20">
        <f t="shared" si="34"/>
        <v>1.3099144580002804</v>
      </c>
      <c r="ED26" s="20">
        <f t="shared" si="34"/>
        <v>1.3155938858505118</v>
      </c>
      <c r="EE26" s="20">
        <f t="shared" si="34"/>
        <v>1.327373439910251</v>
      </c>
      <c r="EF26" s="20">
        <f t="shared" si="34"/>
        <v>1.2779413826952741</v>
      </c>
    </row>
    <row r="27" spans="1:136" x14ac:dyDescent="0.45">
      <c r="B27" s="2"/>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row>
    <row r="28" spans="1:136" x14ac:dyDescent="0.45">
      <c r="A28" t="s">
        <v>515</v>
      </c>
      <c r="B28" s="2"/>
      <c r="C28" s="23">
        <f>C6</f>
        <v>40179</v>
      </c>
      <c r="D28" s="23">
        <f t="shared" ref="D28:BO28" si="35">D6</f>
        <v>40210</v>
      </c>
      <c r="E28" s="23">
        <f t="shared" si="35"/>
        <v>40238</v>
      </c>
      <c r="F28" s="23">
        <f t="shared" si="35"/>
        <v>40269</v>
      </c>
      <c r="G28" s="23">
        <f t="shared" si="35"/>
        <v>40299</v>
      </c>
      <c r="H28" s="23">
        <f t="shared" si="35"/>
        <v>40330</v>
      </c>
      <c r="I28" s="23">
        <f t="shared" si="35"/>
        <v>40360</v>
      </c>
      <c r="J28" s="23">
        <f t="shared" si="35"/>
        <v>40391</v>
      </c>
      <c r="K28" s="23">
        <f t="shared" si="35"/>
        <v>40422</v>
      </c>
      <c r="L28" s="23">
        <f t="shared" si="35"/>
        <v>40452</v>
      </c>
      <c r="M28" s="23">
        <f t="shared" si="35"/>
        <v>40483</v>
      </c>
      <c r="N28" s="23">
        <f t="shared" si="35"/>
        <v>40513</v>
      </c>
      <c r="O28" s="23">
        <f t="shared" si="35"/>
        <v>40544</v>
      </c>
      <c r="P28" s="23">
        <f t="shared" si="35"/>
        <v>40575</v>
      </c>
      <c r="Q28" s="23">
        <f t="shared" si="35"/>
        <v>40603</v>
      </c>
      <c r="R28" s="23">
        <f t="shared" si="35"/>
        <v>40634</v>
      </c>
      <c r="S28" s="23">
        <f t="shared" si="35"/>
        <v>40664</v>
      </c>
      <c r="T28" s="23">
        <f t="shared" si="35"/>
        <v>40695</v>
      </c>
      <c r="U28" s="23">
        <f t="shared" si="35"/>
        <v>40725</v>
      </c>
      <c r="V28" s="23">
        <f t="shared" si="35"/>
        <v>40756</v>
      </c>
      <c r="W28" s="23">
        <f t="shared" si="35"/>
        <v>40787</v>
      </c>
      <c r="X28" s="23">
        <f t="shared" si="35"/>
        <v>40817</v>
      </c>
      <c r="Y28" s="23">
        <f t="shared" si="35"/>
        <v>40848</v>
      </c>
      <c r="Z28" s="23">
        <f t="shared" si="35"/>
        <v>40878</v>
      </c>
      <c r="AA28" s="23">
        <f t="shared" si="35"/>
        <v>40909</v>
      </c>
      <c r="AB28" s="23">
        <f t="shared" si="35"/>
        <v>40940</v>
      </c>
      <c r="AC28" s="23">
        <f t="shared" si="35"/>
        <v>40969</v>
      </c>
      <c r="AD28" s="23">
        <f t="shared" si="35"/>
        <v>41000</v>
      </c>
      <c r="AE28" s="23">
        <f t="shared" si="35"/>
        <v>41030</v>
      </c>
      <c r="AF28" s="23">
        <f t="shared" si="35"/>
        <v>41061</v>
      </c>
      <c r="AG28" s="23">
        <f t="shared" si="35"/>
        <v>41091</v>
      </c>
      <c r="AH28" s="23">
        <f t="shared" si="35"/>
        <v>41122</v>
      </c>
      <c r="AI28" s="23">
        <f t="shared" si="35"/>
        <v>41153</v>
      </c>
      <c r="AJ28" s="23">
        <f t="shared" si="35"/>
        <v>41183</v>
      </c>
      <c r="AK28" s="23">
        <f t="shared" si="35"/>
        <v>41214</v>
      </c>
      <c r="AL28" s="23">
        <f t="shared" si="35"/>
        <v>41244</v>
      </c>
      <c r="AM28" s="23">
        <f t="shared" si="35"/>
        <v>41275</v>
      </c>
      <c r="AN28" s="23">
        <f t="shared" si="35"/>
        <v>41306</v>
      </c>
      <c r="AO28" s="23">
        <f t="shared" si="35"/>
        <v>41334</v>
      </c>
      <c r="AP28" s="23">
        <f t="shared" si="35"/>
        <v>41365</v>
      </c>
      <c r="AQ28" s="23">
        <f t="shared" si="35"/>
        <v>41395</v>
      </c>
      <c r="AR28" s="23">
        <f t="shared" si="35"/>
        <v>41426</v>
      </c>
      <c r="AS28" s="23">
        <f t="shared" si="35"/>
        <v>41456</v>
      </c>
      <c r="AT28" s="23">
        <f t="shared" si="35"/>
        <v>41487</v>
      </c>
      <c r="AU28" s="23">
        <f t="shared" si="35"/>
        <v>41518</v>
      </c>
      <c r="AV28" s="23">
        <f t="shared" si="35"/>
        <v>41548</v>
      </c>
      <c r="AW28" s="23">
        <f t="shared" si="35"/>
        <v>41579</v>
      </c>
      <c r="AX28" s="23">
        <f t="shared" si="35"/>
        <v>41609</v>
      </c>
      <c r="AY28" s="23">
        <f t="shared" si="35"/>
        <v>41640</v>
      </c>
      <c r="AZ28" s="23">
        <f t="shared" si="35"/>
        <v>41671</v>
      </c>
      <c r="BA28" s="23">
        <f t="shared" si="35"/>
        <v>41699</v>
      </c>
      <c r="BB28" s="23">
        <f t="shared" si="35"/>
        <v>41730</v>
      </c>
      <c r="BC28" s="23">
        <f t="shared" si="35"/>
        <v>41760</v>
      </c>
      <c r="BD28" s="23">
        <f t="shared" si="35"/>
        <v>41791</v>
      </c>
      <c r="BE28" s="23">
        <f t="shared" si="35"/>
        <v>41821</v>
      </c>
      <c r="BF28" s="23">
        <f t="shared" si="35"/>
        <v>41852</v>
      </c>
      <c r="BG28" s="23">
        <f t="shared" si="35"/>
        <v>41883</v>
      </c>
      <c r="BH28" s="23">
        <f t="shared" si="35"/>
        <v>41913</v>
      </c>
      <c r="BI28" s="23">
        <f t="shared" si="35"/>
        <v>41944</v>
      </c>
      <c r="BJ28" s="23">
        <f t="shared" si="35"/>
        <v>41974</v>
      </c>
      <c r="BK28" s="23">
        <f t="shared" si="35"/>
        <v>42005</v>
      </c>
      <c r="BL28" s="23">
        <f t="shared" si="35"/>
        <v>42036</v>
      </c>
      <c r="BM28" s="23">
        <f t="shared" si="35"/>
        <v>42064</v>
      </c>
      <c r="BN28" s="23">
        <f t="shared" si="35"/>
        <v>42095</v>
      </c>
      <c r="BO28" s="23">
        <f t="shared" si="35"/>
        <v>42125</v>
      </c>
      <c r="BP28" s="23">
        <f t="shared" ref="BP28:EA28" si="36">BP6</f>
        <v>42156</v>
      </c>
      <c r="BQ28" s="23">
        <f t="shared" si="36"/>
        <v>42186</v>
      </c>
      <c r="BR28" s="23">
        <f t="shared" si="36"/>
        <v>42217</v>
      </c>
      <c r="BS28" s="23">
        <f t="shared" si="36"/>
        <v>42248</v>
      </c>
      <c r="BT28" s="23">
        <f t="shared" si="36"/>
        <v>42278</v>
      </c>
      <c r="BU28" s="23">
        <f t="shared" si="36"/>
        <v>42309</v>
      </c>
      <c r="BV28" s="23">
        <f t="shared" si="36"/>
        <v>42339</v>
      </c>
      <c r="BW28" s="23">
        <f t="shared" si="36"/>
        <v>42370</v>
      </c>
      <c r="BX28" s="23">
        <f t="shared" si="36"/>
        <v>42401</v>
      </c>
      <c r="BY28" s="23">
        <f t="shared" si="36"/>
        <v>42430</v>
      </c>
      <c r="BZ28" s="23">
        <f t="shared" si="36"/>
        <v>42461</v>
      </c>
      <c r="CA28" s="23">
        <f t="shared" si="36"/>
        <v>42491</v>
      </c>
      <c r="CB28" s="23">
        <f t="shared" si="36"/>
        <v>42522</v>
      </c>
      <c r="CC28" s="23">
        <f t="shared" si="36"/>
        <v>42552</v>
      </c>
      <c r="CD28" s="23">
        <f t="shared" si="36"/>
        <v>42583</v>
      </c>
      <c r="CE28" s="23">
        <f t="shared" si="36"/>
        <v>42614</v>
      </c>
      <c r="CF28" s="23">
        <f t="shared" si="36"/>
        <v>42644</v>
      </c>
      <c r="CG28" s="23">
        <f t="shared" si="36"/>
        <v>42675</v>
      </c>
      <c r="CH28" s="23">
        <f t="shared" si="36"/>
        <v>42705</v>
      </c>
      <c r="CI28" s="23">
        <f t="shared" si="36"/>
        <v>42736</v>
      </c>
      <c r="CJ28" s="23">
        <f t="shared" si="36"/>
        <v>42767</v>
      </c>
      <c r="CK28" s="23">
        <f t="shared" si="36"/>
        <v>42795</v>
      </c>
      <c r="CL28" s="23">
        <f t="shared" si="36"/>
        <v>42826</v>
      </c>
      <c r="CM28" s="23">
        <f t="shared" si="36"/>
        <v>42856</v>
      </c>
      <c r="CN28" s="23">
        <f t="shared" si="36"/>
        <v>42887</v>
      </c>
      <c r="CO28" s="23">
        <f t="shared" si="36"/>
        <v>42917</v>
      </c>
      <c r="CP28" s="23">
        <f t="shared" si="36"/>
        <v>42948</v>
      </c>
      <c r="CQ28" s="23">
        <f t="shared" si="36"/>
        <v>42979</v>
      </c>
      <c r="CR28" s="23">
        <f t="shared" si="36"/>
        <v>43009</v>
      </c>
      <c r="CS28" s="23">
        <f t="shared" si="36"/>
        <v>43040</v>
      </c>
      <c r="CT28" s="23">
        <f t="shared" si="36"/>
        <v>43070</v>
      </c>
      <c r="CU28" s="23">
        <f t="shared" si="36"/>
        <v>43101</v>
      </c>
      <c r="CV28" s="23">
        <f t="shared" si="36"/>
        <v>43132</v>
      </c>
      <c r="CW28" s="23">
        <f t="shared" si="36"/>
        <v>43160</v>
      </c>
      <c r="CX28" s="23">
        <f t="shared" si="36"/>
        <v>43191</v>
      </c>
      <c r="CY28" s="23">
        <f t="shared" si="36"/>
        <v>43221</v>
      </c>
      <c r="CZ28" s="23">
        <f t="shared" si="36"/>
        <v>43252</v>
      </c>
      <c r="DA28" s="23">
        <f t="shared" si="36"/>
        <v>43282</v>
      </c>
      <c r="DB28" s="23">
        <f t="shared" si="36"/>
        <v>43313</v>
      </c>
      <c r="DC28" s="23">
        <f t="shared" si="36"/>
        <v>43344</v>
      </c>
      <c r="DD28" s="23">
        <f t="shared" si="36"/>
        <v>43374</v>
      </c>
      <c r="DE28" s="23">
        <f t="shared" si="36"/>
        <v>43405</v>
      </c>
      <c r="DF28" s="23">
        <f t="shared" si="36"/>
        <v>43435</v>
      </c>
      <c r="DG28" s="23">
        <f t="shared" si="36"/>
        <v>43466</v>
      </c>
      <c r="DH28" s="23">
        <f t="shared" si="36"/>
        <v>43497</v>
      </c>
      <c r="DI28" s="23">
        <f t="shared" si="36"/>
        <v>43525</v>
      </c>
      <c r="DJ28" s="23">
        <f t="shared" si="36"/>
        <v>43556</v>
      </c>
      <c r="DK28" s="23">
        <f t="shared" si="36"/>
        <v>43586</v>
      </c>
      <c r="DL28" s="23">
        <f t="shared" si="36"/>
        <v>43617</v>
      </c>
      <c r="DM28" s="23">
        <f t="shared" si="36"/>
        <v>43647</v>
      </c>
      <c r="DN28" s="23">
        <f t="shared" si="36"/>
        <v>43678</v>
      </c>
      <c r="DO28" s="23">
        <f t="shared" si="36"/>
        <v>43709</v>
      </c>
      <c r="DP28" s="23">
        <f t="shared" si="36"/>
        <v>43739</v>
      </c>
      <c r="DQ28" s="23">
        <f t="shared" si="36"/>
        <v>43770</v>
      </c>
      <c r="DR28" s="23">
        <f t="shared" si="36"/>
        <v>43800</v>
      </c>
      <c r="DS28" s="23">
        <f t="shared" si="36"/>
        <v>43831</v>
      </c>
      <c r="DT28" s="23">
        <f t="shared" si="36"/>
        <v>43862</v>
      </c>
      <c r="DU28" s="23">
        <f t="shared" si="36"/>
        <v>43891</v>
      </c>
      <c r="DV28" s="23">
        <f t="shared" si="36"/>
        <v>43922</v>
      </c>
      <c r="DW28" s="23">
        <f t="shared" si="36"/>
        <v>43952</v>
      </c>
      <c r="DX28" s="23">
        <f t="shared" si="36"/>
        <v>43983</v>
      </c>
      <c r="DY28" s="23">
        <f t="shared" si="36"/>
        <v>44013</v>
      </c>
      <c r="DZ28" s="23">
        <f t="shared" si="36"/>
        <v>44044</v>
      </c>
      <c r="EA28" s="23">
        <f t="shared" si="36"/>
        <v>44075</v>
      </c>
      <c r="EB28" s="23">
        <f t="shared" ref="EB28:EF28" si="37">EB6</f>
        <v>44105</v>
      </c>
      <c r="EC28" s="23">
        <f t="shared" si="37"/>
        <v>44136</v>
      </c>
      <c r="ED28" s="23">
        <f t="shared" si="37"/>
        <v>44166</v>
      </c>
      <c r="EE28" s="23">
        <f t="shared" si="37"/>
        <v>44197</v>
      </c>
      <c r="EF28" s="23">
        <f t="shared" si="37"/>
        <v>44228</v>
      </c>
    </row>
    <row r="29" spans="1:136" x14ac:dyDescent="0.45">
      <c r="B29" s="2" t="s">
        <v>507</v>
      </c>
      <c r="C29" s="22">
        <f>C12</f>
        <v>143300</v>
      </c>
      <c r="D29" s="22">
        <f t="shared" ref="D29:BO29" si="38">D12</f>
        <v>146400</v>
      </c>
      <c r="E29" s="22">
        <f t="shared" si="38"/>
        <v>162900</v>
      </c>
      <c r="F29" s="22">
        <f t="shared" si="38"/>
        <v>155000</v>
      </c>
      <c r="G29" s="22">
        <f t="shared" si="38"/>
        <v>154000</v>
      </c>
      <c r="H29" s="22">
        <f t="shared" si="38"/>
        <v>142400</v>
      </c>
      <c r="I29" s="22">
        <f t="shared" si="38"/>
        <v>152700</v>
      </c>
      <c r="J29" s="22">
        <f t="shared" si="38"/>
        <v>138900</v>
      </c>
      <c r="K29" s="22">
        <f t="shared" si="38"/>
        <v>146300</v>
      </c>
      <c r="L29" s="22">
        <f t="shared" si="38"/>
        <v>137500</v>
      </c>
      <c r="M29" s="22">
        <f t="shared" si="38"/>
        <v>143400</v>
      </c>
      <c r="N29" s="22">
        <f t="shared" si="38"/>
        <v>142400</v>
      </c>
      <c r="O29" s="22">
        <f t="shared" si="38"/>
        <v>138700</v>
      </c>
      <c r="P29" s="22">
        <f t="shared" si="38"/>
        <v>135800</v>
      </c>
      <c r="Q29" s="22">
        <f t="shared" si="38"/>
        <v>139800</v>
      </c>
      <c r="R29" s="22">
        <f t="shared" si="38"/>
        <v>161400</v>
      </c>
      <c r="S29" s="22">
        <f t="shared" si="38"/>
        <v>150900</v>
      </c>
      <c r="T29" s="22">
        <f t="shared" si="38"/>
        <v>144400</v>
      </c>
      <c r="U29" s="22">
        <f t="shared" si="38"/>
        <v>149800</v>
      </c>
      <c r="V29" s="22">
        <f t="shared" si="38"/>
        <v>143200</v>
      </c>
      <c r="W29" s="22">
        <f t="shared" si="38"/>
        <v>140400</v>
      </c>
      <c r="X29" s="22">
        <f t="shared" si="38"/>
        <v>146400</v>
      </c>
      <c r="Y29" s="22">
        <f t="shared" si="38"/>
        <v>161600</v>
      </c>
      <c r="Z29" s="22">
        <f t="shared" si="38"/>
        <v>161600</v>
      </c>
      <c r="AA29" s="22">
        <f t="shared" si="38"/>
        <v>160100</v>
      </c>
      <c r="AB29" s="22">
        <f t="shared" si="38"/>
        <v>153200</v>
      </c>
      <c r="AC29" s="22">
        <f t="shared" si="38"/>
        <v>163000</v>
      </c>
      <c r="AD29" s="22">
        <f t="shared" si="38"/>
        <v>149300</v>
      </c>
      <c r="AE29" s="22">
        <f t="shared" si="38"/>
        <v>143100</v>
      </c>
      <c r="AF29" s="22">
        <f t="shared" si="38"/>
        <v>137500</v>
      </c>
      <c r="AG29" s="22">
        <f t="shared" si="38"/>
        <v>152600</v>
      </c>
      <c r="AH29" s="22">
        <f t="shared" si="38"/>
        <v>157900</v>
      </c>
      <c r="AI29" s="22">
        <f t="shared" si="38"/>
        <v>143600</v>
      </c>
      <c r="AJ29" s="22">
        <f t="shared" si="38"/>
        <v>142200</v>
      </c>
      <c r="AK29" s="22">
        <f t="shared" si="38"/>
        <v>147400</v>
      </c>
      <c r="AL29" s="22">
        <f t="shared" si="38"/>
        <v>150500</v>
      </c>
      <c r="AM29" s="22">
        <f t="shared" si="38"/>
        <v>154600</v>
      </c>
      <c r="AN29" s="22">
        <f t="shared" si="38"/>
        <v>149400</v>
      </c>
      <c r="AO29" s="22">
        <f t="shared" si="38"/>
        <v>154100</v>
      </c>
      <c r="AP29" s="22">
        <f t="shared" si="38"/>
        <v>166500</v>
      </c>
      <c r="AQ29" s="22">
        <f t="shared" si="38"/>
        <v>168000</v>
      </c>
      <c r="AR29" s="22">
        <f t="shared" si="38"/>
        <v>165800</v>
      </c>
      <c r="AS29" s="22">
        <f t="shared" si="38"/>
        <v>148500</v>
      </c>
      <c r="AT29" s="22">
        <f t="shared" si="38"/>
        <v>152300</v>
      </c>
      <c r="AU29" s="22">
        <f t="shared" si="38"/>
        <v>162300</v>
      </c>
      <c r="AV29" s="22">
        <f t="shared" si="38"/>
        <v>148400</v>
      </c>
      <c r="AW29" s="22">
        <f t="shared" si="38"/>
        <v>168900</v>
      </c>
      <c r="AX29" s="22">
        <f t="shared" si="38"/>
        <v>166400</v>
      </c>
      <c r="AY29" s="22">
        <f t="shared" si="38"/>
        <v>154800</v>
      </c>
      <c r="AZ29" s="22">
        <f t="shared" si="38"/>
        <v>161000</v>
      </c>
      <c r="BA29" s="22">
        <f t="shared" si="38"/>
        <v>167800</v>
      </c>
      <c r="BB29" s="22">
        <f t="shared" si="38"/>
        <v>166500</v>
      </c>
      <c r="BC29" s="22">
        <f t="shared" si="38"/>
        <v>172100</v>
      </c>
      <c r="BD29" s="22">
        <f t="shared" si="38"/>
        <v>161900</v>
      </c>
      <c r="BE29" s="22">
        <f t="shared" si="38"/>
        <v>166100</v>
      </c>
      <c r="BF29" s="22">
        <f t="shared" si="38"/>
        <v>156600</v>
      </c>
      <c r="BG29" s="22">
        <f t="shared" si="38"/>
        <v>164800</v>
      </c>
      <c r="BH29" s="22">
        <f t="shared" si="38"/>
        <v>171300</v>
      </c>
      <c r="BI29" s="22">
        <f t="shared" si="38"/>
        <v>165100</v>
      </c>
      <c r="BJ29" s="22">
        <f t="shared" si="38"/>
        <v>160400</v>
      </c>
      <c r="BK29" s="22">
        <f t="shared" si="38"/>
        <v>175400</v>
      </c>
      <c r="BL29" s="22">
        <f t="shared" si="38"/>
        <v>180700</v>
      </c>
      <c r="BM29" s="22">
        <f t="shared" si="38"/>
        <v>181700</v>
      </c>
      <c r="BN29" s="22">
        <f t="shared" si="38"/>
        <v>183500</v>
      </c>
      <c r="BO29" s="22">
        <f t="shared" si="38"/>
        <v>178400</v>
      </c>
      <c r="BP29" s="22">
        <f t="shared" ref="BP29:EA29" si="39">BP12</f>
        <v>155500</v>
      </c>
      <c r="BQ29" s="22">
        <f t="shared" si="39"/>
        <v>158800</v>
      </c>
      <c r="BR29" s="22">
        <f t="shared" si="39"/>
        <v>153400</v>
      </c>
      <c r="BS29" s="22">
        <f t="shared" si="39"/>
        <v>151700</v>
      </c>
      <c r="BT29" s="22">
        <f t="shared" si="39"/>
        <v>156700</v>
      </c>
      <c r="BU29" s="22">
        <f t="shared" si="39"/>
        <v>151100</v>
      </c>
      <c r="BV29" s="22">
        <f t="shared" si="39"/>
        <v>157900</v>
      </c>
      <c r="BW29" s="22">
        <f t="shared" si="39"/>
        <v>154500</v>
      </c>
      <c r="BX29" s="22">
        <f t="shared" si="39"/>
        <v>145700</v>
      </c>
      <c r="BY29" s="22">
        <f t="shared" si="39"/>
        <v>150800</v>
      </c>
      <c r="BZ29" s="22">
        <f t="shared" si="39"/>
        <v>153400</v>
      </c>
      <c r="CA29" s="22">
        <f t="shared" si="39"/>
        <v>153300</v>
      </c>
      <c r="CB29" s="22">
        <f t="shared" si="39"/>
        <v>147500</v>
      </c>
      <c r="CC29" s="22">
        <f t="shared" si="39"/>
        <v>174900</v>
      </c>
      <c r="CD29" s="22">
        <f t="shared" si="39"/>
        <v>171500</v>
      </c>
      <c r="CE29" s="22">
        <f t="shared" si="39"/>
        <v>179300</v>
      </c>
      <c r="CF29" s="22">
        <f t="shared" si="39"/>
        <v>176200</v>
      </c>
      <c r="CG29" s="22">
        <f t="shared" si="39"/>
        <v>187200</v>
      </c>
      <c r="CH29" s="22">
        <f t="shared" si="39"/>
        <v>198700</v>
      </c>
      <c r="CI29" s="22">
        <f t="shared" si="39"/>
        <v>177900</v>
      </c>
      <c r="CJ29" s="22">
        <f t="shared" si="39"/>
        <v>173900</v>
      </c>
      <c r="CK29" s="22">
        <f t="shared" si="39"/>
        <v>168400</v>
      </c>
      <c r="CL29" s="22">
        <f t="shared" si="39"/>
        <v>184200</v>
      </c>
      <c r="CM29" s="22">
        <f t="shared" si="39"/>
        <v>169400</v>
      </c>
      <c r="CN29" s="22">
        <f t="shared" si="39"/>
        <v>159700</v>
      </c>
      <c r="CO29" s="22">
        <f t="shared" si="39"/>
        <v>181600</v>
      </c>
      <c r="CP29" s="22">
        <f t="shared" si="39"/>
        <v>165600</v>
      </c>
      <c r="CQ29" s="22">
        <f t="shared" si="39"/>
        <v>182900</v>
      </c>
      <c r="CR29" s="22">
        <f t="shared" si="39"/>
        <v>192000</v>
      </c>
      <c r="CS29" s="22">
        <f t="shared" si="39"/>
        <v>191700</v>
      </c>
      <c r="CT29" s="22">
        <f t="shared" si="39"/>
        <v>195300</v>
      </c>
      <c r="CU29" s="22">
        <f t="shared" si="39"/>
        <v>184800</v>
      </c>
      <c r="CV29" s="22">
        <f t="shared" si="39"/>
        <v>187100</v>
      </c>
      <c r="CW29" s="22">
        <f t="shared" si="39"/>
        <v>192500</v>
      </c>
      <c r="CX29" s="22">
        <f t="shared" si="39"/>
        <v>195600</v>
      </c>
      <c r="CY29" s="22">
        <f t="shared" si="39"/>
        <v>194100</v>
      </c>
      <c r="CZ29" s="22">
        <f t="shared" si="39"/>
        <v>178100</v>
      </c>
      <c r="DA29" s="22">
        <f t="shared" si="39"/>
        <v>180900</v>
      </c>
      <c r="DB29" s="22">
        <f t="shared" si="39"/>
        <v>179900</v>
      </c>
      <c r="DC29" s="22">
        <f t="shared" si="39"/>
        <v>194300</v>
      </c>
      <c r="DD29" s="22">
        <f t="shared" si="39"/>
        <v>201100</v>
      </c>
      <c r="DE29" s="22">
        <f t="shared" si="39"/>
        <v>201700</v>
      </c>
      <c r="DF29" s="22">
        <f t="shared" si="39"/>
        <v>205200</v>
      </c>
      <c r="DG29" s="22">
        <f t="shared" si="39"/>
        <v>209200</v>
      </c>
      <c r="DH29" s="22">
        <f t="shared" si="39"/>
        <v>200500</v>
      </c>
      <c r="DI29" s="22">
        <f t="shared" si="39"/>
        <v>204700</v>
      </c>
      <c r="DJ29" s="22">
        <f t="shared" si="39"/>
        <v>194900</v>
      </c>
      <c r="DK29" s="22">
        <f t="shared" si="39"/>
        <v>202800</v>
      </c>
      <c r="DL29" s="22">
        <f t="shared" si="39"/>
        <v>200400</v>
      </c>
      <c r="DM29" s="22">
        <f t="shared" si="39"/>
        <v>190200</v>
      </c>
      <c r="DN29" s="22">
        <f t="shared" si="39"/>
        <v>193900</v>
      </c>
      <c r="DO29" s="22">
        <f t="shared" si="39"/>
        <v>181400</v>
      </c>
      <c r="DP29" s="22">
        <f t="shared" si="39"/>
        <v>203300</v>
      </c>
      <c r="DQ29" s="22">
        <f t="shared" si="39"/>
        <v>198200</v>
      </c>
      <c r="DR29" s="22">
        <f t="shared" si="39"/>
        <v>196500</v>
      </c>
      <c r="DS29" s="22">
        <f t="shared" si="39"/>
        <v>189600</v>
      </c>
      <c r="DT29" s="22">
        <f t="shared" si="39"/>
        <v>201800</v>
      </c>
      <c r="DU29" s="22">
        <f t="shared" si="39"/>
        <v>157000</v>
      </c>
      <c r="DV29" s="22">
        <f t="shared" si="39"/>
        <v>145300</v>
      </c>
      <c r="DW29" s="22">
        <f t="shared" si="39"/>
        <v>156500</v>
      </c>
      <c r="DX29" s="22">
        <f t="shared" si="39"/>
        <v>148400</v>
      </c>
      <c r="DY29" s="22">
        <f t="shared" si="39"/>
        <v>144300</v>
      </c>
      <c r="DZ29" s="22">
        <f t="shared" si="39"/>
        <v>160200</v>
      </c>
      <c r="EA29" s="22">
        <f t="shared" si="39"/>
        <v>170500</v>
      </c>
      <c r="EB29" s="22">
        <f t="shared" ref="EB29:EF29" si="40">EB12</f>
        <v>177700</v>
      </c>
      <c r="EC29" s="22">
        <f t="shared" si="40"/>
        <v>170700</v>
      </c>
      <c r="ED29" s="22">
        <f t="shared" si="40"/>
        <v>192100</v>
      </c>
      <c r="EE29" s="22">
        <f t="shared" si="40"/>
        <v>179800</v>
      </c>
      <c r="EF29" s="22">
        <f t="shared" si="40"/>
        <v>159000</v>
      </c>
    </row>
    <row r="30" spans="1:136" x14ac:dyDescent="0.45">
      <c r="B30" s="2" t="s">
        <v>508</v>
      </c>
      <c r="C30" s="22">
        <f>C15-C29</f>
        <v>1282900</v>
      </c>
      <c r="D30" s="22">
        <f t="shared" ref="D30:BO30" si="41">D15-D29</f>
        <v>1290300</v>
      </c>
      <c r="E30" s="22">
        <f t="shared" si="41"/>
        <v>1325100</v>
      </c>
      <c r="F30" s="22">
        <f t="shared" si="41"/>
        <v>1323100</v>
      </c>
      <c r="G30" s="22">
        <f t="shared" si="41"/>
        <v>1332500</v>
      </c>
      <c r="H30" s="22">
        <f t="shared" si="41"/>
        <v>1369700</v>
      </c>
      <c r="I30" s="22">
        <f t="shared" si="41"/>
        <v>1380500</v>
      </c>
      <c r="J30" s="22">
        <f t="shared" si="41"/>
        <v>1402000</v>
      </c>
      <c r="K30" s="22">
        <f t="shared" si="41"/>
        <v>1360400</v>
      </c>
      <c r="L30" s="22">
        <f t="shared" si="41"/>
        <v>1369400</v>
      </c>
      <c r="M30" s="22">
        <f t="shared" si="41"/>
        <v>1375000</v>
      </c>
      <c r="N30" s="22">
        <f t="shared" si="41"/>
        <v>1375500</v>
      </c>
      <c r="O30" s="22">
        <f t="shared" si="41"/>
        <v>1351600</v>
      </c>
      <c r="P30" s="22">
        <f t="shared" si="41"/>
        <v>1357800</v>
      </c>
      <c r="Q30" s="22">
        <f t="shared" si="41"/>
        <v>1342300</v>
      </c>
      <c r="R30" s="22">
        <f t="shared" si="41"/>
        <v>1354400</v>
      </c>
      <c r="S30" s="22">
        <f t="shared" si="41"/>
        <v>1371100</v>
      </c>
      <c r="T30" s="22">
        <f t="shared" si="41"/>
        <v>1385600</v>
      </c>
      <c r="U30" s="22">
        <f t="shared" si="41"/>
        <v>1396300</v>
      </c>
      <c r="V30" s="22">
        <f t="shared" si="41"/>
        <v>1435900</v>
      </c>
      <c r="W30" s="22">
        <f t="shared" si="41"/>
        <v>1404900</v>
      </c>
      <c r="X30" s="22">
        <f t="shared" si="41"/>
        <v>1389700</v>
      </c>
      <c r="Y30" s="22">
        <f t="shared" si="41"/>
        <v>1405700</v>
      </c>
      <c r="Z30" s="22">
        <f t="shared" si="41"/>
        <v>1394900</v>
      </c>
      <c r="AA30" s="22">
        <f t="shared" si="41"/>
        <v>1391500</v>
      </c>
      <c r="AB30" s="22">
        <f t="shared" si="41"/>
        <v>1374300</v>
      </c>
      <c r="AC30" s="22">
        <f t="shared" si="41"/>
        <v>1396700</v>
      </c>
      <c r="AD30" s="22">
        <f t="shared" si="41"/>
        <v>1406300</v>
      </c>
      <c r="AE30" s="22">
        <f t="shared" si="41"/>
        <v>1417400</v>
      </c>
      <c r="AF30" s="22">
        <f t="shared" si="41"/>
        <v>1407600</v>
      </c>
      <c r="AG30" s="22">
        <f t="shared" si="41"/>
        <v>1420600</v>
      </c>
      <c r="AH30" s="22">
        <f t="shared" si="41"/>
        <v>1421500</v>
      </c>
      <c r="AI30" s="22">
        <f t="shared" si="41"/>
        <v>1406000</v>
      </c>
      <c r="AJ30" s="22">
        <f t="shared" si="41"/>
        <v>1387500</v>
      </c>
      <c r="AK30" s="22">
        <f t="shared" si="41"/>
        <v>1381300</v>
      </c>
      <c r="AL30" s="22">
        <f t="shared" si="41"/>
        <v>1365000</v>
      </c>
      <c r="AM30" s="22">
        <f t="shared" si="41"/>
        <v>1363300</v>
      </c>
      <c r="AN30" s="22">
        <f t="shared" si="41"/>
        <v>1415800</v>
      </c>
      <c r="AO30" s="22">
        <f t="shared" si="41"/>
        <v>1418200</v>
      </c>
      <c r="AP30" s="22">
        <f t="shared" si="41"/>
        <v>1432500</v>
      </c>
      <c r="AQ30" s="22">
        <f t="shared" si="41"/>
        <v>1440800</v>
      </c>
      <c r="AR30" s="22">
        <f t="shared" si="41"/>
        <v>1449300</v>
      </c>
      <c r="AS30" s="22">
        <f t="shared" si="41"/>
        <v>1480600</v>
      </c>
      <c r="AT30" s="22">
        <f t="shared" si="41"/>
        <v>1476800</v>
      </c>
      <c r="AU30" s="22">
        <f t="shared" si="41"/>
        <v>1432100</v>
      </c>
      <c r="AV30" s="22">
        <f t="shared" si="41"/>
        <v>1432600</v>
      </c>
      <c r="AW30" s="22">
        <f t="shared" si="41"/>
        <v>1432500</v>
      </c>
      <c r="AX30" s="22">
        <f t="shared" si="41"/>
        <v>1438900</v>
      </c>
      <c r="AY30" s="22">
        <f t="shared" si="41"/>
        <v>1423800</v>
      </c>
      <c r="AZ30" s="22">
        <f t="shared" si="41"/>
        <v>1404000</v>
      </c>
      <c r="BA30" s="22">
        <f t="shared" si="41"/>
        <v>1419600</v>
      </c>
      <c r="BB30" s="22">
        <f t="shared" si="41"/>
        <v>1431300</v>
      </c>
      <c r="BC30" s="22">
        <f t="shared" si="41"/>
        <v>1464100</v>
      </c>
      <c r="BD30" s="22">
        <f t="shared" si="41"/>
        <v>1469800</v>
      </c>
      <c r="BE30" s="22">
        <f t="shared" si="41"/>
        <v>1488100</v>
      </c>
      <c r="BF30" s="22">
        <f t="shared" si="41"/>
        <v>1532700</v>
      </c>
      <c r="BG30" s="22">
        <f t="shared" si="41"/>
        <v>1465600</v>
      </c>
      <c r="BH30" s="22">
        <f t="shared" si="41"/>
        <v>1479100</v>
      </c>
      <c r="BI30" s="22">
        <f t="shared" si="41"/>
        <v>1471100</v>
      </c>
      <c r="BJ30" s="22">
        <f t="shared" si="41"/>
        <v>1450400</v>
      </c>
      <c r="BK30" s="22">
        <f t="shared" si="41"/>
        <v>1434900</v>
      </c>
      <c r="BL30" s="22">
        <f t="shared" si="41"/>
        <v>1438700</v>
      </c>
      <c r="BM30" s="22">
        <f t="shared" si="41"/>
        <v>1459700</v>
      </c>
      <c r="BN30" s="22">
        <f t="shared" si="41"/>
        <v>1445000</v>
      </c>
      <c r="BO30" s="22">
        <f t="shared" si="41"/>
        <v>1469400</v>
      </c>
      <c r="BP30" s="22">
        <f t="shared" ref="BP30:EA30" si="42">BP15-BP29</f>
        <v>1495100</v>
      </c>
      <c r="BQ30" s="22">
        <f t="shared" si="42"/>
        <v>1547100</v>
      </c>
      <c r="BR30" s="22">
        <f t="shared" si="42"/>
        <v>1514200</v>
      </c>
      <c r="BS30" s="22">
        <f t="shared" si="42"/>
        <v>1465600</v>
      </c>
      <c r="BT30" s="22">
        <f t="shared" si="42"/>
        <v>1465900</v>
      </c>
      <c r="BU30" s="22">
        <f t="shared" si="42"/>
        <v>1461300</v>
      </c>
      <c r="BV30" s="22">
        <f t="shared" si="42"/>
        <v>1468100</v>
      </c>
      <c r="BW30" s="22">
        <f t="shared" si="42"/>
        <v>1469100</v>
      </c>
      <c r="BX30" s="22">
        <f t="shared" si="42"/>
        <v>1478100</v>
      </c>
      <c r="BY30" s="22">
        <f t="shared" si="42"/>
        <v>1493500</v>
      </c>
      <c r="BZ30" s="22">
        <f t="shared" si="42"/>
        <v>1487400</v>
      </c>
      <c r="CA30" s="22">
        <f t="shared" si="42"/>
        <v>1522100</v>
      </c>
      <c r="CB30" s="22">
        <f t="shared" si="42"/>
        <v>1533700</v>
      </c>
      <c r="CC30" s="22">
        <f t="shared" si="42"/>
        <v>1542700</v>
      </c>
      <c r="CD30" s="22">
        <f t="shared" si="42"/>
        <v>1542900</v>
      </c>
      <c r="CE30" s="22">
        <f t="shared" si="42"/>
        <v>1503300</v>
      </c>
      <c r="CF30" s="22">
        <f t="shared" si="42"/>
        <v>1512500</v>
      </c>
      <c r="CG30" s="22">
        <f t="shared" si="42"/>
        <v>1528000</v>
      </c>
      <c r="CH30" s="22">
        <f t="shared" si="42"/>
        <v>1540400</v>
      </c>
      <c r="CI30" s="22">
        <f t="shared" si="42"/>
        <v>1509600</v>
      </c>
      <c r="CJ30" s="22">
        <f t="shared" si="42"/>
        <v>1517100</v>
      </c>
      <c r="CK30" s="22">
        <f t="shared" si="42"/>
        <v>1531400</v>
      </c>
      <c r="CL30" s="22">
        <f t="shared" si="42"/>
        <v>1505500</v>
      </c>
      <c r="CM30" s="22">
        <f t="shared" si="42"/>
        <v>1525700</v>
      </c>
      <c r="CN30" s="22">
        <f t="shared" si="42"/>
        <v>1585800</v>
      </c>
      <c r="CO30" s="22">
        <f t="shared" si="42"/>
        <v>1613700</v>
      </c>
      <c r="CP30" s="22">
        <f t="shared" si="42"/>
        <v>1591900</v>
      </c>
      <c r="CQ30" s="22">
        <f t="shared" si="42"/>
        <v>1573400</v>
      </c>
      <c r="CR30" s="22">
        <f t="shared" si="42"/>
        <v>1574400</v>
      </c>
      <c r="CS30" s="22">
        <f t="shared" si="42"/>
        <v>1599400</v>
      </c>
      <c r="CT30" s="22">
        <f t="shared" si="42"/>
        <v>1588300</v>
      </c>
      <c r="CU30" s="22">
        <f t="shared" si="42"/>
        <v>1573300</v>
      </c>
      <c r="CV30" s="22">
        <f t="shared" si="42"/>
        <v>1573400</v>
      </c>
      <c r="CW30" s="22">
        <f t="shared" si="42"/>
        <v>1563700</v>
      </c>
      <c r="CX30" s="22">
        <f t="shared" si="42"/>
        <v>1593400</v>
      </c>
      <c r="CY30" s="22">
        <f t="shared" si="42"/>
        <v>1629500</v>
      </c>
      <c r="CZ30" s="22">
        <f t="shared" si="42"/>
        <v>1671400</v>
      </c>
      <c r="DA30" s="22">
        <f t="shared" si="42"/>
        <v>1686100</v>
      </c>
      <c r="DB30" s="22">
        <f t="shared" si="42"/>
        <v>1648800</v>
      </c>
      <c r="DC30" s="22">
        <f t="shared" si="42"/>
        <v>1609500</v>
      </c>
      <c r="DD30" s="22">
        <f t="shared" si="42"/>
        <v>1576400</v>
      </c>
      <c r="DE30" s="22">
        <f t="shared" si="42"/>
        <v>1592800</v>
      </c>
      <c r="DF30" s="22">
        <f t="shared" si="42"/>
        <v>1596800</v>
      </c>
      <c r="DG30" s="22">
        <f t="shared" si="42"/>
        <v>1602800</v>
      </c>
      <c r="DH30" s="22">
        <f t="shared" si="42"/>
        <v>1614100</v>
      </c>
      <c r="DI30" s="22">
        <f t="shared" si="42"/>
        <v>1622800</v>
      </c>
      <c r="DJ30" s="22">
        <f t="shared" si="42"/>
        <v>1641100</v>
      </c>
      <c r="DK30" s="22">
        <f t="shared" si="42"/>
        <v>1676600</v>
      </c>
      <c r="DL30" s="22">
        <f t="shared" si="42"/>
        <v>1690000</v>
      </c>
      <c r="DM30" s="22">
        <f t="shared" si="42"/>
        <v>1727300</v>
      </c>
      <c r="DN30" s="22">
        <f t="shared" si="42"/>
        <v>1709200</v>
      </c>
      <c r="DO30" s="22">
        <f t="shared" si="42"/>
        <v>1640500</v>
      </c>
      <c r="DP30" s="22">
        <f t="shared" si="42"/>
        <v>1660000</v>
      </c>
      <c r="DQ30" s="22">
        <f t="shared" si="42"/>
        <v>1632600</v>
      </c>
      <c r="DR30" s="22">
        <f t="shared" si="42"/>
        <v>1663500</v>
      </c>
      <c r="DS30" s="22">
        <f t="shared" si="42"/>
        <v>1666300</v>
      </c>
      <c r="DT30" s="22">
        <f t="shared" si="42"/>
        <v>1655700</v>
      </c>
      <c r="DU30" s="22">
        <f t="shared" si="42"/>
        <v>1636700</v>
      </c>
      <c r="DV30" s="22">
        <f t="shared" si="42"/>
        <v>1529900</v>
      </c>
      <c r="DW30" s="22">
        <f t="shared" si="42"/>
        <v>1569800</v>
      </c>
      <c r="DX30" s="22">
        <f t="shared" si="42"/>
        <v>1595200</v>
      </c>
      <c r="DY30" s="22">
        <f t="shared" si="42"/>
        <v>1671900</v>
      </c>
      <c r="DZ30" s="22">
        <f t="shared" si="42"/>
        <v>1682900</v>
      </c>
      <c r="EA30" s="22">
        <f t="shared" si="42"/>
        <v>1684700</v>
      </c>
      <c r="EB30" s="22">
        <f t="shared" ref="EB30:EF30" si="43">EB15-EB29</f>
        <v>1718700</v>
      </c>
      <c r="EC30" s="22">
        <f t="shared" si="43"/>
        <v>1697500</v>
      </c>
      <c r="ED30" s="22">
        <f t="shared" si="43"/>
        <v>1684200</v>
      </c>
      <c r="EE30" s="22">
        <f t="shared" si="43"/>
        <v>1713300</v>
      </c>
      <c r="EF30" s="22">
        <f t="shared" si="43"/>
        <v>1663600</v>
      </c>
    </row>
    <row r="31" spans="1:136" x14ac:dyDescent="0.45">
      <c r="B31" s="2"/>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2"/>
      <c r="DR31" s="22"/>
      <c r="DS31" s="22"/>
      <c r="DT31" s="22"/>
      <c r="DU31" s="22"/>
      <c r="DV31" s="22"/>
      <c r="DW31" s="22"/>
      <c r="DX31" s="22"/>
      <c r="DY31" s="22"/>
      <c r="DZ31" s="22"/>
      <c r="EA31" s="22"/>
      <c r="EB31" s="22"/>
      <c r="EC31" s="22"/>
      <c r="ED31" s="22"/>
      <c r="EE31" s="22"/>
      <c r="EF31" s="22"/>
    </row>
    <row r="32" spans="1:136" x14ac:dyDescent="0.45">
      <c r="A32" t="s">
        <v>514</v>
      </c>
      <c r="B32" s="2"/>
      <c r="C32" s="23">
        <f>C28</f>
        <v>40179</v>
      </c>
      <c r="D32" s="23">
        <f t="shared" ref="D32:BO32" si="44">D28</f>
        <v>40210</v>
      </c>
      <c r="E32" s="23">
        <f t="shared" si="44"/>
        <v>40238</v>
      </c>
      <c r="F32" s="23">
        <f t="shared" si="44"/>
        <v>40269</v>
      </c>
      <c r="G32" s="23">
        <f t="shared" si="44"/>
        <v>40299</v>
      </c>
      <c r="H32" s="23">
        <f t="shared" si="44"/>
        <v>40330</v>
      </c>
      <c r="I32" s="23">
        <f t="shared" si="44"/>
        <v>40360</v>
      </c>
      <c r="J32" s="23">
        <f t="shared" si="44"/>
        <v>40391</v>
      </c>
      <c r="K32" s="23">
        <f t="shared" si="44"/>
        <v>40422</v>
      </c>
      <c r="L32" s="23">
        <f t="shared" si="44"/>
        <v>40452</v>
      </c>
      <c r="M32" s="23">
        <f t="shared" si="44"/>
        <v>40483</v>
      </c>
      <c r="N32" s="23">
        <f t="shared" si="44"/>
        <v>40513</v>
      </c>
      <c r="O32" s="23">
        <f t="shared" si="44"/>
        <v>40544</v>
      </c>
      <c r="P32" s="23">
        <f t="shared" si="44"/>
        <v>40575</v>
      </c>
      <c r="Q32" s="23">
        <f t="shared" si="44"/>
        <v>40603</v>
      </c>
      <c r="R32" s="23">
        <f t="shared" si="44"/>
        <v>40634</v>
      </c>
      <c r="S32" s="23">
        <f t="shared" si="44"/>
        <v>40664</v>
      </c>
      <c r="T32" s="23">
        <f t="shared" si="44"/>
        <v>40695</v>
      </c>
      <c r="U32" s="23">
        <f t="shared" si="44"/>
        <v>40725</v>
      </c>
      <c r="V32" s="23">
        <f t="shared" si="44"/>
        <v>40756</v>
      </c>
      <c r="W32" s="23">
        <f t="shared" si="44"/>
        <v>40787</v>
      </c>
      <c r="X32" s="23">
        <f t="shared" si="44"/>
        <v>40817</v>
      </c>
      <c r="Y32" s="23">
        <f t="shared" si="44"/>
        <v>40848</v>
      </c>
      <c r="Z32" s="23">
        <f t="shared" si="44"/>
        <v>40878</v>
      </c>
      <c r="AA32" s="23">
        <f t="shared" si="44"/>
        <v>40909</v>
      </c>
      <c r="AB32" s="23">
        <f t="shared" si="44"/>
        <v>40940</v>
      </c>
      <c r="AC32" s="23">
        <f t="shared" si="44"/>
        <v>40969</v>
      </c>
      <c r="AD32" s="23">
        <f t="shared" si="44"/>
        <v>41000</v>
      </c>
      <c r="AE32" s="23">
        <f t="shared" si="44"/>
        <v>41030</v>
      </c>
      <c r="AF32" s="23">
        <f t="shared" si="44"/>
        <v>41061</v>
      </c>
      <c r="AG32" s="23">
        <f t="shared" si="44"/>
        <v>41091</v>
      </c>
      <c r="AH32" s="23">
        <f t="shared" si="44"/>
        <v>41122</v>
      </c>
      <c r="AI32" s="23">
        <f t="shared" si="44"/>
        <v>41153</v>
      </c>
      <c r="AJ32" s="23">
        <f t="shared" si="44"/>
        <v>41183</v>
      </c>
      <c r="AK32" s="23">
        <f t="shared" si="44"/>
        <v>41214</v>
      </c>
      <c r="AL32" s="23">
        <f t="shared" si="44"/>
        <v>41244</v>
      </c>
      <c r="AM32" s="23">
        <f t="shared" si="44"/>
        <v>41275</v>
      </c>
      <c r="AN32" s="23">
        <f t="shared" si="44"/>
        <v>41306</v>
      </c>
      <c r="AO32" s="23">
        <f t="shared" si="44"/>
        <v>41334</v>
      </c>
      <c r="AP32" s="23">
        <f t="shared" si="44"/>
        <v>41365</v>
      </c>
      <c r="AQ32" s="23">
        <f t="shared" si="44"/>
        <v>41395</v>
      </c>
      <c r="AR32" s="23">
        <f t="shared" si="44"/>
        <v>41426</v>
      </c>
      <c r="AS32" s="23">
        <f t="shared" si="44"/>
        <v>41456</v>
      </c>
      <c r="AT32" s="23">
        <f t="shared" si="44"/>
        <v>41487</v>
      </c>
      <c r="AU32" s="23">
        <f t="shared" si="44"/>
        <v>41518</v>
      </c>
      <c r="AV32" s="23">
        <f t="shared" si="44"/>
        <v>41548</v>
      </c>
      <c r="AW32" s="23">
        <f t="shared" si="44"/>
        <v>41579</v>
      </c>
      <c r="AX32" s="23">
        <f t="shared" si="44"/>
        <v>41609</v>
      </c>
      <c r="AY32" s="23">
        <f t="shared" si="44"/>
        <v>41640</v>
      </c>
      <c r="AZ32" s="23">
        <f t="shared" si="44"/>
        <v>41671</v>
      </c>
      <c r="BA32" s="23">
        <f t="shared" si="44"/>
        <v>41699</v>
      </c>
      <c r="BB32" s="23">
        <f t="shared" si="44"/>
        <v>41730</v>
      </c>
      <c r="BC32" s="23">
        <f t="shared" si="44"/>
        <v>41760</v>
      </c>
      <c r="BD32" s="23">
        <f t="shared" si="44"/>
        <v>41791</v>
      </c>
      <c r="BE32" s="23">
        <f t="shared" si="44"/>
        <v>41821</v>
      </c>
      <c r="BF32" s="23">
        <f t="shared" si="44"/>
        <v>41852</v>
      </c>
      <c r="BG32" s="23">
        <f t="shared" si="44"/>
        <v>41883</v>
      </c>
      <c r="BH32" s="23">
        <f t="shared" si="44"/>
        <v>41913</v>
      </c>
      <c r="BI32" s="23">
        <f t="shared" si="44"/>
        <v>41944</v>
      </c>
      <c r="BJ32" s="23">
        <f t="shared" si="44"/>
        <v>41974</v>
      </c>
      <c r="BK32" s="23">
        <f t="shared" si="44"/>
        <v>42005</v>
      </c>
      <c r="BL32" s="23">
        <f t="shared" si="44"/>
        <v>42036</v>
      </c>
      <c r="BM32" s="23">
        <f t="shared" si="44"/>
        <v>42064</v>
      </c>
      <c r="BN32" s="23">
        <f t="shared" si="44"/>
        <v>42095</v>
      </c>
      <c r="BO32" s="23">
        <f t="shared" si="44"/>
        <v>42125</v>
      </c>
      <c r="BP32" s="23">
        <f t="shared" ref="BP32:EA32" si="45">BP28</f>
        <v>42156</v>
      </c>
      <c r="BQ32" s="23">
        <f t="shared" si="45"/>
        <v>42186</v>
      </c>
      <c r="BR32" s="23">
        <f t="shared" si="45"/>
        <v>42217</v>
      </c>
      <c r="BS32" s="23">
        <f t="shared" si="45"/>
        <v>42248</v>
      </c>
      <c r="BT32" s="23">
        <f t="shared" si="45"/>
        <v>42278</v>
      </c>
      <c r="BU32" s="23">
        <f t="shared" si="45"/>
        <v>42309</v>
      </c>
      <c r="BV32" s="23">
        <f t="shared" si="45"/>
        <v>42339</v>
      </c>
      <c r="BW32" s="23">
        <f t="shared" si="45"/>
        <v>42370</v>
      </c>
      <c r="BX32" s="23">
        <f t="shared" si="45"/>
        <v>42401</v>
      </c>
      <c r="BY32" s="23">
        <f t="shared" si="45"/>
        <v>42430</v>
      </c>
      <c r="BZ32" s="23">
        <f t="shared" si="45"/>
        <v>42461</v>
      </c>
      <c r="CA32" s="23">
        <f t="shared" si="45"/>
        <v>42491</v>
      </c>
      <c r="CB32" s="23">
        <f t="shared" si="45"/>
        <v>42522</v>
      </c>
      <c r="CC32" s="23">
        <f t="shared" si="45"/>
        <v>42552</v>
      </c>
      <c r="CD32" s="23">
        <f t="shared" si="45"/>
        <v>42583</v>
      </c>
      <c r="CE32" s="23">
        <f t="shared" si="45"/>
        <v>42614</v>
      </c>
      <c r="CF32" s="23">
        <f t="shared" si="45"/>
        <v>42644</v>
      </c>
      <c r="CG32" s="23">
        <f t="shared" si="45"/>
        <v>42675</v>
      </c>
      <c r="CH32" s="23">
        <f t="shared" si="45"/>
        <v>42705</v>
      </c>
      <c r="CI32" s="23">
        <f t="shared" si="45"/>
        <v>42736</v>
      </c>
      <c r="CJ32" s="23">
        <f t="shared" si="45"/>
        <v>42767</v>
      </c>
      <c r="CK32" s="23">
        <f t="shared" si="45"/>
        <v>42795</v>
      </c>
      <c r="CL32" s="23">
        <f t="shared" si="45"/>
        <v>42826</v>
      </c>
      <c r="CM32" s="23">
        <f t="shared" si="45"/>
        <v>42856</v>
      </c>
      <c r="CN32" s="23">
        <f t="shared" si="45"/>
        <v>42887</v>
      </c>
      <c r="CO32" s="23">
        <f t="shared" si="45"/>
        <v>42917</v>
      </c>
      <c r="CP32" s="23">
        <f t="shared" si="45"/>
        <v>42948</v>
      </c>
      <c r="CQ32" s="23">
        <f t="shared" si="45"/>
        <v>42979</v>
      </c>
      <c r="CR32" s="23">
        <f t="shared" si="45"/>
        <v>43009</v>
      </c>
      <c r="CS32" s="23">
        <f t="shared" si="45"/>
        <v>43040</v>
      </c>
      <c r="CT32" s="23">
        <f t="shared" si="45"/>
        <v>43070</v>
      </c>
      <c r="CU32" s="23">
        <f t="shared" si="45"/>
        <v>43101</v>
      </c>
      <c r="CV32" s="23">
        <f t="shared" si="45"/>
        <v>43132</v>
      </c>
      <c r="CW32" s="23">
        <f t="shared" si="45"/>
        <v>43160</v>
      </c>
      <c r="CX32" s="23">
        <f t="shared" si="45"/>
        <v>43191</v>
      </c>
      <c r="CY32" s="23">
        <f t="shared" si="45"/>
        <v>43221</v>
      </c>
      <c r="CZ32" s="23">
        <f t="shared" si="45"/>
        <v>43252</v>
      </c>
      <c r="DA32" s="23">
        <f t="shared" si="45"/>
        <v>43282</v>
      </c>
      <c r="DB32" s="23">
        <f t="shared" si="45"/>
        <v>43313</v>
      </c>
      <c r="DC32" s="23">
        <f t="shared" si="45"/>
        <v>43344</v>
      </c>
      <c r="DD32" s="23">
        <f t="shared" si="45"/>
        <v>43374</v>
      </c>
      <c r="DE32" s="23">
        <f t="shared" si="45"/>
        <v>43405</v>
      </c>
      <c r="DF32" s="23">
        <f t="shared" si="45"/>
        <v>43435</v>
      </c>
      <c r="DG32" s="23">
        <f t="shared" si="45"/>
        <v>43466</v>
      </c>
      <c r="DH32" s="23">
        <f t="shared" si="45"/>
        <v>43497</v>
      </c>
      <c r="DI32" s="23">
        <f t="shared" si="45"/>
        <v>43525</v>
      </c>
      <c r="DJ32" s="23">
        <f t="shared" si="45"/>
        <v>43556</v>
      </c>
      <c r="DK32" s="23">
        <f t="shared" si="45"/>
        <v>43586</v>
      </c>
      <c r="DL32" s="23">
        <f t="shared" si="45"/>
        <v>43617</v>
      </c>
      <c r="DM32" s="23">
        <f t="shared" si="45"/>
        <v>43647</v>
      </c>
      <c r="DN32" s="23">
        <f t="shared" si="45"/>
        <v>43678</v>
      </c>
      <c r="DO32" s="23">
        <f t="shared" si="45"/>
        <v>43709</v>
      </c>
      <c r="DP32" s="23">
        <f t="shared" si="45"/>
        <v>43739</v>
      </c>
      <c r="DQ32" s="23">
        <f t="shared" si="45"/>
        <v>43770</v>
      </c>
      <c r="DR32" s="23">
        <f t="shared" si="45"/>
        <v>43800</v>
      </c>
      <c r="DS32" s="23">
        <f t="shared" si="45"/>
        <v>43831</v>
      </c>
      <c r="DT32" s="23">
        <f t="shared" si="45"/>
        <v>43862</v>
      </c>
      <c r="DU32" s="23">
        <f t="shared" si="45"/>
        <v>43891</v>
      </c>
      <c r="DV32" s="23">
        <f t="shared" si="45"/>
        <v>43922</v>
      </c>
      <c r="DW32" s="23">
        <f t="shared" si="45"/>
        <v>43952</v>
      </c>
      <c r="DX32" s="23">
        <f t="shared" si="45"/>
        <v>43983</v>
      </c>
      <c r="DY32" s="23">
        <f t="shared" si="45"/>
        <v>44013</v>
      </c>
      <c r="DZ32" s="23">
        <f t="shared" si="45"/>
        <v>44044</v>
      </c>
      <c r="EA32" s="23">
        <f t="shared" si="45"/>
        <v>44075</v>
      </c>
      <c r="EB32" s="23">
        <f t="shared" ref="EB32:EF32" si="46">EB28</f>
        <v>44105</v>
      </c>
      <c r="EC32" s="23">
        <f t="shared" si="46"/>
        <v>44136</v>
      </c>
      <c r="ED32" s="23">
        <f t="shared" si="46"/>
        <v>44166</v>
      </c>
      <c r="EE32" s="23">
        <f t="shared" si="46"/>
        <v>44197</v>
      </c>
      <c r="EF32" s="23">
        <f t="shared" si="46"/>
        <v>44228</v>
      </c>
    </row>
    <row r="33" spans="1:136" x14ac:dyDescent="0.45">
      <c r="B33" s="2" t="str">
        <f>B29</f>
        <v>Performance</v>
      </c>
      <c r="C33" s="20">
        <f>C29/$C29</f>
        <v>1</v>
      </c>
      <c r="D33" s="20">
        <f t="shared" ref="D33:BO33" si="47">D29/$C29</f>
        <v>1.0216329378925331</v>
      </c>
      <c r="E33" s="20">
        <f t="shared" si="47"/>
        <v>1.1367759944173064</v>
      </c>
      <c r="F33" s="20">
        <f t="shared" si="47"/>
        <v>1.0816468946266573</v>
      </c>
      <c r="G33" s="20">
        <f t="shared" si="47"/>
        <v>1.07466852756455</v>
      </c>
      <c r="H33" s="20">
        <f t="shared" si="47"/>
        <v>0.99371946964410329</v>
      </c>
      <c r="I33" s="20">
        <f t="shared" si="47"/>
        <v>1.0655966503838101</v>
      </c>
      <c r="J33" s="20">
        <f t="shared" si="47"/>
        <v>0.96929518492672717</v>
      </c>
      <c r="K33" s="20">
        <f t="shared" si="47"/>
        <v>1.0209351011863224</v>
      </c>
      <c r="L33" s="20">
        <f t="shared" si="47"/>
        <v>0.9595254710397767</v>
      </c>
      <c r="M33" s="20">
        <f t="shared" si="47"/>
        <v>1.0006978367062107</v>
      </c>
      <c r="N33" s="20">
        <f t="shared" si="47"/>
        <v>0.99371946964410329</v>
      </c>
      <c r="O33" s="20">
        <f t="shared" si="47"/>
        <v>0.96789951151430564</v>
      </c>
      <c r="P33" s="20">
        <f t="shared" si="47"/>
        <v>0.94766224703419399</v>
      </c>
      <c r="Q33" s="20">
        <f t="shared" si="47"/>
        <v>0.97557571528262388</v>
      </c>
      <c r="R33" s="20">
        <f t="shared" si="47"/>
        <v>1.1263084438241451</v>
      </c>
      <c r="S33" s="20">
        <f t="shared" si="47"/>
        <v>1.0530355896720167</v>
      </c>
      <c r="T33" s="20">
        <f t="shared" si="47"/>
        <v>1.0076762037683182</v>
      </c>
      <c r="U33" s="20">
        <f t="shared" si="47"/>
        <v>1.0453593859036985</v>
      </c>
      <c r="V33" s="20">
        <f t="shared" si="47"/>
        <v>0.99930216329378929</v>
      </c>
      <c r="W33" s="20">
        <f t="shared" si="47"/>
        <v>0.97976273551988835</v>
      </c>
      <c r="X33" s="20">
        <f t="shared" si="47"/>
        <v>1.0216329378925331</v>
      </c>
      <c r="Y33" s="20">
        <f t="shared" si="47"/>
        <v>1.1277041172365667</v>
      </c>
      <c r="Z33" s="20">
        <f t="shared" si="47"/>
        <v>1.1277041172365667</v>
      </c>
      <c r="AA33" s="20">
        <f t="shared" si="47"/>
        <v>1.1172365666434054</v>
      </c>
      <c r="AB33" s="20">
        <f t="shared" si="47"/>
        <v>1.0690858339148639</v>
      </c>
      <c r="AC33" s="20">
        <f t="shared" si="47"/>
        <v>1.1374738311235171</v>
      </c>
      <c r="AD33" s="20">
        <f t="shared" si="47"/>
        <v>1.0418702023726447</v>
      </c>
      <c r="AE33" s="20">
        <f t="shared" si="47"/>
        <v>0.99860432658757847</v>
      </c>
      <c r="AF33" s="20">
        <f t="shared" si="47"/>
        <v>0.9595254710397767</v>
      </c>
      <c r="AG33" s="20">
        <f t="shared" si="47"/>
        <v>1.0648988136775994</v>
      </c>
      <c r="AH33" s="20">
        <f t="shared" si="47"/>
        <v>1.101884159106769</v>
      </c>
      <c r="AI33" s="20">
        <f t="shared" si="47"/>
        <v>1.0020935101186323</v>
      </c>
      <c r="AJ33" s="20">
        <f t="shared" si="47"/>
        <v>0.99232379623168177</v>
      </c>
      <c r="AK33" s="20">
        <f t="shared" si="47"/>
        <v>1.0286113049546406</v>
      </c>
      <c r="AL33" s="20">
        <f t="shared" si="47"/>
        <v>1.0502442428471737</v>
      </c>
      <c r="AM33" s="20">
        <f t="shared" si="47"/>
        <v>1.0788555478018145</v>
      </c>
      <c r="AN33" s="20">
        <f t="shared" si="47"/>
        <v>1.0425680390788556</v>
      </c>
      <c r="AO33" s="20">
        <f t="shared" si="47"/>
        <v>1.0753663642707607</v>
      </c>
      <c r="AP33" s="20">
        <f t="shared" si="47"/>
        <v>1.1618981158408932</v>
      </c>
      <c r="AQ33" s="20">
        <f t="shared" si="47"/>
        <v>1.1723656664340545</v>
      </c>
      <c r="AR33" s="20">
        <f t="shared" si="47"/>
        <v>1.157013258897418</v>
      </c>
      <c r="AS33" s="20">
        <f t="shared" si="47"/>
        <v>1.0362875087229588</v>
      </c>
      <c r="AT33" s="20">
        <f t="shared" si="47"/>
        <v>1.0628053035589673</v>
      </c>
      <c r="AU33" s="20">
        <f t="shared" si="47"/>
        <v>1.1325889741800419</v>
      </c>
      <c r="AV33" s="20">
        <f t="shared" si="47"/>
        <v>1.0355896720167481</v>
      </c>
      <c r="AW33" s="20">
        <f t="shared" si="47"/>
        <v>1.1786461967899511</v>
      </c>
      <c r="AX33" s="20">
        <f t="shared" si="47"/>
        <v>1.1612002791346825</v>
      </c>
      <c r="AY33" s="20">
        <f t="shared" si="47"/>
        <v>1.0802512212142359</v>
      </c>
      <c r="AZ33" s="20">
        <f t="shared" si="47"/>
        <v>1.1235170969993022</v>
      </c>
      <c r="BA33" s="20">
        <f t="shared" si="47"/>
        <v>1.1709699930216328</v>
      </c>
      <c r="BB33" s="20">
        <f t="shared" si="47"/>
        <v>1.1618981158408932</v>
      </c>
      <c r="BC33" s="20">
        <f t="shared" si="47"/>
        <v>1.2009769713886951</v>
      </c>
      <c r="BD33" s="20">
        <f t="shared" si="47"/>
        <v>1.1297976273551988</v>
      </c>
      <c r="BE33" s="20">
        <f t="shared" si="47"/>
        <v>1.1591067690160501</v>
      </c>
      <c r="BF33" s="20">
        <f t="shared" si="47"/>
        <v>1.0928122819260293</v>
      </c>
      <c r="BG33" s="20">
        <f t="shared" si="47"/>
        <v>1.1500348918353105</v>
      </c>
      <c r="BH33" s="20">
        <f t="shared" si="47"/>
        <v>1.195394277739009</v>
      </c>
      <c r="BI33" s="20">
        <f t="shared" si="47"/>
        <v>1.1521284019539428</v>
      </c>
      <c r="BJ33" s="20">
        <f t="shared" si="47"/>
        <v>1.1193300767620378</v>
      </c>
      <c r="BK33" s="20">
        <f t="shared" si="47"/>
        <v>1.2240055826936498</v>
      </c>
      <c r="BL33" s="20">
        <f t="shared" si="47"/>
        <v>1.2609909281228193</v>
      </c>
      <c r="BM33" s="20">
        <f t="shared" si="47"/>
        <v>1.2679692951849266</v>
      </c>
      <c r="BN33" s="20">
        <f t="shared" si="47"/>
        <v>1.2805303558967203</v>
      </c>
      <c r="BO33" s="20">
        <f t="shared" si="47"/>
        <v>1.2449406838799721</v>
      </c>
      <c r="BP33" s="20">
        <f t="shared" ref="BP33:EA33" si="48">BP29/$C29</f>
        <v>1.0851360781577111</v>
      </c>
      <c r="BQ33" s="20">
        <f t="shared" si="48"/>
        <v>1.1081646894626658</v>
      </c>
      <c r="BR33" s="20">
        <f t="shared" si="48"/>
        <v>1.0704815073272853</v>
      </c>
      <c r="BS33" s="20">
        <f t="shared" si="48"/>
        <v>1.0586182833217028</v>
      </c>
      <c r="BT33" s="20">
        <f t="shared" si="48"/>
        <v>1.09351011863224</v>
      </c>
      <c r="BU33" s="20">
        <f t="shared" si="48"/>
        <v>1.0544312630844381</v>
      </c>
      <c r="BV33" s="20">
        <f t="shared" si="48"/>
        <v>1.101884159106769</v>
      </c>
      <c r="BW33" s="20">
        <f t="shared" si="48"/>
        <v>1.0781577110956035</v>
      </c>
      <c r="BX33" s="20">
        <f t="shared" si="48"/>
        <v>1.0167480809490579</v>
      </c>
      <c r="BY33" s="20">
        <f t="shared" si="48"/>
        <v>1.052337752965806</v>
      </c>
      <c r="BZ33" s="20">
        <f t="shared" si="48"/>
        <v>1.0704815073272853</v>
      </c>
      <c r="CA33" s="20">
        <f t="shared" si="48"/>
        <v>1.0697836706210746</v>
      </c>
      <c r="CB33" s="20">
        <f t="shared" si="48"/>
        <v>1.0293091416608513</v>
      </c>
      <c r="CC33" s="20">
        <f t="shared" si="48"/>
        <v>1.220516399162596</v>
      </c>
      <c r="CD33" s="20">
        <f t="shared" si="48"/>
        <v>1.1967899511514306</v>
      </c>
      <c r="CE33" s="20">
        <f t="shared" si="48"/>
        <v>1.2512212142358687</v>
      </c>
      <c r="CF33" s="20">
        <f t="shared" si="48"/>
        <v>1.2295882763433357</v>
      </c>
      <c r="CG33" s="20">
        <f t="shared" si="48"/>
        <v>1.3063503140265178</v>
      </c>
      <c r="CH33" s="20">
        <f t="shared" si="48"/>
        <v>1.3866015352407537</v>
      </c>
      <c r="CI33" s="20">
        <f t="shared" si="48"/>
        <v>1.2414515003489184</v>
      </c>
      <c r="CJ33" s="20">
        <f t="shared" si="48"/>
        <v>1.2135380321004885</v>
      </c>
      <c r="CK33" s="20">
        <f t="shared" si="48"/>
        <v>1.1751570132588973</v>
      </c>
      <c r="CL33" s="20">
        <f t="shared" si="48"/>
        <v>1.2854152128401954</v>
      </c>
      <c r="CM33" s="20">
        <f t="shared" si="48"/>
        <v>1.1821353803210048</v>
      </c>
      <c r="CN33" s="20">
        <f t="shared" si="48"/>
        <v>1.1144452198185624</v>
      </c>
      <c r="CO33" s="20">
        <f t="shared" si="48"/>
        <v>1.2672714584787159</v>
      </c>
      <c r="CP33" s="20">
        <f t="shared" si="48"/>
        <v>1.1556175854849966</v>
      </c>
      <c r="CQ33" s="20">
        <f t="shared" si="48"/>
        <v>1.2763433356594558</v>
      </c>
      <c r="CR33" s="20">
        <f t="shared" si="48"/>
        <v>1.3398464759246336</v>
      </c>
      <c r="CS33" s="20">
        <f t="shared" si="48"/>
        <v>1.3377529658060014</v>
      </c>
      <c r="CT33" s="20">
        <f t="shared" si="48"/>
        <v>1.3628750872295883</v>
      </c>
      <c r="CU33" s="20">
        <f t="shared" si="48"/>
        <v>1.2896022330774599</v>
      </c>
      <c r="CV33" s="20">
        <f t="shared" si="48"/>
        <v>1.3056524773203071</v>
      </c>
      <c r="CW33" s="20">
        <f t="shared" si="48"/>
        <v>1.3433356594556873</v>
      </c>
      <c r="CX33" s="20">
        <f t="shared" si="48"/>
        <v>1.3649685973482206</v>
      </c>
      <c r="CY33" s="20">
        <f t="shared" si="48"/>
        <v>1.3545010467550593</v>
      </c>
      <c r="CZ33" s="20">
        <f t="shared" si="48"/>
        <v>1.2428471737613398</v>
      </c>
      <c r="DA33" s="20">
        <f t="shared" si="48"/>
        <v>1.2623866015352407</v>
      </c>
      <c r="DB33" s="20">
        <f t="shared" si="48"/>
        <v>1.2554082344731332</v>
      </c>
      <c r="DC33" s="20">
        <f t="shared" si="48"/>
        <v>1.3558967201674808</v>
      </c>
      <c r="DD33" s="20">
        <f t="shared" si="48"/>
        <v>1.4033496161898116</v>
      </c>
      <c r="DE33" s="20">
        <f t="shared" si="48"/>
        <v>1.407536636427076</v>
      </c>
      <c r="DF33" s="20">
        <f t="shared" si="48"/>
        <v>1.4319609211444522</v>
      </c>
      <c r="DG33" s="20">
        <f t="shared" si="48"/>
        <v>1.4598743893928821</v>
      </c>
      <c r="DH33" s="20">
        <f t="shared" si="48"/>
        <v>1.3991625959525471</v>
      </c>
      <c r="DI33" s="20">
        <f t="shared" si="48"/>
        <v>1.4284717376133984</v>
      </c>
      <c r="DJ33" s="20">
        <f t="shared" si="48"/>
        <v>1.3600837404047452</v>
      </c>
      <c r="DK33" s="20">
        <f t="shared" si="48"/>
        <v>1.4152128401953943</v>
      </c>
      <c r="DL33" s="20">
        <f t="shared" si="48"/>
        <v>1.3984647592463364</v>
      </c>
      <c r="DM33" s="20">
        <f t="shared" si="48"/>
        <v>1.3272854152128402</v>
      </c>
      <c r="DN33" s="20">
        <f t="shared" si="48"/>
        <v>1.3531053733426379</v>
      </c>
      <c r="DO33" s="20">
        <f t="shared" si="48"/>
        <v>1.2658757850662945</v>
      </c>
      <c r="DP33" s="20">
        <f t="shared" si="48"/>
        <v>1.418702023726448</v>
      </c>
      <c r="DQ33" s="20">
        <f t="shared" si="48"/>
        <v>1.3831123517096999</v>
      </c>
      <c r="DR33" s="20">
        <f t="shared" si="48"/>
        <v>1.3712491277041172</v>
      </c>
      <c r="DS33" s="20">
        <f t="shared" si="48"/>
        <v>1.3230983949755757</v>
      </c>
      <c r="DT33" s="20">
        <f t="shared" si="48"/>
        <v>1.4082344731332868</v>
      </c>
      <c r="DU33" s="20">
        <f t="shared" si="48"/>
        <v>1.0956036287508724</v>
      </c>
      <c r="DV33" s="20">
        <f t="shared" si="48"/>
        <v>1.0139567341242148</v>
      </c>
      <c r="DW33" s="20">
        <f t="shared" si="48"/>
        <v>1.0921144452198186</v>
      </c>
      <c r="DX33" s="20">
        <f t="shared" si="48"/>
        <v>1.0355896720167481</v>
      </c>
      <c r="DY33" s="20">
        <f t="shared" si="48"/>
        <v>1.0069783670621075</v>
      </c>
      <c r="DZ33" s="20">
        <f t="shared" si="48"/>
        <v>1.1179344033496161</v>
      </c>
      <c r="EA33" s="20">
        <f t="shared" si="48"/>
        <v>1.1898115840893231</v>
      </c>
      <c r="EB33" s="20">
        <f t="shared" ref="EB33:EF33" si="49">EB29/$C29</f>
        <v>1.240055826936497</v>
      </c>
      <c r="EC33" s="20">
        <f t="shared" si="49"/>
        <v>1.1912072575017445</v>
      </c>
      <c r="ED33" s="20">
        <f t="shared" si="49"/>
        <v>1.3405443126308443</v>
      </c>
      <c r="EE33" s="20">
        <f t="shared" si="49"/>
        <v>1.2547103977669225</v>
      </c>
      <c r="EF33" s="20">
        <f t="shared" si="49"/>
        <v>1.1095603628750872</v>
      </c>
    </row>
    <row r="34" spans="1:136" x14ac:dyDescent="0.45">
      <c r="B34" s="2" t="str">
        <f>B30</f>
        <v>Non-Performance</v>
      </c>
      <c r="C34" s="20">
        <f>C30/$C30</f>
        <v>1</v>
      </c>
      <c r="D34" s="20">
        <f t="shared" ref="D34:BO34" si="50">D30/$C30</f>
        <v>1.0057681814638708</v>
      </c>
      <c r="E34" s="20">
        <f t="shared" si="50"/>
        <v>1.0328942240236962</v>
      </c>
      <c r="F34" s="20">
        <f t="shared" si="50"/>
        <v>1.031335256060488</v>
      </c>
      <c r="G34" s="20">
        <f t="shared" si="50"/>
        <v>1.0386624054875673</v>
      </c>
      <c r="H34" s="20">
        <f t="shared" si="50"/>
        <v>1.0676592096032427</v>
      </c>
      <c r="I34" s="20">
        <f t="shared" si="50"/>
        <v>1.0760776366045677</v>
      </c>
      <c r="J34" s="20">
        <f t="shared" si="50"/>
        <v>1.0928365422090576</v>
      </c>
      <c r="K34" s="20">
        <f t="shared" si="50"/>
        <v>1.0604100085743238</v>
      </c>
      <c r="L34" s="20">
        <f t="shared" si="50"/>
        <v>1.0674253644087615</v>
      </c>
      <c r="M34" s="20">
        <f t="shared" si="50"/>
        <v>1.0717904747057447</v>
      </c>
      <c r="N34" s="20">
        <f t="shared" si="50"/>
        <v>1.0721802166965468</v>
      </c>
      <c r="O34" s="20">
        <f t="shared" si="50"/>
        <v>1.053550549536207</v>
      </c>
      <c r="P34" s="20">
        <f t="shared" si="50"/>
        <v>1.0583833502221529</v>
      </c>
      <c r="Q34" s="20">
        <f t="shared" si="50"/>
        <v>1.0463013485072881</v>
      </c>
      <c r="R34" s="20">
        <f t="shared" si="50"/>
        <v>1.0557331046846987</v>
      </c>
      <c r="S34" s="20">
        <f t="shared" si="50"/>
        <v>1.0687504871774884</v>
      </c>
      <c r="T34" s="20">
        <f t="shared" si="50"/>
        <v>1.0800530049107491</v>
      </c>
      <c r="U34" s="20">
        <f t="shared" si="50"/>
        <v>1.0883934835139137</v>
      </c>
      <c r="V34" s="20">
        <f t="shared" si="50"/>
        <v>1.1192610491854393</v>
      </c>
      <c r="W34" s="20">
        <f t="shared" si="50"/>
        <v>1.0950970457557097</v>
      </c>
      <c r="X34" s="20">
        <f t="shared" si="50"/>
        <v>1.0832488892353263</v>
      </c>
      <c r="Y34" s="20">
        <f t="shared" si="50"/>
        <v>1.095720632940993</v>
      </c>
      <c r="Z34" s="20">
        <f t="shared" si="50"/>
        <v>1.087302205939668</v>
      </c>
      <c r="AA34" s="20">
        <f t="shared" si="50"/>
        <v>1.0846519604022138</v>
      </c>
      <c r="AB34" s="20">
        <f t="shared" si="50"/>
        <v>1.071244835918622</v>
      </c>
      <c r="AC34" s="20">
        <f t="shared" si="50"/>
        <v>1.0887052771065555</v>
      </c>
      <c r="AD34" s="20">
        <f t="shared" si="50"/>
        <v>1.0961883233299556</v>
      </c>
      <c r="AE34" s="20">
        <f t="shared" si="50"/>
        <v>1.1048405955257619</v>
      </c>
      <c r="AF34" s="20">
        <f t="shared" si="50"/>
        <v>1.0972016525060411</v>
      </c>
      <c r="AG34" s="20">
        <f t="shared" si="50"/>
        <v>1.1073349442668954</v>
      </c>
      <c r="AH34" s="20">
        <f t="shared" si="50"/>
        <v>1.108036479850339</v>
      </c>
      <c r="AI34" s="20">
        <f t="shared" si="50"/>
        <v>1.0959544781354744</v>
      </c>
      <c r="AJ34" s="20">
        <f t="shared" si="50"/>
        <v>1.0815340244757969</v>
      </c>
      <c r="AK34" s="20">
        <f t="shared" si="50"/>
        <v>1.0767012237898512</v>
      </c>
      <c r="AL34" s="20">
        <f t="shared" si="50"/>
        <v>1.0639956348897031</v>
      </c>
      <c r="AM34" s="20">
        <f t="shared" si="50"/>
        <v>1.0626705121209759</v>
      </c>
      <c r="AN34" s="20">
        <f t="shared" si="50"/>
        <v>1.1035934211551952</v>
      </c>
      <c r="AO34" s="20">
        <f t="shared" si="50"/>
        <v>1.1054641827110452</v>
      </c>
      <c r="AP34" s="20">
        <f t="shared" si="50"/>
        <v>1.1166108036479849</v>
      </c>
      <c r="AQ34" s="20">
        <f t="shared" si="50"/>
        <v>1.1230805206952996</v>
      </c>
      <c r="AR34" s="20">
        <f t="shared" si="50"/>
        <v>1.1297061345389352</v>
      </c>
      <c r="AS34" s="20">
        <f t="shared" si="50"/>
        <v>1.1541039831631461</v>
      </c>
      <c r="AT34" s="20">
        <f t="shared" si="50"/>
        <v>1.1511419440330501</v>
      </c>
      <c r="AU34" s="20">
        <f t="shared" si="50"/>
        <v>1.1162990100553434</v>
      </c>
      <c r="AV34" s="20">
        <f t="shared" si="50"/>
        <v>1.1166887520461455</v>
      </c>
      <c r="AW34" s="20">
        <f t="shared" si="50"/>
        <v>1.1166108036479849</v>
      </c>
      <c r="AX34" s="20">
        <f t="shared" si="50"/>
        <v>1.1215995011302518</v>
      </c>
      <c r="AY34" s="20">
        <f t="shared" si="50"/>
        <v>1.1098292930080287</v>
      </c>
      <c r="AZ34" s="20">
        <f t="shared" si="50"/>
        <v>1.094395510172266</v>
      </c>
      <c r="BA34" s="20">
        <f t="shared" si="50"/>
        <v>1.1065554602852912</v>
      </c>
      <c r="BB34" s="20">
        <f t="shared" si="50"/>
        <v>1.1156754228700601</v>
      </c>
      <c r="BC34" s="20">
        <f t="shared" si="50"/>
        <v>1.1412424974666771</v>
      </c>
      <c r="BD34" s="20">
        <f t="shared" si="50"/>
        <v>1.1456855561618209</v>
      </c>
      <c r="BE34" s="20">
        <f t="shared" si="50"/>
        <v>1.1599501130251773</v>
      </c>
      <c r="BF34" s="20">
        <f t="shared" si="50"/>
        <v>1.1947150986047237</v>
      </c>
      <c r="BG34" s="20">
        <f t="shared" si="50"/>
        <v>1.1424117234390834</v>
      </c>
      <c r="BH34" s="20">
        <f t="shared" si="50"/>
        <v>1.1529347571907398</v>
      </c>
      <c r="BI34" s="20">
        <f t="shared" si="50"/>
        <v>1.1466988853379063</v>
      </c>
      <c r="BJ34" s="20">
        <f t="shared" si="50"/>
        <v>1.1305635669186997</v>
      </c>
      <c r="BK34" s="20">
        <f t="shared" si="50"/>
        <v>1.1184815652038351</v>
      </c>
      <c r="BL34" s="20">
        <f t="shared" si="50"/>
        <v>1.1214436043339309</v>
      </c>
      <c r="BM34" s="20">
        <f t="shared" si="50"/>
        <v>1.1378127679476187</v>
      </c>
      <c r="BN34" s="20">
        <f t="shared" si="50"/>
        <v>1.1263543534180374</v>
      </c>
      <c r="BO34" s="20">
        <f t="shared" si="50"/>
        <v>1.1453737625691791</v>
      </c>
      <c r="BP34" s="20">
        <f t="shared" ref="BP34:EA34" si="51">BP30/$C30</f>
        <v>1.1654065008964065</v>
      </c>
      <c r="BQ34" s="20">
        <f t="shared" si="51"/>
        <v>1.2059396679398238</v>
      </c>
      <c r="BR34" s="20">
        <f t="shared" si="51"/>
        <v>1.1802946449450464</v>
      </c>
      <c r="BS34" s="20">
        <f t="shared" si="51"/>
        <v>1.1424117234390834</v>
      </c>
      <c r="BT34" s="20">
        <f t="shared" si="51"/>
        <v>1.1426455686335646</v>
      </c>
      <c r="BU34" s="20">
        <f t="shared" si="51"/>
        <v>1.1390599423181853</v>
      </c>
      <c r="BV34" s="20">
        <f t="shared" si="51"/>
        <v>1.1443604333930937</v>
      </c>
      <c r="BW34" s="20">
        <f t="shared" si="51"/>
        <v>1.1451399173746979</v>
      </c>
      <c r="BX34" s="20">
        <f t="shared" si="51"/>
        <v>1.1521552732091356</v>
      </c>
      <c r="BY34" s="20">
        <f t="shared" si="51"/>
        <v>1.1641593265258399</v>
      </c>
      <c r="BZ34" s="20">
        <f t="shared" si="51"/>
        <v>1.1594044742380545</v>
      </c>
      <c r="CA34" s="20">
        <f t="shared" si="51"/>
        <v>1.1864525683997194</v>
      </c>
      <c r="CB34" s="20">
        <f t="shared" si="51"/>
        <v>1.1954945825863279</v>
      </c>
      <c r="CC34" s="20">
        <f t="shared" si="51"/>
        <v>1.2025099384207654</v>
      </c>
      <c r="CD34" s="20">
        <f t="shared" si="51"/>
        <v>1.2026658352170863</v>
      </c>
      <c r="CE34" s="20">
        <f t="shared" si="51"/>
        <v>1.1717982695455609</v>
      </c>
      <c r="CF34" s="20">
        <f t="shared" si="51"/>
        <v>1.1789695221763192</v>
      </c>
      <c r="CG34" s="20">
        <f t="shared" si="51"/>
        <v>1.1910515238911841</v>
      </c>
      <c r="CH34" s="20">
        <f t="shared" si="51"/>
        <v>1.2007171252630759</v>
      </c>
      <c r="CI34" s="20">
        <f t="shared" si="51"/>
        <v>1.1767090186296671</v>
      </c>
      <c r="CJ34" s="20">
        <f t="shared" si="51"/>
        <v>1.1825551484916985</v>
      </c>
      <c r="CK34" s="20">
        <f t="shared" si="51"/>
        <v>1.1937017694286383</v>
      </c>
      <c r="CL34" s="20">
        <f t="shared" si="51"/>
        <v>1.17351313430509</v>
      </c>
      <c r="CM34" s="20">
        <f t="shared" si="51"/>
        <v>1.1892587107334944</v>
      </c>
      <c r="CN34" s="20">
        <f t="shared" si="51"/>
        <v>1.2361056980279055</v>
      </c>
      <c r="CO34" s="20">
        <f t="shared" si="51"/>
        <v>1.2578533011146622</v>
      </c>
      <c r="CP34" s="20">
        <f t="shared" si="51"/>
        <v>1.2408605503156911</v>
      </c>
      <c r="CQ34" s="20">
        <f t="shared" si="51"/>
        <v>1.2264400966560136</v>
      </c>
      <c r="CR34" s="20">
        <f t="shared" si="51"/>
        <v>1.2272195806376178</v>
      </c>
      <c r="CS34" s="20">
        <f t="shared" si="51"/>
        <v>1.2467066801777222</v>
      </c>
      <c r="CT34" s="20">
        <f t="shared" si="51"/>
        <v>1.238054407981916</v>
      </c>
      <c r="CU34" s="20">
        <f t="shared" si="51"/>
        <v>1.2263621482578533</v>
      </c>
      <c r="CV34" s="20">
        <f t="shared" si="51"/>
        <v>1.2264400966560136</v>
      </c>
      <c r="CW34" s="20">
        <f t="shared" si="51"/>
        <v>1.2188791020344532</v>
      </c>
      <c r="CX34" s="20">
        <f t="shared" si="51"/>
        <v>1.2420297762880972</v>
      </c>
      <c r="CY34" s="20">
        <f t="shared" si="51"/>
        <v>1.270169148024008</v>
      </c>
      <c r="CZ34" s="20">
        <f t="shared" si="51"/>
        <v>1.3028295268532231</v>
      </c>
      <c r="DA34" s="20">
        <f t="shared" si="51"/>
        <v>1.3142879413828046</v>
      </c>
      <c r="DB34" s="20">
        <f t="shared" si="51"/>
        <v>1.2852131888689688</v>
      </c>
      <c r="DC34" s="20">
        <f t="shared" si="51"/>
        <v>1.2545794683919245</v>
      </c>
      <c r="DD34" s="20">
        <f t="shared" si="51"/>
        <v>1.2287785486008262</v>
      </c>
      <c r="DE34" s="20">
        <f t="shared" si="51"/>
        <v>1.2415620858991347</v>
      </c>
      <c r="DF34" s="20">
        <f t="shared" si="51"/>
        <v>1.2446800218255514</v>
      </c>
      <c r="DG34" s="20">
        <f t="shared" si="51"/>
        <v>1.2493569257151766</v>
      </c>
      <c r="DH34" s="20">
        <f t="shared" si="51"/>
        <v>1.2581650947073038</v>
      </c>
      <c r="DI34" s="20">
        <f t="shared" si="51"/>
        <v>1.2649466053472602</v>
      </c>
      <c r="DJ34" s="20">
        <f t="shared" si="51"/>
        <v>1.2792111622106166</v>
      </c>
      <c r="DK34" s="20">
        <f t="shared" si="51"/>
        <v>1.3068828435575648</v>
      </c>
      <c r="DL34" s="20">
        <f t="shared" si="51"/>
        <v>1.3173279289110609</v>
      </c>
      <c r="DM34" s="20">
        <f t="shared" si="51"/>
        <v>1.3464026814248966</v>
      </c>
      <c r="DN34" s="20">
        <f t="shared" si="51"/>
        <v>1.3322940213578611</v>
      </c>
      <c r="DO34" s="20">
        <f t="shared" si="51"/>
        <v>1.2787434718216542</v>
      </c>
      <c r="DP34" s="20">
        <f t="shared" si="51"/>
        <v>1.2939434094629356</v>
      </c>
      <c r="DQ34" s="20">
        <f t="shared" si="51"/>
        <v>1.272585548366981</v>
      </c>
      <c r="DR34" s="20">
        <f t="shared" si="51"/>
        <v>1.2966716033985501</v>
      </c>
      <c r="DS34" s="20">
        <f t="shared" si="51"/>
        <v>1.2988541585470419</v>
      </c>
      <c r="DT34" s="20">
        <f t="shared" si="51"/>
        <v>1.2905916283420376</v>
      </c>
      <c r="DU34" s="20">
        <f t="shared" si="51"/>
        <v>1.2757814326915582</v>
      </c>
      <c r="DV34" s="20">
        <f t="shared" si="51"/>
        <v>1.1925325434562319</v>
      </c>
      <c r="DW34" s="20">
        <f t="shared" si="51"/>
        <v>1.2236339543222388</v>
      </c>
      <c r="DX34" s="20">
        <f t="shared" si="51"/>
        <v>1.2434328474549847</v>
      </c>
      <c r="DY34" s="20">
        <f t="shared" si="51"/>
        <v>1.3032192688440252</v>
      </c>
      <c r="DZ34" s="20">
        <f t="shared" si="51"/>
        <v>1.3117935926416713</v>
      </c>
      <c r="EA34" s="20">
        <f t="shared" si="51"/>
        <v>1.3131966638085588</v>
      </c>
      <c r="EB34" s="20">
        <f t="shared" ref="EB34:EF34" si="52">EB30/$C30</f>
        <v>1.3396991191831007</v>
      </c>
      <c r="EC34" s="20">
        <f t="shared" si="52"/>
        <v>1.3231740587730922</v>
      </c>
      <c r="ED34" s="20">
        <f t="shared" si="52"/>
        <v>1.3128069218177567</v>
      </c>
      <c r="EE34" s="20">
        <f t="shared" si="52"/>
        <v>1.3354899056824383</v>
      </c>
      <c r="EF34" s="20">
        <f t="shared" si="52"/>
        <v>1.2967495517967105</v>
      </c>
    </row>
    <row r="35" spans="1:136" x14ac:dyDescent="0.45">
      <c r="B35" s="2"/>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row>
    <row r="36" spans="1:136" x14ac:dyDescent="0.45">
      <c r="A36" t="s">
        <v>513</v>
      </c>
      <c r="B36" s="2"/>
      <c r="C36" s="21">
        <f>C28</f>
        <v>40179</v>
      </c>
      <c r="D36" s="21">
        <f t="shared" ref="D36:BO36" si="53">D28</f>
        <v>40210</v>
      </c>
      <c r="E36" s="21">
        <f t="shared" si="53"/>
        <v>40238</v>
      </c>
      <c r="F36" s="21">
        <f t="shared" si="53"/>
        <v>40269</v>
      </c>
      <c r="G36" s="21">
        <f t="shared" si="53"/>
        <v>40299</v>
      </c>
      <c r="H36" s="21">
        <f t="shared" si="53"/>
        <v>40330</v>
      </c>
      <c r="I36" s="21">
        <f t="shared" si="53"/>
        <v>40360</v>
      </c>
      <c r="J36" s="21">
        <f t="shared" si="53"/>
        <v>40391</v>
      </c>
      <c r="K36" s="21">
        <f t="shared" si="53"/>
        <v>40422</v>
      </c>
      <c r="L36" s="21">
        <f t="shared" si="53"/>
        <v>40452</v>
      </c>
      <c r="M36" s="21">
        <f t="shared" si="53"/>
        <v>40483</v>
      </c>
      <c r="N36" s="21">
        <f t="shared" si="53"/>
        <v>40513</v>
      </c>
      <c r="O36" s="21">
        <f t="shared" si="53"/>
        <v>40544</v>
      </c>
      <c r="P36" s="21">
        <f t="shared" si="53"/>
        <v>40575</v>
      </c>
      <c r="Q36" s="21">
        <f t="shared" si="53"/>
        <v>40603</v>
      </c>
      <c r="R36" s="21">
        <f t="shared" si="53"/>
        <v>40634</v>
      </c>
      <c r="S36" s="21">
        <f t="shared" si="53"/>
        <v>40664</v>
      </c>
      <c r="T36" s="21">
        <f t="shared" si="53"/>
        <v>40695</v>
      </c>
      <c r="U36" s="21">
        <f t="shared" si="53"/>
        <v>40725</v>
      </c>
      <c r="V36" s="21">
        <f t="shared" si="53"/>
        <v>40756</v>
      </c>
      <c r="W36" s="21">
        <f t="shared" si="53"/>
        <v>40787</v>
      </c>
      <c r="X36" s="21">
        <f t="shared" si="53"/>
        <v>40817</v>
      </c>
      <c r="Y36" s="21">
        <f t="shared" si="53"/>
        <v>40848</v>
      </c>
      <c r="Z36" s="21">
        <f t="shared" si="53"/>
        <v>40878</v>
      </c>
      <c r="AA36" s="21">
        <f t="shared" si="53"/>
        <v>40909</v>
      </c>
      <c r="AB36" s="21">
        <f t="shared" si="53"/>
        <v>40940</v>
      </c>
      <c r="AC36" s="21">
        <f t="shared" si="53"/>
        <v>40969</v>
      </c>
      <c r="AD36" s="21">
        <f t="shared" si="53"/>
        <v>41000</v>
      </c>
      <c r="AE36" s="21">
        <f t="shared" si="53"/>
        <v>41030</v>
      </c>
      <c r="AF36" s="21">
        <f t="shared" si="53"/>
        <v>41061</v>
      </c>
      <c r="AG36" s="21">
        <f t="shared" si="53"/>
        <v>41091</v>
      </c>
      <c r="AH36" s="21">
        <f t="shared" si="53"/>
        <v>41122</v>
      </c>
      <c r="AI36" s="21">
        <f t="shared" si="53"/>
        <v>41153</v>
      </c>
      <c r="AJ36" s="21">
        <f t="shared" si="53"/>
        <v>41183</v>
      </c>
      <c r="AK36" s="21">
        <f t="shared" si="53"/>
        <v>41214</v>
      </c>
      <c r="AL36" s="21">
        <f t="shared" si="53"/>
        <v>41244</v>
      </c>
      <c r="AM36" s="21">
        <f t="shared" si="53"/>
        <v>41275</v>
      </c>
      <c r="AN36" s="21">
        <f t="shared" si="53"/>
        <v>41306</v>
      </c>
      <c r="AO36" s="21">
        <f t="shared" si="53"/>
        <v>41334</v>
      </c>
      <c r="AP36" s="21">
        <f t="shared" si="53"/>
        <v>41365</v>
      </c>
      <c r="AQ36" s="21">
        <f t="shared" si="53"/>
        <v>41395</v>
      </c>
      <c r="AR36" s="21">
        <f t="shared" si="53"/>
        <v>41426</v>
      </c>
      <c r="AS36" s="21">
        <f t="shared" si="53"/>
        <v>41456</v>
      </c>
      <c r="AT36" s="21">
        <f t="shared" si="53"/>
        <v>41487</v>
      </c>
      <c r="AU36" s="21">
        <f t="shared" si="53"/>
        <v>41518</v>
      </c>
      <c r="AV36" s="21">
        <f t="shared" si="53"/>
        <v>41548</v>
      </c>
      <c r="AW36" s="21">
        <f t="shared" si="53"/>
        <v>41579</v>
      </c>
      <c r="AX36" s="21">
        <f t="shared" si="53"/>
        <v>41609</v>
      </c>
      <c r="AY36" s="21">
        <f t="shared" si="53"/>
        <v>41640</v>
      </c>
      <c r="AZ36" s="21">
        <f t="shared" si="53"/>
        <v>41671</v>
      </c>
      <c r="BA36" s="21">
        <f t="shared" si="53"/>
        <v>41699</v>
      </c>
      <c r="BB36" s="21">
        <f t="shared" si="53"/>
        <v>41730</v>
      </c>
      <c r="BC36" s="21">
        <f t="shared" si="53"/>
        <v>41760</v>
      </c>
      <c r="BD36" s="21">
        <f t="shared" si="53"/>
        <v>41791</v>
      </c>
      <c r="BE36" s="21">
        <f t="shared" si="53"/>
        <v>41821</v>
      </c>
      <c r="BF36" s="21">
        <f t="shared" si="53"/>
        <v>41852</v>
      </c>
      <c r="BG36" s="21">
        <f t="shared" si="53"/>
        <v>41883</v>
      </c>
      <c r="BH36" s="21">
        <f t="shared" si="53"/>
        <v>41913</v>
      </c>
      <c r="BI36" s="21">
        <f t="shared" si="53"/>
        <v>41944</v>
      </c>
      <c r="BJ36" s="21">
        <f t="shared" si="53"/>
        <v>41974</v>
      </c>
      <c r="BK36" s="21">
        <f t="shared" si="53"/>
        <v>42005</v>
      </c>
      <c r="BL36" s="21">
        <f t="shared" si="53"/>
        <v>42036</v>
      </c>
      <c r="BM36" s="21">
        <f t="shared" si="53"/>
        <v>42064</v>
      </c>
      <c r="BN36" s="21">
        <f t="shared" si="53"/>
        <v>42095</v>
      </c>
      <c r="BO36" s="21">
        <f t="shared" si="53"/>
        <v>42125</v>
      </c>
      <c r="BP36" s="21">
        <f t="shared" ref="BP36:EA36" si="54">BP28</f>
        <v>42156</v>
      </c>
      <c r="BQ36" s="21">
        <f t="shared" si="54"/>
        <v>42186</v>
      </c>
      <c r="BR36" s="21">
        <f t="shared" si="54"/>
        <v>42217</v>
      </c>
      <c r="BS36" s="21">
        <f t="shared" si="54"/>
        <v>42248</v>
      </c>
      <c r="BT36" s="21">
        <f t="shared" si="54"/>
        <v>42278</v>
      </c>
      <c r="BU36" s="21">
        <f t="shared" si="54"/>
        <v>42309</v>
      </c>
      <c r="BV36" s="21">
        <f t="shared" si="54"/>
        <v>42339</v>
      </c>
      <c r="BW36" s="21">
        <f t="shared" si="54"/>
        <v>42370</v>
      </c>
      <c r="BX36" s="21">
        <f t="shared" si="54"/>
        <v>42401</v>
      </c>
      <c r="BY36" s="21">
        <f t="shared" si="54"/>
        <v>42430</v>
      </c>
      <c r="BZ36" s="21">
        <f t="shared" si="54"/>
        <v>42461</v>
      </c>
      <c r="CA36" s="21">
        <f t="shared" si="54"/>
        <v>42491</v>
      </c>
      <c r="CB36" s="21">
        <f t="shared" si="54"/>
        <v>42522</v>
      </c>
      <c r="CC36" s="21">
        <f t="shared" si="54"/>
        <v>42552</v>
      </c>
      <c r="CD36" s="21">
        <f t="shared" si="54"/>
        <v>42583</v>
      </c>
      <c r="CE36" s="21">
        <f t="shared" si="54"/>
        <v>42614</v>
      </c>
      <c r="CF36" s="21">
        <f t="shared" si="54"/>
        <v>42644</v>
      </c>
      <c r="CG36" s="21">
        <f t="shared" si="54"/>
        <v>42675</v>
      </c>
      <c r="CH36" s="21">
        <f t="shared" si="54"/>
        <v>42705</v>
      </c>
      <c r="CI36" s="21">
        <f t="shared" si="54"/>
        <v>42736</v>
      </c>
      <c r="CJ36" s="21">
        <f t="shared" si="54"/>
        <v>42767</v>
      </c>
      <c r="CK36" s="21">
        <f t="shared" si="54"/>
        <v>42795</v>
      </c>
      <c r="CL36" s="21">
        <f t="shared" si="54"/>
        <v>42826</v>
      </c>
      <c r="CM36" s="21">
        <f t="shared" si="54"/>
        <v>42856</v>
      </c>
      <c r="CN36" s="21">
        <f t="shared" si="54"/>
        <v>42887</v>
      </c>
      <c r="CO36" s="21">
        <f t="shared" si="54"/>
        <v>42917</v>
      </c>
      <c r="CP36" s="21">
        <f t="shared" si="54"/>
        <v>42948</v>
      </c>
      <c r="CQ36" s="21">
        <f t="shared" si="54"/>
        <v>42979</v>
      </c>
      <c r="CR36" s="21">
        <f t="shared" si="54"/>
        <v>43009</v>
      </c>
      <c r="CS36" s="21">
        <f t="shared" si="54"/>
        <v>43040</v>
      </c>
      <c r="CT36" s="21">
        <f t="shared" si="54"/>
        <v>43070</v>
      </c>
      <c r="CU36" s="21">
        <f t="shared" si="54"/>
        <v>43101</v>
      </c>
      <c r="CV36" s="21">
        <f t="shared" si="54"/>
        <v>43132</v>
      </c>
      <c r="CW36" s="21">
        <f t="shared" si="54"/>
        <v>43160</v>
      </c>
      <c r="CX36" s="21">
        <f t="shared" si="54"/>
        <v>43191</v>
      </c>
      <c r="CY36" s="21">
        <f t="shared" si="54"/>
        <v>43221</v>
      </c>
      <c r="CZ36" s="21">
        <f t="shared" si="54"/>
        <v>43252</v>
      </c>
      <c r="DA36" s="21">
        <f t="shared" si="54"/>
        <v>43282</v>
      </c>
      <c r="DB36" s="21">
        <f t="shared" si="54"/>
        <v>43313</v>
      </c>
      <c r="DC36" s="21">
        <f t="shared" si="54"/>
        <v>43344</v>
      </c>
      <c r="DD36" s="21">
        <f t="shared" si="54"/>
        <v>43374</v>
      </c>
      <c r="DE36" s="21">
        <f t="shared" si="54"/>
        <v>43405</v>
      </c>
      <c r="DF36" s="21">
        <f t="shared" si="54"/>
        <v>43435</v>
      </c>
      <c r="DG36" s="21">
        <f t="shared" si="54"/>
        <v>43466</v>
      </c>
      <c r="DH36" s="21">
        <f t="shared" si="54"/>
        <v>43497</v>
      </c>
      <c r="DI36" s="21">
        <f t="shared" si="54"/>
        <v>43525</v>
      </c>
      <c r="DJ36" s="21">
        <f t="shared" si="54"/>
        <v>43556</v>
      </c>
      <c r="DK36" s="21">
        <f t="shared" si="54"/>
        <v>43586</v>
      </c>
      <c r="DL36" s="21">
        <f t="shared" si="54"/>
        <v>43617</v>
      </c>
      <c r="DM36" s="21">
        <f t="shared" si="54"/>
        <v>43647</v>
      </c>
      <c r="DN36" s="21">
        <f t="shared" si="54"/>
        <v>43678</v>
      </c>
      <c r="DO36" s="21">
        <f t="shared" si="54"/>
        <v>43709</v>
      </c>
      <c r="DP36" s="21">
        <f t="shared" si="54"/>
        <v>43739</v>
      </c>
      <c r="DQ36" s="21">
        <f t="shared" si="54"/>
        <v>43770</v>
      </c>
      <c r="DR36" s="21">
        <f t="shared" si="54"/>
        <v>43800</v>
      </c>
      <c r="DS36" s="21">
        <f t="shared" si="54"/>
        <v>43831</v>
      </c>
      <c r="DT36" s="21">
        <f t="shared" si="54"/>
        <v>43862</v>
      </c>
      <c r="DU36" s="21">
        <f t="shared" si="54"/>
        <v>43891</v>
      </c>
      <c r="DV36" s="21">
        <f t="shared" si="54"/>
        <v>43922</v>
      </c>
      <c r="DW36" s="21">
        <f t="shared" si="54"/>
        <v>43952</v>
      </c>
      <c r="DX36" s="21">
        <f t="shared" si="54"/>
        <v>43983</v>
      </c>
      <c r="DY36" s="21">
        <f t="shared" si="54"/>
        <v>44013</v>
      </c>
      <c r="DZ36" s="21">
        <f t="shared" si="54"/>
        <v>44044</v>
      </c>
      <c r="EA36" s="21">
        <f t="shared" si="54"/>
        <v>44075</v>
      </c>
      <c r="EB36" s="21">
        <f t="shared" ref="EB36:EF36" si="55">EB28</f>
        <v>44105</v>
      </c>
      <c r="EC36" s="21">
        <f t="shared" si="55"/>
        <v>44136</v>
      </c>
      <c r="ED36" s="21">
        <f t="shared" si="55"/>
        <v>44166</v>
      </c>
      <c r="EE36" s="21">
        <f t="shared" si="55"/>
        <v>44197</v>
      </c>
      <c r="EF36" s="21">
        <f t="shared" si="55"/>
        <v>44228</v>
      </c>
    </row>
    <row r="37" spans="1:136" x14ac:dyDescent="0.45">
      <c r="B37" s="2" t="str">
        <f>B33</f>
        <v>Performance</v>
      </c>
      <c r="C37" s="20" cm="1">
        <f t="array" ref="C37:EF37">TRANSPOSE(_xll.hp_filter(TRANSPOSE(C33:EF33),6.25))</f>
        <v>1.0288442098216943</v>
      </c>
      <c r="D37" s="20">
        <v>1.0495796167504534</v>
      </c>
      <c r="E37" s="20">
        <v>1.0656999501077413</v>
      </c>
      <c r="F37" s="20">
        <v>1.0681186677048196</v>
      </c>
      <c r="G37" s="20">
        <v>1.0591213944424798</v>
      </c>
      <c r="H37" s="20">
        <v>1.0431582715290082</v>
      </c>
      <c r="I37" s="20">
        <v>1.0271669814722209</v>
      </c>
      <c r="J37" s="20">
        <v>1.0101749984783499</v>
      </c>
      <c r="K37" s="20">
        <v>0.9973585437794823</v>
      </c>
      <c r="L37" s="20">
        <v>0.98735306843944493</v>
      </c>
      <c r="M37" s="20">
        <v>0.9825662727071599</v>
      </c>
      <c r="N37" s="20">
        <v>0.98095344124760275</v>
      </c>
      <c r="O37" s="20">
        <v>0.98337090896559776</v>
      </c>
      <c r="P37" s="20">
        <v>0.99271757530940929</v>
      </c>
      <c r="Q37" s="20">
        <v>1.009416916135095</v>
      </c>
      <c r="R37" s="20">
        <v>1.0266835547746784</v>
      </c>
      <c r="S37" s="20">
        <v>1.0323175224237884</v>
      </c>
      <c r="T37" s="20">
        <v>1.0300588325259679</v>
      </c>
      <c r="U37" s="20">
        <v>1.0269623892844757</v>
      </c>
      <c r="V37" s="20">
        <v>1.0265018763013474</v>
      </c>
      <c r="W37" s="20">
        <v>1.0350944966376936</v>
      </c>
      <c r="X37" s="20">
        <v>1.0548054992734159</v>
      </c>
      <c r="Y37" s="20">
        <v>1.0788470514095672</v>
      </c>
      <c r="Z37" s="20">
        <v>1.0951237104262586</v>
      </c>
      <c r="AA37" s="20">
        <v>1.0993571642359208</v>
      </c>
      <c r="AB37" s="20">
        <v>1.092481965840634</v>
      </c>
      <c r="AC37" s="20">
        <v>1.0782933726276753</v>
      </c>
      <c r="AD37" s="20">
        <v>1.0568432608761997</v>
      </c>
      <c r="AE37" s="20">
        <v>1.0376523802246971</v>
      </c>
      <c r="AF37" s="20">
        <v>1.027845790951089</v>
      </c>
      <c r="AG37" s="20">
        <v>1.0283008647513576</v>
      </c>
      <c r="AH37" s="20">
        <v>1.0289637221356749</v>
      </c>
      <c r="AI37" s="20">
        <v>1.0256361554424118</v>
      </c>
      <c r="AJ37" s="20">
        <v>1.0257872269253154</v>
      </c>
      <c r="AK37" s="20">
        <v>1.0331191755863272</v>
      </c>
      <c r="AL37" s="20">
        <v>1.0459800915164079</v>
      </c>
      <c r="AM37" s="20">
        <v>1.0619968055054483</v>
      </c>
      <c r="AN37" s="20">
        <v>1.0794784125562624</v>
      </c>
      <c r="AO37" s="20">
        <v>1.0994314064390824</v>
      </c>
      <c r="AP37" s="20">
        <v>1.1169566211677568</v>
      </c>
      <c r="AQ37" s="20">
        <v>1.1233044840092026</v>
      </c>
      <c r="AR37" s="20">
        <v>1.1169160613780384</v>
      </c>
      <c r="AS37" s="20">
        <v>1.1040822088768594</v>
      </c>
      <c r="AT37" s="20">
        <v>1.0975093337113606</v>
      </c>
      <c r="AU37" s="20">
        <v>1.0990566910626134</v>
      </c>
      <c r="AV37" s="20">
        <v>1.1050308912873064</v>
      </c>
      <c r="AW37" s="20">
        <v>1.1171037100409169</v>
      </c>
      <c r="AX37" s="20">
        <v>1.1258363278956334</v>
      </c>
      <c r="AY37" s="20">
        <v>1.1316367233034885</v>
      </c>
      <c r="AZ37" s="20">
        <v>1.1405711069147637</v>
      </c>
      <c r="BA37" s="20">
        <v>1.15048400904546</v>
      </c>
      <c r="BB37" s="20">
        <v>1.1564913184251053</v>
      </c>
      <c r="BC37" s="20">
        <v>1.1569866812194141</v>
      </c>
      <c r="BD37" s="20">
        <v>1.1512288311806274</v>
      </c>
      <c r="BE37" s="20">
        <v>1.1455149484880705</v>
      </c>
      <c r="BF37" s="20">
        <v>1.1427132207090005</v>
      </c>
      <c r="BG37" s="20">
        <v>1.1478665266951524</v>
      </c>
      <c r="BH37" s="20">
        <v>1.1580335950929845</v>
      </c>
      <c r="BI37" s="20">
        <v>1.1706200929713813</v>
      </c>
      <c r="BJ37" s="20">
        <v>1.1890093966225903</v>
      </c>
      <c r="BK37" s="20">
        <v>1.2136262117760701</v>
      </c>
      <c r="BL37" s="20">
        <v>1.2337465529835911</v>
      </c>
      <c r="BM37" s="20">
        <v>1.2403071341437359</v>
      </c>
      <c r="BN37" s="20">
        <v>1.2286037691773637</v>
      </c>
      <c r="BO37" s="20">
        <v>1.1983582177719239</v>
      </c>
      <c r="BP37" s="20">
        <v>1.1576004934899635</v>
      </c>
      <c r="BQ37" s="20">
        <v>1.1218138044713186</v>
      </c>
      <c r="BR37" s="20">
        <v>1.094887052402663</v>
      </c>
      <c r="BS37" s="20">
        <v>1.0785252805692871</v>
      </c>
      <c r="BT37" s="20">
        <v>1.07052864504442</v>
      </c>
      <c r="BU37" s="20">
        <v>1.0655121823416782</v>
      </c>
      <c r="BV37" s="20">
        <v>1.0617679647487297</v>
      </c>
      <c r="BW37" s="20">
        <v>1.055815117472084</v>
      </c>
      <c r="BX37" s="20">
        <v>1.0505913568155367</v>
      </c>
      <c r="BY37" s="20">
        <v>1.0526092140626466</v>
      </c>
      <c r="BZ37" s="20">
        <v>1.0629662963583366</v>
      </c>
      <c r="CA37" s="20">
        <v>1.0827167770720352</v>
      </c>
      <c r="CB37" s="20">
        <v>1.1141172633282026</v>
      </c>
      <c r="CC37" s="20">
        <v>1.1573550652191444</v>
      </c>
      <c r="CD37" s="20">
        <v>1.1990481933703907</v>
      </c>
      <c r="CE37" s="20">
        <v>1.235920471838424</v>
      </c>
      <c r="CF37" s="20">
        <v>1.2643344059246944</v>
      </c>
      <c r="CG37" s="20">
        <v>1.2831006197142423</v>
      </c>
      <c r="CH37" s="20">
        <v>1.2854703565590908</v>
      </c>
      <c r="CI37" s="20">
        <v>1.2684148109012274</v>
      </c>
      <c r="CJ37" s="20">
        <v>1.2450861657717058</v>
      </c>
      <c r="CK37" s="20">
        <v>1.2243224745132113</v>
      </c>
      <c r="CL37" s="20">
        <v>1.2099140890810336</v>
      </c>
      <c r="CM37" s="20">
        <v>1.1977848876297719</v>
      </c>
      <c r="CN37" s="20">
        <v>1.1959389281154915</v>
      </c>
      <c r="CO37" s="20">
        <v>1.2098763473248557</v>
      </c>
      <c r="CP37" s="20">
        <v>1.2320582887170193</v>
      </c>
      <c r="CQ37" s="20">
        <v>1.2641291135357537</v>
      </c>
      <c r="CR37" s="20">
        <v>1.2955026705077068</v>
      </c>
      <c r="CS37" s="20">
        <v>1.3175470838993188</v>
      </c>
      <c r="CT37" s="20">
        <v>1.3287254868437386</v>
      </c>
      <c r="CU37" s="20">
        <v>1.3307339535791849</v>
      </c>
      <c r="CV37" s="20">
        <v>1.3307324944056118</v>
      </c>
      <c r="CW37" s="20">
        <v>1.3293000443426974</v>
      </c>
      <c r="CX37" s="20">
        <v>1.3230027356764702</v>
      </c>
      <c r="CY37" s="20">
        <v>1.3106523991110381</v>
      </c>
      <c r="CZ37" s="20">
        <v>1.2977754032179898</v>
      </c>
      <c r="DA37" s="20">
        <v>1.2969139001919565</v>
      </c>
      <c r="DB37" s="20">
        <v>1.3118215255145054</v>
      </c>
      <c r="DC37" s="20">
        <v>1.3407275468821289</v>
      </c>
      <c r="DD37" s="20">
        <v>1.3728351054247003</v>
      </c>
      <c r="DE37" s="20">
        <v>1.3997744099977498</v>
      </c>
      <c r="DF37" s="20">
        <v>1.4180579911792246</v>
      </c>
      <c r="DG37" s="20">
        <v>1.4254403357757643</v>
      </c>
      <c r="DH37" s="20">
        <v>1.4219003993884447</v>
      </c>
      <c r="DI37" s="20">
        <v>1.4129265861970808</v>
      </c>
      <c r="DJ37" s="20">
        <v>1.4003692518317445</v>
      </c>
      <c r="DK37" s="20">
        <v>1.3885659761491183</v>
      </c>
      <c r="DL37" s="20">
        <v>1.3754086571775646</v>
      </c>
      <c r="DM37" s="20">
        <v>1.3630526911928498</v>
      </c>
      <c r="DN37" s="20">
        <v>1.3573424508017446</v>
      </c>
      <c r="DO37" s="20">
        <v>1.3583995444542185</v>
      </c>
      <c r="DP37" s="20">
        <v>1.3656676482067835</v>
      </c>
      <c r="DQ37" s="20">
        <v>1.363786636613884</v>
      </c>
      <c r="DR37" s="20">
        <v>1.3458818843131102</v>
      </c>
      <c r="DS37" s="20">
        <v>1.3081708803573839</v>
      </c>
      <c r="DT37" s="20">
        <v>1.2509298727421878</v>
      </c>
      <c r="DU37" s="20">
        <v>1.1768235118019152</v>
      </c>
      <c r="DV37" s="20">
        <v>1.1136851839335355</v>
      </c>
      <c r="DW37" s="20">
        <v>1.0763530942458504</v>
      </c>
      <c r="DX37" s="20">
        <v>1.0637088958781713</v>
      </c>
      <c r="DY37" s="20">
        <v>1.0771560581256443</v>
      </c>
      <c r="DZ37" s="20">
        <v>1.1135989744655879</v>
      </c>
      <c r="EA37" s="20">
        <v>1.1587136078051543</v>
      </c>
      <c r="EB37" s="20">
        <v>1.19886958967294</v>
      </c>
      <c r="EC37" s="20">
        <v>1.2254122278030091</v>
      </c>
      <c r="ED37" s="20">
        <v>1.2362766278915953</v>
      </c>
      <c r="EE37" s="20">
        <v>1.2239251003867295</v>
      </c>
      <c r="EF37" s="20">
        <v>1.1975027852947222</v>
      </c>
    </row>
    <row r="38" spans="1:136" x14ac:dyDescent="0.45">
      <c r="B38" s="2" t="str">
        <f>B34</f>
        <v>Non-Performance</v>
      </c>
      <c r="C38" s="20" cm="1">
        <f t="array" ref="C38:EF38">TRANSPOSE(_xll.hp_filter(TRANSPOSE(C34:EF34),6.25))</f>
        <v>0.9989702320793401</v>
      </c>
      <c r="D38" s="20">
        <v>1.0119069748111467</v>
      </c>
      <c r="E38" s="20">
        <v>1.0250084804102588</v>
      </c>
      <c r="F38" s="20">
        <v>1.0374573048084179</v>
      </c>
      <c r="G38" s="20">
        <v>1.0496977229155151</v>
      </c>
      <c r="H38" s="20">
        <v>1.0611944818417729</v>
      </c>
      <c r="I38" s="20">
        <v>1.0696466779089415</v>
      </c>
      <c r="J38" s="20">
        <v>1.0737877638806066</v>
      </c>
      <c r="K38" s="20">
        <v>1.0733801459116541</v>
      </c>
      <c r="L38" s="20">
        <v>1.0712340346895219</v>
      </c>
      <c r="M38" s="20">
        <v>1.0680844189276768</v>
      </c>
      <c r="N38" s="20">
        <v>1.0640569000946634</v>
      </c>
      <c r="O38" s="20">
        <v>1.0598700485835175</v>
      </c>
      <c r="P38" s="20">
        <v>1.0575421654435775</v>
      </c>
      <c r="Q38" s="20">
        <v>1.058080431876611</v>
      </c>
      <c r="R38" s="20">
        <v>1.062626618648959</v>
      </c>
      <c r="S38" s="20">
        <v>1.0704378431878703</v>
      </c>
      <c r="T38" s="20">
        <v>1.0796682606863119</v>
      </c>
      <c r="U38" s="20">
        <v>1.0882020493755895</v>
      </c>
      <c r="V38" s="20">
        <v>1.0939849465629183</v>
      </c>
      <c r="W38" s="20">
        <v>1.0949933190176455</v>
      </c>
      <c r="X38" s="20">
        <v>1.0932477099287214</v>
      </c>
      <c r="Y38" s="20">
        <v>1.0907852587631863</v>
      </c>
      <c r="Z38" s="20">
        <v>1.0880432936771383</v>
      </c>
      <c r="AA38" s="20">
        <v>1.0862488026951229</v>
      </c>
      <c r="AB38" s="20">
        <v>1.0865101998036903</v>
      </c>
      <c r="AC38" s="20">
        <v>1.0896804042225259</v>
      </c>
      <c r="AD38" s="20">
        <v>1.094169876949703</v>
      </c>
      <c r="AE38" s="20">
        <v>1.0982330586447415</v>
      </c>
      <c r="AF38" s="20">
        <v>1.1004473413880014</v>
      </c>
      <c r="AG38" s="20">
        <v>1.1004473231608054</v>
      </c>
      <c r="AH38" s="20">
        <v>1.0973482917233626</v>
      </c>
      <c r="AI38" s="20">
        <v>1.0913675542128574</v>
      </c>
      <c r="AJ38" s="20">
        <v>1.0844325278667906</v>
      </c>
      <c r="AK38" s="20">
        <v>1.079204537750281</v>
      </c>
      <c r="AL38" s="20">
        <v>1.0778811483858892</v>
      </c>
      <c r="AM38" s="20">
        <v>1.0822593940625072</v>
      </c>
      <c r="AN38" s="20">
        <v>1.0919146269096374</v>
      </c>
      <c r="AO38" s="20">
        <v>1.1032879779461373</v>
      </c>
      <c r="AP38" s="20">
        <v>1.1146891852701546</v>
      </c>
      <c r="AQ38" s="20">
        <v>1.1247761797422218</v>
      </c>
      <c r="AR38" s="20">
        <v>1.1325143511633247</v>
      </c>
      <c r="AS38" s="20">
        <v>1.1365977838869408</v>
      </c>
      <c r="AT38" s="20">
        <v>1.1352712476066453</v>
      </c>
      <c r="AU38" s="20">
        <v>1.1295805039002071</v>
      </c>
      <c r="AV38" s="20">
        <v>1.1231106257736192</v>
      </c>
      <c r="AW38" s="20">
        <v>1.1173216472176968</v>
      </c>
      <c r="AX38" s="20">
        <v>1.112646102426859</v>
      </c>
      <c r="AY38" s="20">
        <v>1.1094027906243713</v>
      </c>
      <c r="AZ38" s="20">
        <v>1.1093430548260412</v>
      </c>
      <c r="BA38" s="20">
        <v>1.1142864784290625</v>
      </c>
      <c r="BB38" s="20">
        <v>1.1236610376860254</v>
      </c>
      <c r="BC38" s="20">
        <v>1.1356577459465163</v>
      </c>
      <c r="BD38" s="20">
        <v>1.1471899181895666</v>
      </c>
      <c r="BE38" s="20">
        <v>1.1560644296374341</v>
      </c>
      <c r="BF38" s="20">
        <v>1.1598474575879376</v>
      </c>
      <c r="BG38" s="20">
        <v>1.156726888680935</v>
      </c>
      <c r="BH38" s="20">
        <v>1.150469432118969</v>
      </c>
      <c r="BI38" s="20">
        <v>1.142551370665887</v>
      </c>
      <c r="BJ38" s="20">
        <v>1.1348434390970181</v>
      </c>
      <c r="BK38" s="20">
        <v>1.1298799745352159</v>
      </c>
      <c r="BL38" s="20">
        <v>1.1295105345548035</v>
      </c>
      <c r="BM38" s="20">
        <v>1.1337609312370822</v>
      </c>
      <c r="BN38" s="20">
        <v>1.1413662678280134</v>
      </c>
      <c r="BO38" s="20">
        <v>1.151709941447244</v>
      </c>
      <c r="BP38" s="20">
        <v>1.1617734429088262</v>
      </c>
      <c r="BQ38" s="20">
        <v>1.1675244744063213</v>
      </c>
      <c r="BR38" s="20">
        <v>1.1655120274113031</v>
      </c>
      <c r="BS38" s="20">
        <v>1.158431524360706</v>
      </c>
      <c r="BT38" s="20">
        <v>1.151343606496863</v>
      </c>
      <c r="BU38" s="20">
        <v>1.1467457469146478</v>
      </c>
      <c r="BV38" s="20">
        <v>1.1457437326508073</v>
      </c>
      <c r="BW38" s="20">
        <v>1.1482136220066539</v>
      </c>
      <c r="BX38" s="20">
        <v>1.1538101454022658</v>
      </c>
      <c r="BY38" s="20">
        <v>1.1616962405166082</v>
      </c>
      <c r="BZ38" s="20">
        <v>1.1707700654777458</v>
      </c>
      <c r="CA38" s="20">
        <v>1.1803238721752209</v>
      </c>
      <c r="CB38" s="20">
        <v>1.1878314179002247</v>
      </c>
      <c r="CC38" s="20">
        <v>1.1917470513398685</v>
      </c>
      <c r="CD38" s="20">
        <v>1.1917512275310398</v>
      </c>
      <c r="CE38" s="20">
        <v>1.1892464634435702</v>
      </c>
      <c r="CF38" s="20">
        <v>1.1873816132770589</v>
      </c>
      <c r="CG38" s="20">
        <v>1.1865138202074239</v>
      </c>
      <c r="CH38" s="20">
        <v>1.1856542928344647</v>
      </c>
      <c r="CI38" s="20">
        <v>1.1845402723473817</v>
      </c>
      <c r="CJ38" s="20">
        <v>1.1853190531239535</v>
      </c>
      <c r="CK38" s="20">
        <v>1.1888849289471251</v>
      </c>
      <c r="CL38" s="20">
        <v>1.19568996885868</v>
      </c>
      <c r="CM38" s="20">
        <v>1.2069569363774439</v>
      </c>
      <c r="CN38" s="20">
        <v>1.2203603014936686</v>
      </c>
      <c r="CO38" s="20">
        <v>1.2307428180945736</v>
      </c>
      <c r="CP38" s="20">
        <v>1.2354665035128571</v>
      </c>
      <c r="CQ38" s="20">
        <v>1.2362310523644311</v>
      </c>
      <c r="CR38" s="20">
        <v>1.2355992067536603</v>
      </c>
      <c r="CS38" s="20">
        <v>1.234567155871563</v>
      </c>
      <c r="CT38" s="20">
        <v>1.2327903487305911</v>
      </c>
      <c r="CU38" s="20">
        <v>1.2318665582321824</v>
      </c>
      <c r="CV38" s="20">
        <v>1.2342358067579864</v>
      </c>
      <c r="CW38" s="20">
        <v>1.2414574110937586</v>
      </c>
      <c r="CX38" s="20">
        <v>1.2538433744089401</v>
      </c>
      <c r="CY38" s="20">
        <v>1.2680931704234828</v>
      </c>
      <c r="CZ38" s="20">
        <v>1.2790160971580047</v>
      </c>
      <c r="DA38" s="20">
        <v>1.2817536090492074</v>
      </c>
      <c r="DB38" s="20">
        <v>1.2752573092850277</v>
      </c>
      <c r="DC38" s="20">
        <v>1.2636842942267772</v>
      </c>
      <c r="DD38" s="20">
        <v>1.252784600969199</v>
      </c>
      <c r="DE38" s="20">
        <v>1.2468514944734608</v>
      </c>
      <c r="DF38" s="20">
        <v>1.2463372713217897</v>
      </c>
      <c r="DG38" s="20">
        <v>1.2508479227245208</v>
      </c>
      <c r="DH38" s="20">
        <v>1.2597242799725903</v>
      </c>
      <c r="DI38" s="20">
        <v>1.2720686148354403</v>
      </c>
      <c r="DJ38" s="20">
        <v>1.2867337294400674</v>
      </c>
      <c r="DK38" s="20">
        <v>1.301432904395359</v>
      </c>
      <c r="DL38" s="20">
        <v>1.3126758095534896</v>
      </c>
      <c r="DM38" s="20">
        <v>1.3178441050325866</v>
      </c>
      <c r="DN38" s="20">
        <v>1.3150637900479891</v>
      </c>
      <c r="DO38" s="20">
        <v>1.3070302360378063</v>
      </c>
      <c r="DP38" s="20">
        <v>1.299195651449726</v>
      </c>
      <c r="DQ38" s="20">
        <v>1.2924863624568514</v>
      </c>
      <c r="DR38" s="20">
        <v>1.2869883365143995</v>
      </c>
      <c r="DS38" s="20">
        <v>1.2796034108232077</v>
      </c>
      <c r="DT38" s="20">
        <v>1.2687827452855787</v>
      </c>
      <c r="DU38" s="20">
        <v>1.2560576194396282</v>
      </c>
      <c r="DV38" s="20">
        <v>1.2464487341125046</v>
      </c>
      <c r="DW38" s="20">
        <v>1.2481326002516648</v>
      </c>
      <c r="DX38" s="20">
        <v>1.2606591382995633</v>
      </c>
      <c r="DY38" s="20">
        <v>1.2796584853499469</v>
      </c>
      <c r="DZ38" s="20">
        <v>1.2980045719614282</v>
      </c>
      <c r="EA38" s="20">
        <v>1.3123410540516736</v>
      </c>
      <c r="EB38" s="20">
        <v>1.321517830847188</v>
      </c>
      <c r="EC38" s="20">
        <v>1.3245216991355782</v>
      </c>
      <c r="ED38" s="20">
        <v>1.3232484618381979</v>
      </c>
      <c r="EE38" s="20">
        <v>1.3193782994184025</v>
      </c>
      <c r="EF38" s="20">
        <v>1.3129207459362766</v>
      </c>
    </row>
    <row r="39" spans="1:136" x14ac:dyDescent="0.45">
      <c r="B39" s="2"/>
    </row>
    <row r="40" spans="1:136" x14ac:dyDescent="0.45">
      <c r="C40" s="21">
        <f t="shared" ref="C40:BN40" si="56">C36</f>
        <v>40179</v>
      </c>
      <c r="D40" s="21">
        <f t="shared" si="56"/>
        <v>40210</v>
      </c>
      <c r="E40" s="21">
        <f t="shared" si="56"/>
        <v>40238</v>
      </c>
      <c r="F40" s="21">
        <f t="shared" si="56"/>
        <v>40269</v>
      </c>
      <c r="G40" s="21">
        <f t="shared" si="56"/>
        <v>40299</v>
      </c>
      <c r="H40" s="21">
        <f t="shared" si="56"/>
        <v>40330</v>
      </c>
      <c r="I40" s="21">
        <f t="shared" si="56"/>
        <v>40360</v>
      </c>
      <c r="J40" s="21">
        <f t="shared" si="56"/>
        <v>40391</v>
      </c>
      <c r="K40" s="21">
        <f t="shared" si="56"/>
        <v>40422</v>
      </c>
      <c r="L40" s="21">
        <f t="shared" si="56"/>
        <v>40452</v>
      </c>
      <c r="M40" s="21">
        <f t="shared" si="56"/>
        <v>40483</v>
      </c>
      <c r="N40" s="21">
        <f t="shared" si="56"/>
        <v>40513</v>
      </c>
      <c r="O40" s="21">
        <f t="shared" si="56"/>
        <v>40544</v>
      </c>
      <c r="P40" s="21">
        <f t="shared" si="56"/>
        <v>40575</v>
      </c>
      <c r="Q40" s="21">
        <f t="shared" si="56"/>
        <v>40603</v>
      </c>
      <c r="R40" s="21">
        <f t="shared" si="56"/>
        <v>40634</v>
      </c>
      <c r="S40" s="21">
        <f t="shared" si="56"/>
        <v>40664</v>
      </c>
      <c r="T40" s="21">
        <f t="shared" si="56"/>
        <v>40695</v>
      </c>
      <c r="U40" s="21">
        <f t="shared" si="56"/>
        <v>40725</v>
      </c>
      <c r="V40" s="21">
        <f t="shared" si="56"/>
        <v>40756</v>
      </c>
      <c r="W40" s="21">
        <f t="shared" si="56"/>
        <v>40787</v>
      </c>
      <c r="X40" s="21">
        <f t="shared" si="56"/>
        <v>40817</v>
      </c>
      <c r="Y40" s="21">
        <f t="shared" si="56"/>
        <v>40848</v>
      </c>
      <c r="Z40" s="21">
        <f t="shared" si="56"/>
        <v>40878</v>
      </c>
      <c r="AA40" s="21">
        <f t="shared" si="56"/>
        <v>40909</v>
      </c>
      <c r="AB40" s="21">
        <f t="shared" si="56"/>
        <v>40940</v>
      </c>
      <c r="AC40" s="21">
        <f t="shared" si="56"/>
        <v>40969</v>
      </c>
      <c r="AD40" s="21">
        <f t="shared" si="56"/>
        <v>41000</v>
      </c>
      <c r="AE40" s="21">
        <f t="shared" si="56"/>
        <v>41030</v>
      </c>
      <c r="AF40" s="21">
        <f t="shared" si="56"/>
        <v>41061</v>
      </c>
      <c r="AG40" s="21">
        <f t="shared" si="56"/>
        <v>41091</v>
      </c>
      <c r="AH40" s="21">
        <f t="shared" si="56"/>
        <v>41122</v>
      </c>
      <c r="AI40" s="21">
        <f t="shared" si="56"/>
        <v>41153</v>
      </c>
      <c r="AJ40" s="21">
        <f t="shared" si="56"/>
        <v>41183</v>
      </c>
      <c r="AK40" s="21">
        <f t="shared" si="56"/>
        <v>41214</v>
      </c>
      <c r="AL40" s="21">
        <f t="shared" si="56"/>
        <v>41244</v>
      </c>
      <c r="AM40" s="21">
        <f t="shared" si="56"/>
        <v>41275</v>
      </c>
      <c r="AN40" s="21">
        <f t="shared" si="56"/>
        <v>41306</v>
      </c>
      <c r="AO40" s="21">
        <f t="shared" si="56"/>
        <v>41334</v>
      </c>
      <c r="AP40" s="21">
        <f t="shared" si="56"/>
        <v>41365</v>
      </c>
      <c r="AQ40" s="21">
        <f t="shared" si="56"/>
        <v>41395</v>
      </c>
      <c r="AR40" s="21">
        <f t="shared" si="56"/>
        <v>41426</v>
      </c>
      <c r="AS40" s="21">
        <f t="shared" si="56"/>
        <v>41456</v>
      </c>
      <c r="AT40" s="21">
        <f t="shared" si="56"/>
        <v>41487</v>
      </c>
      <c r="AU40" s="21">
        <f t="shared" si="56"/>
        <v>41518</v>
      </c>
      <c r="AV40" s="21">
        <f t="shared" si="56"/>
        <v>41548</v>
      </c>
      <c r="AW40" s="21">
        <f t="shared" si="56"/>
        <v>41579</v>
      </c>
      <c r="AX40" s="21">
        <f t="shared" si="56"/>
        <v>41609</v>
      </c>
      <c r="AY40" s="21">
        <f t="shared" si="56"/>
        <v>41640</v>
      </c>
      <c r="AZ40" s="21">
        <f t="shared" si="56"/>
        <v>41671</v>
      </c>
      <c r="BA40" s="21">
        <f t="shared" si="56"/>
        <v>41699</v>
      </c>
      <c r="BB40" s="21">
        <f t="shared" si="56"/>
        <v>41730</v>
      </c>
      <c r="BC40" s="21">
        <f t="shared" si="56"/>
        <v>41760</v>
      </c>
      <c r="BD40" s="21">
        <f t="shared" si="56"/>
        <v>41791</v>
      </c>
      <c r="BE40" s="21">
        <f t="shared" si="56"/>
        <v>41821</v>
      </c>
      <c r="BF40" s="21">
        <f t="shared" si="56"/>
        <v>41852</v>
      </c>
      <c r="BG40" s="21">
        <f t="shared" si="56"/>
        <v>41883</v>
      </c>
      <c r="BH40" s="21">
        <f t="shared" si="56"/>
        <v>41913</v>
      </c>
      <c r="BI40" s="21">
        <f t="shared" si="56"/>
        <v>41944</v>
      </c>
      <c r="BJ40" s="21">
        <f t="shared" si="56"/>
        <v>41974</v>
      </c>
      <c r="BK40" s="21">
        <f t="shared" si="56"/>
        <v>42005</v>
      </c>
      <c r="BL40" s="21">
        <f t="shared" si="56"/>
        <v>42036</v>
      </c>
      <c r="BM40" s="21">
        <f t="shared" si="56"/>
        <v>42064</v>
      </c>
      <c r="BN40" s="21">
        <f t="shared" si="56"/>
        <v>42095</v>
      </c>
      <c r="BO40" s="21">
        <f t="shared" ref="BO40:DP40" si="57">BO36</f>
        <v>42125</v>
      </c>
      <c r="BP40" s="21">
        <f t="shared" si="57"/>
        <v>42156</v>
      </c>
      <c r="BQ40" s="21">
        <f t="shared" si="57"/>
        <v>42186</v>
      </c>
      <c r="BR40" s="21">
        <f t="shared" si="57"/>
        <v>42217</v>
      </c>
      <c r="BS40" s="21">
        <f t="shared" si="57"/>
        <v>42248</v>
      </c>
      <c r="BT40" s="21">
        <f t="shared" si="57"/>
        <v>42278</v>
      </c>
      <c r="BU40" s="21">
        <f t="shared" si="57"/>
        <v>42309</v>
      </c>
      <c r="BV40" s="21">
        <f t="shared" si="57"/>
        <v>42339</v>
      </c>
      <c r="BW40" s="21">
        <f t="shared" si="57"/>
        <v>42370</v>
      </c>
      <c r="BX40" s="21">
        <f t="shared" si="57"/>
        <v>42401</v>
      </c>
      <c r="BY40" s="21">
        <f t="shared" si="57"/>
        <v>42430</v>
      </c>
      <c r="BZ40" s="21">
        <f t="shared" si="57"/>
        <v>42461</v>
      </c>
      <c r="CA40" s="21">
        <f t="shared" si="57"/>
        <v>42491</v>
      </c>
      <c r="CB40" s="21">
        <f t="shared" si="57"/>
        <v>42522</v>
      </c>
      <c r="CC40" s="21">
        <f t="shared" si="57"/>
        <v>42552</v>
      </c>
      <c r="CD40" s="21">
        <f t="shared" si="57"/>
        <v>42583</v>
      </c>
      <c r="CE40" s="21">
        <f t="shared" si="57"/>
        <v>42614</v>
      </c>
      <c r="CF40" s="21">
        <f t="shared" si="57"/>
        <v>42644</v>
      </c>
      <c r="CG40" s="21">
        <f t="shared" si="57"/>
        <v>42675</v>
      </c>
      <c r="CH40" s="21">
        <f t="shared" si="57"/>
        <v>42705</v>
      </c>
      <c r="CI40" s="21">
        <f t="shared" si="57"/>
        <v>42736</v>
      </c>
      <c r="CJ40" s="21">
        <f t="shared" si="57"/>
        <v>42767</v>
      </c>
      <c r="CK40" s="21">
        <f t="shared" si="57"/>
        <v>42795</v>
      </c>
      <c r="CL40" s="21">
        <f t="shared" si="57"/>
        <v>42826</v>
      </c>
      <c r="CM40" s="21">
        <f t="shared" si="57"/>
        <v>42856</v>
      </c>
      <c r="CN40" s="21">
        <f t="shared" si="57"/>
        <v>42887</v>
      </c>
      <c r="CO40" s="21">
        <f t="shared" si="57"/>
        <v>42917</v>
      </c>
      <c r="CP40" s="21">
        <f t="shared" si="57"/>
        <v>42948</v>
      </c>
      <c r="CQ40" s="21">
        <f t="shared" si="57"/>
        <v>42979</v>
      </c>
      <c r="CR40" s="21">
        <f t="shared" si="57"/>
        <v>43009</v>
      </c>
      <c r="CS40" s="21">
        <f t="shared" si="57"/>
        <v>43040</v>
      </c>
      <c r="CT40" s="21">
        <f t="shared" si="57"/>
        <v>43070</v>
      </c>
      <c r="CU40" s="21">
        <f t="shared" si="57"/>
        <v>43101</v>
      </c>
      <c r="CV40" s="21">
        <f t="shared" si="57"/>
        <v>43132</v>
      </c>
      <c r="CW40" s="21">
        <f t="shared" si="57"/>
        <v>43160</v>
      </c>
      <c r="CX40" s="21">
        <f t="shared" si="57"/>
        <v>43191</v>
      </c>
      <c r="CY40" s="21">
        <f t="shared" si="57"/>
        <v>43221</v>
      </c>
      <c r="CZ40" s="21">
        <f t="shared" si="57"/>
        <v>43252</v>
      </c>
      <c r="DA40" s="21">
        <f t="shared" si="57"/>
        <v>43282</v>
      </c>
      <c r="DB40" s="21">
        <f t="shared" si="57"/>
        <v>43313</v>
      </c>
      <c r="DC40" s="21">
        <f t="shared" si="57"/>
        <v>43344</v>
      </c>
      <c r="DD40" s="21">
        <f t="shared" si="57"/>
        <v>43374</v>
      </c>
      <c r="DE40" s="21">
        <f t="shared" si="57"/>
        <v>43405</v>
      </c>
      <c r="DF40" s="21">
        <f t="shared" si="57"/>
        <v>43435</v>
      </c>
      <c r="DG40" s="21">
        <f t="shared" si="57"/>
        <v>43466</v>
      </c>
      <c r="DH40" s="21">
        <f t="shared" si="57"/>
        <v>43497</v>
      </c>
      <c r="DI40" s="21">
        <f t="shared" si="57"/>
        <v>43525</v>
      </c>
      <c r="DJ40" s="21">
        <f t="shared" si="57"/>
        <v>43556</v>
      </c>
      <c r="DK40" s="21">
        <f t="shared" si="57"/>
        <v>43586</v>
      </c>
      <c r="DL40" s="21">
        <f t="shared" si="57"/>
        <v>43617</v>
      </c>
      <c r="DM40" s="21">
        <f t="shared" si="57"/>
        <v>43647</v>
      </c>
      <c r="DN40" s="21">
        <f t="shared" si="57"/>
        <v>43678</v>
      </c>
      <c r="DO40" s="21">
        <f t="shared" si="57"/>
        <v>43709</v>
      </c>
      <c r="DP40" s="21">
        <f t="shared" si="57"/>
        <v>43739</v>
      </c>
      <c r="DQ40" s="21">
        <f>DQ36</f>
        <v>43770</v>
      </c>
      <c r="DR40" s="21">
        <f t="shared" ref="DR40:EF40" si="58">DR36</f>
        <v>43800</v>
      </c>
      <c r="DS40" s="21">
        <f t="shared" si="58"/>
        <v>43831</v>
      </c>
      <c r="DT40" s="21">
        <f t="shared" si="58"/>
        <v>43862</v>
      </c>
      <c r="DU40" s="21">
        <f t="shared" si="58"/>
        <v>43891</v>
      </c>
      <c r="DV40" s="21">
        <f t="shared" si="58"/>
        <v>43922</v>
      </c>
      <c r="DW40" s="21">
        <f t="shared" si="58"/>
        <v>43952</v>
      </c>
      <c r="DX40" s="21">
        <f t="shared" si="58"/>
        <v>43983</v>
      </c>
      <c r="DY40" s="21">
        <f t="shared" si="58"/>
        <v>44013</v>
      </c>
      <c r="DZ40" s="21">
        <f t="shared" si="58"/>
        <v>44044</v>
      </c>
      <c r="EA40" s="21">
        <f t="shared" si="58"/>
        <v>44075</v>
      </c>
      <c r="EB40" s="21">
        <f t="shared" si="58"/>
        <v>44105</v>
      </c>
      <c r="EC40" s="21">
        <f t="shared" si="58"/>
        <v>44136</v>
      </c>
      <c r="ED40" s="21">
        <f t="shared" si="58"/>
        <v>44166</v>
      </c>
      <c r="EE40" s="21">
        <f t="shared" si="58"/>
        <v>44197</v>
      </c>
      <c r="EF40" s="21">
        <f t="shared" si="58"/>
        <v>44228</v>
      </c>
    </row>
    <row r="41" spans="1:136" x14ac:dyDescent="0.45">
      <c r="B41" t="str">
        <f>B18</f>
        <v>CI EW Advertising and marketing</v>
      </c>
      <c r="C41" s="20" cm="1">
        <f t="array" ref="C41:EF41">TRANSPOSE(_xll.hp_filter(TRANSPOSE(C18:EF18),6.25))</f>
        <v>0.98009493914209989</v>
      </c>
      <c r="D41" s="20">
        <v>0.98475724645300711</v>
      </c>
      <c r="E41" s="20">
        <v>0.99260436350117831</v>
      </c>
      <c r="F41" s="20">
        <v>1.005250112581568</v>
      </c>
      <c r="G41" s="20">
        <v>1.0212459175832425</v>
      </c>
      <c r="H41" s="20">
        <v>1.0423130123920443</v>
      </c>
      <c r="I41" s="20">
        <v>1.0666946600018732</v>
      </c>
      <c r="J41" s="20">
        <v>1.0890876286474893</v>
      </c>
      <c r="K41" s="20">
        <v>1.1035027989486115</v>
      </c>
      <c r="L41" s="20">
        <v>1.1147781120224416</v>
      </c>
      <c r="M41" s="20">
        <v>1.1275448695082122</v>
      </c>
      <c r="N41" s="20">
        <v>1.1426153296670205</v>
      </c>
      <c r="O41" s="20">
        <v>1.1525813038253829</v>
      </c>
      <c r="P41" s="20">
        <v>1.150253005599948</v>
      </c>
      <c r="Q41" s="20">
        <v>1.1356345196021826</v>
      </c>
      <c r="R41" s="20">
        <v>1.1141734790315918</v>
      </c>
      <c r="S41" s="20">
        <v>1.0924169767523144</v>
      </c>
      <c r="T41" s="20">
        <v>1.0794011057401913</v>
      </c>
      <c r="U41" s="20">
        <v>1.0772376505531005</v>
      </c>
      <c r="V41" s="20">
        <v>1.0846118601081307</v>
      </c>
      <c r="W41" s="20">
        <v>1.0913104186933338</v>
      </c>
      <c r="X41" s="20">
        <v>1.0941816215789695</v>
      </c>
      <c r="Y41" s="20">
        <v>1.094333875914143</v>
      </c>
      <c r="Z41" s="20">
        <v>1.0923519839407785</v>
      </c>
      <c r="AA41" s="20">
        <v>1.0911818732090826</v>
      </c>
      <c r="AB41" s="20">
        <v>1.0919661268117107</v>
      </c>
      <c r="AC41" s="20">
        <v>1.0917938546634911</v>
      </c>
      <c r="AD41" s="20">
        <v>1.0890788984286905</v>
      </c>
      <c r="AE41" s="20">
        <v>1.0820149134922479</v>
      </c>
      <c r="AF41" s="20">
        <v>1.0737272066747878</v>
      </c>
      <c r="AG41" s="20">
        <v>1.0656978141172906</v>
      </c>
      <c r="AH41" s="20">
        <v>1.0563396916200429</v>
      </c>
      <c r="AI41" s="20">
        <v>1.0441683953388159</v>
      </c>
      <c r="AJ41" s="20">
        <v>1.0272551553401983</v>
      </c>
      <c r="AK41" s="20">
        <v>1.0076116294439392</v>
      </c>
      <c r="AL41" s="20">
        <v>0.98957169729840277</v>
      </c>
      <c r="AM41" s="20">
        <v>0.98010395769350289</v>
      </c>
      <c r="AN41" s="20">
        <v>0.98242047642634778</v>
      </c>
      <c r="AO41" s="20">
        <v>0.99340317254957189</v>
      </c>
      <c r="AP41" s="20">
        <v>1.0083437404846458</v>
      </c>
      <c r="AQ41" s="20">
        <v>1.0225672540229964</v>
      </c>
      <c r="AR41" s="20">
        <v>1.0327370071517257</v>
      </c>
      <c r="AS41" s="20">
        <v>1.0425197838285065</v>
      </c>
      <c r="AT41" s="20">
        <v>1.0526245451468341</v>
      </c>
      <c r="AU41" s="20">
        <v>1.061360035190591</v>
      </c>
      <c r="AV41" s="20">
        <v>1.0695438177489138</v>
      </c>
      <c r="AW41" s="20">
        <v>1.081384696189291</v>
      </c>
      <c r="AX41" s="20">
        <v>1.1008145858895066</v>
      </c>
      <c r="AY41" s="20">
        <v>1.1225964306896383</v>
      </c>
      <c r="AZ41" s="20">
        <v>1.14053728786189</v>
      </c>
      <c r="BA41" s="20">
        <v>1.1533594982988362</v>
      </c>
      <c r="BB41" s="20">
        <v>1.1608866604223733</v>
      </c>
      <c r="BC41" s="20">
        <v>1.1645080470297775</v>
      </c>
      <c r="BD41" s="20">
        <v>1.1661315075111875</v>
      </c>
      <c r="BE41" s="20">
        <v>1.1639873383757118</v>
      </c>
      <c r="BF41" s="20">
        <v>1.1621965394024141</v>
      </c>
      <c r="BG41" s="20">
        <v>1.1616789912670993</v>
      </c>
      <c r="BH41" s="20">
        <v>1.1620910890291469</v>
      </c>
      <c r="BI41" s="20">
        <v>1.1579773459019567</v>
      </c>
      <c r="BJ41" s="20">
        <v>1.1509698138763778</v>
      </c>
      <c r="BK41" s="20">
        <v>1.1458860860608628</v>
      </c>
      <c r="BL41" s="20">
        <v>1.1381699121249724</v>
      </c>
      <c r="BM41" s="20">
        <v>1.1280706881159479</v>
      </c>
      <c r="BN41" s="20">
        <v>1.1208559312663418</v>
      </c>
      <c r="BO41" s="20">
        <v>1.1230020944104009</v>
      </c>
      <c r="BP41" s="20">
        <v>1.1293538410849175</v>
      </c>
      <c r="BQ41" s="20">
        <v>1.1370116176571385</v>
      </c>
      <c r="BR41" s="20">
        <v>1.1349591085005759</v>
      </c>
      <c r="BS41" s="20">
        <v>1.1249313578368176</v>
      </c>
      <c r="BT41" s="20">
        <v>1.1142738837312911</v>
      </c>
      <c r="BU41" s="20">
        <v>1.1049672656196119</v>
      </c>
      <c r="BV41" s="20">
        <v>1.0968261976583253</v>
      </c>
      <c r="BW41" s="20">
        <v>1.0880450586792862</v>
      </c>
      <c r="BX41" s="20">
        <v>1.0828690334320143</v>
      </c>
      <c r="BY41" s="20">
        <v>1.0830138368350837</v>
      </c>
      <c r="BZ41" s="20">
        <v>1.0834619369837446</v>
      </c>
      <c r="CA41" s="20">
        <v>1.0810094111754576</v>
      </c>
      <c r="CB41" s="20">
        <v>1.0752163629082199</v>
      </c>
      <c r="CC41" s="20">
        <v>1.066361979572545</v>
      </c>
      <c r="CD41" s="20">
        <v>1.0611674889702898</v>
      </c>
      <c r="CE41" s="20">
        <v>1.0650924675279698</v>
      </c>
      <c r="CF41" s="20">
        <v>1.0784485140756748</v>
      </c>
      <c r="CG41" s="20">
        <v>1.0962429977495847</v>
      </c>
      <c r="CH41" s="20">
        <v>1.1191723116745576</v>
      </c>
      <c r="CI41" s="20">
        <v>1.1407108735124223</v>
      </c>
      <c r="CJ41" s="20">
        <v>1.1564940322855799</v>
      </c>
      <c r="CK41" s="20">
        <v>1.1696777952888426</v>
      </c>
      <c r="CL41" s="20">
        <v>1.1842464465186509</v>
      </c>
      <c r="CM41" s="20">
        <v>1.2008589185483258</v>
      </c>
      <c r="CN41" s="20">
        <v>1.2164047862182787</v>
      </c>
      <c r="CO41" s="20">
        <v>1.2278720696370611</v>
      </c>
      <c r="CP41" s="20">
        <v>1.2388230403173173</v>
      </c>
      <c r="CQ41" s="20">
        <v>1.2557511020204251</v>
      </c>
      <c r="CR41" s="20">
        <v>1.2808249499439692</v>
      </c>
      <c r="CS41" s="20">
        <v>1.305406125075288</v>
      </c>
      <c r="CT41" s="20">
        <v>1.3216047660912749</v>
      </c>
      <c r="CU41" s="20">
        <v>1.3288822478729951</v>
      </c>
      <c r="CV41" s="20">
        <v>1.3327960082797343</v>
      </c>
      <c r="CW41" s="20">
        <v>1.3414764287052021</v>
      </c>
      <c r="CX41" s="20">
        <v>1.3549367503485714</v>
      </c>
      <c r="CY41" s="20">
        <v>1.3647849440471418</v>
      </c>
      <c r="CZ41" s="20">
        <v>1.3620553167986582</v>
      </c>
      <c r="DA41" s="20">
        <v>1.3422372233739612</v>
      </c>
      <c r="DB41" s="20">
        <v>1.3104292513941895</v>
      </c>
      <c r="DC41" s="20">
        <v>1.2735027452713603</v>
      </c>
      <c r="DD41" s="20">
        <v>1.2416529981870497</v>
      </c>
      <c r="DE41" s="20">
        <v>1.2226711294356818</v>
      </c>
      <c r="DF41" s="20">
        <v>1.2246026975206716</v>
      </c>
      <c r="DG41" s="20">
        <v>1.2458904502602948</v>
      </c>
      <c r="DH41" s="20">
        <v>1.2719989348277505</v>
      </c>
      <c r="DI41" s="20">
        <v>1.2973254106297754</v>
      </c>
      <c r="DJ41" s="20">
        <v>1.3232239659773253</v>
      </c>
      <c r="DK41" s="20">
        <v>1.3470343630383308</v>
      </c>
      <c r="DL41" s="20">
        <v>1.3619480969919175</v>
      </c>
      <c r="DM41" s="20">
        <v>1.36656482586474</v>
      </c>
      <c r="DN41" s="20">
        <v>1.3622703008625341</v>
      </c>
      <c r="DO41" s="20">
        <v>1.3542274194801971</v>
      </c>
      <c r="DP41" s="20">
        <v>1.3394834969222855</v>
      </c>
      <c r="DQ41" s="20">
        <v>1.3165126553797191</v>
      </c>
      <c r="DR41" s="20">
        <v>1.2841940162582097</v>
      </c>
      <c r="DS41" s="20">
        <v>1.2439931773312167</v>
      </c>
      <c r="DT41" s="20">
        <v>1.1997867576529502</v>
      </c>
      <c r="DU41" s="20">
        <v>1.1593412148333719</v>
      </c>
      <c r="DV41" s="20">
        <v>1.127783906584753</v>
      </c>
      <c r="DW41" s="20">
        <v>1.112187399685828</v>
      </c>
      <c r="DX41" s="20">
        <v>1.1080633567462925</v>
      </c>
      <c r="DY41" s="20">
        <v>1.1141233335759873</v>
      </c>
      <c r="DZ41" s="20">
        <v>1.1247617218783177</v>
      </c>
      <c r="EA41" s="20">
        <v>1.1377348016061539</v>
      </c>
      <c r="EB41" s="20">
        <v>1.1525372229120803</v>
      </c>
      <c r="EC41" s="20">
        <v>1.1603066573722867</v>
      </c>
      <c r="ED41" s="20">
        <v>1.1636274007496104</v>
      </c>
      <c r="EE41" s="20">
        <v>1.1711988113914502</v>
      </c>
      <c r="EF41" s="20">
        <v>1.1844096423950459</v>
      </c>
    </row>
    <row r="42" spans="1:136" x14ac:dyDescent="0.45">
      <c r="B42" t="str">
        <f t="shared" ref="B42:B49" si="59">B19</f>
        <v>CI EW Architecture</v>
      </c>
      <c r="C42" s="20" cm="1">
        <f t="array" ref="C42:EF42">TRANSPOSE(_xll.hp_filter(TRANSPOSE(C19:EF19),6.25))</f>
        <v>1.0022003155512382</v>
      </c>
      <c r="D42" s="20">
        <v>1.0145442680244001</v>
      </c>
      <c r="E42" s="20">
        <v>1.026536170009364</v>
      </c>
      <c r="F42" s="20">
        <v>1.0379063305434699</v>
      </c>
      <c r="G42" s="20">
        <v>1.0503907977140863</v>
      </c>
      <c r="H42" s="20">
        <v>1.0614188484798683</v>
      </c>
      <c r="I42" s="20">
        <v>1.0696042814122655</v>
      </c>
      <c r="J42" s="20">
        <v>1.071939007531078</v>
      </c>
      <c r="K42" s="20">
        <v>1.0686697872216775</v>
      </c>
      <c r="L42" s="20">
        <v>1.0613617924931158</v>
      </c>
      <c r="M42" s="20">
        <v>1.054333363139311</v>
      </c>
      <c r="N42" s="20">
        <v>1.0515273615976928</v>
      </c>
      <c r="O42" s="20">
        <v>1.0536633976734868</v>
      </c>
      <c r="P42" s="20">
        <v>1.0660453561449417</v>
      </c>
      <c r="Q42" s="20">
        <v>1.0838932166647866</v>
      </c>
      <c r="R42" s="20">
        <v>1.1037766738195318</v>
      </c>
      <c r="S42" s="20">
        <v>1.122517721204537</v>
      </c>
      <c r="T42" s="20">
        <v>1.1364187406886914</v>
      </c>
      <c r="U42" s="20">
        <v>1.1449713015401803</v>
      </c>
      <c r="V42" s="20">
        <v>1.147590076267101</v>
      </c>
      <c r="W42" s="20">
        <v>1.1427653914021831</v>
      </c>
      <c r="X42" s="20">
        <v>1.1360447119469717</v>
      </c>
      <c r="Y42" s="20">
        <v>1.1270642572098788</v>
      </c>
      <c r="Z42" s="20">
        <v>1.1153129542076625</v>
      </c>
      <c r="AA42" s="20">
        <v>1.1043043531584045</v>
      </c>
      <c r="AB42" s="20">
        <v>1.0994193919244204</v>
      </c>
      <c r="AC42" s="20">
        <v>1.1068024893148585</v>
      </c>
      <c r="AD42" s="20">
        <v>1.1241146488546474</v>
      </c>
      <c r="AE42" s="20">
        <v>1.1455385693884323</v>
      </c>
      <c r="AF42" s="20">
        <v>1.1661719067174166</v>
      </c>
      <c r="AG42" s="20">
        <v>1.1821159298304378</v>
      </c>
      <c r="AH42" s="20">
        <v>1.1932954730526175</v>
      </c>
      <c r="AI42" s="20">
        <v>1.1969355683749541</v>
      </c>
      <c r="AJ42" s="20">
        <v>1.192805685571741</v>
      </c>
      <c r="AK42" s="20">
        <v>1.1838094781211534</v>
      </c>
      <c r="AL42" s="20">
        <v>1.1754734032816014</v>
      </c>
      <c r="AM42" s="20">
        <v>1.1708089887066979</v>
      </c>
      <c r="AN42" s="20">
        <v>1.1704744432474254</v>
      </c>
      <c r="AO42" s="20">
        <v>1.1754094451726025</v>
      </c>
      <c r="AP42" s="20">
        <v>1.1842838668375653</v>
      </c>
      <c r="AQ42" s="20">
        <v>1.1979828996508639</v>
      </c>
      <c r="AR42" s="20">
        <v>1.2123914608121831</v>
      </c>
      <c r="AS42" s="20">
        <v>1.2195885914484563</v>
      </c>
      <c r="AT42" s="20">
        <v>1.2172636985496676</v>
      </c>
      <c r="AU42" s="20">
        <v>1.2076301341321678</v>
      </c>
      <c r="AV42" s="20">
        <v>1.1941504544557571</v>
      </c>
      <c r="AW42" s="20">
        <v>1.1830126702653658</v>
      </c>
      <c r="AX42" s="20">
        <v>1.1752585055107883</v>
      </c>
      <c r="AY42" s="20">
        <v>1.1672630415147445</v>
      </c>
      <c r="AZ42" s="20">
        <v>1.1571849885432179</v>
      </c>
      <c r="BA42" s="20">
        <v>1.1472227610216246</v>
      </c>
      <c r="BB42" s="20">
        <v>1.1413848821681727</v>
      </c>
      <c r="BC42" s="20">
        <v>1.1453908187041955</v>
      </c>
      <c r="BD42" s="20">
        <v>1.1583579922236547</v>
      </c>
      <c r="BE42" s="20">
        <v>1.1707933079798549</v>
      </c>
      <c r="BF42" s="20">
        <v>1.1729376175415416</v>
      </c>
      <c r="BG42" s="20">
        <v>1.1656698411656821</v>
      </c>
      <c r="BH42" s="20">
        <v>1.1586009967047122</v>
      </c>
      <c r="BI42" s="20">
        <v>1.1601666327562652</v>
      </c>
      <c r="BJ42" s="20">
        <v>1.1698363948554762</v>
      </c>
      <c r="BK42" s="20">
        <v>1.1826172884604995</v>
      </c>
      <c r="BL42" s="20">
        <v>1.2003351698452882</v>
      </c>
      <c r="BM42" s="20">
        <v>1.2218405153735001</v>
      </c>
      <c r="BN42" s="20">
        <v>1.2408898811932545</v>
      </c>
      <c r="BO42" s="20">
        <v>1.2496077748553445</v>
      </c>
      <c r="BP42" s="20">
        <v>1.2504814918248113</v>
      </c>
      <c r="BQ42" s="20">
        <v>1.2446772822060406</v>
      </c>
      <c r="BR42" s="20">
        <v>1.233463437590528</v>
      </c>
      <c r="BS42" s="20">
        <v>1.2188133642702821</v>
      </c>
      <c r="BT42" s="20">
        <v>1.2037020368785456</v>
      </c>
      <c r="BU42" s="20">
        <v>1.1910637667347912</v>
      </c>
      <c r="BV42" s="20">
        <v>1.182823770841156</v>
      </c>
      <c r="BW42" s="20">
        <v>1.178729411914559</v>
      </c>
      <c r="BX42" s="20">
        <v>1.178189558250643</v>
      </c>
      <c r="BY42" s="20">
        <v>1.1832088834312324</v>
      </c>
      <c r="BZ42" s="20">
        <v>1.1875991920355096</v>
      </c>
      <c r="CA42" s="20">
        <v>1.1877025791373721</v>
      </c>
      <c r="CB42" s="20">
        <v>1.1820145812543479</v>
      </c>
      <c r="CC42" s="20">
        <v>1.1671301903738531</v>
      </c>
      <c r="CD42" s="20">
        <v>1.1420401770007196</v>
      </c>
      <c r="CE42" s="20">
        <v>1.114094196279678</v>
      </c>
      <c r="CF42" s="20">
        <v>1.088428295548165</v>
      </c>
      <c r="CG42" s="20">
        <v>1.0669661857816028</v>
      </c>
      <c r="CH42" s="20">
        <v>1.0499861031707602</v>
      </c>
      <c r="CI42" s="20">
        <v>1.0366894638191189</v>
      </c>
      <c r="CJ42" s="20">
        <v>1.0310434400863717</v>
      </c>
      <c r="CK42" s="20">
        <v>1.0314053703816337</v>
      </c>
      <c r="CL42" s="20">
        <v>1.039501011035568</v>
      </c>
      <c r="CM42" s="20">
        <v>1.0548965419830594</v>
      </c>
      <c r="CN42" s="20">
        <v>1.0690797396350598</v>
      </c>
      <c r="CO42" s="20">
        <v>1.0775835865138848</v>
      </c>
      <c r="CP42" s="20">
        <v>1.0791496010615347</v>
      </c>
      <c r="CQ42" s="20">
        <v>1.0717624195342801</v>
      </c>
      <c r="CR42" s="20">
        <v>1.0598880411638452</v>
      </c>
      <c r="CS42" s="20">
        <v>1.0480367295827202</v>
      </c>
      <c r="CT42" s="20">
        <v>1.041360512061031</v>
      </c>
      <c r="CU42" s="20">
        <v>1.0427305045406341</v>
      </c>
      <c r="CV42" s="20">
        <v>1.0532841459176252</v>
      </c>
      <c r="CW42" s="20">
        <v>1.0694709565105609</v>
      </c>
      <c r="CX42" s="20">
        <v>1.0896993237755077</v>
      </c>
      <c r="CY42" s="20">
        <v>1.1146770155415768</v>
      </c>
      <c r="CZ42" s="20">
        <v>1.1411139981878886</v>
      </c>
      <c r="DA42" s="20">
        <v>1.1603308085658035</v>
      </c>
      <c r="DB42" s="20">
        <v>1.1675736103204863</v>
      </c>
      <c r="DC42" s="20">
        <v>1.1691633544542894</v>
      </c>
      <c r="DD42" s="20">
        <v>1.1726759623850365</v>
      </c>
      <c r="DE42" s="20">
        <v>1.1786781988748456</v>
      </c>
      <c r="DF42" s="20">
        <v>1.1891522237477774</v>
      </c>
      <c r="DG42" s="20">
        <v>1.2024326699489021</v>
      </c>
      <c r="DH42" s="20">
        <v>1.225010653044484</v>
      </c>
      <c r="DI42" s="20">
        <v>1.2511752815961836</v>
      </c>
      <c r="DJ42" s="20">
        <v>1.2721647126292974</v>
      </c>
      <c r="DK42" s="20">
        <v>1.2832455823302555</v>
      </c>
      <c r="DL42" s="20">
        <v>1.2795732562998849</v>
      </c>
      <c r="DM42" s="20">
        <v>1.2613867373691015</v>
      </c>
      <c r="DN42" s="20">
        <v>1.2359637591312915</v>
      </c>
      <c r="DO42" s="20">
        <v>1.2104370188776277</v>
      </c>
      <c r="DP42" s="20">
        <v>1.1922802505335135</v>
      </c>
      <c r="DQ42" s="20">
        <v>1.1825825722892396</v>
      </c>
      <c r="DR42" s="20">
        <v>1.17726044784192</v>
      </c>
      <c r="DS42" s="20">
        <v>1.173363079668341</v>
      </c>
      <c r="DT42" s="20">
        <v>1.1701193091318929</v>
      </c>
      <c r="DU42" s="20">
        <v>1.1627887086178543</v>
      </c>
      <c r="DV42" s="20">
        <v>1.151776433415074</v>
      </c>
      <c r="DW42" s="20">
        <v>1.1427641967562951</v>
      </c>
      <c r="DX42" s="20">
        <v>1.1379879033662705</v>
      </c>
      <c r="DY42" s="20">
        <v>1.1393727290202889</v>
      </c>
      <c r="DZ42" s="20">
        <v>1.1448691630584129</v>
      </c>
      <c r="EA42" s="20">
        <v>1.1473848754342761</v>
      </c>
      <c r="EB42" s="20">
        <v>1.1457571391208352</v>
      </c>
      <c r="EC42" s="20">
        <v>1.1427223145022314</v>
      </c>
      <c r="ED42" s="20">
        <v>1.1380782000858529</v>
      </c>
      <c r="EE42" s="20">
        <v>1.1316441669158732</v>
      </c>
      <c r="EF42" s="20">
        <v>1.1223110951867503</v>
      </c>
    </row>
    <row r="43" spans="1:136" x14ac:dyDescent="0.45">
      <c r="B43" t="str">
        <f t="shared" si="59"/>
        <v>CI EW Crafts</v>
      </c>
      <c r="C43" s="20" cm="1">
        <f t="array" ref="C43:EF43">TRANSPOSE(_xll.hp_filter(TRANSPOSE(C20:EF20),6.25))</f>
        <v>0.9704123143727359</v>
      </c>
      <c r="D43" s="20">
        <v>0.93124736595594348</v>
      </c>
      <c r="E43" s="20">
        <v>0.89681644723951326</v>
      </c>
      <c r="F43" s="20">
        <v>0.87025126964482857</v>
      </c>
      <c r="G43" s="20">
        <v>0.85475455687056834</v>
      </c>
      <c r="H43" s="20">
        <v>0.84853540481470358</v>
      </c>
      <c r="I43" s="20">
        <v>0.84984583324395035</v>
      </c>
      <c r="J43" s="20">
        <v>0.8566973113099241</v>
      </c>
      <c r="K43" s="20">
        <v>0.87121729904612122</v>
      </c>
      <c r="L43" s="20">
        <v>0.8943520976353545</v>
      </c>
      <c r="M43" s="20">
        <v>0.92007333173725891</v>
      </c>
      <c r="N43" s="20">
        <v>0.94409647303821442</v>
      </c>
      <c r="O43" s="20">
        <v>0.96250516882243986</v>
      </c>
      <c r="P43" s="20">
        <v>0.97868379507160119</v>
      </c>
      <c r="Q43" s="20">
        <v>0.99544055829002054</v>
      </c>
      <c r="R43" s="20">
        <v>1.0094965408755869</v>
      </c>
      <c r="S43" s="20">
        <v>1.0161105550778688</v>
      </c>
      <c r="T43" s="20">
        <v>1.0145014186611347</v>
      </c>
      <c r="U43" s="20">
        <v>1.0077029546411209</v>
      </c>
      <c r="V43" s="20">
        <v>0.99752464945874086</v>
      </c>
      <c r="W43" s="20">
        <v>0.98399557160684914</v>
      </c>
      <c r="X43" s="20">
        <v>0.97685591415805262</v>
      </c>
      <c r="Y43" s="20">
        <v>0.97854356502923212</v>
      </c>
      <c r="Z43" s="20">
        <v>0.97876110970759667</v>
      </c>
      <c r="AA43" s="20">
        <v>0.9843427934126634</v>
      </c>
      <c r="AB43" s="20">
        <v>1.0004069285595927</v>
      </c>
      <c r="AC43" s="20">
        <v>1.0290975285627242</v>
      </c>
      <c r="AD43" s="20">
        <v>1.0688405302303332</v>
      </c>
      <c r="AE43" s="20">
        <v>1.1139542110061391</v>
      </c>
      <c r="AF43" s="20">
        <v>1.1506647379262318</v>
      </c>
      <c r="AG43" s="20">
        <v>1.1741802161378649</v>
      </c>
      <c r="AH43" s="20">
        <v>1.1777028493410997</v>
      </c>
      <c r="AI43" s="20">
        <v>1.1654701162429799</v>
      </c>
      <c r="AJ43" s="20">
        <v>1.1476249391993529</v>
      </c>
      <c r="AK43" s="20">
        <v>1.1281089945699287</v>
      </c>
      <c r="AL43" s="20">
        <v>1.1120841510909227</v>
      </c>
      <c r="AM43" s="20">
        <v>1.0991920073171342</v>
      </c>
      <c r="AN43" s="20">
        <v>1.0897708346151158</v>
      </c>
      <c r="AO43" s="20">
        <v>1.0752288224500859</v>
      </c>
      <c r="AP43" s="20">
        <v>1.0605560322282961</v>
      </c>
      <c r="AQ43" s="20">
        <v>1.0471077402480038</v>
      </c>
      <c r="AR43" s="20">
        <v>1.0428059654134954</v>
      </c>
      <c r="AS43" s="20">
        <v>1.048035488189377</v>
      </c>
      <c r="AT43" s="20">
        <v>1.0574280249850541</v>
      </c>
      <c r="AU43" s="20">
        <v>1.065418198574517</v>
      </c>
      <c r="AV43" s="20">
        <v>1.0676631066382587</v>
      </c>
      <c r="AW43" s="20">
        <v>1.0537364967286846</v>
      </c>
      <c r="AX43" s="20">
        <v>1.0257650147698683</v>
      </c>
      <c r="AY43" s="20">
        <v>0.99901262702664517</v>
      </c>
      <c r="AZ43" s="20">
        <v>0.98644738141893673</v>
      </c>
      <c r="BA43" s="20">
        <v>0.99334142426386318</v>
      </c>
      <c r="BB43" s="20">
        <v>1.0134366907145287</v>
      </c>
      <c r="BC43" s="20">
        <v>1.0419057848454716</v>
      </c>
      <c r="BD43" s="20">
        <v>1.0662919881621107</v>
      </c>
      <c r="BE43" s="20">
        <v>1.0816802319370555</v>
      </c>
      <c r="BF43" s="20">
        <v>1.0871606014830975</v>
      </c>
      <c r="BG43" s="20">
        <v>1.086288591578441</v>
      </c>
      <c r="BH43" s="20">
        <v>1.0799982016772371</v>
      </c>
      <c r="BI43" s="20">
        <v>1.0702117771290314</v>
      </c>
      <c r="BJ43" s="20">
        <v>1.0539058322935499</v>
      </c>
      <c r="BK43" s="20">
        <v>1.040567289427317</v>
      </c>
      <c r="BL43" s="20">
        <v>1.0365375896746838</v>
      </c>
      <c r="BM43" s="20">
        <v>1.0458683211136395</v>
      </c>
      <c r="BN43" s="20">
        <v>1.0647559250541327</v>
      </c>
      <c r="BO43" s="20">
        <v>1.0972177287795275</v>
      </c>
      <c r="BP43" s="20">
        <v>1.133257143527997</v>
      </c>
      <c r="BQ43" s="20">
        <v>1.1582816480425795</v>
      </c>
      <c r="BR43" s="20">
        <v>1.1707154776452127</v>
      </c>
      <c r="BS43" s="20">
        <v>1.1765345162997882</v>
      </c>
      <c r="BT43" s="20">
        <v>1.1766832765697945</v>
      </c>
      <c r="BU43" s="20">
        <v>1.1683356342555034</v>
      </c>
      <c r="BV43" s="20">
        <v>1.1658755929608144</v>
      </c>
      <c r="BW43" s="20">
        <v>1.1713653269548652</v>
      </c>
      <c r="BX43" s="20">
        <v>1.1815141302449348</v>
      </c>
      <c r="BY43" s="20">
        <v>1.1941059952104558</v>
      </c>
      <c r="BZ43" s="20">
        <v>1.2177000049898448</v>
      </c>
      <c r="CA43" s="20">
        <v>1.2425836716156993</v>
      </c>
      <c r="CB43" s="20">
        <v>1.2545321410254382</v>
      </c>
      <c r="CC43" s="20">
        <v>1.2578587698714836</v>
      </c>
      <c r="CD43" s="20">
        <v>1.2623618179042884</v>
      </c>
      <c r="CE43" s="20">
        <v>1.2654405891834533</v>
      </c>
      <c r="CF43" s="20">
        <v>1.2663521133422491</v>
      </c>
      <c r="CG43" s="20">
        <v>1.2582299577080645</v>
      </c>
      <c r="CH43" s="20">
        <v>1.2390799359484133</v>
      </c>
      <c r="CI43" s="20">
        <v>1.2092440365340489</v>
      </c>
      <c r="CJ43" s="20">
        <v>1.1764735586406005</v>
      </c>
      <c r="CK43" s="20">
        <v>1.1555887008037289</v>
      </c>
      <c r="CL43" s="20">
        <v>1.156918184414041</v>
      </c>
      <c r="CM43" s="20">
        <v>1.1814216528887989</v>
      </c>
      <c r="CN43" s="20">
        <v>1.2259564063490633</v>
      </c>
      <c r="CO43" s="20">
        <v>1.285018947120355</v>
      </c>
      <c r="CP43" s="20">
        <v>1.345811200000929</v>
      </c>
      <c r="CQ43" s="20">
        <v>1.4021695011721578</v>
      </c>
      <c r="CR43" s="20">
        <v>1.4382624952718857</v>
      </c>
      <c r="CS43" s="20">
        <v>1.4515372775266677</v>
      </c>
      <c r="CT43" s="20">
        <v>1.4410997658373659</v>
      </c>
      <c r="CU43" s="20">
        <v>1.4092437036549144</v>
      </c>
      <c r="CV43" s="20">
        <v>1.3662256846816558</v>
      </c>
      <c r="CW43" s="20">
        <v>1.3275082415419961</v>
      </c>
      <c r="CX43" s="20">
        <v>1.3113276603249746</v>
      </c>
      <c r="CY43" s="20">
        <v>1.3182221048199438</v>
      </c>
      <c r="CZ43" s="20">
        <v>1.3330725643058137</v>
      </c>
      <c r="DA43" s="20">
        <v>1.3473787378656448</v>
      </c>
      <c r="DB43" s="20">
        <v>1.3627277097273574</v>
      </c>
      <c r="DC43" s="20">
        <v>1.3713360117224687</v>
      </c>
      <c r="DD43" s="20">
        <v>1.3709453859617362</v>
      </c>
      <c r="DE43" s="20">
        <v>1.3700207989816924</v>
      </c>
      <c r="DF43" s="20">
        <v>1.3647992432362241</v>
      </c>
      <c r="DG43" s="20">
        <v>1.359163698410641</v>
      </c>
      <c r="DH43" s="20">
        <v>1.3605470734916345</v>
      </c>
      <c r="DI43" s="20">
        <v>1.3757197386882305</v>
      </c>
      <c r="DJ43" s="20">
        <v>1.3974175004873239</v>
      </c>
      <c r="DK43" s="20">
        <v>1.4092199112952808</v>
      </c>
      <c r="DL43" s="20">
        <v>1.4085626458149245</v>
      </c>
      <c r="DM43" s="20">
        <v>1.3975431792432031</v>
      </c>
      <c r="DN43" s="20">
        <v>1.3643958127617459</v>
      </c>
      <c r="DO43" s="20">
        <v>1.3122867516586583</v>
      </c>
      <c r="DP43" s="20">
        <v>1.2556679122760568</v>
      </c>
      <c r="DQ43" s="20">
        <v>1.2088883443893019</v>
      </c>
      <c r="DR43" s="20">
        <v>1.1892258482479414</v>
      </c>
      <c r="DS43" s="20">
        <v>1.191129696305171</v>
      </c>
      <c r="DT43" s="20">
        <v>1.2019693723264802</v>
      </c>
      <c r="DU43" s="20">
        <v>1.2150632890338275</v>
      </c>
      <c r="DV43" s="20">
        <v>1.233971837202505</v>
      </c>
      <c r="DW43" s="20">
        <v>1.2683932265678717</v>
      </c>
      <c r="DX43" s="20">
        <v>1.3157956523649408</v>
      </c>
      <c r="DY43" s="20">
        <v>1.3697911515687351</v>
      </c>
      <c r="DZ43" s="20">
        <v>1.4072544111137844</v>
      </c>
      <c r="EA43" s="20">
        <v>1.4195008396196944</v>
      </c>
      <c r="EB43" s="20">
        <v>1.404465961845673</v>
      </c>
      <c r="EC43" s="20">
        <v>1.374243707024563</v>
      </c>
      <c r="ED43" s="20">
        <v>1.3277202998089697</v>
      </c>
      <c r="EE43" s="20">
        <v>1.2725787708143241</v>
      </c>
      <c r="EF43" s="20">
        <v>1.2102769483487232</v>
      </c>
    </row>
    <row r="44" spans="1:136" x14ac:dyDescent="0.45">
      <c r="B44" t="str">
        <f t="shared" si="59"/>
        <v>CI EW Design</v>
      </c>
      <c r="C44" s="20" cm="1">
        <f t="array" ref="C44:EF44">TRANSPOSE(_xll.hp_filter(TRANSPOSE(C21:EF21),6.25))</f>
        <v>0.97797397887404169</v>
      </c>
      <c r="D44" s="20">
        <v>0.9472707843473972</v>
      </c>
      <c r="E44" s="20">
        <v>0.92009175320090608</v>
      </c>
      <c r="F44" s="20">
        <v>0.90923250592783333</v>
      </c>
      <c r="G44" s="20">
        <v>0.91996093903103882</v>
      </c>
      <c r="H44" s="20">
        <v>0.95091992197797204</v>
      </c>
      <c r="I44" s="20">
        <v>0.99268900877372435</v>
      </c>
      <c r="J44" s="20">
        <v>1.0261701311243037</v>
      </c>
      <c r="K44" s="20">
        <v>1.040391501071052</v>
      </c>
      <c r="L44" s="20">
        <v>1.0338288922841192</v>
      </c>
      <c r="M44" s="20">
        <v>1.0124084817405479</v>
      </c>
      <c r="N44" s="20">
        <v>0.97803512799974823</v>
      </c>
      <c r="O44" s="20">
        <v>0.92840224558612183</v>
      </c>
      <c r="P44" s="20">
        <v>0.88030023723976258</v>
      </c>
      <c r="Q44" s="20">
        <v>0.8502881898852459</v>
      </c>
      <c r="R44" s="20">
        <v>0.84513802205400324</v>
      </c>
      <c r="S44" s="20">
        <v>0.85717554189582668</v>
      </c>
      <c r="T44" s="20">
        <v>0.88096534359708478</v>
      </c>
      <c r="U44" s="20">
        <v>0.91639349985820484</v>
      </c>
      <c r="V44" s="20">
        <v>0.96792206318668916</v>
      </c>
      <c r="W44" s="20">
        <v>1.0336336043735967</v>
      </c>
      <c r="X44" s="20">
        <v>1.1019953380131595</v>
      </c>
      <c r="Y44" s="20">
        <v>1.1597104933041815</v>
      </c>
      <c r="Z44" s="20">
        <v>1.1941369584068402</v>
      </c>
      <c r="AA44" s="20">
        <v>1.1879485077700347</v>
      </c>
      <c r="AB44" s="20">
        <v>1.1484091764106128</v>
      </c>
      <c r="AC44" s="20">
        <v>1.088885151145695</v>
      </c>
      <c r="AD44" s="20">
        <v>1.0170841070884435</v>
      </c>
      <c r="AE44" s="20">
        <v>0.93400513864697099</v>
      </c>
      <c r="AF44" s="20">
        <v>0.85043562222567326</v>
      </c>
      <c r="AG44" s="20">
        <v>0.78020906856717076</v>
      </c>
      <c r="AH44" s="20">
        <v>0.73437624537971491</v>
      </c>
      <c r="AI44" s="20">
        <v>0.71852838244428785</v>
      </c>
      <c r="AJ44" s="20">
        <v>0.73289564071590063</v>
      </c>
      <c r="AK44" s="20">
        <v>0.77126537908891213</v>
      </c>
      <c r="AL44" s="20">
        <v>0.8261964365518335</v>
      </c>
      <c r="AM44" s="20">
        <v>0.88788866969981983</v>
      </c>
      <c r="AN44" s="20">
        <v>0.95181137484494949</v>
      </c>
      <c r="AO44" s="20">
        <v>1.0071629654951566</v>
      </c>
      <c r="AP44" s="20">
        <v>1.0514085569223139</v>
      </c>
      <c r="AQ44" s="20">
        <v>1.085041102962548</v>
      </c>
      <c r="AR44" s="20">
        <v>1.1095107970400662</v>
      </c>
      <c r="AS44" s="20">
        <v>1.1240699517572432</v>
      </c>
      <c r="AT44" s="20">
        <v>1.1249187174074338</v>
      </c>
      <c r="AU44" s="20">
        <v>1.1087190954810942</v>
      </c>
      <c r="AV44" s="20">
        <v>1.0777460926834923</v>
      </c>
      <c r="AW44" s="20">
        <v>1.0380274865298778</v>
      </c>
      <c r="AX44" s="20">
        <v>1.0118125492713583</v>
      </c>
      <c r="AY44" s="20">
        <v>1.0124835466186095</v>
      </c>
      <c r="AZ44" s="20">
        <v>1.03400230161628</v>
      </c>
      <c r="BA44" s="20">
        <v>1.0716724002848248</v>
      </c>
      <c r="BB44" s="20">
        <v>1.1033918429947891</v>
      </c>
      <c r="BC44" s="20">
        <v>1.1197997417233201</v>
      </c>
      <c r="BD44" s="20">
        <v>1.1166968613944854</v>
      </c>
      <c r="BE44" s="20">
        <v>1.1035507908653175</v>
      </c>
      <c r="BF44" s="20">
        <v>1.0962010994306011</v>
      </c>
      <c r="BG44" s="20">
        <v>1.0972583602814532</v>
      </c>
      <c r="BH44" s="20">
        <v>1.0992279272218333</v>
      </c>
      <c r="BI44" s="20">
        <v>1.0938016424976242</v>
      </c>
      <c r="BJ44" s="20">
        <v>1.0787774886948687</v>
      </c>
      <c r="BK44" s="20">
        <v>1.0567017073391201</v>
      </c>
      <c r="BL44" s="20">
        <v>1.0317074461125788</v>
      </c>
      <c r="BM44" s="20">
        <v>1.0060903621318817</v>
      </c>
      <c r="BN44" s="20">
        <v>0.97846422548347878</v>
      </c>
      <c r="BO44" s="20">
        <v>0.95064226135619723</v>
      </c>
      <c r="BP44" s="20">
        <v>0.92009211451368211</v>
      </c>
      <c r="BQ44" s="20">
        <v>0.89440475485910864</v>
      </c>
      <c r="BR44" s="20">
        <v>0.88672163136476712</v>
      </c>
      <c r="BS44" s="20">
        <v>0.90620986700809847</v>
      </c>
      <c r="BT44" s="20">
        <v>0.94621329766122464</v>
      </c>
      <c r="BU44" s="20">
        <v>0.99894305004018968</v>
      </c>
      <c r="BV44" s="20">
        <v>1.0602074275830682</v>
      </c>
      <c r="BW44" s="20">
        <v>1.1159664544171561</v>
      </c>
      <c r="BX44" s="20">
        <v>1.1639730532129806</v>
      </c>
      <c r="BY44" s="20">
        <v>1.2034602965430188</v>
      </c>
      <c r="BZ44" s="20">
        <v>1.2352516554221937</v>
      </c>
      <c r="CA44" s="20">
        <v>1.2551647795055023</v>
      </c>
      <c r="CB44" s="20">
        <v>1.264507488362999</v>
      </c>
      <c r="CC44" s="20">
        <v>1.2732916716264657</v>
      </c>
      <c r="CD44" s="20">
        <v>1.2809297599200398</v>
      </c>
      <c r="CE44" s="20">
        <v>1.2751075164076249</v>
      </c>
      <c r="CF44" s="20">
        <v>1.2620054209267881</v>
      </c>
      <c r="CG44" s="20">
        <v>1.2449693593855289</v>
      </c>
      <c r="CH44" s="20">
        <v>1.2218765242566032</v>
      </c>
      <c r="CI44" s="20">
        <v>1.1945394452936917</v>
      </c>
      <c r="CJ44" s="20">
        <v>1.1626617127172443</v>
      </c>
      <c r="CK44" s="20">
        <v>1.1348901707181125</v>
      </c>
      <c r="CL44" s="20">
        <v>1.0980197024958667</v>
      </c>
      <c r="CM44" s="20">
        <v>1.0581671117612661</v>
      </c>
      <c r="CN44" s="20">
        <v>1.0274703976518176</v>
      </c>
      <c r="CO44" s="20">
        <v>1.0031956040319221</v>
      </c>
      <c r="CP44" s="20">
        <v>0.97264829375038597</v>
      </c>
      <c r="CQ44" s="20">
        <v>0.93514447214134244</v>
      </c>
      <c r="CR44" s="20">
        <v>0.89994163493016721</v>
      </c>
      <c r="CS44" s="20">
        <v>0.87943937969092534</v>
      </c>
      <c r="CT44" s="20">
        <v>0.87310751197407299</v>
      </c>
      <c r="CU44" s="20">
        <v>0.87827944962299664</v>
      </c>
      <c r="CV44" s="20">
        <v>0.90563488682610072</v>
      </c>
      <c r="CW44" s="20">
        <v>0.95054619713645783</v>
      </c>
      <c r="CX44" s="20">
        <v>1.0137450417801817</v>
      </c>
      <c r="CY44" s="20">
        <v>1.0832843860937271</v>
      </c>
      <c r="CZ44" s="20">
        <v>1.1439049452504597</v>
      </c>
      <c r="DA44" s="20">
        <v>1.1848306283009218</v>
      </c>
      <c r="DB44" s="20">
        <v>1.2020344660990603</v>
      </c>
      <c r="DC44" s="20">
        <v>1.2036557194054571</v>
      </c>
      <c r="DD44" s="20">
        <v>1.1927776996222366</v>
      </c>
      <c r="DE44" s="20">
        <v>1.1749596726118676</v>
      </c>
      <c r="DF44" s="20">
        <v>1.1499599505581299</v>
      </c>
      <c r="DG44" s="20">
        <v>1.1287780806356005</v>
      </c>
      <c r="DH44" s="20">
        <v>1.1023156701034682</v>
      </c>
      <c r="DI44" s="20">
        <v>1.0689741811453137</v>
      </c>
      <c r="DJ44" s="20">
        <v>1.0369410904672935</v>
      </c>
      <c r="DK44" s="20">
        <v>1.0181158318792694</v>
      </c>
      <c r="DL44" s="20">
        <v>1.0126437864554663</v>
      </c>
      <c r="DM44" s="20">
        <v>1.0222239760824701</v>
      </c>
      <c r="DN44" s="20">
        <v>1.0465324168139927</v>
      </c>
      <c r="DO44" s="20">
        <v>1.0769588537479424</v>
      </c>
      <c r="DP44" s="20">
        <v>1.1002304539876402</v>
      </c>
      <c r="DQ44" s="20">
        <v>1.1027261854280404</v>
      </c>
      <c r="DR44" s="20">
        <v>1.0789968389782492</v>
      </c>
      <c r="DS44" s="20">
        <v>1.0374874506614953</v>
      </c>
      <c r="DT44" s="20">
        <v>0.99181225791666106</v>
      </c>
      <c r="DU44" s="20">
        <v>0.95598750607678973</v>
      </c>
      <c r="DV44" s="20">
        <v>0.93643513138217194</v>
      </c>
      <c r="DW44" s="20">
        <v>0.94578428649211588</v>
      </c>
      <c r="DX44" s="20">
        <v>0.97121711174043535</v>
      </c>
      <c r="DY44" s="20">
        <v>1.0074772181439449</v>
      </c>
      <c r="DZ44" s="20">
        <v>1.0594786962322933</v>
      </c>
      <c r="EA44" s="20">
        <v>1.1328871077190545</v>
      </c>
      <c r="EB44" s="20">
        <v>1.2118862055293316</v>
      </c>
      <c r="EC44" s="20">
        <v>1.2674673705705701</v>
      </c>
      <c r="ED44" s="20">
        <v>1.292650625648132</v>
      </c>
      <c r="EE44" s="20">
        <v>1.2896959968847828</v>
      </c>
      <c r="EF44" s="20">
        <v>1.2683002798648042</v>
      </c>
    </row>
    <row r="45" spans="1:136" x14ac:dyDescent="0.45">
      <c r="B45" t="str">
        <f t="shared" si="59"/>
        <v>CI EW Media Production Services</v>
      </c>
      <c r="C45" s="20" cm="1">
        <f t="array" ref="C45:EF45">TRANSPOSE(_xll.hp_filter(TRANSPOSE(C22:EF22),6.25))</f>
        <v>0.99714886496111532</v>
      </c>
      <c r="D45" s="20">
        <v>1.0343690999433341</v>
      </c>
      <c r="E45" s="20">
        <v>1.0720455165317746</v>
      </c>
      <c r="F45" s="20">
        <v>1.1042805394870234</v>
      </c>
      <c r="G45" s="20">
        <v>1.1309142681895414</v>
      </c>
      <c r="H45" s="20">
        <v>1.1498027704027198</v>
      </c>
      <c r="I45" s="20">
        <v>1.1612746343984259</v>
      </c>
      <c r="J45" s="20">
        <v>1.1654506889447762</v>
      </c>
      <c r="K45" s="20">
        <v>1.1604085050668231</v>
      </c>
      <c r="L45" s="20">
        <v>1.141685167490079</v>
      </c>
      <c r="M45" s="20">
        <v>1.1106053915823564</v>
      </c>
      <c r="N45" s="20">
        <v>1.0757387958275855</v>
      </c>
      <c r="O45" s="20">
        <v>1.0399239480223321</v>
      </c>
      <c r="P45" s="20">
        <v>1.0135393282888683</v>
      </c>
      <c r="Q45" s="20">
        <v>1.0036525081428154</v>
      </c>
      <c r="R45" s="20">
        <v>1.0136263050351149</v>
      </c>
      <c r="S45" s="20">
        <v>1.0315382804130035</v>
      </c>
      <c r="T45" s="20">
        <v>1.0477302313625438</v>
      </c>
      <c r="U45" s="20">
        <v>1.0584380010438881</v>
      </c>
      <c r="V45" s="20">
        <v>1.0659358092743951</v>
      </c>
      <c r="W45" s="20">
        <v>1.0727204452770516</v>
      </c>
      <c r="X45" s="20">
        <v>1.0797987978507693</v>
      </c>
      <c r="Y45" s="20">
        <v>1.0826963307039785</v>
      </c>
      <c r="Z45" s="20">
        <v>1.0745980503163373</v>
      </c>
      <c r="AA45" s="20">
        <v>1.0610985758958911</v>
      </c>
      <c r="AB45" s="20">
        <v>1.0502158129590466</v>
      </c>
      <c r="AC45" s="20">
        <v>1.043439758126731</v>
      </c>
      <c r="AD45" s="20">
        <v>1.0379865617071076</v>
      </c>
      <c r="AE45" s="20">
        <v>1.0366006451866956</v>
      </c>
      <c r="AF45" s="20">
        <v>1.032529776760075</v>
      </c>
      <c r="AG45" s="20">
        <v>1.0288921171184495</v>
      </c>
      <c r="AH45" s="20">
        <v>1.0268489259192743</v>
      </c>
      <c r="AI45" s="20">
        <v>1.0244771856195143</v>
      </c>
      <c r="AJ45" s="20">
        <v>1.0158999308709307</v>
      </c>
      <c r="AK45" s="20">
        <v>1.0051700004723174</v>
      </c>
      <c r="AL45" s="20">
        <v>0.99789880838568368</v>
      </c>
      <c r="AM45" s="20">
        <v>0.99818680781370672</v>
      </c>
      <c r="AN45" s="20">
        <v>1.0120091041558164</v>
      </c>
      <c r="AO45" s="20">
        <v>1.0336651015954379</v>
      </c>
      <c r="AP45" s="20">
        <v>1.0584387305570486</v>
      </c>
      <c r="AQ45" s="20">
        <v>1.0816975906799424</v>
      </c>
      <c r="AR45" s="20">
        <v>1.1051855804407809</v>
      </c>
      <c r="AS45" s="20">
        <v>1.1230450692775198</v>
      </c>
      <c r="AT45" s="20">
        <v>1.1325887337575904</v>
      </c>
      <c r="AU45" s="20">
        <v>1.1345189624409429</v>
      </c>
      <c r="AV45" s="20">
        <v>1.1317427499051176</v>
      </c>
      <c r="AW45" s="20">
        <v>1.1217124328054799</v>
      </c>
      <c r="AX45" s="20">
        <v>1.0984083454194149</v>
      </c>
      <c r="AY45" s="20">
        <v>1.0636872601258567</v>
      </c>
      <c r="AZ45" s="20">
        <v>1.0294725798485995</v>
      </c>
      <c r="BA45" s="20">
        <v>1.0096344980280532</v>
      </c>
      <c r="BB45" s="20">
        <v>1.0099087919100482</v>
      </c>
      <c r="BC45" s="20">
        <v>1.0228657874319949</v>
      </c>
      <c r="BD45" s="20">
        <v>1.0435929679282596</v>
      </c>
      <c r="BE45" s="20">
        <v>1.0653996326244317</v>
      </c>
      <c r="BF45" s="20">
        <v>1.0819706332280066</v>
      </c>
      <c r="BG45" s="20">
        <v>1.0845610682607592</v>
      </c>
      <c r="BH45" s="20">
        <v>1.0759261195433671</v>
      </c>
      <c r="BI45" s="20">
        <v>1.0593082919918806</v>
      </c>
      <c r="BJ45" s="20">
        <v>1.0442634498569492</v>
      </c>
      <c r="BK45" s="20">
        <v>1.0397470195594114</v>
      </c>
      <c r="BL45" s="20">
        <v>1.0474613353720537</v>
      </c>
      <c r="BM45" s="20">
        <v>1.0637748494637975</v>
      </c>
      <c r="BN45" s="20">
        <v>1.0791716020534372</v>
      </c>
      <c r="BO45" s="20">
        <v>1.0901709736848753</v>
      </c>
      <c r="BP45" s="20">
        <v>1.1033599313085078</v>
      </c>
      <c r="BQ45" s="20">
        <v>1.1184194536065191</v>
      </c>
      <c r="BR45" s="20">
        <v>1.1321681439269442</v>
      </c>
      <c r="BS45" s="20">
        <v>1.1448706554339387</v>
      </c>
      <c r="BT45" s="20">
        <v>1.1648755074941159</v>
      </c>
      <c r="BU45" s="20">
        <v>1.1891467863995311</v>
      </c>
      <c r="BV45" s="20">
        <v>1.2087813177560012</v>
      </c>
      <c r="BW45" s="20">
        <v>1.2176038943368717</v>
      </c>
      <c r="BX45" s="20">
        <v>1.2129573749976041</v>
      </c>
      <c r="BY45" s="20">
        <v>1.1989064570382224</v>
      </c>
      <c r="BZ45" s="20">
        <v>1.1774084697249458</v>
      </c>
      <c r="CA45" s="20">
        <v>1.1592794698816398</v>
      </c>
      <c r="CB45" s="20">
        <v>1.1537877660137843</v>
      </c>
      <c r="CC45" s="20">
        <v>1.1671101138389597</v>
      </c>
      <c r="CD45" s="20">
        <v>1.1975693632646771</v>
      </c>
      <c r="CE45" s="20">
        <v>1.2388020280354965</v>
      </c>
      <c r="CF45" s="20">
        <v>1.2890728400129472</v>
      </c>
      <c r="CG45" s="20">
        <v>1.3404040185386894</v>
      </c>
      <c r="CH45" s="20">
        <v>1.3806174106035938</v>
      </c>
      <c r="CI45" s="20">
        <v>1.4083693655314864</v>
      </c>
      <c r="CJ45" s="20">
        <v>1.4171439426761139</v>
      </c>
      <c r="CK45" s="20">
        <v>1.4070519148719984</v>
      </c>
      <c r="CL45" s="20">
        <v>1.3827430754075336</v>
      </c>
      <c r="CM45" s="20">
        <v>1.3524568599095428</v>
      </c>
      <c r="CN45" s="20">
        <v>1.3245613333071651</v>
      </c>
      <c r="CO45" s="20">
        <v>1.2975271894397404</v>
      </c>
      <c r="CP45" s="20">
        <v>1.2628525737747274</v>
      </c>
      <c r="CQ45" s="20">
        <v>1.2249441019820462</v>
      </c>
      <c r="CR45" s="20">
        <v>1.191109242884925</v>
      </c>
      <c r="CS45" s="20">
        <v>1.1699293662544226</v>
      </c>
      <c r="CT45" s="20">
        <v>1.167442551034197</v>
      </c>
      <c r="CU45" s="20">
        <v>1.1777118527808752</v>
      </c>
      <c r="CV45" s="20">
        <v>1.1902317411078343</v>
      </c>
      <c r="CW45" s="20">
        <v>1.2058918490125705</v>
      </c>
      <c r="CX45" s="20">
        <v>1.2254011411717376</v>
      </c>
      <c r="CY45" s="20">
        <v>1.2351583650524565</v>
      </c>
      <c r="CZ45" s="20">
        <v>1.2302844103206958</v>
      </c>
      <c r="DA45" s="20">
        <v>1.2156252555844584</v>
      </c>
      <c r="DB45" s="20">
        <v>1.1913181259371872</v>
      </c>
      <c r="DC45" s="20">
        <v>1.1559916585702645</v>
      </c>
      <c r="DD45" s="20">
        <v>1.1092875221490557</v>
      </c>
      <c r="DE45" s="20">
        <v>1.0624699165488798</v>
      </c>
      <c r="DF45" s="20">
        <v>1.0194025081866771</v>
      </c>
      <c r="DG45" s="20">
        <v>0.99651787939566927</v>
      </c>
      <c r="DH45" s="20">
        <v>1.008340792395791</v>
      </c>
      <c r="DI45" s="20">
        <v>1.0487565675070887</v>
      </c>
      <c r="DJ45" s="20">
        <v>1.1034783914286761</v>
      </c>
      <c r="DK45" s="20">
        <v>1.1593072889474212</v>
      </c>
      <c r="DL45" s="20">
        <v>1.2080262037600653</v>
      </c>
      <c r="DM45" s="20">
        <v>1.2386639560668047</v>
      </c>
      <c r="DN45" s="20">
        <v>1.25089679739785</v>
      </c>
      <c r="DO45" s="20">
        <v>1.2431378232358006</v>
      </c>
      <c r="DP45" s="20">
        <v>1.2191267269496848</v>
      </c>
      <c r="DQ45" s="20">
        <v>1.1852396117292634</v>
      </c>
      <c r="DR45" s="20">
        <v>1.1462965779566219</v>
      </c>
      <c r="DS45" s="20">
        <v>1.1022657129234885</v>
      </c>
      <c r="DT45" s="20">
        <v>1.055861497602379</v>
      </c>
      <c r="DU45" s="20">
        <v>1.0161709416330933</v>
      </c>
      <c r="DV45" s="20">
        <v>1.0059073176031528</v>
      </c>
      <c r="DW45" s="20">
        <v>1.0275897098319464</v>
      </c>
      <c r="DX45" s="20">
        <v>1.0737322027625296</v>
      </c>
      <c r="DY45" s="20">
        <v>1.1339729888033092</v>
      </c>
      <c r="DZ45" s="20">
        <v>1.1917941335617126</v>
      </c>
      <c r="EA45" s="20">
        <v>1.2406950158896284</v>
      </c>
      <c r="EB45" s="20">
        <v>1.2723768421579602</v>
      </c>
      <c r="EC45" s="20">
        <v>1.2860125221781777</v>
      </c>
      <c r="ED45" s="20">
        <v>1.2876220214438288</v>
      </c>
      <c r="EE45" s="20">
        <v>1.2935316779683272</v>
      </c>
      <c r="EF45" s="20">
        <v>1.3072106994964678</v>
      </c>
    </row>
    <row r="46" spans="1:136" x14ac:dyDescent="0.45">
      <c r="B46" t="str">
        <f t="shared" si="59"/>
        <v>CI EW Music and Performing Arts</v>
      </c>
      <c r="C46" s="20" cm="1">
        <f t="array" ref="C46:EF46">TRANSPOSE(_xll.hp_filter(TRANSPOSE(C23:EF23),6.25))</f>
        <v>1.0288442098216943</v>
      </c>
      <c r="D46" s="20">
        <v>1.0495796167504534</v>
      </c>
      <c r="E46" s="20">
        <v>1.0656999501077413</v>
      </c>
      <c r="F46" s="20">
        <v>1.0681186677048196</v>
      </c>
      <c r="G46" s="20">
        <v>1.0591213944424798</v>
      </c>
      <c r="H46" s="20">
        <v>1.0431582715290082</v>
      </c>
      <c r="I46" s="20">
        <v>1.0271669814722209</v>
      </c>
      <c r="J46" s="20">
        <v>1.0101749984783499</v>
      </c>
      <c r="K46" s="20">
        <v>0.9973585437794823</v>
      </c>
      <c r="L46" s="20">
        <v>0.98735306843944493</v>
      </c>
      <c r="M46" s="20">
        <v>0.9825662727071599</v>
      </c>
      <c r="N46" s="20">
        <v>0.98095344124760275</v>
      </c>
      <c r="O46" s="20">
        <v>0.98337090896559776</v>
      </c>
      <c r="P46" s="20">
        <v>0.99271757530940929</v>
      </c>
      <c r="Q46" s="20">
        <v>1.009416916135095</v>
      </c>
      <c r="R46" s="20">
        <v>1.0266835547746784</v>
      </c>
      <c r="S46" s="20">
        <v>1.0323175224237884</v>
      </c>
      <c r="T46" s="20">
        <v>1.0300588325259679</v>
      </c>
      <c r="U46" s="20">
        <v>1.0269623892844757</v>
      </c>
      <c r="V46" s="20">
        <v>1.0265018763013474</v>
      </c>
      <c r="W46" s="20">
        <v>1.0350944966376936</v>
      </c>
      <c r="X46" s="20">
        <v>1.0548054992734159</v>
      </c>
      <c r="Y46" s="20">
        <v>1.0788470514095672</v>
      </c>
      <c r="Z46" s="20">
        <v>1.0951237104262586</v>
      </c>
      <c r="AA46" s="20">
        <v>1.0993571642359208</v>
      </c>
      <c r="AB46" s="20">
        <v>1.092481965840634</v>
      </c>
      <c r="AC46" s="20">
        <v>1.0782933726276753</v>
      </c>
      <c r="AD46" s="20">
        <v>1.0568432608761997</v>
      </c>
      <c r="AE46" s="20">
        <v>1.0376523802246971</v>
      </c>
      <c r="AF46" s="20">
        <v>1.027845790951089</v>
      </c>
      <c r="AG46" s="20">
        <v>1.0283008647513576</v>
      </c>
      <c r="AH46" s="20">
        <v>1.0289637221356749</v>
      </c>
      <c r="AI46" s="20">
        <v>1.0256361554424118</v>
      </c>
      <c r="AJ46" s="20">
        <v>1.0257872269253154</v>
      </c>
      <c r="AK46" s="20">
        <v>1.0331191755863272</v>
      </c>
      <c r="AL46" s="20">
        <v>1.0459800915164079</v>
      </c>
      <c r="AM46" s="20">
        <v>1.0619968055054483</v>
      </c>
      <c r="AN46" s="20">
        <v>1.0794784125562624</v>
      </c>
      <c r="AO46" s="20">
        <v>1.0994314064390824</v>
      </c>
      <c r="AP46" s="20">
        <v>1.1169566211677568</v>
      </c>
      <c r="AQ46" s="20">
        <v>1.1233044840092026</v>
      </c>
      <c r="AR46" s="20">
        <v>1.1169160613780384</v>
      </c>
      <c r="AS46" s="20">
        <v>1.1040822088768594</v>
      </c>
      <c r="AT46" s="20">
        <v>1.0975093337113606</v>
      </c>
      <c r="AU46" s="20">
        <v>1.0990566910626134</v>
      </c>
      <c r="AV46" s="20">
        <v>1.1050308912873064</v>
      </c>
      <c r="AW46" s="20">
        <v>1.1171037100409169</v>
      </c>
      <c r="AX46" s="20">
        <v>1.1258363278956334</v>
      </c>
      <c r="AY46" s="20">
        <v>1.1316367233034885</v>
      </c>
      <c r="AZ46" s="20">
        <v>1.1405711069147637</v>
      </c>
      <c r="BA46" s="20">
        <v>1.15048400904546</v>
      </c>
      <c r="BB46" s="20">
        <v>1.1564913184251053</v>
      </c>
      <c r="BC46" s="20">
        <v>1.1569866812194141</v>
      </c>
      <c r="BD46" s="20">
        <v>1.1512288311806274</v>
      </c>
      <c r="BE46" s="20">
        <v>1.1455149484880705</v>
      </c>
      <c r="BF46" s="20">
        <v>1.1427132207090005</v>
      </c>
      <c r="BG46" s="20">
        <v>1.1478665266951524</v>
      </c>
      <c r="BH46" s="20">
        <v>1.1580335950929845</v>
      </c>
      <c r="BI46" s="20">
        <v>1.1706200929713813</v>
      </c>
      <c r="BJ46" s="20">
        <v>1.1890093966225903</v>
      </c>
      <c r="BK46" s="20">
        <v>1.2136262117760701</v>
      </c>
      <c r="BL46" s="20">
        <v>1.2337465529835911</v>
      </c>
      <c r="BM46" s="20">
        <v>1.2403071341437359</v>
      </c>
      <c r="BN46" s="20">
        <v>1.2286037691773637</v>
      </c>
      <c r="BO46" s="20">
        <v>1.1983582177719239</v>
      </c>
      <c r="BP46" s="20">
        <v>1.1576004934899635</v>
      </c>
      <c r="BQ46" s="20">
        <v>1.1218138044713186</v>
      </c>
      <c r="BR46" s="20">
        <v>1.094887052402663</v>
      </c>
      <c r="BS46" s="20">
        <v>1.0785252805692871</v>
      </c>
      <c r="BT46" s="20">
        <v>1.07052864504442</v>
      </c>
      <c r="BU46" s="20">
        <v>1.0655121823416782</v>
      </c>
      <c r="BV46" s="20">
        <v>1.0617679647487297</v>
      </c>
      <c r="BW46" s="20">
        <v>1.055815117472084</v>
      </c>
      <c r="BX46" s="20">
        <v>1.0505913568155367</v>
      </c>
      <c r="BY46" s="20">
        <v>1.0526092140626466</v>
      </c>
      <c r="BZ46" s="20">
        <v>1.0629662963583366</v>
      </c>
      <c r="CA46" s="20">
        <v>1.0827167770720352</v>
      </c>
      <c r="CB46" s="20">
        <v>1.1141172633282026</v>
      </c>
      <c r="CC46" s="20">
        <v>1.1573550652191444</v>
      </c>
      <c r="CD46" s="20">
        <v>1.1990481933703907</v>
      </c>
      <c r="CE46" s="20">
        <v>1.235920471838424</v>
      </c>
      <c r="CF46" s="20">
        <v>1.2643344059246944</v>
      </c>
      <c r="CG46" s="20">
        <v>1.2831006197142423</v>
      </c>
      <c r="CH46" s="20">
        <v>1.2854703565590908</v>
      </c>
      <c r="CI46" s="20">
        <v>1.2684148109012274</v>
      </c>
      <c r="CJ46" s="20">
        <v>1.2450861657717058</v>
      </c>
      <c r="CK46" s="20">
        <v>1.2243224745132113</v>
      </c>
      <c r="CL46" s="20">
        <v>1.2099140890810336</v>
      </c>
      <c r="CM46" s="20">
        <v>1.1977848876297719</v>
      </c>
      <c r="CN46" s="20">
        <v>1.1959389281154915</v>
      </c>
      <c r="CO46" s="20">
        <v>1.2098763473248557</v>
      </c>
      <c r="CP46" s="20">
        <v>1.2320582887170193</v>
      </c>
      <c r="CQ46" s="20">
        <v>1.2641291135357537</v>
      </c>
      <c r="CR46" s="20">
        <v>1.2955026705077068</v>
      </c>
      <c r="CS46" s="20">
        <v>1.3175470838993188</v>
      </c>
      <c r="CT46" s="20">
        <v>1.3287254868437386</v>
      </c>
      <c r="CU46" s="20">
        <v>1.3307339535791849</v>
      </c>
      <c r="CV46" s="20">
        <v>1.3307324944056118</v>
      </c>
      <c r="CW46" s="20">
        <v>1.3293000443426974</v>
      </c>
      <c r="CX46" s="20">
        <v>1.3230027356764702</v>
      </c>
      <c r="CY46" s="20">
        <v>1.3106523991110381</v>
      </c>
      <c r="CZ46" s="20">
        <v>1.2977754032179898</v>
      </c>
      <c r="DA46" s="20">
        <v>1.2969139001919565</v>
      </c>
      <c r="DB46" s="20">
        <v>1.3118215255145054</v>
      </c>
      <c r="DC46" s="20">
        <v>1.3407275468821289</v>
      </c>
      <c r="DD46" s="20">
        <v>1.3728351054247003</v>
      </c>
      <c r="DE46" s="20">
        <v>1.3997744099977498</v>
      </c>
      <c r="DF46" s="20">
        <v>1.4180579911792246</v>
      </c>
      <c r="DG46" s="20">
        <v>1.4254403357757643</v>
      </c>
      <c r="DH46" s="20">
        <v>1.4219003993884447</v>
      </c>
      <c r="DI46" s="20">
        <v>1.4129265861970808</v>
      </c>
      <c r="DJ46" s="20">
        <v>1.4003692518317445</v>
      </c>
      <c r="DK46" s="20">
        <v>1.3885659761491183</v>
      </c>
      <c r="DL46" s="20">
        <v>1.3754086571775646</v>
      </c>
      <c r="DM46" s="20">
        <v>1.3630526911928498</v>
      </c>
      <c r="DN46" s="20">
        <v>1.3573424508017446</v>
      </c>
      <c r="DO46" s="20">
        <v>1.3583995444542185</v>
      </c>
      <c r="DP46" s="20">
        <v>1.3656676482067835</v>
      </c>
      <c r="DQ46" s="20">
        <v>1.363786636613884</v>
      </c>
      <c r="DR46" s="20">
        <v>1.3458818843131102</v>
      </c>
      <c r="DS46" s="20">
        <v>1.3081708803573839</v>
      </c>
      <c r="DT46" s="20">
        <v>1.2509298727421878</v>
      </c>
      <c r="DU46" s="20">
        <v>1.1768235118019152</v>
      </c>
      <c r="DV46" s="20">
        <v>1.1136851839335355</v>
      </c>
      <c r="DW46" s="20">
        <v>1.0763530942458504</v>
      </c>
      <c r="DX46" s="20">
        <v>1.0637088958781713</v>
      </c>
      <c r="DY46" s="20">
        <v>1.0771560581256443</v>
      </c>
      <c r="DZ46" s="20">
        <v>1.1135989744655879</v>
      </c>
      <c r="EA46" s="20">
        <v>1.1587136078051543</v>
      </c>
      <c r="EB46" s="20">
        <v>1.19886958967294</v>
      </c>
      <c r="EC46" s="20">
        <v>1.2254122278030091</v>
      </c>
      <c r="ED46" s="20">
        <v>1.2362766278915953</v>
      </c>
      <c r="EE46" s="20">
        <v>1.2239251003867295</v>
      </c>
      <c r="EF46" s="20">
        <v>1.1975027852947222</v>
      </c>
    </row>
    <row r="47" spans="1:136" x14ac:dyDescent="0.45">
      <c r="B47" t="str">
        <f t="shared" si="59"/>
        <v>CI EW Publishing</v>
      </c>
      <c r="C47" s="20" cm="1">
        <f t="array" ref="C47:EF47">TRANSPOSE(_xll.hp_filter(TRANSPOSE(C24:EF24),6.25))</f>
        <v>0.99540374855226832</v>
      </c>
      <c r="D47" s="20">
        <v>1.0128255728638536</v>
      </c>
      <c r="E47" s="20">
        <v>1.0309827974070758</v>
      </c>
      <c r="F47" s="20">
        <v>1.0512431068476309</v>
      </c>
      <c r="G47" s="20">
        <v>1.0741553514083408</v>
      </c>
      <c r="H47" s="20">
        <v>1.0974941609028797</v>
      </c>
      <c r="I47" s="20">
        <v>1.1141039471579643</v>
      </c>
      <c r="J47" s="20">
        <v>1.1185666518517976</v>
      </c>
      <c r="K47" s="20">
        <v>1.1125413844881571</v>
      </c>
      <c r="L47" s="20">
        <v>1.1033233711203907</v>
      </c>
      <c r="M47" s="20">
        <v>1.0906031736413091</v>
      </c>
      <c r="N47" s="20">
        <v>1.0756591531873207</v>
      </c>
      <c r="O47" s="20">
        <v>1.06747519037542</v>
      </c>
      <c r="P47" s="20">
        <v>1.0675714349721894</v>
      </c>
      <c r="Q47" s="20">
        <v>1.0741658895417463</v>
      </c>
      <c r="R47" s="20">
        <v>1.0871922154832765</v>
      </c>
      <c r="S47" s="20">
        <v>1.1073005448018285</v>
      </c>
      <c r="T47" s="20">
        <v>1.1257760641827632</v>
      </c>
      <c r="U47" s="20">
        <v>1.1334572992179477</v>
      </c>
      <c r="V47" s="20">
        <v>1.1218625199451409</v>
      </c>
      <c r="W47" s="20">
        <v>1.0930897191249238</v>
      </c>
      <c r="X47" s="20">
        <v>1.0547371386859703</v>
      </c>
      <c r="Y47" s="20">
        <v>1.016397865077532</v>
      </c>
      <c r="Z47" s="20">
        <v>0.98863790589360456</v>
      </c>
      <c r="AA47" s="20">
        <v>0.97408678263314852</v>
      </c>
      <c r="AB47" s="20">
        <v>0.97501089627717419</v>
      </c>
      <c r="AC47" s="20">
        <v>0.99083219984508708</v>
      </c>
      <c r="AD47" s="20">
        <v>1.015184115115525</v>
      </c>
      <c r="AE47" s="20">
        <v>1.0395877437688776</v>
      </c>
      <c r="AF47" s="20">
        <v>1.0588949527650589</v>
      </c>
      <c r="AG47" s="20">
        <v>1.0688378308089521</v>
      </c>
      <c r="AH47" s="20">
        <v>1.0652883639917627</v>
      </c>
      <c r="AI47" s="20">
        <v>1.0513358731019675</v>
      </c>
      <c r="AJ47" s="20">
        <v>1.0361212687564709</v>
      </c>
      <c r="AK47" s="20">
        <v>1.0266674925854047</v>
      </c>
      <c r="AL47" s="20">
        <v>1.0241621587159433</v>
      </c>
      <c r="AM47" s="20">
        <v>1.0308389101442246</v>
      </c>
      <c r="AN47" s="20">
        <v>1.0450654444718361</v>
      </c>
      <c r="AO47" s="20">
        <v>1.0616174217234264</v>
      </c>
      <c r="AP47" s="20">
        <v>1.0753861405599869</v>
      </c>
      <c r="AQ47" s="20">
        <v>1.0862241051761981</v>
      </c>
      <c r="AR47" s="20">
        <v>1.0898073920482014</v>
      </c>
      <c r="AS47" s="20">
        <v>1.0845139488910558</v>
      </c>
      <c r="AT47" s="20">
        <v>1.065705214582356</v>
      </c>
      <c r="AU47" s="20">
        <v>1.0387086869845379</v>
      </c>
      <c r="AV47" s="20">
        <v>1.0155637762189618</v>
      </c>
      <c r="AW47" s="20">
        <v>1.0007183899414016</v>
      </c>
      <c r="AX47" s="20">
        <v>0.99462027006069242</v>
      </c>
      <c r="AY47" s="20">
        <v>0.9960363300412175</v>
      </c>
      <c r="AZ47" s="20">
        <v>1.0061042016895536</v>
      </c>
      <c r="BA47" s="20">
        <v>1.0216184233345897</v>
      </c>
      <c r="BB47" s="20">
        <v>1.0401305205944813</v>
      </c>
      <c r="BC47" s="20">
        <v>1.0543908833077109</v>
      </c>
      <c r="BD47" s="20">
        <v>1.0594532403175394</v>
      </c>
      <c r="BE47" s="20">
        <v>1.0567683946570428</v>
      </c>
      <c r="BF47" s="20">
        <v>1.0477258717333771</v>
      </c>
      <c r="BG47" s="20">
        <v>1.0332446271046229</v>
      </c>
      <c r="BH47" s="20">
        <v>1.02148339436288</v>
      </c>
      <c r="BI47" s="20">
        <v>1.0131566356904564</v>
      </c>
      <c r="BJ47" s="20">
        <v>1.0073869787350387</v>
      </c>
      <c r="BK47" s="20">
        <v>1.0048830065607195</v>
      </c>
      <c r="BL47" s="20">
        <v>1.0037732730859261</v>
      </c>
      <c r="BM47" s="20">
        <v>1.0026353902216634</v>
      </c>
      <c r="BN47" s="20">
        <v>1.0017361507640055</v>
      </c>
      <c r="BO47" s="20">
        <v>1.004220230686983</v>
      </c>
      <c r="BP47" s="20">
        <v>1.0032236585078875</v>
      </c>
      <c r="BQ47" s="20">
        <v>0.99445084694559305</v>
      </c>
      <c r="BR47" s="20">
        <v>0.9747122339134614</v>
      </c>
      <c r="BS47" s="20">
        <v>0.94690710049234295</v>
      </c>
      <c r="BT47" s="20">
        <v>0.92284620200418355</v>
      </c>
      <c r="BU47" s="20">
        <v>0.91142655929998329</v>
      </c>
      <c r="BV47" s="20">
        <v>0.91532286627183557</v>
      </c>
      <c r="BW47" s="20">
        <v>0.93303833069328701</v>
      </c>
      <c r="BX47" s="20">
        <v>0.96392963979800483</v>
      </c>
      <c r="BY47" s="20">
        <v>0.99933263976472442</v>
      </c>
      <c r="BZ47" s="20">
        <v>1.0347326238487513</v>
      </c>
      <c r="CA47" s="20">
        <v>1.0693008310660699</v>
      </c>
      <c r="CB47" s="20">
        <v>1.0951972435668806</v>
      </c>
      <c r="CC47" s="20">
        <v>1.1081459300344838</v>
      </c>
      <c r="CD47" s="20">
        <v>1.1011664886120971</v>
      </c>
      <c r="CE47" s="20">
        <v>1.0754208170121151</v>
      </c>
      <c r="CF47" s="20">
        <v>1.0404350311129331</v>
      </c>
      <c r="CG47" s="20">
        <v>1.0057476084862467</v>
      </c>
      <c r="CH47" s="20">
        <v>0.97414779921607053</v>
      </c>
      <c r="CI47" s="20">
        <v>0.95046923463050637</v>
      </c>
      <c r="CJ47" s="20">
        <v>0.94239563463886988</v>
      </c>
      <c r="CK47" s="20">
        <v>0.94825497051557384</v>
      </c>
      <c r="CL47" s="20">
        <v>0.96256150304488985</v>
      </c>
      <c r="CM47" s="20">
        <v>0.98397028458634006</v>
      </c>
      <c r="CN47" s="20">
        <v>1.0083463802104466</v>
      </c>
      <c r="CO47" s="20">
        <v>1.0284153102578326</v>
      </c>
      <c r="CP47" s="20">
        <v>1.0398733608834749</v>
      </c>
      <c r="CQ47" s="20">
        <v>1.0469007775490171</v>
      </c>
      <c r="CR47" s="20">
        <v>1.0509890851016253</v>
      </c>
      <c r="CS47" s="20">
        <v>1.0521096056863202</v>
      </c>
      <c r="CT47" s="20">
        <v>1.0464375189818105</v>
      </c>
      <c r="CU47" s="20">
        <v>1.0362949137548967</v>
      </c>
      <c r="CV47" s="20">
        <v>1.0238440609852022</v>
      </c>
      <c r="CW47" s="20">
        <v>1.0123746836899448</v>
      </c>
      <c r="CX47" s="20">
        <v>1.003598435205606</v>
      </c>
      <c r="CY47" s="20">
        <v>1.0016650551301467</v>
      </c>
      <c r="CZ47" s="20">
        <v>1.0065693653055974</v>
      </c>
      <c r="DA47" s="20">
        <v>1.0116084610320879</v>
      </c>
      <c r="DB47" s="20">
        <v>1.0088605656550855</v>
      </c>
      <c r="DC47" s="20">
        <v>1.0012414106913088</v>
      </c>
      <c r="DD47" s="20">
        <v>0.99612110985451641</v>
      </c>
      <c r="DE47" s="20">
        <v>0.99759530354212478</v>
      </c>
      <c r="DF47" s="20">
        <v>1.0040607858575958</v>
      </c>
      <c r="DG47" s="20">
        <v>1.0084829541377212</v>
      </c>
      <c r="DH47" s="20">
        <v>1.0080988361512491</v>
      </c>
      <c r="DI47" s="20">
        <v>1.0056669007413477</v>
      </c>
      <c r="DJ47" s="20">
        <v>1.0056138015688738</v>
      </c>
      <c r="DK47" s="20">
        <v>1.0101173001299308</v>
      </c>
      <c r="DL47" s="20">
        <v>1.0155355935004304</v>
      </c>
      <c r="DM47" s="20">
        <v>1.0181180722874004</v>
      </c>
      <c r="DN47" s="20">
        <v>1.0134180161993169</v>
      </c>
      <c r="DO47" s="20">
        <v>1.0065050528054467</v>
      </c>
      <c r="DP47" s="20">
        <v>1.0062299242869399</v>
      </c>
      <c r="DQ47" s="20">
        <v>1.011678342076181</v>
      </c>
      <c r="DR47" s="20">
        <v>1.0214984747388676</v>
      </c>
      <c r="DS47" s="20">
        <v>1.0267097324105001</v>
      </c>
      <c r="DT47" s="20">
        <v>1.0252378021240061</v>
      </c>
      <c r="DU47" s="20">
        <v>1.0149291513708127</v>
      </c>
      <c r="DV47" s="20">
        <v>1.00245483474466</v>
      </c>
      <c r="DW47" s="20">
        <v>0.99841671133718934</v>
      </c>
      <c r="DX47" s="20">
        <v>1.004243719879079</v>
      </c>
      <c r="DY47" s="20">
        <v>1.011383941435257</v>
      </c>
      <c r="DZ47" s="20">
        <v>1.0109979334034556</v>
      </c>
      <c r="EA47" s="20">
        <v>1.0016523653689624</v>
      </c>
      <c r="EB47" s="20">
        <v>0.98429265071477035</v>
      </c>
      <c r="EC47" s="20">
        <v>0.96429748252632019</v>
      </c>
      <c r="ED47" s="20">
        <v>0.94788099471701881</v>
      </c>
      <c r="EE47" s="20">
        <v>0.93114308995202033</v>
      </c>
      <c r="EF47" s="20">
        <v>0.91169992250722254</v>
      </c>
    </row>
    <row r="48" spans="1:136" x14ac:dyDescent="0.45">
      <c r="B48" t="str">
        <f t="shared" si="59"/>
        <v>CI EW Software, Internet and Gaming</v>
      </c>
      <c r="C48" s="20" cm="1">
        <f t="array" ref="C48:EF48">TRANSPOSE(_xll.hp_filter(TRANSPOSE(C25:EF25),6.25))</f>
        <v>1.0246979745637925</v>
      </c>
      <c r="D48" s="20">
        <v>1.0549438270303586</v>
      </c>
      <c r="E48" s="20">
        <v>1.081238003566718</v>
      </c>
      <c r="F48" s="20">
        <v>1.0965872493914217</v>
      </c>
      <c r="G48" s="20">
        <v>1.1000614140018132</v>
      </c>
      <c r="H48" s="20">
        <v>1.0938196048624687</v>
      </c>
      <c r="I48" s="20">
        <v>1.0793429257939826</v>
      </c>
      <c r="J48" s="20">
        <v>1.0663580612232222</v>
      </c>
      <c r="K48" s="20">
        <v>1.0581124312052785</v>
      </c>
      <c r="L48" s="20">
        <v>1.0564559782364968</v>
      </c>
      <c r="M48" s="20">
        <v>1.0584469685429423</v>
      </c>
      <c r="N48" s="20">
        <v>1.0580155354003391</v>
      </c>
      <c r="O48" s="20">
        <v>1.054813136224048</v>
      </c>
      <c r="P48" s="20">
        <v>1.049101912075832</v>
      </c>
      <c r="Q48" s="20">
        <v>1.0444943295443652</v>
      </c>
      <c r="R48" s="20">
        <v>1.0435837134169748</v>
      </c>
      <c r="S48" s="20">
        <v>1.0472829490397442</v>
      </c>
      <c r="T48" s="20">
        <v>1.0571456422122347</v>
      </c>
      <c r="U48" s="20">
        <v>1.0721844065898165</v>
      </c>
      <c r="V48" s="20">
        <v>1.091022195029228</v>
      </c>
      <c r="W48" s="20">
        <v>1.1108328114351356</v>
      </c>
      <c r="X48" s="20">
        <v>1.1297137211977195</v>
      </c>
      <c r="Y48" s="20">
        <v>1.1499391431148318</v>
      </c>
      <c r="Z48" s="20">
        <v>1.1708989613890641</v>
      </c>
      <c r="AA48" s="20">
        <v>1.1901099873537702</v>
      </c>
      <c r="AB48" s="20">
        <v>1.1998105918512287</v>
      </c>
      <c r="AC48" s="20">
        <v>1.1975612693398634</v>
      </c>
      <c r="AD48" s="20">
        <v>1.1854176949460966</v>
      </c>
      <c r="AE48" s="20">
        <v>1.1703942094620896</v>
      </c>
      <c r="AF48" s="20">
        <v>1.1571351823138154</v>
      </c>
      <c r="AG48" s="20">
        <v>1.1480397145282357</v>
      </c>
      <c r="AH48" s="20">
        <v>1.1438809788361712</v>
      </c>
      <c r="AI48" s="20">
        <v>1.1442255605587837</v>
      </c>
      <c r="AJ48" s="20">
        <v>1.1489276024856756</v>
      </c>
      <c r="AK48" s="20">
        <v>1.1577110949135472</v>
      </c>
      <c r="AL48" s="20">
        <v>1.1695729390317771</v>
      </c>
      <c r="AM48" s="20">
        <v>1.1836048461462634</v>
      </c>
      <c r="AN48" s="20">
        <v>1.1958523218694546</v>
      </c>
      <c r="AO48" s="20">
        <v>1.2038549284148583</v>
      </c>
      <c r="AP48" s="20">
        <v>1.209969951673302</v>
      </c>
      <c r="AQ48" s="20">
        <v>1.2120634959817913</v>
      </c>
      <c r="AR48" s="20">
        <v>1.2122698596187325</v>
      </c>
      <c r="AS48" s="20">
        <v>1.2123574417838523</v>
      </c>
      <c r="AT48" s="20">
        <v>1.2137475211142481</v>
      </c>
      <c r="AU48" s="20">
        <v>1.2171894623502046</v>
      </c>
      <c r="AV48" s="20">
        <v>1.2230562706219377</v>
      </c>
      <c r="AW48" s="20">
        <v>1.2282040459538146</v>
      </c>
      <c r="AX48" s="20">
        <v>1.2276749255368631</v>
      </c>
      <c r="AY48" s="20">
        <v>1.2228860651207984</v>
      </c>
      <c r="AZ48" s="20">
        <v>1.2194352435704732</v>
      </c>
      <c r="BA48" s="20">
        <v>1.2221176470588331</v>
      </c>
      <c r="BB48" s="20">
        <v>1.2319040283556935</v>
      </c>
      <c r="BC48" s="20">
        <v>1.2478941703757838</v>
      </c>
      <c r="BD48" s="20">
        <v>1.2670977793182239</v>
      </c>
      <c r="BE48" s="20">
        <v>1.2894383798455431</v>
      </c>
      <c r="BF48" s="20">
        <v>1.307791776824144</v>
      </c>
      <c r="BG48" s="20">
        <v>1.3136313714769003</v>
      </c>
      <c r="BH48" s="20">
        <v>1.3079213362220341</v>
      </c>
      <c r="BI48" s="20">
        <v>1.2930343352101268</v>
      </c>
      <c r="BJ48" s="20">
        <v>1.2752708276016729</v>
      </c>
      <c r="BK48" s="20">
        <v>1.2594196863369491</v>
      </c>
      <c r="BL48" s="20">
        <v>1.2533614470840253</v>
      </c>
      <c r="BM48" s="20">
        <v>1.2587948437061229</v>
      </c>
      <c r="BN48" s="20">
        <v>1.2759354887952399</v>
      </c>
      <c r="BO48" s="20">
        <v>1.3008854424819583</v>
      </c>
      <c r="BP48" s="20">
        <v>1.330194043633617</v>
      </c>
      <c r="BQ48" s="20">
        <v>1.3548976427419379</v>
      </c>
      <c r="BR48" s="20">
        <v>1.3688311969268456</v>
      </c>
      <c r="BS48" s="20">
        <v>1.374309879899791</v>
      </c>
      <c r="BT48" s="20">
        <v>1.3726481755796955</v>
      </c>
      <c r="BU48" s="20">
        <v>1.3655105468295814</v>
      </c>
      <c r="BV48" s="20">
        <v>1.3530018468334464</v>
      </c>
      <c r="BW48" s="20">
        <v>1.3412839269413439</v>
      </c>
      <c r="BX48" s="20">
        <v>1.3293487994683759</v>
      </c>
      <c r="BY48" s="20">
        <v>1.3185594161755856</v>
      </c>
      <c r="BZ48" s="20">
        <v>1.3135751514043825</v>
      </c>
      <c r="CA48" s="20">
        <v>1.3174999227624045</v>
      </c>
      <c r="CB48" s="20">
        <v>1.329571871609279</v>
      </c>
      <c r="CC48" s="20">
        <v>1.3448979765250635</v>
      </c>
      <c r="CD48" s="20">
        <v>1.3628300843888868</v>
      </c>
      <c r="CE48" s="20">
        <v>1.3836321897270949</v>
      </c>
      <c r="CF48" s="20">
        <v>1.4068544182060916</v>
      </c>
      <c r="CG48" s="20">
        <v>1.4306463213742098</v>
      </c>
      <c r="CH48" s="20">
        <v>1.452288649337834</v>
      </c>
      <c r="CI48" s="20">
        <v>1.4711202169893669</v>
      </c>
      <c r="CJ48" s="20">
        <v>1.4884937135984442</v>
      </c>
      <c r="CK48" s="20">
        <v>1.503053360954991</v>
      </c>
      <c r="CL48" s="20">
        <v>1.5158800486997264</v>
      </c>
      <c r="CM48" s="20">
        <v>1.5293013181022479</v>
      </c>
      <c r="CN48" s="20">
        <v>1.5424046472177304</v>
      </c>
      <c r="CO48" s="20">
        <v>1.5485792675947596</v>
      </c>
      <c r="CP48" s="20">
        <v>1.5480780971396779</v>
      </c>
      <c r="CQ48" s="20">
        <v>1.5419537244561292</v>
      </c>
      <c r="CR48" s="20">
        <v>1.5350392112036613</v>
      </c>
      <c r="CS48" s="20">
        <v>1.5294174705228194</v>
      </c>
      <c r="CT48" s="20">
        <v>1.5268225066045549</v>
      </c>
      <c r="CU48" s="20">
        <v>1.5314553710236984</v>
      </c>
      <c r="CV48" s="20">
        <v>1.5451678904718706</v>
      </c>
      <c r="CW48" s="20">
        <v>1.5650639141156828</v>
      </c>
      <c r="CX48" s="20">
        <v>1.5865885736770007</v>
      </c>
      <c r="CY48" s="20">
        <v>1.6033491281316454</v>
      </c>
      <c r="CZ48" s="20">
        <v>1.6109225558940532</v>
      </c>
      <c r="DA48" s="20">
        <v>1.608162211847489</v>
      </c>
      <c r="DB48" s="20">
        <v>1.5987313038939694</v>
      </c>
      <c r="DC48" s="20">
        <v>1.5887475263118445</v>
      </c>
      <c r="DD48" s="20">
        <v>1.5826979616486296</v>
      </c>
      <c r="DE48" s="20">
        <v>1.5821876667463144</v>
      </c>
      <c r="DF48" s="20">
        <v>1.5836444111159667</v>
      </c>
      <c r="DG48" s="20">
        <v>1.586169828816177</v>
      </c>
      <c r="DH48" s="20">
        <v>1.5891826747375362</v>
      </c>
      <c r="DI48" s="20">
        <v>1.5948635761584273</v>
      </c>
      <c r="DJ48" s="20">
        <v>1.605290329291428</v>
      </c>
      <c r="DK48" s="20">
        <v>1.620907394680438</v>
      </c>
      <c r="DL48" s="20">
        <v>1.6421208086709118</v>
      </c>
      <c r="DM48" s="20">
        <v>1.664675788331238</v>
      </c>
      <c r="DN48" s="20">
        <v>1.681701238500116</v>
      </c>
      <c r="DO48" s="20">
        <v>1.6918070087799784</v>
      </c>
      <c r="DP48" s="20">
        <v>1.7026790186611498</v>
      </c>
      <c r="DQ48" s="20">
        <v>1.7156844126195754</v>
      </c>
      <c r="DR48" s="20">
        <v>1.7310727960625427</v>
      </c>
      <c r="DS48" s="20">
        <v>1.7456881855034905</v>
      </c>
      <c r="DT48" s="20">
        <v>1.7533038889010022</v>
      </c>
      <c r="DU48" s="20">
        <v>1.7574604758506815</v>
      </c>
      <c r="DV48" s="20">
        <v>1.7600433155433293</v>
      </c>
      <c r="DW48" s="20">
        <v>1.7701481152777292</v>
      </c>
      <c r="DX48" s="20">
        <v>1.7911328652033836</v>
      </c>
      <c r="DY48" s="20">
        <v>1.8180169331017577</v>
      </c>
      <c r="DZ48" s="20">
        <v>1.8453633878556062</v>
      </c>
      <c r="EA48" s="20">
        <v>1.8710578334670687</v>
      </c>
      <c r="EB48" s="20">
        <v>1.8967500692073842</v>
      </c>
      <c r="EC48" s="20">
        <v>1.9191330722005726</v>
      </c>
      <c r="ED48" s="20">
        <v>1.938574227403266</v>
      </c>
      <c r="EE48" s="20">
        <v>1.9525298386440901</v>
      </c>
      <c r="EF48" s="20">
        <v>1.959945064995507</v>
      </c>
    </row>
    <row r="49" spans="2:136" x14ac:dyDescent="0.45">
      <c r="B49" t="str">
        <f t="shared" si="59"/>
        <v>Total</v>
      </c>
      <c r="C49" s="20" cm="1">
        <f t="array" ref="C49:EF49">TRANSPOSE(_xll.hp_filter(TRANSPOSE(C26:EF26),6.25))</f>
        <v>1.0019718735114527</v>
      </c>
      <c r="D49" s="20">
        <v>1.015692200999551</v>
      </c>
      <c r="E49" s="20">
        <v>1.0290970287258172</v>
      </c>
      <c r="F49" s="20">
        <v>1.0405380601744638</v>
      </c>
      <c r="G49" s="20">
        <v>1.0506445831944484</v>
      </c>
      <c r="H49" s="20">
        <v>1.0593822612991992</v>
      </c>
      <c r="I49" s="20">
        <v>1.0653784543081972</v>
      </c>
      <c r="J49" s="20">
        <v>1.0673961573162096</v>
      </c>
      <c r="K49" s="20">
        <v>1.0657417392467123</v>
      </c>
      <c r="L49" s="20">
        <v>1.0628059443349887</v>
      </c>
      <c r="M49" s="20">
        <v>1.0594918299826483</v>
      </c>
      <c r="N49" s="20">
        <v>1.0557069311893321</v>
      </c>
      <c r="O49" s="20">
        <v>1.0521836604841994</v>
      </c>
      <c r="P49" s="20">
        <v>1.0510287986182891</v>
      </c>
      <c r="Q49" s="20">
        <v>1.0531908779530665</v>
      </c>
      <c r="R49" s="20">
        <v>1.0590151749151318</v>
      </c>
      <c r="S49" s="20">
        <v>1.0666076356675416</v>
      </c>
      <c r="T49" s="20">
        <v>1.0746836645179085</v>
      </c>
      <c r="U49" s="20">
        <v>1.0820488848186858</v>
      </c>
      <c r="V49" s="20">
        <v>1.0872044641842316</v>
      </c>
      <c r="W49" s="20">
        <v>1.0889748775318462</v>
      </c>
      <c r="X49" s="20">
        <v>1.0893851599449147</v>
      </c>
      <c r="Y49" s="20">
        <v>1.0895857459923453</v>
      </c>
      <c r="Z49" s="20">
        <v>1.0887547112343876</v>
      </c>
      <c r="AA49" s="20">
        <v>1.0875658888042214</v>
      </c>
      <c r="AB49" s="20">
        <v>1.0871102236945152</v>
      </c>
      <c r="AC49" s="20">
        <v>1.0885362718234639</v>
      </c>
      <c r="AD49" s="20">
        <v>1.0904194183300613</v>
      </c>
      <c r="AE49" s="20">
        <v>1.0921461064517866</v>
      </c>
      <c r="AF49" s="20">
        <v>1.0931525705440737</v>
      </c>
      <c r="AG49" s="20">
        <v>1.0931982785036225</v>
      </c>
      <c r="AH49" s="20">
        <v>1.0904772295848715</v>
      </c>
      <c r="AI49" s="20">
        <v>1.0847630741653149</v>
      </c>
      <c r="AJ49" s="20">
        <v>1.0785400361931727</v>
      </c>
      <c r="AK49" s="20">
        <v>1.0745740284261365</v>
      </c>
      <c r="AL49" s="20">
        <v>1.0746758325470189</v>
      </c>
      <c r="AM49" s="20">
        <v>1.0802234741773395</v>
      </c>
      <c r="AN49" s="20">
        <v>1.0906650759933298</v>
      </c>
      <c r="AO49" s="20">
        <v>1.1029004820150199</v>
      </c>
      <c r="AP49" s="20">
        <v>1.1149170099540191</v>
      </c>
      <c r="AQ49" s="20">
        <v>1.1246283084769431</v>
      </c>
      <c r="AR49" s="20">
        <v>1.1309470850532204</v>
      </c>
      <c r="AS49" s="20">
        <v>1.1333307232370009</v>
      </c>
      <c r="AT49" s="20">
        <v>1.131477051658536</v>
      </c>
      <c r="AU49" s="20">
        <v>1.1265135691227381</v>
      </c>
      <c r="AV49" s="20">
        <v>1.1212940320617359</v>
      </c>
      <c r="AW49" s="20">
        <v>1.1172997495894315</v>
      </c>
      <c r="AX49" s="20">
        <v>1.1139714139607784</v>
      </c>
      <c r="AY49" s="20">
        <v>1.1116367848418147</v>
      </c>
      <c r="AZ49" s="20">
        <v>1.1124807493038944</v>
      </c>
      <c r="BA49" s="20">
        <v>1.1179234901646746</v>
      </c>
      <c r="BB49" s="20">
        <v>1.1269597189578739</v>
      </c>
      <c r="BC49" s="20">
        <v>1.1378008089282905</v>
      </c>
      <c r="BD49" s="20">
        <v>1.1475957352079507</v>
      </c>
      <c r="BE49" s="20">
        <v>1.1550044516198326</v>
      </c>
      <c r="BF49" s="20">
        <v>1.1581258644419896</v>
      </c>
      <c r="BG49" s="20">
        <v>1.1558366279373069</v>
      </c>
      <c r="BH49" s="20">
        <v>1.1512294549447835</v>
      </c>
      <c r="BI49" s="20">
        <v>1.1453716258239135</v>
      </c>
      <c r="BJ49" s="20">
        <v>1.1402858607162962</v>
      </c>
      <c r="BK49" s="20">
        <v>1.1382945277511847</v>
      </c>
      <c r="BL49" s="20">
        <v>1.1399838352425371</v>
      </c>
      <c r="BM49" s="20">
        <v>1.1444663518488642</v>
      </c>
      <c r="BN49" s="20">
        <v>1.1501316120597913</v>
      </c>
      <c r="BO49" s="20">
        <v>1.1563970105801333</v>
      </c>
      <c r="BP49" s="20">
        <v>1.1613541583402363</v>
      </c>
      <c r="BQ49" s="20">
        <v>1.1629316129551324</v>
      </c>
      <c r="BR49" s="20">
        <v>1.1584158565245148</v>
      </c>
      <c r="BS49" s="20">
        <v>1.1504028013658176</v>
      </c>
      <c r="BT49" s="20">
        <v>1.143223578467039</v>
      </c>
      <c r="BU49" s="20">
        <v>1.1385836589863723</v>
      </c>
      <c r="BV49" s="20">
        <v>1.1373061169304539</v>
      </c>
      <c r="BW49" s="20">
        <v>1.1389297167340384</v>
      </c>
      <c r="BX49" s="20">
        <v>1.1434390527052538</v>
      </c>
      <c r="BY49" s="20">
        <v>1.1507355261070913</v>
      </c>
      <c r="BZ49" s="20">
        <v>1.1599382886478398</v>
      </c>
      <c r="CA49" s="20">
        <v>1.1705166244341696</v>
      </c>
      <c r="CB49" s="20">
        <v>1.1804248561626203</v>
      </c>
      <c r="CC49" s="20">
        <v>1.1882914549220449</v>
      </c>
      <c r="CD49" s="20">
        <v>1.192484403246072</v>
      </c>
      <c r="CE49" s="20">
        <v>1.1939361180523085</v>
      </c>
      <c r="CF49" s="20">
        <v>1.1951135829772459</v>
      </c>
      <c r="CG49" s="20">
        <v>1.1962185519205975</v>
      </c>
      <c r="CH49" s="20">
        <v>1.1956834906550646</v>
      </c>
      <c r="CI49" s="20">
        <v>1.1929677168676216</v>
      </c>
      <c r="CJ49" s="20">
        <v>1.1913242608384553</v>
      </c>
      <c r="CK49" s="20">
        <v>1.1924455798233131</v>
      </c>
      <c r="CL49" s="20">
        <v>1.1971191628201596</v>
      </c>
      <c r="CM49" s="20">
        <v>1.2060353583480357</v>
      </c>
      <c r="CN49" s="20">
        <v>1.2179065202532442</v>
      </c>
      <c r="CO49" s="20">
        <v>1.2286462220622494</v>
      </c>
      <c r="CP49" s="20">
        <v>1.2351240570255178</v>
      </c>
      <c r="CQ49" s="20">
        <v>1.2390341600392667</v>
      </c>
      <c r="CR49" s="20">
        <v>1.2416181145898371</v>
      </c>
      <c r="CS49" s="20">
        <v>1.2429047127965229</v>
      </c>
      <c r="CT49" s="20">
        <v>1.2424296035978011</v>
      </c>
      <c r="CU49" s="20">
        <v>1.2418004368980262</v>
      </c>
      <c r="CV49" s="20">
        <v>1.2439314843206741</v>
      </c>
      <c r="CW49" s="20">
        <v>1.2502835570372262</v>
      </c>
      <c r="CX49" s="20">
        <v>1.2607922851294822</v>
      </c>
      <c r="CY49" s="20">
        <v>1.2723693851696098</v>
      </c>
      <c r="CZ49" s="20">
        <v>1.2809009720411875</v>
      </c>
      <c r="DA49" s="20">
        <v>1.2832768664610397</v>
      </c>
      <c r="DB49" s="20">
        <v>1.2789311644145207</v>
      </c>
      <c r="DC49" s="20">
        <v>1.2714253530582951</v>
      </c>
      <c r="DD49" s="20">
        <v>1.2648468904717041</v>
      </c>
      <c r="DE49" s="20">
        <v>1.2622166983681673</v>
      </c>
      <c r="DF49" s="20">
        <v>1.2635912182826443</v>
      </c>
      <c r="DG49" s="20">
        <v>1.2683904082035866</v>
      </c>
      <c r="DH49" s="20">
        <v>1.2760192161051751</v>
      </c>
      <c r="DI49" s="20">
        <v>1.2862215718513732</v>
      </c>
      <c r="DJ49" s="20">
        <v>1.2981514621274381</v>
      </c>
      <c r="DK49" s="20">
        <v>1.3101877558764379</v>
      </c>
      <c r="DL49" s="20">
        <v>1.3189790048027752</v>
      </c>
      <c r="DM49" s="20">
        <v>1.3223865187170394</v>
      </c>
      <c r="DN49" s="20">
        <v>1.3193118142283382</v>
      </c>
      <c r="DO49" s="20">
        <v>1.3121916593277183</v>
      </c>
      <c r="DP49" s="20">
        <v>1.3058745444067354</v>
      </c>
      <c r="DQ49" s="20">
        <v>1.2996503852353558</v>
      </c>
      <c r="DR49" s="20">
        <v>1.2929057712357257</v>
      </c>
      <c r="DS49" s="20">
        <v>1.2824737785025291</v>
      </c>
      <c r="DT49" s="20">
        <v>1.2669889459338279</v>
      </c>
      <c r="DU49" s="20">
        <v>1.2480964305288982</v>
      </c>
      <c r="DV49" s="20">
        <v>1.2331090785658452</v>
      </c>
      <c r="DW49" s="20">
        <v>1.2308727466472387</v>
      </c>
      <c r="DX49" s="20">
        <v>1.240870209861066</v>
      </c>
      <c r="DY49" s="20">
        <v>1.2593116911967828</v>
      </c>
      <c r="DZ49" s="20">
        <v>1.2794760891952284</v>
      </c>
      <c r="EA49" s="20">
        <v>1.2969050611705022</v>
      </c>
      <c r="EB49" s="20">
        <v>1.3091945290940887</v>
      </c>
      <c r="EC49" s="20">
        <v>1.3145634974514122</v>
      </c>
      <c r="ED49" s="20">
        <v>1.3145098110146467</v>
      </c>
      <c r="EE49" s="20">
        <v>1.3097874682437851</v>
      </c>
      <c r="EF49" s="20">
        <v>1.3013239195725583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5F487-A4D6-4757-9E99-0EA7679E34BF}">
  <dimension ref="A1:EG81"/>
  <sheetViews>
    <sheetView workbookViewId="0">
      <pane xSplit="2" ySplit="6" topLeftCell="C7" activePane="bottomRight" state="frozen"/>
      <selection pane="topRight" activeCell="C1" sqref="C1"/>
      <selection pane="bottomLeft" activeCell="A7" sqref="A7"/>
      <selection pane="bottomRight" activeCell="C30" sqref="C30"/>
    </sheetView>
  </sheetViews>
  <sheetFormatPr defaultRowHeight="14.25" x14ac:dyDescent="0.45"/>
  <cols>
    <col min="1" max="1" width="48.06640625" customWidth="1"/>
    <col min="2" max="2" width="59.53125" bestFit="1" customWidth="1"/>
    <col min="3" max="3" width="34.796875" bestFit="1" customWidth="1"/>
    <col min="4" max="136" width="10.33203125" bestFit="1" customWidth="1"/>
    <col min="137" max="137" width="6.19921875" bestFit="1" customWidth="1"/>
    <col min="138" max="149" width="9.73046875" bestFit="1" customWidth="1"/>
    <col min="150" max="150" width="11.73046875" bestFit="1" customWidth="1"/>
  </cols>
  <sheetData>
    <row r="1" spans="2:137" x14ac:dyDescent="0.45">
      <c r="B1" s="1" t="s">
        <v>0</v>
      </c>
      <c r="C1" t="s" vm="1">
        <v>184</v>
      </c>
    </row>
    <row r="2" spans="2:137" x14ac:dyDescent="0.45">
      <c r="B2" s="1" t="s">
        <v>1</v>
      </c>
      <c r="C2" t="s" vm="4">
        <v>506</v>
      </c>
    </row>
    <row r="3" spans="2:137" x14ac:dyDescent="0.45">
      <c r="B3" s="1" t="s">
        <v>29</v>
      </c>
      <c r="C3" t="s" vm="3">
        <v>9</v>
      </c>
    </row>
    <row r="5" spans="2:137" x14ac:dyDescent="0.45">
      <c r="B5" s="1" t="s">
        <v>10</v>
      </c>
      <c r="C5" s="1" t="s">
        <v>505</v>
      </c>
    </row>
    <row r="6" spans="2:137" x14ac:dyDescent="0.45">
      <c r="B6" s="1" t="s">
        <v>11</v>
      </c>
      <c r="C6" s="21">
        <v>40179</v>
      </c>
      <c r="D6" s="21">
        <v>40210</v>
      </c>
      <c r="E6" s="21">
        <v>40238</v>
      </c>
      <c r="F6" s="21">
        <v>40269</v>
      </c>
      <c r="G6" s="21">
        <v>40299</v>
      </c>
      <c r="H6" s="21">
        <v>40330</v>
      </c>
      <c r="I6" s="21">
        <v>40360</v>
      </c>
      <c r="J6" s="21">
        <v>40391</v>
      </c>
      <c r="K6" s="21">
        <v>40422</v>
      </c>
      <c r="L6" s="21">
        <v>40452</v>
      </c>
      <c r="M6" s="21">
        <v>40483</v>
      </c>
      <c r="N6" s="21">
        <v>40513</v>
      </c>
      <c r="O6" s="21">
        <v>40544</v>
      </c>
      <c r="P6" s="21">
        <v>40575</v>
      </c>
      <c r="Q6" s="21">
        <v>40603</v>
      </c>
      <c r="R6" s="21">
        <v>40634</v>
      </c>
      <c r="S6" s="21">
        <v>40664</v>
      </c>
      <c r="T6" s="21">
        <v>40695</v>
      </c>
      <c r="U6" s="21">
        <v>40725</v>
      </c>
      <c r="V6" s="21">
        <v>40756</v>
      </c>
      <c r="W6" s="21">
        <v>40787</v>
      </c>
      <c r="X6" s="21">
        <v>40817</v>
      </c>
      <c r="Y6" s="21">
        <v>40848</v>
      </c>
      <c r="Z6" s="21">
        <v>40878</v>
      </c>
      <c r="AA6" s="21">
        <v>40909</v>
      </c>
      <c r="AB6" s="21">
        <v>40940</v>
      </c>
      <c r="AC6" s="21">
        <v>40969</v>
      </c>
      <c r="AD6" s="21">
        <v>41000</v>
      </c>
      <c r="AE6" s="21">
        <v>41030</v>
      </c>
      <c r="AF6" s="21">
        <v>41061</v>
      </c>
      <c r="AG6" s="21">
        <v>41091</v>
      </c>
      <c r="AH6" s="21">
        <v>41122</v>
      </c>
      <c r="AI6" s="21">
        <v>41153</v>
      </c>
      <c r="AJ6" s="21">
        <v>41183</v>
      </c>
      <c r="AK6" s="21">
        <v>41214</v>
      </c>
      <c r="AL6" s="21">
        <v>41244</v>
      </c>
      <c r="AM6" s="21">
        <v>41275</v>
      </c>
      <c r="AN6" s="21">
        <v>41306</v>
      </c>
      <c r="AO6" s="21">
        <v>41334</v>
      </c>
      <c r="AP6" s="21">
        <v>41365</v>
      </c>
      <c r="AQ6" s="21">
        <v>41395</v>
      </c>
      <c r="AR6" s="21">
        <v>41426</v>
      </c>
      <c r="AS6" s="21">
        <v>41456</v>
      </c>
      <c r="AT6" s="21">
        <v>41487</v>
      </c>
      <c r="AU6" s="21">
        <v>41518</v>
      </c>
      <c r="AV6" s="21">
        <v>41548</v>
      </c>
      <c r="AW6" s="21">
        <v>41579</v>
      </c>
      <c r="AX6" s="21">
        <v>41609</v>
      </c>
      <c r="AY6" s="21">
        <v>41640</v>
      </c>
      <c r="AZ6" s="21">
        <v>41671</v>
      </c>
      <c r="BA6" s="21">
        <v>41699</v>
      </c>
      <c r="BB6" s="21">
        <v>41730</v>
      </c>
      <c r="BC6" s="21">
        <v>41760</v>
      </c>
      <c r="BD6" s="21">
        <v>41791</v>
      </c>
      <c r="BE6" s="21">
        <v>41821</v>
      </c>
      <c r="BF6" s="21">
        <v>41852</v>
      </c>
      <c r="BG6" s="21">
        <v>41883</v>
      </c>
      <c r="BH6" s="21">
        <v>41913</v>
      </c>
      <c r="BI6" s="21">
        <v>41944</v>
      </c>
      <c r="BJ6" s="21">
        <v>41974</v>
      </c>
      <c r="BK6" s="21">
        <v>42005</v>
      </c>
      <c r="BL6" s="21">
        <v>42036</v>
      </c>
      <c r="BM6" s="21">
        <v>42064</v>
      </c>
      <c r="BN6" s="21">
        <v>42095</v>
      </c>
      <c r="BO6" s="21">
        <v>42125</v>
      </c>
      <c r="BP6" s="21">
        <v>42156</v>
      </c>
      <c r="BQ6" s="21">
        <v>42186</v>
      </c>
      <c r="BR6" s="21">
        <v>42217</v>
      </c>
      <c r="BS6" s="21">
        <v>42248</v>
      </c>
      <c r="BT6" s="21">
        <v>42278</v>
      </c>
      <c r="BU6" s="21">
        <v>42309</v>
      </c>
      <c r="BV6" s="21">
        <v>42339</v>
      </c>
      <c r="BW6" s="21">
        <v>42370</v>
      </c>
      <c r="BX6" s="21">
        <v>42401</v>
      </c>
      <c r="BY6" s="21">
        <v>42430</v>
      </c>
      <c r="BZ6" s="21">
        <v>42461</v>
      </c>
      <c r="CA6" s="21">
        <v>42491</v>
      </c>
      <c r="CB6" s="21">
        <v>42522</v>
      </c>
      <c r="CC6" s="21">
        <v>42552</v>
      </c>
      <c r="CD6" s="21">
        <v>42583</v>
      </c>
      <c r="CE6" s="21">
        <v>42614</v>
      </c>
      <c r="CF6" s="21">
        <v>42644</v>
      </c>
      <c r="CG6" s="21">
        <v>42675</v>
      </c>
      <c r="CH6" s="21">
        <v>42705</v>
      </c>
      <c r="CI6" s="21">
        <v>42736</v>
      </c>
      <c r="CJ6" s="21">
        <v>42767</v>
      </c>
      <c r="CK6" s="21">
        <v>42795</v>
      </c>
      <c r="CL6" s="21">
        <v>42826</v>
      </c>
      <c r="CM6" s="21">
        <v>42856</v>
      </c>
      <c r="CN6" s="21">
        <v>42887</v>
      </c>
      <c r="CO6" s="21">
        <v>42917</v>
      </c>
      <c r="CP6" s="21">
        <v>42948</v>
      </c>
      <c r="CQ6" s="21">
        <v>42979</v>
      </c>
      <c r="CR6" s="21">
        <v>43009</v>
      </c>
      <c r="CS6" s="21">
        <v>43040</v>
      </c>
      <c r="CT6" s="21">
        <v>43070</v>
      </c>
      <c r="CU6" s="21">
        <v>43101</v>
      </c>
      <c r="CV6" s="21">
        <v>43132</v>
      </c>
      <c r="CW6" s="21">
        <v>43160</v>
      </c>
      <c r="CX6" s="21">
        <v>43191</v>
      </c>
      <c r="CY6" s="21">
        <v>43221</v>
      </c>
      <c r="CZ6" s="21">
        <v>43252</v>
      </c>
      <c r="DA6" s="21">
        <v>43282</v>
      </c>
      <c r="DB6" s="21">
        <v>43313</v>
      </c>
      <c r="DC6" s="21">
        <v>43344</v>
      </c>
      <c r="DD6" s="21">
        <v>43374</v>
      </c>
      <c r="DE6" s="21">
        <v>43405</v>
      </c>
      <c r="DF6" s="21">
        <v>43435</v>
      </c>
      <c r="DG6" s="21">
        <v>43466</v>
      </c>
      <c r="DH6" s="21">
        <v>43497</v>
      </c>
      <c r="DI6" s="21">
        <v>43525</v>
      </c>
      <c r="DJ6" s="21">
        <v>43556</v>
      </c>
      <c r="DK6" s="21">
        <v>43586</v>
      </c>
      <c r="DL6" s="21">
        <v>43617</v>
      </c>
      <c r="DM6" s="21">
        <v>43647</v>
      </c>
      <c r="DN6" s="21">
        <v>43678</v>
      </c>
      <c r="DO6" s="21">
        <v>43709</v>
      </c>
      <c r="DP6" s="21">
        <v>43739</v>
      </c>
      <c r="DQ6" s="21">
        <v>43770</v>
      </c>
      <c r="DR6" s="21">
        <v>43800</v>
      </c>
      <c r="DS6" s="21">
        <v>43831</v>
      </c>
      <c r="DT6" s="21">
        <v>43862</v>
      </c>
      <c r="DU6" s="21">
        <v>43891</v>
      </c>
      <c r="DV6" s="21">
        <v>43922</v>
      </c>
      <c r="DW6" s="21">
        <v>43952</v>
      </c>
      <c r="DX6" s="21">
        <v>43983</v>
      </c>
      <c r="DY6" s="21">
        <v>44013</v>
      </c>
      <c r="DZ6" s="21">
        <v>44044</v>
      </c>
      <c r="EA6" s="21">
        <v>44075</v>
      </c>
      <c r="EB6" s="21">
        <v>44105</v>
      </c>
      <c r="EC6" s="21">
        <v>44136</v>
      </c>
      <c r="ED6" s="21">
        <v>44166</v>
      </c>
      <c r="EE6" s="21">
        <v>44197</v>
      </c>
      <c r="EF6" s="21">
        <v>44228</v>
      </c>
    </row>
    <row r="7" spans="2:137" x14ac:dyDescent="0.45">
      <c r="B7" s="2" t="s">
        <v>522</v>
      </c>
      <c r="C7" s="24">
        <v>1028500</v>
      </c>
      <c r="D7" s="24">
        <v>1042400</v>
      </c>
      <c r="E7" s="24">
        <v>1042300</v>
      </c>
      <c r="F7" s="24">
        <v>1057000</v>
      </c>
      <c r="G7" s="24">
        <v>1093600</v>
      </c>
      <c r="H7" s="24">
        <v>1117600</v>
      </c>
      <c r="I7" s="24">
        <v>1162200</v>
      </c>
      <c r="J7" s="24">
        <v>1146000</v>
      </c>
      <c r="K7" s="24">
        <v>1087700</v>
      </c>
      <c r="L7" s="24">
        <v>1070000</v>
      </c>
      <c r="M7" s="24">
        <v>1063900</v>
      </c>
      <c r="N7" s="24">
        <v>1065100</v>
      </c>
      <c r="O7" s="24">
        <v>1050800</v>
      </c>
      <c r="P7" s="24">
        <v>1062400</v>
      </c>
      <c r="Q7" s="24">
        <v>1092300</v>
      </c>
      <c r="R7" s="24">
        <v>1090300</v>
      </c>
      <c r="S7" s="24">
        <v>1142600</v>
      </c>
      <c r="T7" s="24">
        <v>1153000</v>
      </c>
      <c r="U7" s="24">
        <v>1197200</v>
      </c>
      <c r="V7" s="24">
        <v>1183500</v>
      </c>
      <c r="W7" s="24">
        <v>1149200</v>
      </c>
      <c r="X7" s="24">
        <v>1126600</v>
      </c>
      <c r="Y7" s="24">
        <v>1108300</v>
      </c>
      <c r="Z7" s="24">
        <v>1118200</v>
      </c>
      <c r="AA7" s="24">
        <v>1099500</v>
      </c>
      <c r="AB7" s="24">
        <v>1106200</v>
      </c>
      <c r="AC7" s="24">
        <v>1111700</v>
      </c>
      <c r="AD7" s="24">
        <v>1142500</v>
      </c>
      <c r="AE7" s="24">
        <v>1190200</v>
      </c>
      <c r="AF7" s="24">
        <v>1202300</v>
      </c>
      <c r="AG7" s="24">
        <v>1222900</v>
      </c>
      <c r="AH7" s="24">
        <v>1205700</v>
      </c>
      <c r="AI7" s="24">
        <v>1156800</v>
      </c>
      <c r="AJ7" s="24">
        <v>1126700</v>
      </c>
      <c r="AK7" s="24">
        <v>1132900</v>
      </c>
      <c r="AL7" s="24">
        <v>1124900</v>
      </c>
      <c r="AM7" s="24">
        <v>1118300</v>
      </c>
      <c r="AN7" s="24">
        <v>1137000</v>
      </c>
      <c r="AO7" s="24">
        <v>1133800</v>
      </c>
      <c r="AP7" s="24">
        <v>1127700</v>
      </c>
      <c r="AQ7" s="24">
        <v>1170500</v>
      </c>
      <c r="AR7" s="24">
        <v>1177100</v>
      </c>
      <c r="AS7" s="24">
        <v>1198100</v>
      </c>
      <c r="AT7" s="24">
        <v>1210700</v>
      </c>
      <c r="AU7" s="24">
        <v>1136200</v>
      </c>
      <c r="AV7" s="24">
        <v>1144700</v>
      </c>
      <c r="AW7" s="24">
        <v>1142300</v>
      </c>
      <c r="AX7" s="24">
        <v>1157600</v>
      </c>
      <c r="AY7" s="24">
        <v>1135200</v>
      </c>
      <c r="AZ7" s="24">
        <v>1164500</v>
      </c>
      <c r="BA7" s="24">
        <v>1162000</v>
      </c>
      <c r="BB7" s="24">
        <v>1159100</v>
      </c>
      <c r="BC7" s="24">
        <v>1194900</v>
      </c>
      <c r="BD7" s="24">
        <v>1216600</v>
      </c>
      <c r="BE7" s="24">
        <v>1250600</v>
      </c>
      <c r="BF7" s="24">
        <v>1240000</v>
      </c>
      <c r="BG7" s="24">
        <v>1195800</v>
      </c>
      <c r="BH7" s="24">
        <v>1202500</v>
      </c>
      <c r="BI7" s="24">
        <v>1197100</v>
      </c>
      <c r="BJ7" s="24">
        <v>1185300</v>
      </c>
      <c r="BK7" s="24">
        <v>1165000</v>
      </c>
      <c r="BL7" s="24">
        <v>1182600</v>
      </c>
      <c r="BM7" s="24">
        <v>1178900</v>
      </c>
      <c r="BN7" s="24">
        <v>1185900</v>
      </c>
      <c r="BO7" s="24">
        <v>1219600</v>
      </c>
      <c r="BP7" s="24">
        <v>1234000</v>
      </c>
      <c r="BQ7" s="24">
        <v>1257300</v>
      </c>
      <c r="BR7" s="24">
        <v>1234100</v>
      </c>
      <c r="BS7" s="24">
        <v>1164400</v>
      </c>
      <c r="BT7" s="24">
        <v>1169900</v>
      </c>
      <c r="BU7" s="24">
        <v>1159600</v>
      </c>
      <c r="BV7" s="24">
        <v>1143700</v>
      </c>
      <c r="BW7" s="24">
        <v>1117300</v>
      </c>
      <c r="BX7" s="24">
        <v>1121000</v>
      </c>
      <c r="BY7" s="24">
        <v>1140800</v>
      </c>
      <c r="BZ7" s="24">
        <v>1169400</v>
      </c>
      <c r="CA7" s="24">
        <v>1191500</v>
      </c>
      <c r="CB7" s="24">
        <v>1226500</v>
      </c>
      <c r="CC7" s="24">
        <v>1250400</v>
      </c>
      <c r="CD7" s="24">
        <v>1241400</v>
      </c>
      <c r="CE7" s="24">
        <v>1189900</v>
      </c>
      <c r="CF7" s="24">
        <v>1179600</v>
      </c>
      <c r="CG7" s="24">
        <v>1175900</v>
      </c>
      <c r="CH7" s="24">
        <v>1169400</v>
      </c>
      <c r="CI7" s="24">
        <v>1159100</v>
      </c>
      <c r="CJ7" s="24">
        <v>1170700</v>
      </c>
      <c r="CK7" s="24">
        <v>1167800</v>
      </c>
      <c r="CL7" s="24">
        <v>1168300</v>
      </c>
      <c r="CM7" s="24">
        <v>1211600</v>
      </c>
      <c r="CN7" s="24">
        <v>1223900</v>
      </c>
      <c r="CO7" s="24">
        <v>1264800</v>
      </c>
      <c r="CP7" s="24">
        <v>1257400</v>
      </c>
      <c r="CQ7" s="24">
        <v>1208300</v>
      </c>
      <c r="CR7" s="24">
        <v>1195200</v>
      </c>
      <c r="CS7" s="24">
        <v>1194800</v>
      </c>
      <c r="CT7" s="24">
        <v>1199300</v>
      </c>
      <c r="CU7" s="24">
        <v>1172400</v>
      </c>
      <c r="CV7" s="24">
        <v>1191700</v>
      </c>
      <c r="CW7" s="24">
        <v>1202000</v>
      </c>
      <c r="CX7" s="24">
        <v>1222500</v>
      </c>
      <c r="CY7" s="24">
        <v>1278100</v>
      </c>
      <c r="CZ7" s="24">
        <v>1277000</v>
      </c>
      <c r="DA7" s="24">
        <v>1289700</v>
      </c>
      <c r="DB7" s="24">
        <v>1287300</v>
      </c>
      <c r="DC7" s="24">
        <v>1230700</v>
      </c>
      <c r="DD7" s="24">
        <v>1207400</v>
      </c>
      <c r="DE7" s="24">
        <v>1210300</v>
      </c>
      <c r="DF7" s="24">
        <v>1212300</v>
      </c>
      <c r="DG7" s="24">
        <v>1179400</v>
      </c>
      <c r="DH7" s="24">
        <v>1175500</v>
      </c>
      <c r="DI7" s="24">
        <v>1167500</v>
      </c>
      <c r="DJ7" s="24">
        <v>1176800</v>
      </c>
      <c r="DK7" s="24">
        <v>1199700</v>
      </c>
      <c r="DL7" s="24">
        <v>1217900</v>
      </c>
      <c r="DM7" s="24">
        <v>1247600</v>
      </c>
      <c r="DN7" s="24">
        <v>1255800</v>
      </c>
      <c r="DO7" s="24">
        <v>1229100</v>
      </c>
      <c r="DP7" s="24">
        <v>1226300</v>
      </c>
      <c r="DQ7" s="24">
        <v>1205000</v>
      </c>
      <c r="DR7" s="24">
        <v>1230300</v>
      </c>
      <c r="DS7" s="24">
        <v>1195000</v>
      </c>
      <c r="DT7" s="24">
        <v>1183400</v>
      </c>
      <c r="DU7" s="24">
        <v>903300</v>
      </c>
      <c r="DV7" s="24">
        <v>600500</v>
      </c>
      <c r="DW7" s="24">
        <v>670300</v>
      </c>
      <c r="DX7" s="24">
        <v>851300</v>
      </c>
      <c r="DY7" s="24">
        <v>973000</v>
      </c>
      <c r="DZ7" s="24">
        <v>1023000</v>
      </c>
      <c r="EA7" s="24">
        <v>1043600</v>
      </c>
      <c r="EB7" s="24">
        <v>994200</v>
      </c>
      <c r="EC7" s="24">
        <v>956500</v>
      </c>
      <c r="ED7" s="24">
        <v>908500</v>
      </c>
      <c r="EE7" s="24">
        <v>810300</v>
      </c>
      <c r="EF7" s="24">
        <v>875300</v>
      </c>
      <c r="EG7" s="6">
        <f>(DS7/C7)^(1/9)-1</f>
        <v>1.6811386781555138E-2</v>
      </c>
    </row>
    <row r="8" spans="2:137" x14ac:dyDescent="0.45">
      <c r="B8" s="2" t="s">
        <v>523</v>
      </c>
      <c r="C8" s="24">
        <v>646000</v>
      </c>
      <c r="D8" s="24">
        <v>654400</v>
      </c>
      <c r="E8" s="24">
        <v>635000</v>
      </c>
      <c r="F8" s="24">
        <v>655100</v>
      </c>
      <c r="G8" s="24">
        <v>694800</v>
      </c>
      <c r="H8" s="24">
        <v>721700</v>
      </c>
      <c r="I8" s="24">
        <v>734400</v>
      </c>
      <c r="J8" s="24">
        <v>720400</v>
      </c>
      <c r="K8" s="24">
        <v>703600</v>
      </c>
      <c r="L8" s="24">
        <v>702600</v>
      </c>
      <c r="M8" s="24">
        <v>671500</v>
      </c>
      <c r="N8" s="24">
        <v>669600</v>
      </c>
      <c r="O8" s="24">
        <v>659300</v>
      </c>
      <c r="P8" s="24">
        <v>655300</v>
      </c>
      <c r="Q8" s="24">
        <v>645500</v>
      </c>
      <c r="R8" s="24">
        <v>666100</v>
      </c>
      <c r="S8" s="24">
        <v>707400</v>
      </c>
      <c r="T8" s="24">
        <v>727400</v>
      </c>
      <c r="U8" s="24">
        <v>727900</v>
      </c>
      <c r="V8" s="24">
        <v>716000</v>
      </c>
      <c r="W8" s="24">
        <v>683200</v>
      </c>
      <c r="X8" s="24">
        <v>685300</v>
      </c>
      <c r="Y8" s="24">
        <v>659500</v>
      </c>
      <c r="Z8" s="24">
        <v>650200</v>
      </c>
      <c r="AA8" s="24">
        <v>637900</v>
      </c>
      <c r="AB8" s="24">
        <v>650700</v>
      </c>
      <c r="AC8" s="24">
        <v>650100</v>
      </c>
      <c r="AD8" s="24">
        <v>676700</v>
      </c>
      <c r="AE8" s="24">
        <v>715600</v>
      </c>
      <c r="AF8" s="24">
        <v>751800</v>
      </c>
      <c r="AG8" s="24">
        <v>758300</v>
      </c>
      <c r="AH8" s="24">
        <v>758900</v>
      </c>
      <c r="AI8" s="24">
        <v>716300</v>
      </c>
      <c r="AJ8" s="24">
        <v>703500</v>
      </c>
      <c r="AK8" s="24">
        <v>692100</v>
      </c>
      <c r="AL8" s="24">
        <v>683800</v>
      </c>
      <c r="AM8" s="24">
        <v>671200</v>
      </c>
      <c r="AN8" s="24">
        <v>685600</v>
      </c>
      <c r="AO8" s="24">
        <v>684000</v>
      </c>
      <c r="AP8" s="24">
        <v>693000</v>
      </c>
      <c r="AQ8" s="24">
        <v>750400</v>
      </c>
      <c r="AR8" s="24">
        <v>776800</v>
      </c>
      <c r="AS8" s="24">
        <v>808700</v>
      </c>
      <c r="AT8" s="24">
        <v>795600</v>
      </c>
      <c r="AU8" s="24">
        <v>767500</v>
      </c>
      <c r="AV8" s="24">
        <v>735200</v>
      </c>
      <c r="AW8" s="24">
        <v>729800</v>
      </c>
      <c r="AX8" s="24">
        <v>708700</v>
      </c>
      <c r="AY8" s="24">
        <v>670800</v>
      </c>
      <c r="AZ8" s="24">
        <v>678600</v>
      </c>
      <c r="BA8" s="24">
        <v>690700</v>
      </c>
      <c r="BB8" s="24">
        <v>720700</v>
      </c>
      <c r="BC8" s="24">
        <v>757600</v>
      </c>
      <c r="BD8" s="24">
        <v>770100</v>
      </c>
      <c r="BE8" s="24">
        <v>753500</v>
      </c>
      <c r="BF8" s="24">
        <v>769800</v>
      </c>
      <c r="BG8" s="24">
        <v>750300</v>
      </c>
      <c r="BH8" s="24">
        <v>742500</v>
      </c>
      <c r="BI8" s="24">
        <v>724800</v>
      </c>
      <c r="BJ8" s="24">
        <v>715700</v>
      </c>
      <c r="BK8" s="24">
        <v>703200</v>
      </c>
      <c r="BL8" s="24">
        <v>711800</v>
      </c>
      <c r="BM8" s="24">
        <v>704700</v>
      </c>
      <c r="BN8" s="24">
        <v>732800</v>
      </c>
      <c r="BO8" s="24">
        <v>785100</v>
      </c>
      <c r="BP8" s="24">
        <v>779400</v>
      </c>
      <c r="BQ8" s="24">
        <v>788200</v>
      </c>
      <c r="BR8" s="24">
        <v>794800</v>
      </c>
      <c r="BS8" s="24">
        <v>781100</v>
      </c>
      <c r="BT8" s="24">
        <v>765800</v>
      </c>
      <c r="BU8" s="24">
        <v>742200</v>
      </c>
      <c r="BV8" s="24">
        <v>717300</v>
      </c>
      <c r="BW8" s="24">
        <v>706700</v>
      </c>
      <c r="BX8" s="24">
        <v>727000</v>
      </c>
      <c r="BY8" s="24">
        <v>722700</v>
      </c>
      <c r="BZ8" s="24">
        <v>725300</v>
      </c>
      <c r="CA8" s="24">
        <v>788200</v>
      </c>
      <c r="CB8" s="24">
        <v>800600</v>
      </c>
      <c r="CC8" s="24">
        <v>809900</v>
      </c>
      <c r="CD8" s="24">
        <v>803400</v>
      </c>
      <c r="CE8" s="24">
        <v>787600</v>
      </c>
      <c r="CF8" s="24">
        <v>756500</v>
      </c>
      <c r="CG8" s="24">
        <v>742000</v>
      </c>
      <c r="CH8" s="24">
        <v>716900</v>
      </c>
      <c r="CI8" s="24">
        <v>716500</v>
      </c>
      <c r="CJ8" s="24">
        <v>722900</v>
      </c>
      <c r="CK8" s="24">
        <v>739000</v>
      </c>
      <c r="CL8" s="24">
        <v>733300</v>
      </c>
      <c r="CM8" s="24">
        <v>781300</v>
      </c>
      <c r="CN8" s="24">
        <v>771800</v>
      </c>
      <c r="CO8" s="24">
        <v>782800</v>
      </c>
      <c r="CP8" s="24">
        <v>784700</v>
      </c>
      <c r="CQ8" s="24">
        <v>758600</v>
      </c>
      <c r="CR8" s="24">
        <v>740500</v>
      </c>
      <c r="CS8" s="24">
        <v>718700</v>
      </c>
      <c r="CT8" s="24">
        <v>710600</v>
      </c>
      <c r="CU8" s="24">
        <v>709800</v>
      </c>
      <c r="CV8" s="24">
        <v>718200</v>
      </c>
      <c r="CW8" s="24">
        <v>719500</v>
      </c>
      <c r="CX8" s="24">
        <v>731300</v>
      </c>
      <c r="CY8" s="24">
        <v>774900</v>
      </c>
      <c r="CZ8" s="24">
        <v>791100</v>
      </c>
      <c r="DA8" s="24">
        <v>798700</v>
      </c>
      <c r="DB8" s="24">
        <v>814200</v>
      </c>
      <c r="DC8" s="24">
        <v>775100</v>
      </c>
      <c r="DD8" s="24">
        <v>782600</v>
      </c>
      <c r="DE8" s="24">
        <v>782000</v>
      </c>
      <c r="DF8" s="24">
        <v>767700</v>
      </c>
      <c r="DG8" s="24">
        <v>759700</v>
      </c>
      <c r="DH8" s="24">
        <v>773500</v>
      </c>
      <c r="DI8" s="24">
        <v>763000</v>
      </c>
      <c r="DJ8" s="24">
        <v>769200</v>
      </c>
      <c r="DK8" s="24">
        <v>796200</v>
      </c>
      <c r="DL8" s="24">
        <v>794900</v>
      </c>
      <c r="DM8" s="24">
        <v>807200</v>
      </c>
      <c r="DN8" s="24">
        <v>781300</v>
      </c>
      <c r="DO8" s="24">
        <v>755400</v>
      </c>
      <c r="DP8" s="24">
        <v>746800</v>
      </c>
      <c r="DQ8" s="24">
        <v>740700</v>
      </c>
      <c r="DR8" s="24">
        <v>718100</v>
      </c>
      <c r="DS8" s="24">
        <v>712400</v>
      </c>
      <c r="DT8" s="24">
        <v>733800</v>
      </c>
      <c r="DU8" s="24">
        <v>704300</v>
      </c>
      <c r="DV8" s="24">
        <v>648400</v>
      </c>
      <c r="DW8" s="24">
        <v>659800</v>
      </c>
      <c r="DX8" s="24">
        <v>735700</v>
      </c>
      <c r="DY8" s="24">
        <v>721600</v>
      </c>
      <c r="DZ8" s="24">
        <v>728300</v>
      </c>
      <c r="EA8" s="24">
        <v>705100</v>
      </c>
      <c r="EB8" s="24">
        <v>703100</v>
      </c>
      <c r="EC8" s="24">
        <v>699500</v>
      </c>
      <c r="ED8" s="24">
        <v>672900</v>
      </c>
      <c r="EE8" s="24">
        <v>661000</v>
      </c>
      <c r="EF8" s="24">
        <v>674400</v>
      </c>
      <c r="EG8" s="6">
        <f t="shared" ref="EG8:EG30" si="0">(DS8/C8)^(1/9)-1</f>
        <v>1.0930421699683501E-2</v>
      </c>
    </row>
    <row r="9" spans="2:137" x14ac:dyDescent="0.45">
      <c r="B9" s="2" t="s">
        <v>524</v>
      </c>
      <c r="C9" s="24">
        <v>337100</v>
      </c>
      <c r="D9" s="24">
        <v>339800</v>
      </c>
      <c r="E9" s="24">
        <v>344000</v>
      </c>
      <c r="F9" s="24">
        <v>357100</v>
      </c>
      <c r="G9" s="24">
        <v>398600</v>
      </c>
      <c r="H9" s="24">
        <v>401000</v>
      </c>
      <c r="I9" s="24">
        <v>409900</v>
      </c>
      <c r="J9" s="24">
        <v>410400</v>
      </c>
      <c r="K9" s="24">
        <v>384900</v>
      </c>
      <c r="L9" s="24">
        <v>374900</v>
      </c>
      <c r="M9" s="24">
        <v>356300</v>
      </c>
      <c r="N9" s="24">
        <v>338900</v>
      </c>
      <c r="O9" s="24">
        <v>341400</v>
      </c>
      <c r="P9" s="24">
        <v>338000</v>
      </c>
      <c r="Q9" s="24">
        <v>342600</v>
      </c>
      <c r="R9" s="24">
        <v>356900</v>
      </c>
      <c r="S9" s="24">
        <v>395500</v>
      </c>
      <c r="T9" s="24">
        <v>409500</v>
      </c>
      <c r="U9" s="24">
        <v>404700</v>
      </c>
      <c r="V9" s="24">
        <v>414400</v>
      </c>
      <c r="W9" s="24">
        <v>399600</v>
      </c>
      <c r="X9" s="24">
        <v>384800</v>
      </c>
      <c r="Y9" s="24">
        <v>354500</v>
      </c>
      <c r="Z9" s="24">
        <v>346200</v>
      </c>
      <c r="AA9" s="24">
        <v>331800</v>
      </c>
      <c r="AB9" s="24">
        <v>328400</v>
      </c>
      <c r="AC9" s="24">
        <v>329100</v>
      </c>
      <c r="AD9" s="24">
        <v>362900</v>
      </c>
      <c r="AE9" s="24">
        <v>397800</v>
      </c>
      <c r="AF9" s="24">
        <v>398900</v>
      </c>
      <c r="AG9" s="24">
        <v>411100</v>
      </c>
      <c r="AH9" s="24">
        <v>411200</v>
      </c>
      <c r="AI9" s="24">
        <v>395400</v>
      </c>
      <c r="AJ9" s="24">
        <v>376600</v>
      </c>
      <c r="AK9" s="24">
        <v>357600</v>
      </c>
      <c r="AL9" s="24">
        <v>360300</v>
      </c>
      <c r="AM9" s="24">
        <v>345100</v>
      </c>
      <c r="AN9" s="24">
        <v>344900</v>
      </c>
      <c r="AO9" s="24">
        <v>349900</v>
      </c>
      <c r="AP9" s="24">
        <v>364000</v>
      </c>
      <c r="AQ9" s="24">
        <v>407000</v>
      </c>
      <c r="AR9" s="24">
        <v>418500</v>
      </c>
      <c r="AS9" s="24">
        <v>423200</v>
      </c>
      <c r="AT9" s="24">
        <v>413900</v>
      </c>
      <c r="AU9" s="24">
        <v>404700</v>
      </c>
      <c r="AV9" s="24">
        <v>396200</v>
      </c>
      <c r="AW9" s="24">
        <v>359500</v>
      </c>
      <c r="AX9" s="24">
        <v>335200</v>
      </c>
      <c r="AY9" s="24">
        <v>340200</v>
      </c>
      <c r="AZ9" s="24">
        <v>340600</v>
      </c>
      <c r="BA9" s="24">
        <v>347200</v>
      </c>
      <c r="BB9" s="24">
        <v>352600</v>
      </c>
      <c r="BC9" s="24">
        <v>392300</v>
      </c>
      <c r="BD9" s="24">
        <v>399200</v>
      </c>
      <c r="BE9" s="24">
        <v>403900</v>
      </c>
      <c r="BF9" s="24">
        <v>399500</v>
      </c>
      <c r="BG9" s="24">
        <v>383000</v>
      </c>
      <c r="BH9" s="24">
        <v>374900</v>
      </c>
      <c r="BI9" s="24">
        <v>353700</v>
      </c>
      <c r="BJ9" s="24">
        <v>355800</v>
      </c>
      <c r="BK9" s="24">
        <v>340800</v>
      </c>
      <c r="BL9" s="24">
        <v>338400</v>
      </c>
      <c r="BM9" s="24">
        <v>334100</v>
      </c>
      <c r="BN9" s="24">
        <v>342400</v>
      </c>
      <c r="BO9" s="24">
        <v>374300</v>
      </c>
      <c r="BP9" s="24">
        <v>376400</v>
      </c>
      <c r="BQ9" s="24">
        <v>385700</v>
      </c>
      <c r="BR9" s="24">
        <v>388000</v>
      </c>
      <c r="BS9" s="24">
        <v>379300</v>
      </c>
      <c r="BT9" s="24">
        <v>364600</v>
      </c>
      <c r="BU9" s="24">
        <v>356100</v>
      </c>
      <c r="BV9" s="24">
        <v>345000</v>
      </c>
      <c r="BW9" s="24">
        <v>324300</v>
      </c>
      <c r="BX9" s="24">
        <v>328500</v>
      </c>
      <c r="BY9" s="24">
        <v>329600</v>
      </c>
      <c r="BZ9" s="24">
        <v>335600</v>
      </c>
      <c r="CA9" s="24">
        <v>379100</v>
      </c>
      <c r="CB9" s="24">
        <v>379100</v>
      </c>
      <c r="CC9" s="24">
        <v>392600</v>
      </c>
      <c r="CD9" s="24">
        <v>387700</v>
      </c>
      <c r="CE9" s="24">
        <v>367700</v>
      </c>
      <c r="CF9" s="24">
        <v>357200</v>
      </c>
      <c r="CG9" s="24">
        <v>345900</v>
      </c>
      <c r="CH9" s="24">
        <v>335600</v>
      </c>
      <c r="CI9" s="24">
        <v>329100</v>
      </c>
      <c r="CJ9" s="24">
        <v>323800</v>
      </c>
      <c r="CK9" s="24">
        <v>320300</v>
      </c>
      <c r="CL9" s="24">
        <v>329700</v>
      </c>
      <c r="CM9" s="24">
        <v>363000</v>
      </c>
      <c r="CN9" s="24">
        <v>378700</v>
      </c>
      <c r="CO9" s="24">
        <v>385800</v>
      </c>
      <c r="CP9" s="24">
        <v>381500</v>
      </c>
      <c r="CQ9" s="24">
        <v>368100</v>
      </c>
      <c r="CR9" s="24">
        <v>361900</v>
      </c>
      <c r="CS9" s="24">
        <v>345900</v>
      </c>
      <c r="CT9" s="24">
        <v>335600</v>
      </c>
      <c r="CU9" s="24">
        <v>325000</v>
      </c>
      <c r="CV9" s="24">
        <v>322300</v>
      </c>
      <c r="CW9" s="24">
        <v>332600</v>
      </c>
      <c r="CX9" s="24">
        <v>348100</v>
      </c>
      <c r="CY9" s="24">
        <v>374900</v>
      </c>
      <c r="CZ9" s="24">
        <v>377500</v>
      </c>
      <c r="DA9" s="24">
        <v>373400</v>
      </c>
      <c r="DB9" s="24">
        <v>371500</v>
      </c>
      <c r="DC9" s="24">
        <v>369600</v>
      </c>
      <c r="DD9" s="24">
        <v>354700</v>
      </c>
      <c r="DE9" s="24">
        <v>348500</v>
      </c>
      <c r="DF9" s="24">
        <v>346000</v>
      </c>
      <c r="DG9" s="24">
        <v>325700</v>
      </c>
      <c r="DH9" s="24">
        <v>328400</v>
      </c>
      <c r="DI9" s="24">
        <v>336500</v>
      </c>
      <c r="DJ9" s="24">
        <v>356200</v>
      </c>
      <c r="DK9" s="24">
        <v>385300</v>
      </c>
      <c r="DL9" s="24">
        <v>387200</v>
      </c>
      <c r="DM9" s="24">
        <v>375100</v>
      </c>
      <c r="DN9" s="24">
        <v>376500</v>
      </c>
      <c r="DO9" s="24">
        <v>365200</v>
      </c>
      <c r="DP9" s="24">
        <v>363400</v>
      </c>
      <c r="DQ9" s="24">
        <v>347400</v>
      </c>
      <c r="DR9" s="24">
        <v>336000</v>
      </c>
      <c r="DS9" s="24">
        <v>331000</v>
      </c>
      <c r="DT9" s="24">
        <v>333000</v>
      </c>
      <c r="DU9" s="24">
        <v>326000</v>
      </c>
      <c r="DV9" s="24">
        <v>326600</v>
      </c>
      <c r="DW9" s="24">
        <v>366900</v>
      </c>
      <c r="DX9" s="24">
        <v>375200</v>
      </c>
      <c r="DY9" s="24">
        <v>382300</v>
      </c>
      <c r="DZ9" s="24">
        <v>372000</v>
      </c>
      <c r="EA9" s="24">
        <v>355200</v>
      </c>
      <c r="EB9" s="24">
        <v>340800</v>
      </c>
      <c r="EC9" s="24">
        <v>344700</v>
      </c>
      <c r="ED9" s="24">
        <v>336500</v>
      </c>
      <c r="EE9" s="24">
        <v>309200</v>
      </c>
      <c r="EF9" s="24">
        <v>298700</v>
      </c>
      <c r="EG9" s="6">
        <f t="shared" si="0"/>
        <v>-2.0269703445915388E-3</v>
      </c>
    </row>
    <row r="10" spans="2:137" x14ac:dyDescent="0.45">
      <c r="B10" s="2" t="s">
        <v>525</v>
      </c>
      <c r="C10" s="24">
        <v>361000</v>
      </c>
      <c r="D10" s="24">
        <v>357100</v>
      </c>
      <c r="E10" s="24">
        <v>352200</v>
      </c>
      <c r="F10" s="24">
        <v>360500</v>
      </c>
      <c r="G10" s="24">
        <v>385000</v>
      </c>
      <c r="H10" s="24">
        <v>411300</v>
      </c>
      <c r="I10" s="24">
        <v>458400</v>
      </c>
      <c r="J10" s="24">
        <v>447000</v>
      </c>
      <c r="K10" s="24">
        <v>384700</v>
      </c>
      <c r="L10" s="24">
        <v>364200</v>
      </c>
      <c r="M10" s="24">
        <v>339200</v>
      </c>
      <c r="N10" s="24">
        <v>355400</v>
      </c>
      <c r="O10" s="24">
        <v>365200</v>
      </c>
      <c r="P10" s="24">
        <v>359700</v>
      </c>
      <c r="Q10" s="24">
        <v>347400</v>
      </c>
      <c r="R10" s="24">
        <v>351900</v>
      </c>
      <c r="S10" s="24">
        <v>403100</v>
      </c>
      <c r="T10" s="24">
        <v>426500</v>
      </c>
      <c r="U10" s="24">
        <v>469900</v>
      </c>
      <c r="V10" s="24">
        <v>439700</v>
      </c>
      <c r="W10" s="24">
        <v>383600</v>
      </c>
      <c r="X10" s="24">
        <v>383600</v>
      </c>
      <c r="Y10" s="24">
        <v>353700</v>
      </c>
      <c r="Z10" s="24">
        <v>356400</v>
      </c>
      <c r="AA10" s="24">
        <v>347700</v>
      </c>
      <c r="AB10" s="24">
        <v>364800</v>
      </c>
      <c r="AC10" s="24">
        <v>363800</v>
      </c>
      <c r="AD10" s="24">
        <v>347200</v>
      </c>
      <c r="AE10" s="24">
        <v>369500</v>
      </c>
      <c r="AF10" s="24">
        <v>399800</v>
      </c>
      <c r="AG10" s="24">
        <v>442100</v>
      </c>
      <c r="AH10" s="24">
        <v>430500</v>
      </c>
      <c r="AI10" s="24">
        <v>363100</v>
      </c>
      <c r="AJ10" s="24">
        <v>372000</v>
      </c>
      <c r="AK10" s="24">
        <v>363800</v>
      </c>
      <c r="AL10" s="24">
        <v>349900</v>
      </c>
      <c r="AM10" s="24">
        <v>371100</v>
      </c>
      <c r="AN10" s="24">
        <v>363700</v>
      </c>
      <c r="AO10" s="24">
        <v>362700</v>
      </c>
      <c r="AP10" s="24">
        <v>361300</v>
      </c>
      <c r="AQ10" s="24">
        <v>398000</v>
      </c>
      <c r="AR10" s="24">
        <v>420300</v>
      </c>
      <c r="AS10" s="24">
        <v>441600</v>
      </c>
      <c r="AT10" s="24">
        <v>454000</v>
      </c>
      <c r="AU10" s="24">
        <v>393600</v>
      </c>
      <c r="AV10" s="24">
        <v>374800</v>
      </c>
      <c r="AW10" s="24">
        <v>366700</v>
      </c>
      <c r="AX10" s="24">
        <v>357400</v>
      </c>
      <c r="AY10" s="24">
        <v>358900</v>
      </c>
      <c r="AZ10" s="24">
        <v>377900</v>
      </c>
      <c r="BA10" s="24">
        <v>380800</v>
      </c>
      <c r="BB10" s="24">
        <v>361000</v>
      </c>
      <c r="BC10" s="24">
        <v>405900</v>
      </c>
      <c r="BD10" s="24">
        <v>425600</v>
      </c>
      <c r="BE10" s="24">
        <v>479900</v>
      </c>
      <c r="BF10" s="24">
        <v>463800</v>
      </c>
      <c r="BG10" s="24">
        <v>379000</v>
      </c>
      <c r="BH10" s="24">
        <v>393700</v>
      </c>
      <c r="BI10" s="24">
        <v>381400</v>
      </c>
      <c r="BJ10" s="24">
        <v>374900</v>
      </c>
      <c r="BK10" s="24">
        <v>378000</v>
      </c>
      <c r="BL10" s="24">
        <v>382500</v>
      </c>
      <c r="BM10" s="24">
        <v>370500</v>
      </c>
      <c r="BN10" s="24">
        <v>353600</v>
      </c>
      <c r="BO10" s="24">
        <v>396500</v>
      </c>
      <c r="BP10" s="24">
        <v>422100</v>
      </c>
      <c r="BQ10" s="24">
        <v>474400</v>
      </c>
      <c r="BR10" s="24">
        <v>437000</v>
      </c>
      <c r="BS10" s="24">
        <v>386600</v>
      </c>
      <c r="BT10" s="24">
        <v>374800</v>
      </c>
      <c r="BU10" s="24">
        <v>339900</v>
      </c>
      <c r="BV10" s="24">
        <v>345400</v>
      </c>
      <c r="BW10" s="24">
        <v>365800</v>
      </c>
      <c r="BX10" s="24">
        <v>385700</v>
      </c>
      <c r="BY10" s="24">
        <v>384800</v>
      </c>
      <c r="BZ10" s="24">
        <v>378600</v>
      </c>
      <c r="CA10" s="24">
        <v>440700</v>
      </c>
      <c r="CB10" s="24">
        <v>459800</v>
      </c>
      <c r="CC10" s="24">
        <v>494700</v>
      </c>
      <c r="CD10" s="24">
        <v>490900</v>
      </c>
      <c r="CE10" s="24">
        <v>435300</v>
      </c>
      <c r="CF10" s="24">
        <v>398000</v>
      </c>
      <c r="CG10" s="24">
        <v>386900</v>
      </c>
      <c r="CH10" s="24">
        <v>384400</v>
      </c>
      <c r="CI10" s="24">
        <v>387100</v>
      </c>
      <c r="CJ10" s="24">
        <v>385500</v>
      </c>
      <c r="CK10" s="24">
        <v>392300</v>
      </c>
      <c r="CL10" s="24">
        <v>386400</v>
      </c>
      <c r="CM10" s="24">
        <v>424200</v>
      </c>
      <c r="CN10" s="24">
        <v>451000</v>
      </c>
      <c r="CO10" s="24">
        <v>520900</v>
      </c>
      <c r="CP10" s="24">
        <v>525500</v>
      </c>
      <c r="CQ10" s="24">
        <v>451100</v>
      </c>
      <c r="CR10" s="24">
        <v>447700</v>
      </c>
      <c r="CS10" s="24">
        <v>425100</v>
      </c>
      <c r="CT10" s="24">
        <v>430800</v>
      </c>
      <c r="CU10" s="24">
        <v>421300</v>
      </c>
      <c r="CV10" s="24">
        <v>395500</v>
      </c>
      <c r="CW10" s="24">
        <v>402600</v>
      </c>
      <c r="CX10" s="24">
        <v>387200</v>
      </c>
      <c r="CY10" s="24">
        <v>429100</v>
      </c>
      <c r="CZ10" s="24">
        <v>458900</v>
      </c>
      <c r="DA10" s="24">
        <v>538100</v>
      </c>
      <c r="DB10" s="24">
        <v>525700</v>
      </c>
      <c r="DC10" s="24">
        <v>436100</v>
      </c>
      <c r="DD10" s="24">
        <v>439300</v>
      </c>
      <c r="DE10" s="24">
        <v>410400</v>
      </c>
      <c r="DF10" s="24">
        <v>392500</v>
      </c>
      <c r="DG10" s="24">
        <v>411100</v>
      </c>
      <c r="DH10" s="24">
        <v>420700</v>
      </c>
      <c r="DI10" s="24">
        <v>418400</v>
      </c>
      <c r="DJ10" s="24">
        <v>421800</v>
      </c>
      <c r="DK10" s="24">
        <v>452800</v>
      </c>
      <c r="DL10" s="24">
        <v>484800</v>
      </c>
      <c r="DM10" s="24">
        <v>546800</v>
      </c>
      <c r="DN10" s="24">
        <v>534400</v>
      </c>
      <c r="DO10" s="24">
        <v>425900</v>
      </c>
      <c r="DP10" s="24">
        <v>417900</v>
      </c>
      <c r="DQ10" s="24">
        <v>399800</v>
      </c>
      <c r="DR10" s="24">
        <v>410000</v>
      </c>
      <c r="DS10" s="24">
        <v>406800</v>
      </c>
      <c r="DT10" s="24">
        <v>410600</v>
      </c>
      <c r="DU10" s="24">
        <v>309000</v>
      </c>
      <c r="DV10" s="24">
        <v>241000</v>
      </c>
      <c r="DW10" s="24">
        <v>273300</v>
      </c>
      <c r="DX10" s="24">
        <v>336700</v>
      </c>
      <c r="DY10" s="24">
        <v>400200</v>
      </c>
      <c r="DZ10" s="24">
        <v>404600</v>
      </c>
      <c r="EA10" s="24">
        <v>358600</v>
      </c>
      <c r="EB10" s="24">
        <v>323400</v>
      </c>
      <c r="EC10" s="24">
        <v>290300</v>
      </c>
      <c r="ED10" s="24">
        <v>279200</v>
      </c>
      <c r="EE10" s="24">
        <v>252400</v>
      </c>
      <c r="EF10" s="24">
        <v>258300</v>
      </c>
      <c r="EG10" s="6">
        <f t="shared" si="0"/>
        <v>1.3359980419899165E-2</v>
      </c>
    </row>
    <row r="11" spans="2:137" x14ac:dyDescent="0.45">
      <c r="B11" s="2" t="s">
        <v>526</v>
      </c>
      <c r="C11" s="24">
        <v>1113900</v>
      </c>
      <c r="D11" s="24">
        <v>1095700</v>
      </c>
      <c r="E11" s="24">
        <v>1112800</v>
      </c>
      <c r="F11" s="24">
        <v>1176100</v>
      </c>
      <c r="G11" s="24">
        <v>1251700</v>
      </c>
      <c r="H11" s="24">
        <v>1306500</v>
      </c>
      <c r="I11" s="24">
        <v>1321400</v>
      </c>
      <c r="J11" s="24">
        <v>1337100</v>
      </c>
      <c r="K11" s="24">
        <v>1296900</v>
      </c>
      <c r="L11" s="24">
        <v>1304200</v>
      </c>
      <c r="M11" s="24">
        <v>1289000</v>
      </c>
      <c r="N11" s="24">
        <v>1228700</v>
      </c>
      <c r="O11" s="24">
        <v>1155900</v>
      </c>
      <c r="P11" s="24">
        <v>1151900</v>
      </c>
      <c r="Q11" s="24">
        <v>1158400</v>
      </c>
      <c r="R11" s="24">
        <v>1197700</v>
      </c>
      <c r="S11" s="24">
        <v>1292300</v>
      </c>
      <c r="T11" s="24">
        <v>1334700</v>
      </c>
      <c r="U11" s="24">
        <v>1392200</v>
      </c>
      <c r="V11" s="24">
        <v>1399700</v>
      </c>
      <c r="W11" s="24">
        <v>1369200</v>
      </c>
      <c r="X11" s="24">
        <v>1364600</v>
      </c>
      <c r="Y11" s="24">
        <v>1348900</v>
      </c>
      <c r="Z11" s="24">
        <v>1273800</v>
      </c>
      <c r="AA11" s="24">
        <v>1185600</v>
      </c>
      <c r="AB11" s="24">
        <v>1195300</v>
      </c>
      <c r="AC11" s="24">
        <v>1192700</v>
      </c>
      <c r="AD11" s="24">
        <v>1261900</v>
      </c>
      <c r="AE11" s="24">
        <v>1337200</v>
      </c>
      <c r="AF11" s="24">
        <v>1368200</v>
      </c>
      <c r="AG11" s="24">
        <v>1408600</v>
      </c>
      <c r="AH11" s="24">
        <v>1410500</v>
      </c>
      <c r="AI11" s="24">
        <v>1392400</v>
      </c>
      <c r="AJ11" s="24">
        <v>1368600</v>
      </c>
      <c r="AK11" s="24">
        <v>1347000</v>
      </c>
      <c r="AL11" s="24">
        <v>1305100</v>
      </c>
      <c r="AM11" s="24">
        <v>1231500</v>
      </c>
      <c r="AN11" s="24">
        <v>1233700</v>
      </c>
      <c r="AO11" s="24">
        <v>1231500</v>
      </c>
      <c r="AP11" s="24">
        <v>1295700</v>
      </c>
      <c r="AQ11" s="24">
        <v>1385800</v>
      </c>
      <c r="AR11" s="24">
        <v>1420200</v>
      </c>
      <c r="AS11" s="24">
        <v>1451300</v>
      </c>
      <c r="AT11" s="24">
        <v>1467100</v>
      </c>
      <c r="AU11" s="24">
        <v>1431800</v>
      </c>
      <c r="AV11" s="24">
        <v>1426000</v>
      </c>
      <c r="AW11" s="24">
        <v>1378400</v>
      </c>
      <c r="AX11" s="24">
        <v>1311800</v>
      </c>
      <c r="AY11" s="24">
        <v>1244900</v>
      </c>
      <c r="AZ11" s="24">
        <v>1231300</v>
      </c>
      <c r="BA11" s="24">
        <v>1254700</v>
      </c>
      <c r="BB11" s="24">
        <v>1273200</v>
      </c>
      <c r="BC11" s="24">
        <v>1358300</v>
      </c>
      <c r="BD11" s="24">
        <v>1424300</v>
      </c>
      <c r="BE11" s="24">
        <v>1442800</v>
      </c>
      <c r="BF11" s="24">
        <v>1456300</v>
      </c>
      <c r="BG11" s="24">
        <v>1443800</v>
      </c>
      <c r="BH11" s="24">
        <v>1438300</v>
      </c>
      <c r="BI11" s="24">
        <v>1400700</v>
      </c>
      <c r="BJ11" s="24">
        <v>1357400</v>
      </c>
      <c r="BK11" s="24">
        <v>1276900</v>
      </c>
      <c r="BL11" s="24">
        <v>1269300</v>
      </c>
      <c r="BM11" s="24">
        <v>1250600</v>
      </c>
      <c r="BN11" s="24">
        <v>1291600</v>
      </c>
      <c r="BO11" s="24">
        <v>1366100</v>
      </c>
      <c r="BP11" s="24">
        <v>1431000</v>
      </c>
      <c r="BQ11" s="24">
        <v>1446800</v>
      </c>
      <c r="BR11" s="24">
        <v>1458200</v>
      </c>
      <c r="BS11" s="24">
        <v>1434900</v>
      </c>
      <c r="BT11" s="24">
        <v>1411000</v>
      </c>
      <c r="BU11" s="24">
        <v>1393400</v>
      </c>
      <c r="BV11" s="24">
        <v>1331200</v>
      </c>
      <c r="BW11" s="24">
        <v>1254900</v>
      </c>
      <c r="BX11" s="24">
        <v>1278900</v>
      </c>
      <c r="BY11" s="24">
        <v>1273600</v>
      </c>
      <c r="BZ11" s="24">
        <v>1309300</v>
      </c>
      <c r="CA11" s="24">
        <v>1412700</v>
      </c>
      <c r="CB11" s="24">
        <v>1428600</v>
      </c>
      <c r="CC11" s="24">
        <v>1451400</v>
      </c>
      <c r="CD11" s="24">
        <v>1457700</v>
      </c>
      <c r="CE11" s="24">
        <v>1447600</v>
      </c>
      <c r="CF11" s="24">
        <v>1460000</v>
      </c>
      <c r="CG11" s="24">
        <v>1415800</v>
      </c>
      <c r="CH11" s="24">
        <v>1359800</v>
      </c>
      <c r="CI11" s="24">
        <v>1294700</v>
      </c>
      <c r="CJ11" s="24">
        <v>1285300</v>
      </c>
      <c r="CK11" s="24">
        <v>1287300</v>
      </c>
      <c r="CL11" s="24">
        <v>1324100</v>
      </c>
      <c r="CM11" s="24">
        <v>1418700</v>
      </c>
      <c r="CN11" s="24">
        <v>1459000</v>
      </c>
      <c r="CO11" s="24">
        <v>1481000</v>
      </c>
      <c r="CP11" s="24">
        <v>1488800</v>
      </c>
      <c r="CQ11" s="24">
        <v>1476500</v>
      </c>
      <c r="CR11" s="24">
        <v>1487800</v>
      </c>
      <c r="CS11" s="24">
        <v>1474300</v>
      </c>
      <c r="CT11" s="24">
        <v>1416600</v>
      </c>
      <c r="CU11" s="24">
        <v>1326100</v>
      </c>
      <c r="CV11" s="24">
        <v>1331400</v>
      </c>
      <c r="CW11" s="24">
        <v>1350800</v>
      </c>
      <c r="CX11" s="24">
        <v>1364900</v>
      </c>
      <c r="CY11" s="24">
        <v>1438300</v>
      </c>
      <c r="CZ11" s="24">
        <v>1501900</v>
      </c>
      <c r="DA11" s="24">
        <v>1508800</v>
      </c>
      <c r="DB11" s="24">
        <v>1511700</v>
      </c>
      <c r="DC11" s="24">
        <v>1525900</v>
      </c>
      <c r="DD11" s="24">
        <v>1511200</v>
      </c>
      <c r="DE11" s="24">
        <v>1503100</v>
      </c>
      <c r="DF11" s="24">
        <v>1440800</v>
      </c>
      <c r="DG11" s="24">
        <v>1345300</v>
      </c>
      <c r="DH11" s="24">
        <v>1344200</v>
      </c>
      <c r="DI11" s="24">
        <v>1347900</v>
      </c>
      <c r="DJ11" s="24">
        <v>1405500</v>
      </c>
      <c r="DK11" s="24">
        <v>1476700</v>
      </c>
      <c r="DL11" s="24">
        <v>1513300</v>
      </c>
      <c r="DM11" s="24">
        <v>1553700</v>
      </c>
      <c r="DN11" s="24">
        <v>1563700</v>
      </c>
      <c r="DO11" s="24">
        <v>1558700</v>
      </c>
      <c r="DP11" s="24">
        <v>1536100</v>
      </c>
      <c r="DQ11" s="24">
        <v>1513500</v>
      </c>
      <c r="DR11" s="24">
        <v>1474800</v>
      </c>
      <c r="DS11" s="24">
        <v>1386400</v>
      </c>
      <c r="DT11" s="24">
        <v>1385000</v>
      </c>
      <c r="DU11" s="24">
        <v>1370500</v>
      </c>
      <c r="DV11" s="24">
        <v>1117600</v>
      </c>
      <c r="DW11" s="24">
        <v>1247900</v>
      </c>
      <c r="DX11" s="24">
        <v>1392900</v>
      </c>
      <c r="DY11" s="24">
        <v>1440000</v>
      </c>
      <c r="DZ11" s="24">
        <v>1450300</v>
      </c>
      <c r="EA11" s="24">
        <v>1437400</v>
      </c>
      <c r="EB11" s="24">
        <v>1434300</v>
      </c>
      <c r="EC11" s="24">
        <v>1439000</v>
      </c>
      <c r="ED11" s="24">
        <v>1384600</v>
      </c>
      <c r="EE11" s="24">
        <v>1328200</v>
      </c>
      <c r="EF11" s="24">
        <v>1329000</v>
      </c>
      <c r="EG11" s="6">
        <f t="shared" si="0"/>
        <v>2.461394101232206E-2</v>
      </c>
    </row>
    <row r="12" spans="2:137" x14ac:dyDescent="0.45">
      <c r="B12" s="2" t="s">
        <v>527</v>
      </c>
      <c r="C12" s="24">
        <v>1224200</v>
      </c>
      <c r="D12" s="24">
        <v>1232100</v>
      </c>
      <c r="E12" s="24">
        <v>1222400</v>
      </c>
      <c r="F12" s="24">
        <v>1226000</v>
      </c>
      <c r="G12" s="24">
        <v>1193200</v>
      </c>
      <c r="H12" s="24">
        <v>1184800</v>
      </c>
      <c r="I12" s="24">
        <v>968000</v>
      </c>
      <c r="J12" s="24">
        <v>979900</v>
      </c>
      <c r="K12" s="24">
        <v>1167600</v>
      </c>
      <c r="L12" s="24">
        <v>1201500</v>
      </c>
      <c r="M12" s="24">
        <v>1222300</v>
      </c>
      <c r="N12" s="24">
        <v>1217900</v>
      </c>
      <c r="O12" s="24">
        <v>1197500</v>
      </c>
      <c r="P12" s="24">
        <v>1222800</v>
      </c>
      <c r="Q12" s="24">
        <v>1219100</v>
      </c>
      <c r="R12" s="24">
        <v>1235700</v>
      </c>
      <c r="S12" s="24">
        <v>1199400</v>
      </c>
      <c r="T12" s="24">
        <v>1192900</v>
      </c>
      <c r="U12" s="24">
        <v>954000</v>
      </c>
      <c r="V12" s="24">
        <v>967500</v>
      </c>
      <c r="W12" s="24">
        <v>1174000</v>
      </c>
      <c r="X12" s="24">
        <v>1208800</v>
      </c>
      <c r="Y12" s="24">
        <v>1233400</v>
      </c>
      <c r="Z12" s="24">
        <v>1224000</v>
      </c>
      <c r="AA12" s="24">
        <v>1230900</v>
      </c>
      <c r="AB12" s="24">
        <v>1260800</v>
      </c>
      <c r="AC12" s="24">
        <v>1238900</v>
      </c>
      <c r="AD12" s="24">
        <v>1251500</v>
      </c>
      <c r="AE12" s="24">
        <v>1229000</v>
      </c>
      <c r="AF12" s="24">
        <v>1230800</v>
      </c>
      <c r="AG12" s="24">
        <v>1004800</v>
      </c>
      <c r="AH12" s="24">
        <v>1003300</v>
      </c>
      <c r="AI12" s="24">
        <v>1205800</v>
      </c>
      <c r="AJ12" s="24">
        <v>1265600</v>
      </c>
      <c r="AK12" s="24">
        <v>1281400</v>
      </c>
      <c r="AL12" s="24">
        <v>1282700</v>
      </c>
      <c r="AM12" s="24">
        <v>1280100</v>
      </c>
      <c r="AN12" s="24">
        <v>1283400</v>
      </c>
      <c r="AO12" s="24">
        <v>1275300</v>
      </c>
      <c r="AP12" s="24">
        <v>1282800</v>
      </c>
      <c r="AQ12" s="24">
        <v>1258900</v>
      </c>
      <c r="AR12" s="24">
        <v>1256500</v>
      </c>
      <c r="AS12" s="24">
        <v>994800</v>
      </c>
      <c r="AT12" s="24">
        <v>997600</v>
      </c>
      <c r="AU12" s="24">
        <v>1222100</v>
      </c>
      <c r="AV12" s="24">
        <v>1261400</v>
      </c>
      <c r="AW12" s="24">
        <v>1270500</v>
      </c>
      <c r="AX12" s="24">
        <v>1258100</v>
      </c>
      <c r="AY12" s="24">
        <v>1257100</v>
      </c>
      <c r="AZ12" s="24">
        <v>1271500</v>
      </c>
      <c r="BA12" s="24">
        <v>1262600</v>
      </c>
      <c r="BB12" s="24">
        <v>1261900</v>
      </c>
      <c r="BC12" s="24">
        <v>1257800</v>
      </c>
      <c r="BD12" s="24">
        <v>1248700</v>
      </c>
      <c r="BE12" s="24">
        <v>1048600</v>
      </c>
      <c r="BF12" s="24">
        <v>1029600</v>
      </c>
      <c r="BG12" s="24">
        <v>1258800</v>
      </c>
      <c r="BH12" s="24">
        <v>1285400</v>
      </c>
      <c r="BI12" s="24">
        <v>1303000</v>
      </c>
      <c r="BJ12" s="24">
        <v>1306800</v>
      </c>
      <c r="BK12" s="24">
        <v>1314200</v>
      </c>
      <c r="BL12" s="24">
        <v>1351700</v>
      </c>
      <c r="BM12" s="24">
        <v>1341800</v>
      </c>
      <c r="BN12" s="24">
        <v>1340100</v>
      </c>
      <c r="BO12" s="24">
        <v>1313200</v>
      </c>
      <c r="BP12" s="24">
        <v>1298100</v>
      </c>
      <c r="BQ12" s="24">
        <v>1077400</v>
      </c>
      <c r="BR12" s="24">
        <v>1078600</v>
      </c>
      <c r="BS12" s="24">
        <v>1243300</v>
      </c>
      <c r="BT12" s="24">
        <v>1277200</v>
      </c>
      <c r="BU12" s="24">
        <v>1298400</v>
      </c>
      <c r="BV12" s="24">
        <v>1309600</v>
      </c>
      <c r="BW12" s="24">
        <v>1304600</v>
      </c>
      <c r="BX12" s="24">
        <v>1301100</v>
      </c>
      <c r="BY12" s="24">
        <v>1298500</v>
      </c>
      <c r="BZ12" s="24">
        <v>1292200</v>
      </c>
      <c r="CA12" s="24">
        <v>1289200</v>
      </c>
      <c r="CB12" s="24">
        <v>1270600</v>
      </c>
      <c r="CC12" s="24">
        <v>1037000</v>
      </c>
      <c r="CD12" s="24">
        <v>1026300</v>
      </c>
      <c r="CE12" s="24">
        <v>1265500</v>
      </c>
      <c r="CF12" s="24">
        <v>1316900</v>
      </c>
      <c r="CG12" s="24">
        <v>1313300</v>
      </c>
      <c r="CH12" s="24">
        <v>1321200</v>
      </c>
      <c r="CI12" s="24">
        <v>1326000</v>
      </c>
      <c r="CJ12" s="24">
        <v>1328900</v>
      </c>
      <c r="CK12" s="24">
        <v>1304400</v>
      </c>
      <c r="CL12" s="24">
        <v>1330800</v>
      </c>
      <c r="CM12" s="24">
        <v>1308100</v>
      </c>
      <c r="CN12" s="24">
        <v>1297100</v>
      </c>
      <c r="CO12" s="24">
        <v>1018000</v>
      </c>
      <c r="CP12" s="24">
        <v>1015700</v>
      </c>
      <c r="CQ12" s="24">
        <v>1269400</v>
      </c>
      <c r="CR12" s="24">
        <v>1308300</v>
      </c>
      <c r="CS12" s="24">
        <v>1341300</v>
      </c>
      <c r="CT12" s="24">
        <v>1358200</v>
      </c>
      <c r="CU12" s="24">
        <v>1332700</v>
      </c>
      <c r="CV12" s="24">
        <v>1353000</v>
      </c>
      <c r="CW12" s="24">
        <v>1347300</v>
      </c>
      <c r="CX12" s="24">
        <v>1352400</v>
      </c>
      <c r="CY12" s="24">
        <v>1339000</v>
      </c>
      <c r="CZ12" s="24">
        <v>1321500</v>
      </c>
      <c r="DA12" s="24">
        <v>1105500</v>
      </c>
      <c r="DB12" s="24">
        <v>1088600</v>
      </c>
      <c r="DC12" s="24">
        <v>1330900</v>
      </c>
      <c r="DD12" s="24">
        <v>1377300</v>
      </c>
      <c r="DE12" s="24">
        <v>1390400</v>
      </c>
      <c r="DF12" s="24">
        <v>1400000</v>
      </c>
      <c r="DG12" s="24">
        <v>1393800</v>
      </c>
      <c r="DH12" s="24">
        <v>1409400</v>
      </c>
      <c r="DI12" s="24">
        <v>1391100</v>
      </c>
      <c r="DJ12" s="24">
        <v>1395100</v>
      </c>
      <c r="DK12" s="24">
        <v>1377700</v>
      </c>
      <c r="DL12" s="24">
        <v>1384700</v>
      </c>
      <c r="DM12" s="24">
        <v>1122600</v>
      </c>
      <c r="DN12" s="24">
        <v>1125600</v>
      </c>
      <c r="DO12" s="24">
        <v>1392200</v>
      </c>
      <c r="DP12" s="24">
        <v>1422600</v>
      </c>
      <c r="DQ12" s="24">
        <v>1440600</v>
      </c>
      <c r="DR12" s="24">
        <v>1446700</v>
      </c>
      <c r="DS12" s="24">
        <v>1442200</v>
      </c>
      <c r="DT12" s="24">
        <v>1448200</v>
      </c>
      <c r="DU12" s="24">
        <v>1305300</v>
      </c>
      <c r="DV12" s="24">
        <v>1273600</v>
      </c>
      <c r="DW12" s="24">
        <v>1275300</v>
      </c>
      <c r="DX12" s="24">
        <v>1286900</v>
      </c>
      <c r="DY12" s="24">
        <v>1070400</v>
      </c>
      <c r="DZ12" s="24">
        <v>1093300</v>
      </c>
      <c r="EA12" s="24">
        <v>1426600</v>
      </c>
      <c r="EB12" s="24">
        <v>1464300</v>
      </c>
      <c r="EC12" s="24">
        <v>1474200</v>
      </c>
      <c r="ED12" s="24">
        <v>1487700</v>
      </c>
      <c r="EE12" s="24">
        <v>1459200</v>
      </c>
      <c r="EF12" s="24">
        <v>1513300</v>
      </c>
      <c r="EG12" s="6">
        <f t="shared" si="0"/>
        <v>1.8375925502751578E-2</v>
      </c>
    </row>
    <row r="13" spans="2:137" x14ac:dyDescent="0.45">
      <c r="B13" s="2" t="s">
        <v>528</v>
      </c>
      <c r="C13" s="24">
        <v>765800</v>
      </c>
      <c r="D13" s="24">
        <v>757000</v>
      </c>
      <c r="E13" s="24">
        <v>748200</v>
      </c>
      <c r="F13" s="24">
        <v>754000</v>
      </c>
      <c r="G13" s="24">
        <v>768300</v>
      </c>
      <c r="H13" s="24">
        <v>794000</v>
      </c>
      <c r="I13" s="24">
        <v>782200</v>
      </c>
      <c r="J13" s="24">
        <v>767300</v>
      </c>
      <c r="K13" s="24">
        <v>754100</v>
      </c>
      <c r="L13" s="24">
        <v>765000</v>
      </c>
      <c r="M13" s="24">
        <v>766100</v>
      </c>
      <c r="N13" s="24">
        <v>749900</v>
      </c>
      <c r="O13" s="24">
        <v>738200</v>
      </c>
      <c r="P13" s="24">
        <v>752200</v>
      </c>
      <c r="Q13" s="24">
        <v>743500</v>
      </c>
      <c r="R13" s="24">
        <v>752800</v>
      </c>
      <c r="S13" s="24">
        <v>744800</v>
      </c>
      <c r="T13" s="24">
        <v>755600</v>
      </c>
      <c r="U13" s="24">
        <v>747500</v>
      </c>
      <c r="V13" s="24">
        <v>754000</v>
      </c>
      <c r="W13" s="24">
        <v>745800</v>
      </c>
      <c r="X13" s="24">
        <v>727100</v>
      </c>
      <c r="Y13" s="24">
        <v>740800</v>
      </c>
      <c r="Z13" s="24">
        <v>747900</v>
      </c>
      <c r="AA13" s="24">
        <v>741300</v>
      </c>
      <c r="AB13" s="24">
        <v>753100</v>
      </c>
      <c r="AC13" s="24">
        <v>758200</v>
      </c>
      <c r="AD13" s="24">
        <v>755200</v>
      </c>
      <c r="AE13" s="24">
        <v>747800</v>
      </c>
      <c r="AF13" s="24">
        <v>759700</v>
      </c>
      <c r="AG13" s="24">
        <v>756700</v>
      </c>
      <c r="AH13" s="24">
        <v>760100</v>
      </c>
      <c r="AI13" s="24">
        <v>745000</v>
      </c>
      <c r="AJ13" s="24">
        <v>742400</v>
      </c>
      <c r="AK13" s="24">
        <v>752300</v>
      </c>
      <c r="AL13" s="24">
        <v>736100</v>
      </c>
      <c r="AM13" s="24">
        <v>742600</v>
      </c>
      <c r="AN13" s="24">
        <v>748600</v>
      </c>
      <c r="AO13" s="24">
        <v>740300</v>
      </c>
      <c r="AP13" s="24">
        <v>756400</v>
      </c>
      <c r="AQ13" s="24">
        <v>761100</v>
      </c>
      <c r="AR13" s="24">
        <v>758500</v>
      </c>
      <c r="AS13" s="24">
        <v>782200</v>
      </c>
      <c r="AT13" s="24">
        <v>776700</v>
      </c>
      <c r="AU13" s="24">
        <v>772400</v>
      </c>
      <c r="AV13" s="24">
        <v>764800</v>
      </c>
      <c r="AW13" s="24">
        <v>761500</v>
      </c>
      <c r="AX13" s="24">
        <v>772100</v>
      </c>
      <c r="AY13" s="24">
        <v>759900</v>
      </c>
      <c r="AZ13" s="24">
        <v>754900</v>
      </c>
      <c r="BA13" s="24">
        <v>747200</v>
      </c>
      <c r="BB13" s="24">
        <v>753700</v>
      </c>
      <c r="BC13" s="24">
        <v>749300</v>
      </c>
      <c r="BD13" s="24">
        <v>767400</v>
      </c>
      <c r="BE13" s="24">
        <v>772800</v>
      </c>
      <c r="BF13" s="24">
        <v>775900</v>
      </c>
      <c r="BG13" s="24">
        <v>764900</v>
      </c>
      <c r="BH13" s="24">
        <v>782600</v>
      </c>
      <c r="BI13" s="24">
        <v>798800</v>
      </c>
      <c r="BJ13" s="24">
        <v>794400</v>
      </c>
      <c r="BK13" s="24">
        <v>781700</v>
      </c>
      <c r="BL13" s="24">
        <v>771600</v>
      </c>
      <c r="BM13" s="24">
        <v>767200</v>
      </c>
      <c r="BN13" s="24">
        <v>763700</v>
      </c>
      <c r="BO13" s="24">
        <v>784200</v>
      </c>
      <c r="BP13" s="24">
        <v>790900</v>
      </c>
      <c r="BQ13" s="24">
        <v>799500</v>
      </c>
      <c r="BR13" s="24">
        <v>799600</v>
      </c>
      <c r="BS13" s="24">
        <v>780600</v>
      </c>
      <c r="BT13" s="24">
        <v>788400</v>
      </c>
      <c r="BU13" s="24">
        <v>773100</v>
      </c>
      <c r="BV13" s="24">
        <v>770600</v>
      </c>
      <c r="BW13" s="24">
        <v>771900</v>
      </c>
      <c r="BX13" s="24">
        <v>787900</v>
      </c>
      <c r="BY13" s="24">
        <v>773400</v>
      </c>
      <c r="BZ13" s="24">
        <v>792200</v>
      </c>
      <c r="CA13" s="24">
        <v>802700</v>
      </c>
      <c r="CB13" s="24">
        <v>807800</v>
      </c>
      <c r="CC13" s="24">
        <v>798900</v>
      </c>
      <c r="CD13" s="24">
        <v>795200</v>
      </c>
      <c r="CE13" s="24">
        <v>789200</v>
      </c>
      <c r="CF13" s="24">
        <v>794800</v>
      </c>
      <c r="CG13" s="24">
        <v>810600</v>
      </c>
      <c r="CH13" s="24">
        <v>825400</v>
      </c>
      <c r="CI13" s="24">
        <v>824400</v>
      </c>
      <c r="CJ13" s="24">
        <v>830800</v>
      </c>
      <c r="CK13" s="24">
        <v>836900</v>
      </c>
      <c r="CL13" s="24">
        <v>829800</v>
      </c>
      <c r="CM13" s="24">
        <v>809500</v>
      </c>
      <c r="CN13" s="24">
        <v>812800</v>
      </c>
      <c r="CO13" s="24">
        <v>812100</v>
      </c>
      <c r="CP13" s="24">
        <v>832000</v>
      </c>
      <c r="CQ13" s="24">
        <v>812700</v>
      </c>
      <c r="CR13" s="24">
        <v>818800</v>
      </c>
      <c r="CS13" s="24">
        <v>826900</v>
      </c>
      <c r="CT13" s="24">
        <v>831200</v>
      </c>
      <c r="CU13" s="24">
        <v>819700</v>
      </c>
      <c r="CV13" s="24">
        <v>803500</v>
      </c>
      <c r="CW13" s="24">
        <v>802100</v>
      </c>
      <c r="CX13" s="24">
        <v>810700</v>
      </c>
      <c r="CY13" s="24">
        <v>816900</v>
      </c>
      <c r="CZ13" s="24">
        <v>833500</v>
      </c>
      <c r="DA13" s="24">
        <v>837000</v>
      </c>
      <c r="DB13" s="24">
        <v>833300</v>
      </c>
      <c r="DC13" s="24">
        <v>843800</v>
      </c>
      <c r="DD13" s="24">
        <v>836800</v>
      </c>
      <c r="DE13" s="24">
        <v>831000</v>
      </c>
      <c r="DF13" s="24">
        <v>835100</v>
      </c>
      <c r="DG13" s="24">
        <v>823100</v>
      </c>
      <c r="DH13" s="24">
        <v>835000</v>
      </c>
      <c r="DI13" s="24">
        <v>830300</v>
      </c>
      <c r="DJ13" s="24">
        <v>828200</v>
      </c>
      <c r="DK13" s="24">
        <v>827300</v>
      </c>
      <c r="DL13" s="24">
        <v>837600</v>
      </c>
      <c r="DM13" s="24">
        <v>837700</v>
      </c>
      <c r="DN13" s="24">
        <v>859300</v>
      </c>
      <c r="DO13" s="24">
        <v>838100</v>
      </c>
      <c r="DP13" s="24">
        <v>854700</v>
      </c>
      <c r="DQ13" s="24">
        <v>861800</v>
      </c>
      <c r="DR13" s="24">
        <v>872400</v>
      </c>
      <c r="DS13" s="24">
        <v>872900</v>
      </c>
      <c r="DT13" s="24">
        <v>887300</v>
      </c>
      <c r="DU13" s="24">
        <v>879700</v>
      </c>
      <c r="DV13" s="24">
        <v>897100</v>
      </c>
      <c r="DW13" s="24">
        <v>893400</v>
      </c>
      <c r="DX13" s="24">
        <v>909600</v>
      </c>
      <c r="DY13" s="24">
        <v>910600</v>
      </c>
      <c r="DZ13" s="24">
        <v>911000</v>
      </c>
      <c r="EA13" s="24">
        <v>918100</v>
      </c>
      <c r="EB13" s="24">
        <v>907700</v>
      </c>
      <c r="EC13" s="24">
        <v>926300</v>
      </c>
      <c r="ED13" s="24">
        <v>933400</v>
      </c>
      <c r="EE13" s="24">
        <v>954000</v>
      </c>
      <c r="EF13" s="24">
        <v>939100</v>
      </c>
      <c r="EG13" s="6">
        <f t="shared" si="0"/>
        <v>1.4650725331892156E-2</v>
      </c>
    </row>
    <row r="14" spans="2:137" x14ac:dyDescent="0.45">
      <c r="B14" s="2" t="s">
        <v>529</v>
      </c>
      <c r="C14" s="24">
        <v>1973800</v>
      </c>
      <c r="D14" s="24">
        <v>1991600</v>
      </c>
      <c r="E14" s="24">
        <v>1995800</v>
      </c>
      <c r="F14" s="24">
        <v>2004200</v>
      </c>
      <c r="G14" s="24">
        <v>2024500</v>
      </c>
      <c r="H14" s="24">
        <v>2063500</v>
      </c>
      <c r="I14" s="24">
        <v>2063700</v>
      </c>
      <c r="J14" s="24">
        <v>2070300</v>
      </c>
      <c r="K14" s="24">
        <v>2037200</v>
      </c>
      <c r="L14" s="24">
        <v>2046900</v>
      </c>
      <c r="M14" s="24">
        <v>2050000</v>
      </c>
      <c r="N14" s="24">
        <v>2051800</v>
      </c>
      <c r="O14" s="24">
        <v>2055900</v>
      </c>
      <c r="P14" s="24">
        <v>2057200</v>
      </c>
      <c r="Q14" s="24">
        <v>2041100</v>
      </c>
      <c r="R14" s="24">
        <v>2049900</v>
      </c>
      <c r="S14" s="24">
        <v>2071800</v>
      </c>
      <c r="T14" s="24">
        <v>2092200</v>
      </c>
      <c r="U14" s="24">
        <v>2098600</v>
      </c>
      <c r="V14" s="24">
        <v>2107100</v>
      </c>
      <c r="W14" s="24">
        <v>2071400</v>
      </c>
      <c r="X14" s="24">
        <v>2084400</v>
      </c>
      <c r="Y14" s="24">
        <v>2095200</v>
      </c>
      <c r="Z14" s="24">
        <v>2104900</v>
      </c>
      <c r="AA14" s="24">
        <v>2093200</v>
      </c>
      <c r="AB14" s="24">
        <v>2094100</v>
      </c>
      <c r="AC14" s="24">
        <v>2107500</v>
      </c>
      <c r="AD14" s="24">
        <v>2102400</v>
      </c>
      <c r="AE14" s="24">
        <v>2124700</v>
      </c>
      <c r="AF14" s="24">
        <v>2129600</v>
      </c>
      <c r="AG14" s="24">
        <v>2140700</v>
      </c>
      <c r="AH14" s="24">
        <v>2130600</v>
      </c>
      <c r="AI14" s="24">
        <v>2129100</v>
      </c>
      <c r="AJ14" s="24">
        <v>2146200</v>
      </c>
      <c r="AK14" s="24">
        <v>2152300</v>
      </c>
      <c r="AL14" s="24">
        <v>2158800</v>
      </c>
      <c r="AM14" s="24">
        <v>2148900</v>
      </c>
      <c r="AN14" s="24">
        <v>2162300</v>
      </c>
      <c r="AO14" s="24">
        <v>2168600</v>
      </c>
      <c r="AP14" s="24">
        <v>2184300</v>
      </c>
      <c r="AQ14" s="24">
        <v>2181000</v>
      </c>
      <c r="AR14" s="24">
        <v>2178500</v>
      </c>
      <c r="AS14" s="24">
        <v>2155200</v>
      </c>
      <c r="AT14" s="24">
        <v>2184600</v>
      </c>
      <c r="AU14" s="24">
        <v>2160900</v>
      </c>
      <c r="AV14" s="24">
        <v>2174600</v>
      </c>
      <c r="AW14" s="24">
        <v>2174000</v>
      </c>
      <c r="AX14" s="24">
        <v>2171000</v>
      </c>
      <c r="AY14" s="24">
        <v>2168300</v>
      </c>
      <c r="AZ14" s="24">
        <v>2174200</v>
      </c>
      <c r="BA14" s="24">
        <v>2182400</v>
      </c>
      <c r="BB14" s="24">
        <v>2198200</v>
      </c>
      <c r="BC14" s="24">
        <v>2208100</v>
      </c>
      <c r="BD14" s="24">
        <v>2211400</v>
      </c>
      <c r="BE14" s="24">
        <v>2219700</v>
      </c>
      <c r="BF14" s="24">
        <v>2219200</v>
      </c>
      <c r="BG14" s="24">
        <v>2213900</v>
      </c>
      <c r="BH14" s="24">
        <v>2216700</v>
      </c>
      <c r="BI14" s="24">
        <v>2232400</v>
      </c>
      <c r="BJ14" s="24">
        <v>2221500</v>
      </c>
      <c r="BK14" s="24">
        <v>2222100</v>
      </c>
      <c r="BL14" s="24">
        <v>2232400</v>
      </c>
      <c r="BM14" s="24">
        <v>2237700</v>
      </c>
      <c r="BN14" s="24">
        <v>2243400</v>
      </c>
      <c r="BO14" s="24">
        <v>2279400</v>
      </c>
      <c r="BP14" s="24">
        <v>2287000</v>
      </c>
      <c r="BQ14" s="24">
        <v>2280300</v>
      </c>
      <c r="BR14" s="24">
        <v>2284800</v>
      </c>
      <c r="BS14" s="24">
        <v>2283500</v>
      </c>
      <c r="BT14" s="24">
        <v>2290100</v>
      </c>
      <c r="BU14" s="24">
        <v>2288200</v>
      </c>
      <c r="BV14" s="24">
        <v>2302500</v>
      </c>
      <c r="BW14" s="24">
        <v>2309600</v>
      </c>
      <c r="BX14" s="24">
        <v>2290700</v>
      </c>
      <c r="BY14" s="24">
        <v>2317300</v>
      </c>
      <c r="BZ14" s="24">
        <v>2307900</v>
      </c>
      <c r="CA14" s="24">
        <v>2305000</v>
      </c>
      <c r="CB14" s="24">
        <v>2322400</v>
      </c>
      <c r="CC14" s="24">
        <v>2355200</v>
      </c>
      <c r="CD14" s="24">
        <v>2358200</v>
      </c>
      <c r="CE14" s="24">
        <v>2325900</v>
      </c>
      <c r="CF14" s="24">
        <v>2324600</v>
      </c>
      <c r="CG14" s="24">
        <v>2317500</v>
      </c>
      <c r="CH14" s="24">
        <v>2332200</v>
      </c>
      <c r="CI14" s="24">
        <v>2346500</v>
      </c>
      <c r="CJ14" s="24">
        <v>2347300</v>
      </c>
      <c r="CK14" s="24">
        <v>2338200</v>
      </c>
      <c r="CL14" s="24">
        <v>2344400</v>
      </c>
      <c r="CM14" s="24">
        <v>2379400</v>
      </c>
      <c r="CN14" s="24">
        <v>2399900</v>
      </c>
      <c r="CO14" s="24">
        <v>2415600</v>
      </c>
      <c r="CP14" s="24">
        <v>2406300</v>
      </c>
      <c r="CQ14" s="24">
        <v>2361400</v>
      </c>
      <c r="CR14" s="24">
        <v>2358800</v>
      </c>
      <c r="CS14" s="24">
        <v>2347300</v>
      </c>
      <c r="CT14" s="24">
        <v>2348800</v>
      </c>
      <c r="CU14" s="24">
        <v>2338700</v>
      </c>
      <c r="CV14" s="24">
        <v>2369000</v>
      </c>
      <c r="CW14" s="24">
        <v>2378400</v>
      </c>
      <c r="CX14" s="24">
        <v>2383200</v>
      </c>
      <c r="CY14" s="24">
        <v>2366000</v>
      </c>
      <c r="CZ14" s="24">
        <v>2382400</v>
      </c>
      <c r="DA14" s="24">
        <v>2425800</v>
      </c>
      <c r="DB14" s="24">
        <v>2428400</v>
      </c>
      <c r="DC14" s="24">
        <v>2397300</v>
      </c>
      <c r="DD14" s="24">
        <v>2411500</v>
      </c>
      <c r="DE14" s="24">
        <v>2426100</v>
      </c>
      <c r="DF14" s="24">
        <v>2444500</v>
      </c>
      <c r="DG14" s="24">
        <v>2448700</v>
      </c>
      <c r="DH14" s="24">
        <v>2458500</v>
      </c>
      <c r="DI14" s="24">
        <v>2441100</v>
      </c>
      <c r="DJ14" s="24">
        <v>2448800</v>
      </c>
      <c r="DK14" s="24">
        <v>2476800</v>
      </c>
      <c r="DL14" s="24">
        <v>2509800</v>
      </c>
      <c r="DM14" s="24">
        <v>2525700</v>
      </c>
      <c r="DN14" s="24">
        <v>2528800</v>
      </c>
      <c r="DO14" s="24">
        <v>2528800</v>
      </c>
      <c r="DP14" s="24">
        <v>2527100</v>
      </c>
      <c r="DQ14" s="24">
        <v>2525900</v>
      </c>
      <c r="DR14" s="24">
        <v>2534600</v>
      </c>
      <c r="DS14" s="24">
        <v>2509500</v>
      </c>
      <c r="DT14" s="24">
        <v>2519000</v>
      </c>
      <c r="DU14" s="24">
        <v>2405300</v>
      </c>
      <c r="DV14" s="24">
        <v>2280200</v>
      </c>
      <c r="DW14" s="24">
        <v>2294200</v>
      </c>
      <c r="DX14" s="24">
        <v>2430100</v>
      </c>
      <c r="DY14" s="24">
        <v>2468000</v>
      </c>
      <c r="DZ14" s="24">
        <v>2463600</v>
      </c>
      <c r="EA14" s="24">
        <v>2456400</v>
      </c>
      <c r="EB14" s="24">
        <v>2478800</v>
      </c>
      <c r="EC14" s="24">
        <v>2476500</v>
      </c>
      <c r="ED14" s="24">
        <v>2478400</v>
      </c>
      <c r="EE14" s="24">
        <v>2485500</v>
      </c>
      <c r="EF14" s="24">
        <v>2493800</v>
      </c>
      <c r="EG14" s="6">
        <f t="shared" si="0"/>
        <v>2.7039429893118916E-2</v>
      </c>
    </row>
    <row r="15" spans="2:137" x14ac:dyDescent="0.45">
      <c r="B15" s="2" t="s">
        <v>521</v>
      </c>
      <c r="C15" s="24">
        <v>220700</v>
      </c>
      <c r="D15" s="24">
        <v>220800</v>
      </c>
      <c r="E15" s="24">
        <v>226600</v>
      </c>
      <c r="F15" s="24">
        <v>235900</v>
      </c>
      <c r="G15" s="24">
        <v>226200</v>
      </c>
      <c r="H15" s="24">
        <v>242900</v>
      </c>
      <c r="I15" s="24">
        <v>247400</v>
      </c>
      <c r="J15" s="24">
        <v>242800</v>
      </c>
      <c r="K15" s="24">
        <v>249100</v>
      </c>
      <c r="L15" s="24">
        <v>267700</v>
      </c>
      <c r="M15" s="24">
        <v>267200</v>
      </c>
      <c r="N15" s="24">
        <v>250500</v>
      </c>
      <c r="O15" s="24">
        <v>234700</v>
      </c>
      <c r="P15" s="24">
        <v>232000</v>
      </c>
      <c r="Q15" s="24">
        <v>221500</v>
      </c>
      <c r="R15" s="24">
        <v>215800</v>
      </c>
      <c r="S15" s="24">
        <v>217700</v>
      </c>
      <c r="T15" s="24">
        <v>226900</v>
      </c>
      <c r="U15" s="24">
        <v>230400</v>
      </c>
      <c r="V15" s="24">
        <v>237800</v>
      </c>
      <c r="W15" s="24">
        <v>227000</v>
      </c>
      <c r="X15" s="24">
        <v>232100</v>
      </c>
      <c r="Y15" s="24">
        <v>228800</v>
      </c>
      <c r="Z15" s="24">
        <v>223500</v>
      </c>
      <c r="AA15" s="24">
        <v>213800</v>
      </c>
      <c r="AB15" s="24">
        <v>213900</v>
      </c>
      <c r="AC15" s="24">
        <v>224900</v>
      </c>
      <c r="AD15" s="24">
        <v>225500</v>
      </c>
      <c r="AE15" s="24">
        <v>227700</v>
      </c>
      <c r="AF15" s="24">
        <v>218500</v>
      </c>
      <c r="AG15" s="24">
        <v>230500</v>
      </c>
      <c r="AH15" s="24">
        <v>222300</v>
      </c>
      <c r="AI15" s="24">
        <v>230100</v>
      </c>
      <c r="AJ15" s="24">
        <v>217300</v>
      </c>
      <c r="AK15" s="24">
        <v>213300</v>
      </c>
      <c r="AL15" s="24">
        <v>212900</v>
      </c>
      <c r="AM15" s="24">
        <v>199900</v>
      </c>
      <c r="AN15" s="24">
        <v>222400</v>
      </c>
      <c r="AO15" s="24">
        <v>230200</v>
      </c>
      <c r="AP15" s="24">
        <v>223900</v>
      </c>
      <c r="AQ15" s="24">
        <v>229700</v>
      </c>
      <c r="AR15" s="24">
        <v>226500</v>
      </c>
      <c r="AS15" s="24">
        <v>229900</v>
      </c>
      <c r="AT15" s="24">
        <v>224200</v>
      </c>
      <c r="AU15" s="24">
        <v>224100</v>
      </c>
      <c r="AV15" s="24">
        <v>225400</v>
      </c>
      <c r="AW15" s="24">
        <v>226500</v>
      </c>
      <c r="AX15" s="24">
        <v>235200</v>
      </c>
      <c r="AY15" s="24">
        <v>224200</v>
      </c>
      <c r="AZ15" s="24">
        <v>213300</v>
      </c>
      <c r="BA15" s="24">
        <v>205600</v>
      </c>
      <c r="BB15" s="24">
        <v>228900</v>
      </c>
      <c r="BC15" s="24">
        <v>223700</v>
      </c>
      <c r="BD15" s="24">
        <v>216400</v>
      </c>
      <c r="BE15" s="24">
        <v>218700</v>
      </c>
      <c r="BF15" s="24">
        <v>219100</v>
      </c>
      <c r="BG15" s="24">
        <v>212300</v>
      </c>
      <c r="BH15" s="24">
        <v>204800</v>
      </c>
      <c r="BI15" s="24">
        <v>205800</v>
      </c>
      <c r="BJ15" s="24">
        <v>215300</v>
      </c>
      <c r="BK15" s="24">
        <v>212400</v>
      </c>
      <c r="BL15" s="24">
        <v>212800</v>
      </c>
      <c r="BM15" s="24">
        <v>218900</v>
      </c>
      <c r="BN15" s="24">
        <v>223300</v>
      </c>
      <c r="BO15" s="24">
        <v>215900</v>
      </c>
      <c r="BP15" s="24">
        <v>216600</v>
      </c>
      <c r="BQ15" s="24">
        <v>224500</v>
      </c>
      <c r="BR15" s="24">
        <v>228500</v>
      </c>
      <c r="BS15" s="24">
        <v>221100</v>
      </c>
      <c r="BT15" s="24">
        <v>219400</v>
      </c>
      <c r="BU15" s="24">
        <v>224900</v>
      </c>
      <c r="BV15" s="24">
        <v>217200</v>
      </c>
      <c r="BW15" s="24">
        <v>218400</v>
      </c>
      <c r="BX15" s="24">
        <v>219200</v>
      </c>
      <c r="BY15" s="24">
        <v>222100</v>
      </c>
      <c r="BZ15" s="24">
        <v>220300</v>
      </c>
      <c r="CA15" s="24">
        <v>225000</v>
      </c>
      <c r="CB15" s="24">
        <v>222500</v>
      </c>
      <c r="CC15" s="24">
        <v>231300</v>
      </c>
      <c r="CD15" s="24">
        <v>233600</v>
      </c>
      <c r="CE15" s="24">
        <v>223500</v>
      </c>
      <c r="CF15" s="24">
        <v>245400</v>
      </c>
      <c r="CG15" s="24">
        <v>250500</v>
      </c>
      <c r="CH15" s="24">
        <v>246300</v>
      </c>
      <c r="CI15" s="24">
        <v>245900</v>
      </c>
      <c r="CJ15" s="24">
        <v>249400</v>
      </c>
      <c r="CK15" s="24">
        <v>250900</v>
      </c>
      <c r="CL15" s="24">
        <v>241000</v>
      </c>
      <c r="CM15" s="24">
        <v>230700</v>
      </c>
      <c r="CN15" s="24">
        <v>233400</v>
      </c>
      <c r="CO15" s="24">
        <v>244400</v>
      </c>
      <c r="CP15" s="24">
        <v>238400</v>
      </c>
      <c r="CQ15" s="24">
        <v>225800</v>
      </c>
      <c r="CR15" s="24">
        <v>216200</v>
      </c>
      <c r="CS15" s="24">
        <v>231000</v>
      </c>
      <c r="CT15" s="24">
        <v>224900</v>
      </c>
      <c r="CU15" s="24">
        <v>235600</v>
      </c>
      <c r="CV15" s="24">
        <v>241300</v>
      </c>
      <c r="CW15" s="24">
        <v>230000</v>
      </c>
      <c r="CX15" s="24">
        <v>238500</v>
      </c>
      <c r="CY15" s="24">
        <v>232600</v>
      </c>
      <c r="CZ15" s="24">
        <v>227200</v>
      </c>
      <c r="DA15" s="24">
        <v>221600</v>
      </c>
      <c r="DB15" s="24">
        <v>222100</v>
      </c>
      <c r="DC15" s="24">
        <v>218800</v>
      </c>
      <c r="DD15" s="24">
        <v>200900</v>
      </c>
      <c r="DE15" s="24">
        <v>203600</v>
      </c>
      <c r="DF15" s="24">
        <v>203100</v>
      </c>
      <c r="DG15" s="24">
        <v>193300</v>
      </c>
      <c r="DH15" s="24">
        <v>183300</v>
      </c>
      <c r="DI15" s="24">
        <v>195400</v>
      </c>
      <c r="DJ15" s="24">
        <v>207800</v>
      </c>
      <c r="DK15" s="24">
        <v>214500</v>
      </c>
      <c r="DL15" s="24">
        <v>219100</v>
      </c>
      <c r="DM15" s="24">
        <v>230800</v>
      </c>
      <c r="DN15" s="24">
        <v>235900</v>
      </c>
      <c r="DO15" s="24">
        <v>219100</v>
      </c>
      <c r="DP15" s="24">
        <v>217800</v>
      </c>
      <c r="DQ15" s="24">
        <v>218100</v>
      </c>
      <c r="DR15" s="24">
        <v>223100</v>
      </c>
      <c r="DS15" s="24">
        <v>230200</v>
      </c>
      <c r="DT15" s="24">
        <v>240300</v>
      </c>
      <c r="DU15" s="24">
        <v>213600</v>
      </c>
      <c r="DV15" s="24">
        <v>214500</v>
      </c>
      <c r="DW15" s="24">
        <v>205800</v>
      </c>
      <c r="DX15" s="24">
        <v>208400</v>
      </c>
      <c r="DY15" s="24">
        <v>221400</v>
      </c>
      <c r="DZ15" s="24">
        <v>213500</v>
      </c>
      <c r="EA15" s="24">
        <v>237700</v>
      </c>
      <c r="EB15" s="24">
        <v>244800</v>
      </c>
      <c r="EC15" s="24">
        <v>239900</v>
      </c>
      <c r="ED15" s="24">
        <v>242900</v>
      </c>
      <c r="EE15" s="24">
        <v>260000</v>
      </c>
      <c r="EF15" s="24">
        <v>265300</v>
      </c>
      <c r="EG15" s="6">
        <f t="shared" si="0"/>
        <v>4.6936679149387484E-3</v>
      </c>
    </row>
    <row r="16" spans="2:137" x14ac:dyDescent="0.45">
      <c r="B16" s="2" t="s">
        <v>530</v>
      </c>
      <c r="C16" s="24">
        <v>1600</v>
      </c>
      <c r="D16" s="24"/>
      <c r="E16" s="24"/>
      <c r="F16" s="24"/>
      <c r="G16" s="24"/>
      <c r="H16" s="24">
        <v>1600</v>
      </c>
      <c r="I16" s="24">
        <v>1600</v>
      </c>
      <c r="J16" s="24">
        <v>2600</v>
      </c>
      <c r="K16" s="24">
        <v>2900</v>
      </c>
      <c r="L16" s="24">
        <v>2300</v>
      </c>
      <c r="M16" s="24">
        <v>4300</v>
      </c>
      <c r="N16" s="24">
        <v>3000</v>
      </c>
      <c r="O16" s="24">
        <v>4000</v>
      </c>
      <c r="P16" s="24">
        <v>3800</v>
      </c>
      <c r="Q16" s="24">
        <v>2100</v>
      </c>
      <c r="R16" s="24"/>
      <c r="S16" s="24"/>
      <c r="T16" s="24">
        <v>1800</v>
      </c>
      <c r="U16" s="24">
        <v>3400</v>
      </c>
      <c r="V16" s="24">
        <v>3800</v>
      </c>
      <c r="W16" s="24">
        <v>5000</v>
      </c>
      <c r="X16" s="24">
        <v>2800</v>
      </c>
      <c r="Y16" s="24">
        <v>2700</v>
      </c>
      <c r="Z16" s="24">
        <v>1800</v>
      </c>
      <c r="AA16" s="24">
        <v>1600</v>
      </c>
      <c r="AB16" s="24">
        <v>1600</v>
      </c>
      <c r="AC16" s="24">
        <v>2300</v>
      </c>
      <c r="AD16" s="24">
        <v>2300</v>
      </c>
      <c r="AE16" s="24">
        <v>3800</v>
      </c>
      <c r="AF16" s="24">
        <v>3600</v>
      </c>
      <c r="AG16" s="24"/>
      <c r="AH16" s="24"/>
      <c r="AI16" s="24"/>
      <c r="AJ16" s="24">
        <v>2500</v>
      </c>
      <c r="AK16" s="24">
        <v>2700</v>
      </c>
      <c r="AL16" s="24">
        <v>2600</v>
      </c>
      <c r="AM16" s="24">
        <v>2800</v>
      </c>
      <c r="AN16" s="24">
        <v>2800</v>
      </c>
      <c r="AO16" s="24">
        <v>4500</v>
      </c>
      <c r="AP16" s="24">
        <v>3200</v>
      </c>
      <c r="AQ16" s="24">
        <v>2400</v>
      </c>
      <c r="AR16" s="24">
        <v>1500</v>
      </c>
      <c r="AS16" s="24">
        <v>1800</v>
      </c>
      <c r="AT16" s="24">
        <v>2200</v>
      </c>
      <c r="AU16" s="24"/>
      <c r="AV16" s="24">
        <v>2000</v>
      </c>
      <c r="AW16" s="24">
        <v>1600</v>
      </c>
      <c r="AX16" s="24">
        <v>2400</v>
      </c>
      <c r="AY16" s="24">
        <v>1600</v>
      </c>
      <c r="AZ16" s="24">
        <v>1700</v>
      </c>
      <c r="BA16" s="24">
        <v>1700</v>
      </c>
      <c r="BB16" s="24"/>
      <c r="BC16" s="24">
        <v>2500</v>
      </c>
      <c r="BD16" s="24">
        <v>1600</v>
      </c>
      <c r="BE16" s="24">
        <v>1700</v>
      </c>
      <c r="BF16" s="24">
        <v>2700</v>
      </c>
      <c r="BG16" s="24">
        <v>2600</v>
      </c>
      <c r="BH16" s="24">
        <v>2600</v>
      </c>
      <c r="BI16" s="24"/>
      <c r="BJ16" s="24">
        <v>1600</v>
      </c>
      <c r="BK16" s="24">
        <v>1500</v>
      </c>
      <c r="BL16" s="24"/>
      <c r="BM16" s="24"/>
      <c r="BN16" s="24">
        <v>1500</v>
      </c>
      <c r="BO16" s="24"/>
      <c r="BP16" s="24"/>
      <c r="BQ16" s="24"/>
      <c r="BR16" s="24"/>
      <c r="BS16" s="24">
        <v>2600</v>
      </c>
      <c r="BT16" s="24">
        <v>2500</v>
      </c>
      <c r="BU16" s="24">
        <v>3000</v>
      </c>
      <c r="BV16" s="24">
        <v>2500</v>
      </c>
      <c r="BW16" s="24">
        <v>1900</v>
      </c>
      <c r="BX16" s="24">
        <v>1600</v>
      </c>
      <c r="BY16" s="24">
        <v>1700</v>
      </c>
      <c r="BZ16" s="24"/>
      <c r="CA16" s="24">
        <v>1600</v>
      </c>
      <c r="CB16" s="24">
        <v>4100</v>
      </c>
      <c r="CC16" s="24">
        <v>4500</v>
      </c>
      <c r="CD16" s="24">
        <v>4100</v>
      </c>
      <c r="CE16" s="24">
        <v>4000</v>
      </c>
      <c r="CF16" s="24">
        <v>3700</v>
      </c>
      <c r="CG16" s="24">
        <v>3500</v>
      </c>
      <c r="CH16" s="24"/>
      <c r="CI16" s="24"/>
      <c r="CJ16" s="24"/>
      <c r="CK16" s="24"/>
      <c r="CL16" s="24"/>
      <c r="CM16" s="24"/>
      <c r="CN16" s="24">
        <v>1900</v>
      </c>
      <c r="CO16" s="24">
        <v>1800</v>
      </c>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6"/>
    </row>
    <row r="17" spans="1:137" x14ac:dyDescent="0.45">
      <c r="B17" s="2" t="s">
        <v>520</v>
      </c>
      <c r="C17" s="24">
        <v>3379900</v>
      </c>
      <c r="D17" s="24">
        <v>3408600</v>
      </c>
      <c r="E17" s="24">
        <v>3367700</v>
      </c>
      <c r="F17" s="24">
        <v>3379800</v>
      </c>
      <c r="G17" s="24">
        <v>3478500</v>
      </c>
      <c r="H17" s="24">
        <v>3525600</v>
      </c>
      <c r="I17" s="24">
        <v>3529200</v>
      </c>
      <c r="J17" s="24">
        <v>3527100</v>
      </c>
      <c r="K17" s="24">
        <v>3449900</v>
      </c>
      <c r="L17" s="24">
        <v>3452600</v>
      </c>
      <c r="M17" s="24">
        <v>3425000</v>
      </c>
      <c r="N17" s="24">
        <v>3442800</v>
      </c>
      <c r="O17" s="24">
        <v>3400200</v>
      </c>
      <c r="P17" s="24">
        <v>3417400</v>
      </c>
      <c r="Q17" s="24">
        <v>3427600</v>
      </c>
      <c r="R17" s="24">
        <v>3456700</v>
      </c>
      <c r="S17" s="24">
        <v>3530700</v>
      </c>
      <c r="T17" s="24">
        <v>3533500</v>
      </c>
      <c r="U17" s="24">
        <v>3519700</v>
      </c>
      <c r="V17" s="24">
        <v>3530100</v>
      </c>
      <c r="W17" s="24">
        <v>3455100</v>
      </c>
      <c r="X17" s="24">
        <v>3400900</v>
      </c>
      <c r="Y17" s="24">
        <v>3401500</v>
      </c>
      <c r="Z17" s="24">
        <v>3403100</v>
      </c>
      <c r="AA17" s="24">
        <v>3361400</v>
      </c>
      <c r="AB17" s="24">
        <v>3374600</v>
      </c>
      <c r="AC17" s="24">
        <v>3410300</v>
      </c>
      <c r="AD17" s="24">
        <v>3452800</v>
      </c>
      <c r="AE17" s="24">
        <v>3532600</v>
      </c>
      <c r="AF17" s="24">
        <v>3597500</v>
      </c>
      <c r="AG17" s="24">
        <v>3628500</v>
      </c>
      <c r="AH17" s="24">
        <v>3642000</v>
      </c>
      <c r="AI17" s="24">
        <v>3538300</v>
      </c>
      <c r="AJ17" s="24">
        <v>3513000</v>
      </c>
      <c r="AK17" s="24">
        <v>3474600</v>
      </c>
      <c r="AL17" s="24">
        <v>3448500</v>
      </c>
      <c r="AM17" s="24">
        <v>3381900</v>
      </c>
      <c r="AN17" s="24">
        <v>3389900</v>
      </c>
      <c r="AO17" s="24">
        <v>3382400</v>
      </c>
      <c r="AP17" s="24">
        <v>3414200</v>
      </c>
      <c r="AQ17" s="24">
        <v>3460500</v>
      </c>
      <c r="AR17" s="24">
        <v>3480800</v>
      </c>
      <c r="AS17" s="24">
        <v>3514300</v>
      </c>
      <c r="AT17" s="24">
        <v>3501600</v>
      </c>
      <c r="AU17" s="24">
        <v>3426900</v>
      </c>
      <c r="AV17" s="24">
        <v>3402300</v>
      </c>
      <c r="AW17" s="24">
        <v>3405500</v>
      </c>
      <c r="AX17" s="24">
        <v>3390900</v>
      </c>
      <c r="AY17" s="24">
        <v>3333000</v>
      </c>
      <c r="AZ17" s="24">
        <v>3348700</v>
      </c>
      <c r="BA17" s="24">
        <v>3331300</v>
      </c>
      <c r="BB17" s="24">
        <v>3350000</v>
      </c>
      <c r="BC17" s="24">
        <v>3399500</v>
      </c>
      <c r="BD17" s="24">
        <v>3460200</v>
      </c>
      <c r="BE17" s="24">
        <v>3491000</v>
      </c>
      <c r="BF17" s="24">
        <v>3474800</v>
      </c>
      <c r="BG17" s="24">
        <v>3400000</v>
      </c>
      <c r="BH17" s="24">
        <v>3400000</v>
      </c>
      <c r="BI17" s="24">
        <v>3379300</v>
      </c>
      <c r="BJ17" s="24">
        <v>3349300</v>
      </c>
      <c r="BK17" s="24">
        <v>3314600</v>
      </c>
      <c r="BL17" s="24">
        <v>3285400</v>
      </c>
      <c r="BM17" s="24">
        <v>3277400</v>
      </c>
      <c r="BN17" s="24">
        <v>3324000</v>
      </c>
      <c r="BO17" s="24">
        <v>3435300</v>
      </c>
      <c r="BP17" s="24">
        <v>3457500</v>
      </c>
      <c r="BQ17" s="24">
        <v>3480600</v>
      </c>
      <c r="BR17" s="24">
        <v>3499600</v>
      </c>
      <c r="BS17" s="24">
        <v>3413400</v>
      </c>
      <c r="BT17" s="24">
        <v>3411500</v>
      </c>
      <c r="BU17" s="24">
        <v>3440500</v>
      </c>
      <c r="BV17" s="24">
        <v>3438300</v>
      </c>
      <c r="BW17" s="24">
        <v>3375700</v>
      </c>
      <c r="BX17" s="24">
        <v>3387800</v>
      </c>
      <c r="BY17" s="24">
        <v>3324600</v>
      </c>
      <c r="BZ17" s="24">
        <v>3330000</v>
      </c>
      <c r="CA17" s="24">
        <v>3410200</v>
      </c>
      <c r="CB17" s="24">
        <v>3428700</v>
      </c>
      <c r="CC17" s="24">
        <v>3454900</v>
      </c>
      <c r="CD17" s="24">
        <v>3476400</v>
      </c>
      <c r="CE17" s="24">
        <v>3422900</v>
      </c>
      <c r="CF17" s="24">
        <v>3405200</v>
      </c>
      <c r="CG17" s="24">
        <v>3367600</v>
      </c>
      <c r="CH17" s="24">
        <v>3345500</v>
      </c>
      <c r="CI17" s="24">
        <v>3278700</v>
      </c>
      <c r="CJ17" s="24">
        <v>3286200</v>
      </c>
      <c r="CK17" s="24">
        <v>3332100</v>
      </c>
      <c r="CL17" s="24">
        <v>3369700</v>
      </c>
      <c r="CM17" s="24">
        <v>3491600</v>
      </c>
      <c r="CN17" s="24">
        <v>3526300</v>
      </c>
      <c r="CO17" s="24">
        <v>3564400</v>
      </c>
      <c r="CP17" s="24">
        <v>3551700</v>
      </c>
      <c r="CQ17" s="24">
        <v>3486000</v>
      </c>
      <c r="CR17" s="24">
        <v>3491000</v>
      </c>
      <c r="CS17" s="24">
        <v>3526100</v>
      </c>
      <c r="CT17" s="24">
        <v>3502200</v>
      </c>
      <c r="CU17" s="24">
        <v>3448700</v>
      </c>
      <c r="CV17" s="24">
        <v>3421200</v>
      </c>
      <c r="CW17" s="24">
        <v>3413700</v>
      </c>
      <c r="CX17" s="24">
        <v>3439600</v>
      </c>
      <c r="CY17" s="24">
        <v>3492800</v>
      </c>
      <c r="CZ17" s="24">
        <v>3534700</v>
      </c>
      <c r="DA17" s="24">
        <v>3534200</v>
      </c>
      <c r="DB17" s="24">
        <v>3512100</v>
      </c>
      <c r="DC17" s="24">
        <v>3457100</v>
      </c>
      <c r="DD17" s="24">
        <v>3451800</v>
      </c>
      <c r="DE17" s="24">
        <v>3438100</v>
      </c>
      <c r="DF17" s="24">
        <v>3472300</v>
      </c>
      <c r="DG17" s="24">
        <v>3404900</v>
      </c>
      <c r="DH17" s="24">
        <v>3407500</v>
      </c>
      <c r="DI17" s="24">
        <v>3416100</v>
      </c>
      <c r="DJ17" s="24">
        <v>3443100</v>
      </c>
      <c r="DK17" s="24">
        <v>3552200</v>
      </c>
      <c r="DL17" s="24">
        <v>3547600</v>
      </c>
      <c r="DM17" s="24">
        <v>3565400</v>
      </c>
      <c r="DN17" s="24">
        <v>3566400</v>
      </c>
      <c r="DO17" s="24">
        <v>3487400</v>
      </c>
      <c r="DP17" s="24">
        <v>3444100</v>
      </c>
      <c r="DQ17" s="24">
        <v>3412400</v>
      </c>
      <c r="DR17" s="24">
        <v>3423500</v>
      </c>
      <c r="DS17" s="24">
        <v>3393700</v>
      </c>
      <c r="DT17" s="24">
        <v>3416000</v>
      </c>
      <c r="DU17" s="24">
        <v>3337700</v>
      </c>
      <c r="DV17" s="24">
        <v>2848700</v>
      </c>
      <c r="DW17" s="24">
        <v>3110000</v>
      </c>
      <c r="DX17" s="24">
        <v>3296900</v>
      </c>
      <c r="DY17" s="24">
        <v>3364500</v>
      </c>
      <c r="DZ17" s="24">
        <v>3423900</v>
      </c>
      <c r="EA17" s="24">
        <v>3495100</v>
      </c>
      <c r="EB17" s="24">
        <v>3450700</v>
      </c>
      <c r="EC17" s="24">
        <v>3441600</v>
      </c>
      <c r="ED17" s="24">
        <v>3473700</v>
      </c>
      <c r="EE17" s="24">
        <v>3404600</v>
      </c>
      <c r="EF17" s="24">
        <v>3417600</v>
      </c>
      <c r="EG17" s="6">
        <f t="shared" si="0"/>
        <v>4.5284120920641158E-4</v>
      </c>
    </row>
    <row r="18" spans="1:137" x14ac:dyDescent="0.45">
      <c r="B18" s="2" t="s">
        <v>531</v>
      </c>
      <c r="C18" s="24">
        <v>248500</v>
      </c>
      <c r="D18" s="24">
        <v>252200</v>
      </c>
      <c r="E18" s="24">
        <v>246100</v>
      </c>
      <c r="F18" s="24">
        <v>239800</v>
      </c>
      <c r="G18" s="24">
        <v>243000</v>
      </c>
      <c r="H18" s="24">
        <v>255000</v>
      </c>
      <c r="I18" s="24">
        <v>259900</v>
      </c>
      <c r="J18" s="24">
        <v>256400</v>
      </c>
      <c r="K18" s="24">
        <v>256700</v>
      </c>
      <c r="L18" s="24">
        <v>251500</v>
      </c>
      <c r="M18" s="24">
        <v>259500</v>
      </c>
      <c r="N18" s="24">
        <v>264800</v>
      </c>
      <c r="O18" s="24">
        <v>265700</v>
      </c>
      <c r="P18" s="24">
        <v>270200</v>
      </c>
      <c r="Q18" s="24">
        <v>268900</v>
      </c>
      <c r="R18" s="24">
        <v>267200</v>
      </c>
      <c r="S18" s="24">
        <v>269800</v>
      </c>
      <c r="T18" s="24">
        <v>274700</v>
      </c>
      <c r="U18" s="24">
        <v>274300</v>
      </c>
      <c r="V18" s="24">
        <v>267100</v>
      </c>
      <c r="W18" s="24">
        <v>268600</v>
      </c>
      <c r="X18" s="24">
        <v>277900</v>
      </c>
      <c r="Y18" s="24">
        <v>282900</v>
      </c>
      <c r="Z18" s="24">
        <v>288800</v>
      </c>
      <c r="AA18" s="24">
        <v>292800</v>
      </c>
      <c r="AB18" s="24">
        <v>297200</v>
      </c>
      <c r="AC18" s="24">
        <v>297900</v>
      </c>
      <c r="AD18" s="24">
        <v>291500</v>
      </c>
      <c r="AE18" s="24">
        <v>299900</v>
      </c>
      <c r="AF18" s="24">
        <v>301700</v>
      </c>
      <c r="AG18" s="24">
        <v>303800</v>
      </c>
      <c r="AH18" s="24">
        <v>303200</v>
      </c>
      <c r="AI18" s="24">
        <v>295200</v>
      </c>
      <c r="AJ18" s="24">
        <v>296200</v>
      </c>
      <c r="AK18" s="24">
        <v>294600</v>
      </c>
      <c r="AL18" s="24">
        <v>287400</v>
      </c>
      <c r="AM18" s="24">
        <v>290900</v>
      </c>
      <c r="AN18" s="24">
        <v>299500</v>
      </c>
      <c r="AO18" s="24">
        <v>294900</v>
      </c>
      <c r="AP18" s="24">
        <v>281400</v>
      </c>
      <c r="AQ18" s="24">
        <v>291600</v>
      </c>
      <c r="AR18" s="24">
        <v>293500</v>
      </c>
      <c r="AS18" s="24">
        <v>303300</v>
      </c>
      <c r="AT18" s="24">
        <v>308000</v>
      </c>
      <c r="AU18" s="24">
        <v>303000</v>
      </c>
      <c r="AV18" s="24">
        <v>309300</v>
      </c>
      <c r="AW18" s="24">
        <v>314600</v>
      </c>
      <c r="AX18" s="24">
        <v>307600</v>
      </c>
      <c r="AY18" s="24">
        <v>305600</v>
      </c>
      <c r="AZ18" s="24">
        <v>315600</v>
      </c>
      <c r="BA18" s="24">
        <v>306300</v>
      </c>
      <c r="BB18" s="24">
        <v>308900</v>
      </c>
      <c r="BC18" s="24">
        <v>299200</v>
      </c>
      <c r="BD18" s="24">
        <v>301800</v>
      </c>
      <c r="BE18" s="24">
        <v>303700</v>
      </c>
      <c r="BF18" s="24">
        <v>298500</v>
      </c>
      <c r="BG18" s="24">
        <v>305000</v>
      </c>
      <c r="BH18" s="24">
        <v>302900</v>
      </c>
      <c r="BI18" s="24">
        <v>302200</v>
      </c>
      <c r="BJ18" s="24">
        <v>298400</v>
      </c>
      <c r="BK18" s="24">
        <v>291600</v>
      </c>
      <c r="BL18" s="24">
        <v>283900</v>
      </c>
      <c r="BM18" s="24">
        <v>283600</v>
      </c>
      <c r="BN18" s="24">
        <v>283400</v>
      </c>
      <c r="BO18" s="24">
        <v>283800</v>
      </c>
      <c r="BP18" s="24">
        <v>297500</v>
      </c>
      <c r="BQ18" s="24">
        <v>294500</v>
      </c>
      <c r="BR18" s="24">
        <v>299100</v>
      </c>
      <c r="BS18" s="24">
        <v>292000</v>
      </c>
      <c r="BT18" s="24">
        <v>288300</v>
      </c>
      <c r="BU18" s="24">
        <v>284200</v>
      </c>
      <c r="BV18" s="24">
        <v>283800</v>
      </c>
      <c r="BW18" s="24">
        <v>279600</v>
      </c>
      <c r="BX18" s="24">
        <v>272100</v>
      </c>
      <c r="BY18" s="24">
        <v>272100</v>
      </c>
      <c r="BZ18" s="24">
        <v>259800</v>
      </c>
      <c r="CA18" s="24">
        <v>251500</v>
      </c>
      <c r="CB18" s="24">
        <v>251500</v>
      </c>
      <c r="CC18" s="24">
        <v>248200</v>
      </c>
      <c r="CD18" s="24">
        <v>256200</v>
      </c>
      <c r="CE18" s="24">
        <v>254900</v>
      </c>
      <c r="CF18" s="24">
        <v>261200</v>
      </c>
      <c r="CG18" s="24">
        <v>260300</v>
      </c>
      <c r="CH18" s="24">
        <v>254900</v>
      </c>
      <c r="CI18" s="24">
        <v>258100</v>
      </c>
      <c r="CJ18" s="24">
        <v>254600</v>
      </c>
      <c r="CK18" s="24">
        <v>253300</v>
      </c>
      <c r="CL18" s="24">
        <v>252200</v>
      </c>
      <c r="CM18" s="24">
        <v>256600</v>
      </c>
      <c r="CN18" s="24">
        <v>254500</v>
      </c>
      <c r="CO18" s="24">
        <v>260500</v>
      </c>
      <c r="CP18" s="24">
        <v>262200</v>
      </c>
      <c r="CQ18" s="24">
        <v>260500</v>
      </c>
      <c r="CR18" s="24">
        <v>264700</v>
      </c>
      <c r="CS18" s="24">
        <v>260500</v>
      </c>
      <c r="CT18" s="24">
        <v>267700</v>
      </c>
      <c r="CU18" s="24">
        <v>264600</v>
      </c>
      <c r="CV18" s="24">
        <v>267000</v>
      </c>
      <c r="CW18" s="24">
        <v>265800</v>
      </c>
      <c r="CX18" s="24">
        <v>257600</v>
      </c>
      <c r="CY18" s="24">
        <v>260000</v>
      </c>
      <c r="CZ18" s="24">
        <v>274700</v>
      </c>
      <c r="DA18" s="24">
        <v>279200</v>
      </c>
      <c r="DB18" s="24">
        <v>276100</v>
      </c>
      <c r="DC18" s="24">
        <v>271100</v>
      </c>
      <c r="DD18" s="24">
        <v>273900</v>
      </c>
      <c r="DE18" s="24">
        <v>279400</v>
      </c>
      <c r="DF18" s="24">
        <v>278700</v>
      </c>
      <c r="DG18" s="24">
        <v>273600</v>
      </c>
      <c r="DH18" s="24">
        <v>283900</v>
      </c>
      <c r="DI18" s="24">
        <v>276100</v>
      </c>
      <c r="DJ18" s="24">
        <v>263900</v>
      </c>
      <c r="DK18" s="24">
        <v>266000</v>
      </c>
      <c r="DL18" s="24">
        <v>265100</v>
      </c>
      <c r="DM18" s="24">
        <v>270300</v>
      </c>
      <c r="DN18" s="24">
        <v>267800</v>
      </c>
      <c r="DO18" s="24">
        <v>264100</v>
      </c>
      <c r="DP18" s="24">
        <v>262700</v>
      </c>
      <c r="DQ18" s="24">
        <v>253900</v>
      </c>
      <c r="DR18" s="24">
        <v>250900</v>
      </c>
      <c r="DS18" s="24">
        <v>249900</v>
      </c>
      <c r="DT18" s="24">
        <v>248900</v>
      </c>
      <c r="DU18" s="24">
        <v>246400</v>
      </c>
      <c r="DV18" s="24">
        <v>216800</v>
      </c>
      <c r="DW18" s="24">
        <v>221400</v>
      </c>
      <c r="DX18" s="24">
        <v>224100</v>
      </c>
      <c r="DY18" s="24">
        <v>229000</v>
      </c>
      <c r="DZ18" s="24">
        <v>226300</v>
      </c>
      <c r="EA18" s="24">
        <v>227300</v>
      </c>
      <c r="EB18" s="24">
        <v>248900</v>
      </c>
      <c r="EC18" s="24">
        <v>248500</v>
      </c>
      <c r="ED18" s="24">
        <v>244200</v>
      </c>
      <c r="EE18" s="24">
        <v>252600</v>
      </c>
      <c r="EF18" s="24">
        <v>251000</v>
      </c>
      <c r="EG18" s="6">
        <f t="shared" si="0"/>
        <v>6.2441623383802103E-4</v>
      </c>
    </row>
    <row r="19" spans="1:137" x14ac:dyDescent="0.45">
      <c r="B19" s="2" t="s">
        <v>532</v>
      </c>
      <c r="C19" s="24">
        <v>757500</v>
      </c>
      <c r="D19" s="24">
        <v>763600</v>
      </c>
      <c r="E19" s="24">
        <v>744700</v>
      </c>
      <c r="F19" s="24">
        <v>760400</v>
      </c>
      <c r="G19" s="24">
        <v>757800</v>
      </c>
      <c r="H19" s="24">
        <v>759100</v>
      </c>
      <c r="I19" s="24">
        <v>786700</v>
      </c>
      <c r="J19" s="24">
        <v>773300</v>
      </c>
      <c r="K19" s="24">
        <v>753900</v>
      </c>
      <c r="L19" s="24">
        <v>762300</v>
      </c>
      <c r="M19" s="24">
        <v>770800</v>
      </c>
      <c r="N19" s="24">
        <v>763800</v>
      </c>
      <c r="O19" s="24">
        <v>755400</v>
      </c>
      <c r="P19" s="24">
        <v>746200</v>
      </c>
      <c r="Q19" s="24">
        <v>749000</v>
      </c>
      <c r="R19" s="24">
        <v>759300</v>
      </c>
      <c r="S19" s="24">
        <v>758600</v>
      </c>
      <c r="T19" s="24">
        <v>775500</v>
      </c>
      <c r="U19" s="24">
        <v>792300</v>
      </c>
      <c r="V19" s="24">
        <v>783700</v>
      </c>
      <c r="W19" s="24">
        <v>768900</v>
      </c>
      <c r="X19" s="24">
        <v>764100</v>
      </c>
      <c r="Y19" s="24">
        <v>772000</v>
      </c>
      <c r="Z19" s="24">
        <v>778400</v>
      </c>
      <c r="AA19" s="24">
        <v>783500</v>
      </c>
      <c r="AB19" s="24">
        <v>798700</v>
      </c>
      <c r="AC19" s="24">
        <v>793800</v>
      </c>
      <c r="AD19" s="24">
        <v>801600</v>
      </c>
      <c r="AE19" s="24">
        <v>808500</v>
      </c>
      <c r="AF19" s="24">
        <v>809800</v>
      </c>
      <c r="AG19" s="24">
        <v>816200</v>
      </c>
      <c r="AH19" s="24">
        <v>821700</v>
      </c>
      <c r="AI19" s="24">
        <v>787900</v>
      </c>
      <c r="AJ19" s="24">
        <v>790400</v>
      </c>
      <c r="AK19" s="24">
        <v>796400</v>
      </c>
      <c r="AL19" s="24">
        <v>800300</v>
      </c>
      <c r="AM19" s="24">
        <v>787500</v>
      </c>
      <c r="AN19" s="24">
        <v>784300</v>
      </c>
      <c r="AO19" s="24">
        <v>786300</v>
      </c>
      <c r="AP19" s="24">
        <v>778700</v>
      </c>
      <c r="AQ19" s="24">
        <v>796100</v>
      </c>
      <c r="AR19" s="24">
        <v>804300</v>
      </c>
      <c r="AS19" s="24">
        <v>820400</v>
      </c>
      <c r="AT19" s="24">
        <v>802200</v>
      </c>
      <c r="AU19" s="24">
        <v>779300</v>
      </c>
      <c r="AV19" s="24">
        <v>791700</v>
      </c>
      <c r="AW19" s="24">
        <v>796400</v>
      </c>
      <c r="AX19" s="24">
        <v>781600</v>
      </c>
      <c r="AY19" s="24">
        <v>774400</v>
      </c>
      <c r="AZ19" s="24">
        <v>779600</v>
      </c>
      <c r="BA19" s="24">
        <v>787800</v>
      </c>
      <c r="BB19" s="24">
        <v>788000</v>
      </c>
      <c r="BC19" s="24">
        <v>791800</v>
      </c>
      <c r="BD19" s="24">
        <v>813900</v>
      </c>
      <c r="BE19" s="24">
        <v>811800</v>
      </c>
      <c r="BF19" s="24">
        <v>814300</v>
      </c>
      <c r="BG19" s="24">
        <v>787700</v>
      </c>
      <c r="BH19" s="24">
        <v>771300</v>
      </c>
      <c r="BI19" s="24">
        <v>773700</v>
      </c>
      <c r="BJ19" s="24">
        <v>756300</v>
      </c>
      <c r="BK19" s="24">
        <v>748600</v>
      </c>
      <c r="BL19" s="24">
        <v>737300</v>
      </c>
      <c r="BM19" s="24">
        <v>739200</v>
      </c>
      <c r="BN19" s="24">
        <v>756500</v>
      </c>
      <c r="BO19" s="24">
        <v>762900</v>
      </c>
      <c r="BP19" s="24">
        <v>757400</v>
      </c>
      <c r="BQ19" s="24">
        <v>774300</v>
      </c>
      <c r="BR19" s="24">
        <v>771300</v>
      </c>
      <c r="BS19" s="24">
        <v>769300</v>
      </c>
      <c r="BT19" s="24">
        <v>759700</v>
      </c>
      <c r="BU19" s="24">
        <v>757700</v>
      </c>
      <c r="BV19" s="24">
        <v>746500</v>
      </c>
      <c r="BW19" s="24">
        <v>750500</v>
      </c>
      <c r="BX19" s="24">
        <v>730200</v>
      </c>
      <c r="BY19" s="24">
        <v>742900</v>
      </c>
      <c r="BZ19" s="24">
        <v>738600</v>
      </c>
      <c r="CA19" s="24">
        <v>765900</v>
      </c>
      <c r="CB19" s="24">
        <v>773300</v>
      </c>
      <c r="CC19" s="24">
        <v>777700</v>
      </c>
      <c r="CD19" s="24">
        <v>782100</v>
      </c>
      <c r="CE19" s="24">
        <v>762100</v>
      </c>
      <c r="CF19" s="24">
        <v>778300</v>
      </c>
      <c r="CG19" s="24">
        <v>788000</v>
      </c>
      <c r="CH19" s="24">
        <v>787000</v>
      </c>
      <c r="CI19" s="24">
        <v>773700</v>
      </c>
      <c r="CJ19" s="24">
        <v>763900</v>
      </c>
      <c r="CK19" s="24">
        <v>762000</v>
      </c>
      <c r="CL19" s="24">
        <v>763300</v>
      </c>
      <c r="CM19" s="24">
        <v>766300</v>
      </c>
      <c r="CN19" s="24">
        <v>778800</v>
      </c>
      <c r="CO19" s="24">
        <v>773800</v>
      </c>
      <c r="CP19" s="24">
        <v>759300</v>
      </c>
      <c r="CQ19" s="24">
        <v>748600</v>
      </c>
      <c r="CR19" s="24">
        <v>769500</v>
      </c>
      <c r="CS19" s="24">
        <v>769300</v>
      </c>
      <c r="CT19" s="24">
        <v>784700</v>
      </c>
      <c r="CU19" s="24">
        <v>777000</v>
      </c>
      <c r="CV19" s="24">
        <v>787600</v>
      </c>
      <c r="CW19" s="24">
        <v>792600</v>
      </c>
      <c r="CX19" s="24">
        <v>794000</v>
      </c>
      <c r="CY19" s="24">
        <v>789300</v>
      </c>
      <c r="CZ19" s="24">
        <v>790500</v>
      </c>
      <c r="DA19" s="24">
        <v>810000</v>
      </c>
      <c r="DB19" s="24">
        <v>811200</v>
      </c>
      <c r="DC19" s="24">
        <v>798500</v>
      </c>
      <c r="DD19" s="24">
        <v>787600</v>
      </c>
      <c r="DE19" s="24">
        <v>799100</v>
      </c>
      <c r="DF19" s="24">
        <v>805700</v>
      </c>
      <c r="DG19" s="24">
        <v>801100</v>
      </c>
      <c r="DH19" s="24">
        <v>804100</v>
      </c>
      <c r="DI19" s="24">
        <v>815400</v>
      </c>
      <c r="DJ19" s="24">
        <v>825600</v>
      </c>
      <c r="DK19" s="24">
        <v>836900</v>
      </c>
      <c r="DL19" s="24">
        <v>821200</v>
      </c>
      <c r="DM19" s="24">
        <v>822000</v>
      </c>
      <c r="DN19" s="24">
        <v>819100</v>
      </c>
      <c r="DO19" s="24">
        <v>808900</v>
      </c>
      <c r="DP19" s="24">
        <v>796200</v>
      </c>
      <c r="DQ19" s="24">
        <v>800600</v>
      </c>
      <c r="DR19" s="24">
        <v>799400</v>
      </c>
      <c r="DS19" s="24">
        <v>788200</v>
      </c>
      <c r="DT19" s="24">
        <v>801700</v>
      </c>
      <c r="DU19" s="24">
        <v>751600</v>
      </c>
      <c r="DV19" s="24">
        <v>622900</v>
      </c>
      <c r="DW19" s="24">
        <v>647900</v>
      </c>
      <c r="DX19" s="24">
        <v>692200</v>
      </c>
      <c r="DY19" s="24">
        <v>740700</v>
      </c>
      <c r="DZ19" s="24">
        <v>767900</v>
      </c>
      <c r="EA19" s="24">
        <v>766600</v>
      </c>
      <c r="EB19" s="24">
        <v>765900</v>
      </c>
      <c r="EC19" s="24">
        <v>765800</v>
      </c>
      <c r="ED19" s="24">
        <v>736500</v>
      </c>
      <c r="EE19" s="24">
        <v>720400</v>
      </c>
      <c r="EF19" s="24">
        <v>749000</v>
      </c>
      <c r="EG19" s="6">
        <f t="shared" si="0"/>
        <v>4.4240157886081821E-3</v>
      </c>
    </row>
    <row r="20" spans="1:137" x14ac:dyDescent="0.45">
      <c r="B20" s="2" t="s">
        <v>533</v>
      </c>
      <c r="C20" s="24">
        <v>1167800</v>
      </c>
      <c r="D20" s="24">
        <v>1183300</v>
      </c>
      <c r="E20" s="24">
        <v>1216500</v>
      </c>
      <c r="F20" s="24">
        <v>1221700</v>
      </c>
      <c r="G20" s="24">
        <v>1224500</v>
      </c>
      <c r="H20" s="24">
        <v>1227500</v>
      </c>
      <c r="I20" s="24">
        <v>1235900</v>
      </c>
      <c r="J20" s="24">
        <v>1254900</v>
      </c>
      <c r="K20" s="24">
        <v>1214500</v>
      </c>
      <c r="L20" s="24">
        <v>1222400</v>
      </c>
      <c r="M20" s="24">
        <v>1226400</v>
      </c>
      <c r="N20" s="24">
        <v>1226100</v>
      </c>
      <c r="O20" s="24">
        <v>1233000</v>
      </c>
      <c r="P20" s="24">
        <v>1256600</v>
      </c>
      <c r="Q20" s="24">
        <v>1257700</v>
      </c>
      <c r="R20" s="24">
        <v>1273400</v>
      </c>
      <c r="S20" s="24">
        <v>1271800</v>
      </c>
      <c r="T20" s="24">
        <v>1266100</v>
      </c>
      <c r="U20" s="24">
        <v>1261200</v>
      </c>
      <c r="V20" s="24">
        <v>1278000</v>
      </c>
      <c r="W20" s="24">
        <v>1267400</v>
      </c>
      <c r="X20" s="24">
        <v>1261800</v>
      </c>
      <c r="Y20" s="24">
        <v>1268200</v>
      </c>
      <c r="Z20" s="24">
        <v>1290200</v>
      </c>
      <c r="AA20" s="24">
        <v>1283400</v>
      </c>
      <c r="AB20" s="24">
        <v>1267700</v>
      </c>
      <c r="AC20" s="24">
        <v>1294400</v>
      </c>
      <c r="AD20" s="24">
        <v>1283000</v>
      </c>
      <c r="AE20" s="24">
        <v>1277200</v>
      </c>
      <c r="AF20" s="24">
        <v>1276100</v>
      </c>
      <c r="AG20" s="24">
        <v>1267900</v>
      </c>
      <c r="AH20" s="24">
        <v>1283000</v>
      </c>
      <c r="AI20" s="24">
        <v>1268900</v>
      </c>
      <c r="AJ20" s="24">
        <v>1268300</v>
      </c>
      <c r="AK20" s="24">
        <v>1264800</v>
      </c>
      <c r="AL20" s="24">
        <v>1255100</v>
      </c>
      <c r="AM20" s="24">
        <v>1268000</v>
      </c>
      <c r="AN20" s="24">
        <v>1289200</v>
      </c>
      <c r="AO20" s="24">
        <v>1304700</v>
      </c>
      <c r="AP20" s="24">
        <v>1312500</v>
      </c>
      <c r="AQ20" s="24">
        <v>1311500</v>
      </c>
      <c r="AR20" s="24">
        <v>1328700</v>
      </c>
      <c r="AS20" s="24">
        <v>1365000</v>
      </c>
      <c r="AT20" s="24">
        <v>1352400</v>
      </c>
      <c r="AU20" s="24">
        <v>1323700</v>
      </c>
      <c r="AV20" s="24">
        <v>1335700</v>
      </c>
      <c r="AW20" s="24">
        <v>1320700</v>
      </c>
      <c r="AX20" s="24">
        <v>1320300</v>
      </c>
      <c r="AY20" s="24">
        <v>1324600</v>
      </c>
      <c r="AZ20" s="24">
        <v>1332000</v>
      </c>
      <c r="BA20" s="24">
        <v>1344900</v>
      </c>
      <c r="BB20" s="24">
        <v>1328600</v>
      </c>
      <c r="BC20" s="24">
        <v>1335100</v>
      </c>
      <c r="BD20" s="24">
        <v>1355800</v>
      </c>
      <c r="BE20" s="24">
        <v>1359200</v>
      </c>
      <c r="BF20" s="24">
        <v>1363400</v>
      </c>
      <c r="BG20" s="24">
        <v>1327200</v>
      </c>
      <c r="BH20" s="24">
        <v>1330100</v>
      </c>
      <c r="BI20" s="24">
        <v>1321400</v>
      </c>
      <c r="BJ20" s="24">
        <v>1312800</v>
      </c>
      <c r="BK20" s="24">
        <v>1339600</v>
      </c>
      <c r="BL20" s="24">
        <v>1345500</v>
      </c>
      <c r="BM20" s="24">
        <v>1349500</v>
      </c>
      <c r="BN20" s="24">
        <v>1351400</v>
      </c>
      <c r="BO20" s="24">
        <v>1351500</v>
      </c>
      <c r="BP20" s="24">
        <v>1373700</v>
      </c>
      <c r="BQ20" s="24">
        <v>1396100</v>
      </c>
      <c r="BR20" s="24">
        <v>1389500</v>
      </c>
      <c r="BS20" s="24">
        <v>1345200</v>
      </c>
      <c r="BT20" s="24">
        <v>1352300</v>
      </c>
      <c r="BU20" s="24">
        <v>1368300</v>
      </c>
      <c r="BV20" s="24">
        <v>1369300</v>
      </c>
      <c r="BW20" s="24">
        <v>1364100</v>
      </c>
      <c r="BX20" s="24">
        <v>1366700</v>
      </c>
      <c r="BY20" s="24">
        <v>1385100</v>
      </c>
      <c r="BZ20" s="24">
        <v>1386300</v>
      </c>
      <c r="CA20" s="24">
        <v>1383700</v>
      </c>
      <c r="CB20" s="24">
        <v>1401700</v>
      </c>
      <c r="CC20" s="24">
        <v>1386900</v>
      </c>
      <c r="CD20" s="24">
        <v>1369300</v>
      </c>
      <c r="CE20" s="24">
        <v>1343900</v>
      </c>
      <c r="CF20" s="24">
        <v>1349100</v>
      </c>
      <c r="CG20" s="24">
        <v>1349300</v>
      </c>
      <c r="CH20" s="24">
        <v>1378300</v>
      </c>
      <c r="CI20" s="24">
        <v>1384100</v>
      </c>
      <c r="CJ20" s="24">
        <v>1387100</v>
      </c>
      <c r="CK20" s="24">
        <v>1399600</v>
      </c>
      <c r="CL20" s="24">
        <v>1404900</v>
      </c>
      <c r="CM20" s="24">
        <v>1427200</v>
      </c>
      <c r="CN20" s="24">
        <v>1468300</v>
      </c>
      <c r="CO20" s="24">
        <v>1469500</v>
      </c>
      <c r="CP20" s="24">
        <v>1471800</v>
      </c>
      <c r="CQ20" s="24">
        <v>1434000</v>
      </c>
      <c r="CR20" s="24">
        <v>1441400</v>
      </c>
      <c r="CS20" s="24">
        <v>1433800</v>
      </c>
      <c r="CT20" s="24">
        <v>1434700</v>
      </c>
      <c r="CU20" s="24">
        <v>1416100</v>
      </c>
      <c r="CV20" s="24">
        <v>1410600</v>
      </c>
      <c r="CW20" s="24">
        <v>1426000</v>
      </c>
      <c r="CX20" s="24">
        <v>1451000</v>
      </c>
      <c r="CY20" s="24">
        <v>1469200</v>
      </c>
      <c r="CZ20" s="24">
        <v>1493500</v>
      </c>
      <c r="DA20" s="24">
        <v>1496400</v>
      </c>
      <c r="DB20" s="24">
        <v>1457400</v>
      </c>
      <c r="DC20" s="24">
        <v>1424200</v>
      </c>
      <c r="DD20" s="24">
        <v>1434300</v>
      </c>
      <c r="DE20" s="24">
        <v>1462200</v>
      </c>
      <c r="DF20" s="24">
        <v>1465900</v>
      </c>
      <c r="DG20" s="24">
        <v>1488900</v>
      </c>
      <c r="DH20" s="24">
        <v>1506400</v>
      </c>
      <c r="DI20" s="24">
        <v>1517100</v>
      </c>
      <c r="DJ20" s="24">
        <v>1509000</v>
      </c>
      <c r="DK20" s="24">
        <v>1544500</v>
      </c>
      <c r="DL20" s="24">
        <v>1569500</v>
      </c>
      <c r="DM20" s="24">
        <v>1573500</v>
      </c>
      <c r="DN20" s="24">
        <v>1570300</v>
      </c>
      <c r="DO20" s="24">
        <v>1536000</v>
      </c>
      <c r="DP20" s="24">
        <v>1545800</v>
      </c>
      <c r="DQ20" s="24">
        <v>1542900</v>
      </c>
      <c r="DR20" s="24">
        <v>1544000</v>
      </c>
      <c r="DS20" s="24">
        <v>1540900</v>
      </c>
      <c r="DT20" s="24">
        <v>1525900</v>
      </c>
      <c r="DU20" s="24">
        <v>1531100</v>
      </c>
      <c r="DV20" s="24">
        <v>1464600</v>
      </c>
      <c r="DW20" s="24">
        <v>1469800</v>
      </c>
      <c r="DX20" s="24">
        <v>1488200</v>
      </c>
      <c r="DY20" s="24">
        <v>1524400</v>
      </c>
      <c r="DZ20" s="24">
        <v>1534500</v>
      </c>
      <c r="EA20" s="24">
        <v>1519500</v>
      </c>
      <c r="EB20" s="24">
        <v>1568900</v>
      </c>
      <c r="EC20" s="24">
        <v>1576700</v>
      </c>
      <c r="ED20" s="24">
        <v>1596800</v>
      </c>
      <c r="EE20" s="24">
        <v>1599400</v>
      </c>
      <c r="EF20" s="24">
        <v>1606300</v>
      </c>
      <c r="EG20" s="6">
        <f t="shared" si="0"/>
        <v>3.1284386623431581E-2</v>
      </c>
    </row>
    <row r="21" spans="1:137" x14ac:dyDescent="0.45">
      <c r="B21" s="2" t="s">
        <v>534</v>
      </c>
      <c r="C21" s="24">
        <v>893200</v>
      </c>
      <c r="D21" s="24">
        <v>902300</v>
      </c>
      <c r="E21" s="24">
        <v>915600</v>
      </c>
      <c r="F21" s="24">
        <v>911800</v>
      </c>
      <c r="G21" s="24">
        <v>934500</v>
      </c>
      <c r="H21" s="24">
        <v>947800</v>
      </c>
      <c r="I21" s="24">
        <v>962800</v>
      </c>
      <c r="J21" s="24">
        <v>947000</v>
      </c>
      <c r="K21" s="24">
        <v>914100</v>
      </c>
      <c r="L21" s="24">
        <v>897800</v>
      </c>
      <c r="M21" s="24">
        <v>895000</v>
      </c>
      <c r="N21" s="24">
        <v>896600</v>
      </c>
      <c r="O21" s="24">
        <v>901500</v>
      </c>
      <c r="P21" s="24">
        <v>904100</v>
      </c>
      <c r="Q21" s="24">
        <v>907400</v>
      </c>
      <c r="R21" s="24">
        <v>917300</v>
      </c>
      <c r="S21" s="24">
        <v>942900</v>
      </c>
      <c r="T21" s="24">
        <v>956300</v>
      </c>
      <c r="U21" s="24">
        <v>965900</v>
      </c>
      <c r="V21" s="24">
        <v>955400</v>
      </c>
      <c r="W21" s="24">
        <v>927100</v>
      </c>
      <c r="X21" s="24">
        <v>918600</v>
      </c>
      <c r="Y21" s="24">
        <v>911900</v>
      </c>
      <c r="Z21" s="24">
        <v>898900</v>
      </c>
      <c r="AA21" s="24">
        <v>895200</v>
      </c>
      <c r="AB21" s="24">
        <v>898000</v>
      </c>
      <c r="AC21" s="24">
        <v>912200</v>
      </c>
      <c r="AD21" s="24">
        <v>918700</v>
      </c>
      <c r="AE21" s="24">
        <v>946300</v>
      </c>
      <c r="AF21" s="24">
        <v>967900</v>
      </c>
      <c r="AG21" s="24">
        <v>961000</v>
      </c>
      <c r="AH21" s="24">
        <v>963300</v>
      </c>
      <c r="AI21" s="24">
        <v>923300</v>
      </c>
      <c r="AJ21" s="24">
        <v>922400</v>
      </c>
      <c r="AK21" s="24">
        <v>932300</v>
      </c>
      <c r="AL21" s="24">
        <v>936100</v>
      </c>
      <c r="AM21" s="24">
        <v>934300</v>
      </c>
      <c r="AN21" s="24">
        <v>941400</v>
      </c>
      <c r="AO21" s="24">
        <v>929300</v>
      </c>
      <c r="AP21" s="24">
        <v>926600</v>
      </c>
      <c r="AQ21" s="24">
        <v>949400</v>
      </c>
      <c r="AR21" s="24">
        <v>946700</v>
      </c>
      <c r="AS21" s="24">
        <v>946800</v>
      </c>
      <c r="AT21" s="24">
        <v>939000</v>
      </c>
      <c r="AU21" s="24">
        <v>895800</v>
      </c>
      <c r="AV21" s="24">
        <v>888800</v>
      </c>
      <c r="AW21" s="24">
        <v>886300</v>
      </c>
      <c r="AX21" s="24">
        <v>894000</v>
      </c>
      <c r="AY21" s="24">
        <v>885500</v>
      </c>
      <c r="AZ21" s="24">
        <v>883000</v>
      </c>
      <c r="BA21" s="24">
        <v>883300</v>
      </c>
      <c r="BB21" s="24">
        <v>885600</v>
      </c>
      <c r="BC21" s="24">
        <v>919600</v>
      </c>
      <c r="BD21" s="24">
        <v>934200</v>
      </c>
      <c r="BE21" s="24">
        <v>949400</v>
      </c>
      <c r="BF21" s="24">
        <v>947000</v>
      </c>
      <c r="BG21" s="24">
        <v>908900</v>
      </c>
      <c r="BH21" s="24">
        <v>889800</v>
      </c>
      <c r="BI21" s="24">
        <v>885200</v>
      </c>
      <c r="BJ21" s="24">
        <v>878500</v>
      </c>
      <c r="BK21" s="24">
        <v>870500</v>
      </c>
      <c r="BL21" s="24">
        <v>874700</v>
      </c>
      <c r="BM21" s="24">
        <v>867000</v>
      </c>
      <c r="BN21" s="24">
        <v>869700</v>
      </c>
      <c r="BO21" s="24">
        <v>884300</v>
      </c>
      <c r="BP21" s="24">
        <v>907300</v>
      </c>
      <c r="BQ21" s="24">
        <v>933000</v>
      </c>
      <c r="BR21" s="24">
        <v>942100</v>
      </c>
      <c r="BS21" s="24">
        <v>900800</v>
      </c>
      <c r="BT21" s="24">
        <v>924000</v>
      </c>
      <c r="BU21" s="24">
        <v>890100</v>
      </c>
      <c r="BV21" s="24">
        <v>895600</v>
      </c>
      <c r="BW21" s="24">
        <v>881200</v>
      </c>
      <c r="BX21" s="24">
        <v>875200</v>
      </c>
      <c r="BY21" s="24">
        <v>873600</v>
      </c>
      <c r="BZ21" s="24">
        <v>884300</v>
      </c>
      <c r="CA21" s="24">
        <v>937500</v>
      </c>
      <c r="CB21" s="24">
        <v>939700</v>
      </c>
      <c r="CC21" s="24">
        <v>935600</v>
      </c>
      <c r="CD21" s="24">
        <v>943800</v>
      </c>
      <c r="CE21" s="24">
        <v>930400</v>
      </c>
      <c r="CF21" s="24">
        <v>931100</v>
      </c>
      <c r="CG21" s="24">
        <v>939600</v>
      </c>
      <c r="CH21" s="24">
        <v>944200</v>
      </c>
      <c r="CI21" s="24">
        <v>952300</v>
      </c>
      <c r="CJ21" s="24">
        <v>955300</v>
      </c>
      <c r="CK21" s="24">
        <v>944500</v>
      </c>
      <c r="CL21" s="24">
        <v>942300</v>
      </c>
      <c r="CM21" s="24">
        <v>963000</v>
      </c>
      <c r="CN21" s="24">
        <v>977000</v>
      </c>
      <c r="CO21" s="24">
        <v>977800</v>
      </c>
      <c r="CP21" s="24">
        <v>978200</v>
      </c>
      <c r="CQ21" s="24">
        <v>947100</v>
      </c>
      <c r="CR21" s="24">
        <v>942000</v>
      </c>
      <c r="CS21" s="24">
        <v>938800</v>
      </c>
      <c r="CT21" s="24">
        <v>936900</v>
      </c>
      <c r="CU21" s="24">
        <v>926800</v>
      </c>
      <c r="CV21" s="24">
        <v>935000</v>
      </c>
      <c r="CW21" s="24">
        <v>939500</v>
      </c>
      <c r="CX21" s="24">
        <v>946400</v>
      </c>
      <c r="CY21" s="24">
        <v>968100</v>
      </c>
      <c r="CZ21" s="24">
        <v>975000</v>
      </c>
      <c r="DA21" s="24">
        <v>983700</v>
      </c>
      <c r="DB21" s="24">
        <v>981900</v>
      </c>
      <c r="DC21" s="24">
        <v>964200</v>
      </c>
      <c r="DD21" s="24">
        <v>951600</v>
      </c>
      <c r="DE21" s="24">
        <v>951500</v>
      </c>
      <c r="DF21" s="24">
        <v>933900</v>
      </c>
      <c r="DG21" s="24">
        <v>953900</v>
      </c>
      <c r="DH21" s="24">
        <v>973100</v>
      </c>
      <c r="DI21" s="24">
        <v>978700</v>
      </c>
      <c r="DJ21" s="24">
        <v>990700</v>
      </c>
      <c r="DK21" s="24">
        <v>1002100</v>
      </c>
      <c r="DL21" s="24">
        <v>1019500</v>
      </c>
      <c r="DM21" s="24">
        <v>1035800</v>
      </c>
      <c r="DN21" s="24">
        <v>1042100</v>
      </c>
      <c r="DO21" s="24">
        <v>1010700</v>
      </c>
      <c r="DP21" s="24">
        <v>1023900</v>
      </c>
      <c r="DQ21" s="24">
        <v>991700</v>
      </c>
      <c r="DR21" s="24">
        <v>982500</v>
      </c>
      <c r="DS21" s="24">
        <v>981400</v>
      </c>
      <c r="DT21" s="24">
        <v>986300</v>
      </c>
      <c r="DU21" s="24">
        <v>979300</v>
      </c>
      <c r="DV21" s="24">
        <v>960100</v>
      </c>
      <c r="DW21" s="24">
        <v>977400</v>
      </c>
      <c r="DX21" s="24">
        <v>996300</v>
      </c>
      <c r="DY21" s="24">
        <v>1011600</v>
      </c>
      <c r="DZ21" s="24">
        <v>1013300</v>
      </c>
      <c r="EA21" s="24">
        <v>1002700</v>
      </c>
      <c r="EB21" s="24">
        <v>995900</v>
      </c>
      <c r="EC21" s="24">
        <v>998300</v>
      </c>
      <c r="ED21" s="24">
        <v>1004800</v>
      </c>
      <c r="EE21" s="24">
        <v>1010900</v>
      </c>
      <c r="EF21" s="24">
        <v>1015100</v>
      </c>
      <c r="EG21" s="6">
        <f t="shared" si="0"/>
        <v>1.05182209316943E-2</v>
      </c>
    </row>
    <row r="22" spans="1:137" x14ac:dyDescent="0.45">
      <c r="B22" s="2" t="s">
        <v>535</v>
      </c>
      <c r="C22" s="24">
        <v>312300</v>
      </c>
      <c r="D22" s="24">
        <v>313500</v>
      </c>
      <c r="E22" s="24">
        <v>318900</v>
      </c>
      <c r="F22" s="24">
        <v>313800</v>
      </c>
      <c r="G22" s="24">
        <v>307300</v>
      </c>
      <c r="H22" s="24">
        <v>294700</v>
      </c>
      <c r="I22" s="24">
        <v>298800</v>
      </c>
      <c r="J22" s="24">
        <v>310700</v>
      </c>
      <c r="K22" s="24">
        <v>310100</v>
      </c>
      <c r="L22" s="24">
        <v>316400</v>
      </c>
      <c r="M22" s="24">
        <v>303900</v>
      </c>
      <c r="N22" s="24">
        <v>311000</v>
      </c>
      <c r="O22" s="24">
        <v>323800</v>
      </c>
      <c r="P22" s="24">
        <v>313200</v>
      </c>
      <c r="Q22" s="24">
        <v>320400</v>
      </c>
      <c r="R22" s="24">
        <v>330400</v>
      </c>
      <c r="S22" s="24">
        <v>342500</v>
      </c>
      <c r="T22" s="24">
        <v>343700</v>
      </c>
      <c r="U22" s="24">
        <v>349700</v>
      </c>
      <c r="V22" s="24">
        <v>341300</v>
      </c>
      <c r="W22" s="24">
        <v>320500</v>
      </c>
      <c r="X22" s="24">
        <v>330000</v>
      </c>
      <c r="Y22" s="24">
        <v>316500</v>
      </c>
      <c r="Z22" s="24">
        <v>310200</v>
      </c>
      <c r="AA22" s="24">
        <v>302400</v>
      </c>
      <c r="AB22" s="24">
        <v>294700</v>
      </c>
      <c r="AC22" s="24">
        <v>290200</v>
      </c>
      <c r="AD22" s="24">
        <v>301000</v>
      </c>
      <c r="AE22" s="24">
        <v>292900</v>
      </c>
      <c r="AF22" s="24">
        <v>296900</v>
      </c>
      <c r="AG22" s="24">
        <v>316500</v>
      </c>
      <c r="AH22" s="24">
        <v>312300</v>
      </c>
      <c r="AI22" s="24">
        <v>305900</v>
      </c>
      <c r="AJ22" s="24">
        <v>313500</v>
      </c>
      <c r="AK22" s="24">
        <v>306500</v>
      </c>
      <c r="AL22" s="24">
        <v>309600</v>
      </c>
      <c r="AM22" s="24">
        <v>308500</v>
      </c>
      <c r="AN22" s="24">
        <v>314200</v>
      </c>
      <c r="AO22" s="24">
        <v>311400</v>
      </c>
      <c r="AP22" s="24">
        <v>306200</v>
      </c>
      <c r="AQ22" s="24">
        <v>311800</v>
      </c>
      <c r="AR22" s="24">
        <v>311800</v>
      </c>
      <c r="AS22" s="24">
        <v>303300</v>
      </c>
      <c r="AT22" s="24">
        <v>312500</v>
      </c>
      <c r="AU22" s="24">
        <v>301900</v>
      </c>
      <c r="AV22" s="24">
        <v>301200</v>
      </c>
      <c r="AW22" s="24">
        <v>311900</v>
      </c>
      <c r="AX22" s="24">
        <v>310400</v>
      </c>
      <c r="AY22" s="24">
        <v>325400</v>
      </c>
      <c r="AZ22" s="24">
        <v>311700</v>
      </c>
      <c r="BA22" s="24">
        <v>307000</v>
      </c>
      <c r="BB22" s="24">
        <v>305200</v>
      </c>
      <c r="BC22" s="24">
        <v>309900</v>
      </c>
      <c r="BD22" s="24">
        <v>298000</v>
      </c>
      <c r="BE22" s="24">
        <v>301400</v>
      </c>
      <c r="BF22" s="24">
        <v>293200</v>
      </c>
      <c r="BG22" s="24">
        <v>293800</v>
      </c>
      <c r="BH22" s="24">
        <v>286500</v>
      </c>
      <c r="BI22" s="24">
        <v>275900</v>
      </c>
      <c r="BJ22" s="24">
        <v>277800</v>
      </c>
      <c r="BK22" s="24">
        <v>282300</v>
      </c>
      <c r="BL22" s="24">
        <v>292300</v>
      </c>
      <c r="BM22" s="24">
        <v>304700</v>
      </c>
      <c r="BN22" s="24">
        <v>314300</v>
      </c>
      <c r="BO22" s="24">
        <v>309900</v>
      </c>
      <c r="BP22" s="24">
        <v>314400</v>
      </c>
      <c r="BQ22" s="24">
        <v>304500</v>
      </c>
      <c r="BR22" s="24">
        <v>306900</v>
      </c>
      <c r="BS22" s="24">
        <v>306500</v>
      </c>
      <c r="BT22" s="24">
        <v>305800</v>
      </c>
      <c r="BU22" s="24">
        <v>303300</v>
      </c>
      <c r="BV22" s="24">
        <v>320300</v>
      </c>
      <c r="BW22" s="24">
        <v>310500</v>
      </c>
      <c r="BX22" s="24">
        <v>304200</v>
      </c>
      <c r="BY22" s="24">
        <v>310700</v>
      </c>
      <c r="BZ22" s="24">
        <v>306900</v>
      </c>
      <c r="CA22" s="24">
        <v>305900</v>
      </c>
      <c r="CB22" s="24">
        <v>310300</v>
      </c>
      <c r="CC22" s="24">
        <v>321800</v>
      </c>
      <c r="CD22" s="24">
        <v>328300</v>
      </c>
      <c r="CE22" s="24">
        <v>318000</v>
      </c>
      <c r="CF22" s="24">
        <v>320500</v>
      </c>
      <c r="CG22" s="24">
        <v>318900</v>
      </c>
      <c r="CH22" s="24">
        <v>304900</v>
      </c>
      <c r="CI22" s="24">
        <v>311000</v>
      </c>
      <c r="CJ22" s="24">
        <v>317600</v>
      </c>
      <c r="CK22" s="24">
        <v>315300</v>
      </c>
      <c r="CL22" s="24">
        <v>329800</v>
      </c>
      <c r="CM22" s="24">
        <v>340100</v>
      </c>
      <c r="CN22" s="24">
        <v>351500</v>
      </c>
      <c r="CO22" s="24">
        <v>347700</v>
      </c>
      <c r="CP22" s="24">
        <v>345800</v>
      </c>
      <c r="CQ22" s="24">
        <v>337800</v>
      </c>
      <c r="CR22" s="24">
        <v>343900</v>
      </c>
      <c r="CS22" s="24">
        <v>344100</v>
      </c>
      <c r="CT22" s="24">
        <v>356800</v>
      </c>
      <c r="CU22" s="24">
        <v>341700</v>
      </c>
      <c r="CV22" s="24">
        <v>351700</v>
      </c>
      <c r="CW22" s="24">
        <v>352200</v>
      </c>
      <c r="CX22" s="24">
        <v>344300</v>
      </c>
      <c r="CY22" s="24">
        <v>354900</v>
      </c>
      <c r="CZ22" s="24">
        <v>350300</v>
      </c>
      <c r="DA22" s="24">
        <v>348400</v>
      </c>
      <c r="DB22" s="24">
        <v>352900</v>
      </c>
      <c r="DC22" s="24">
        <v>331500</v>
      </c>
      <c r="DD22" s="24">
        <v>326900</v>
      </c>
      <c r="DE22" s="24">
        <v>325900</v>
      </c>
      <c r="DF22" s="24">
        <v>325000</v>
      </c>
      <c r="DG22" s="24">
        <v>335200</v>
      </c>
      <c r="DH22" s="24">
        <v>336800</v>
      </c>
      <c r="DI22" s="24">
        <v>351200</v>
      </c>
      <c r="DJ22" s="24">
        <v>364500</v>
      </c>
      <c r="DK22" s="24">
        <v>363300</v>
      </c>
      <c r="DL22" s="24">
        <v>359600</v>
      </c>
      <c r="DM22" s="24">
        <v>358900</v>
      </c>
      <c r="DN22" s="24">
        <v>369200</v>
      </c>
      <c r="DO22" s="24">
        <v>376600</v>
      </c>
      <c r="DP22" s="24">
        <v>371400</v>
      </c>
      <c r="DQ22" s="24">
        <v>363900</v>
      </c>
      <c r="DR22" s="24">
        <v>356700</v>
      </c>
      <c r="DS22" s="24">
        <v>355300</v>
      </c>
      <c r="DT22" s="24">
        <v>347900</v>
      </c>
      <c r="DU22" s="24">
        <v>331200</v>
      </c>
      <c r="DV22" s="24">
        <v>292200</v>
      </c>
      <c r="DW22" s="24">
        <v>324200</v>
      </c>
      <c r="DX22" s="24">
        <v>327500</v>
      </c>
      <c r="DY22" s="24">
        <v>318900</v>
      </c>
      <c r="DZ22" s="24">
        <v>319500</v>
      </c>
      <c r="EA22" s="24">
        <v>318800</v>
      </c>
      <c r="EB22" s="24">
        <v>346000</v>
      </c>
      <c r="EC22" s="24">
        <v>338500</v>
      </c>
      <c r="ED22" s="24">
        <v>331700</v>
      </c>
      <c r="EE22" s="24">
        <v>322000</v>
      </c>
      <c r="EF22" s="24">
        <v>328800</v>
      </c>
      <c r="EG22" s="6">
        <f t="shared" si="0"/>
        <v>1.4436349582266583E-2</v>
      </c>
    </row>
    <row r="23" spans="1:137" x14ac:dyDescent="0.45">
      <c r="B23" s="2" t="s">
        <v>536</v>
      </c>
      <c r="C23" s="24">
        <v>4045500</v>
      </c>
      <c r="D23" s="24">
        <v>4015400</v>
      </c>
      <c r="E23" s="24">
        <v>3991000</v>
      </c>
      <c r="F23" s="24">
        <v>4093200</v>
      </c>
      <c r="G23" s="24">
        <v>4120500</v>
      </c>
      <c r="H23" s="24">
        <v>4209800</v>
      </c>
      <c r="I23" s="24">
        <v>4153400</v>
      </c>
      <c r="J23" s="24">
        <v>4173300</v>
      </c>
      <c r="K23" s="24">
        <v>4076900</v>
      </c>
      <c r="L23" s="24">
        <v>4049700</v>
      </c>
      <c r="M23" s="24">
        <v>4130400</v>
      </c>
      <c r="N23" s="24">
        <v>4169000</v>
      </c>
      <c r="O23" s="24">
        <v>4066400</v>
      </c>
      <c r="P23" s="24">
        <v>4039800</v>
      </c>
      <c r="Q23" s="24">
        <v>4005300</v>
      </c>
      <c r="R23" s="24">
        <v>4027100</v>
      </c>
      <c r="S23" s="24">
        <v>4084200</v>
      </c>
      <c r="T23" s="24">
        <v>4107100</v>
      </c>
      <c r="U23" s="24">
        <v>4139600</v>
      </c>
      <c r="V23" s="24">
        <v>4128100</v>
      </c>
      <c r="W23" s="24">
        <v>4070500</v>
      </c>
      <c r="X23" s="24">
        <v>4117600</v>
      </c>
      <c r="Y23" s="24">
        <v>4126000</v>
      </c>
      <c r="Z23" s="24">
        <v>4153500</v>
      </c>
      <c r="AA23" s="24">
        <v>4069100</v>
      </c>
      <c r="AB23" s="24">
        <v>3997700</v>
      </c>
      <c r="AC23" s="24">
        <v>4004000</v>
      </c>
      <c r="AD23" s="24">
        <v>4072900</v>
      </c>
      <c r="AE23" s="24">
        <v>4079000</v>
      </c>
      <c r="AF23" s="24">
        <v>4068100</v>
      </c>
      <c r="AG23" s="24">
        <v>4048700</v>
      </c>
      <c r="AH23" s="24">
        <v>4128900</v>
      </c>
      <c r="AI23" s="24">
        <v>4068600</v>
      </c>
      <c r="AJ23" s="24">
        <v>4055800</v>
      </c>
      <c r="AK23" s="24">
        <v>4128100</v>
      </c>
      <c r="AL23" s="24">
        <v>4211300</v>
      </c>
      <c r="AM23" s="24">
        <v>4113700</v>
      </c>
      <c r="AN23" s="24">
        <v>4051900</v>
      </c>
      <c r="AO23" s="24">
        <v>4010400</v>
      </c>
      <c r="AP23" s="24">
        <v>4081300</v>
      </c>
      <c r="AQ23" s="24">
        <v>4165000</v>
      </c>
      <c r="AR23" s="24">
        <v>4234700</v>
      </c>
      <c r="AS23" s="24">
        <v>4251000</v>
      </c>
      <c r="AT23" s="24">
        <v>4217700</v>
      </c>
      <c r="AU23" s="24">
        <v>4205400</v>
      </c>
      <c r="AV23" s="24">
        <v>4171800</v>
      </c>
      <c r="AW23" s="24">
        <v>4227500</v>
      </c>
      <c r="AX23" s="24">
        <v>4269400</v>
      </c>
      <c r="AY23" s="24">
        <v>4136600</v>
      </c>
      <c r="AZ23" s="24">
        <v>4119000</v>
      </c>
      <c r="BA23" s="24">
        <v>4146800</v>
      </c>
      <c r="BB23" s="24">
        <v>4204200</v>
      </c>
      <c r="BC23" s="24">
        <v>4249000</v>
      </c>
      <c r="BD23" s="24">
        <v>4214100</v>
      </c>
      <c r="BE23" s="24">
        <v>4263800</v>
      </c>
      <c r="BF23" s="24">
        <v>4226600</v>
      </c>
      <c r="BG23" s="24">
        <v>4132400</v>
      </c>
      <c r="BH23" s="24">
        <v>4147500</v>
      </c>
      <c r="BI23" s="24">
        <v>4126800</v>
      </c>
      <c r="BJ23" s="24">
        <v>4159900</v>
      </c>
      <c r="BK23" s="24">
        <v>4039500</v>
      </c>
      <c r="BL23" s="24">
        <v>4050300</v>
      </c>
      <c r="BM23" s="24">
        <v>4068700</v>
      </c>
      <c r="BN23" s="24">
        <v>4033500</v>
      </c>
      <c r="BO23" s="24">
        <v>4076000</v>
      </c>
      <c r="BP23" s="24">
        <v>4133200</v>
      </c>
      <c r="BQ23" s="24">
        <v>4139800</v>
      </c>
      <c r="BR23" s="24">
        <v>4179800</v>
      </c>
      <c r="BS23" s="24">
        <v>4104900</v>
      </c>
      <c r="BT23" s="24">
        <v>4102200</v>
      </c>
      <c r="BU23" s="24">
        <v>4135800</v>
      </c>
      <c r="BV23" s="24">
        <v>4157100</v>
      </c>
      <c r="BW23" s="24">
        <v>4031500</v>
      </c>
      <c r="BX23" s="24">
        <v>4026000</v>
      </c>
      <c r="BY23" s="24">
        <v>4073100</v>
      </c>
      <c r="BZ23" s="24">
        <v>4111700</v>
      </c>
      <c r="CA23" s="24">
        <v>4099200</v>
      </c>
      <c r="CB23" s="24">
        <v>4128200</v>
      </c>
      <c r="CC23" s="24">
        <v>4152900</v>
      </c>
      <c r="CD23" s="24">
        <v>4174600</v>
      </c>
      <c r="CE23" s="24">
        <v>4093100</v>
      </c>
      <c r="CF23" s="24">
        <v>4127100</v>
      </c>
      <c r="CG23" s="24">
        <v>4164800</v>
      </c>
      <c r="CH23" s="24">
        <v>4205800</v>
      </c>
      <c r="CI23" s="24">
        <v>4043500</v>
      </c>
      <c r="CJ23" s="24">
        <v>4059600</v>
      </c>
      <c r="CK23" s="24">
        <v>4106700</v>
      </c>
      <c r="CL23" s="24">
        <v>4134500</v>
      </c>
      <c r="CM23" s="24">
        <v>4276700</v>
      </c>
      <c r="CN23" s="24">
        <v>4292300</v>
      </c>
      <c r="CO23" s="24">
        <v>4393300</v>
      </c>
      <c r="CP23" s="24">
        <v>4414500</v>
      </c>
      <c r="CQ23" s="24">
        <v>4320200</v>
      </c>
      <c r="CR23" s="24">
        <v>4324100</v>
      </c>
      <c r="CS23" s="24">
        <v>4385800</v>
      </c>
      <c r="CT23" s="24">
        <v>4391100</v>
      </c>
      <c r="CU23" s="24">
        <v>4252000</v>
      </c>
      <c r="CV23" s="24">
        <v>4194000</v>
      </c>
      <c r="CW23" s="24">
        <v>4198400</v>
      </c>
      <c r="CX23" s="24">
        <v>4140600</v>
      </c>
      <c r="CY23" s="24">
        <v>4263900</v>
      </c>
      <c r="CZ23" s="24">
        <v>4289300</v>
      </c>
      <c r="DA23" s="24">
        <v>4348800</v>
      </c>
      <c r="DB23" s="24">
        <v>4336700</v>
      </c>
      <c r="DC23" s="24">
        <v>4260000</v>
      </c>
      <c r="DD23" s="24">
        <v>4319500</v>
      </c>
      <c r="DE23" s="24">
        <v>4378600</v>
      </c>
      <c r="DF23" s="24">
        <v>4337500</v>
      </c>
      <c r="DG23" s="24">
        <v>4283300</v>
      </c>
      <c r="DH23" s="24">
        <v>4303100</v>
      </c>
      <c r="DI23" s="24">
        <v>4346700</v>
      </c>
      <c r="DJ23" s="24">
        <v>4426500</v>
      </c>
      <c r="DK23" s="24">
        <v>4497100</v>
      </c>
      <c r="DL23" s="24">
        <v>4446600</v>
      </c>
      <c r="DM23" s="24">
        <v>4376100</v>
      </c>
      <c r="DN23" s="24">
        <v>4399500</v>
      </c>
      <c r="DO23" s="24">
        <v>4353100</v>
      </c>
      <c r="DP23" s="24">
        <v>4419200</v>
      </c>
      <c r="DQ23" s="24">
        <v>4418200</v>
      </c>
      <c r="DR23" s="24">
        <v>4474900</v>
      </c>
      <c r="DS23" s="24">
        <v>4415200</v>
      </c>
      <c r="DT23" s="24">
        <v>4445900</v>
      </c>
      <c r="DU23" s="24">
        <v>4031200</v>
      </c>
      <c r="DV23" s="24">
        <v>3433100</v>
      </c>
      <c r="DW23" s="24">
        <v>3654300</v>
      </c>
      <c r="DX23" s="24">
        <v>4036800</v>
      </c>
      <c r="DY23" s="24">
        <v>4227700</v>
      </c>
      <c r="DZ23" s="24">
        <v>4252900</v>
      </c>
      <c r="EA23" s="24">
        <v>4186000</v>
      </c>
      <c r="EB23" s="24">
        <v>4275400</v>
      </c>
      <c r="EC23" s="24">
        <v>4345300</v>
      </c>
      <c r="ED23" s="24">
        <v>4385200</v>
      </c>
      <c r="EE23" s="24">
        <v>3964900</v>
      </c>
      <c r="EF23" s="24">
        <v>4200800</v>
      </c>
      <c r="EG23" s="6">
        <f t="shared" si="0"/>
        <v>9.763800204496853E-3</v>
      </c>
    </row>
    <row r="24" spans="1:137" x14ac:dyDescent="0.45">
      <c r="B24" s="2" t="s">
        <v>537</v>
      </c>
      <c r="C24" s="24">
        <v>1581300</v>
      </c>
      <c r="D24" s="24">
        <v>1588600</v>
      </c>
      <c r="E24" s="24">
        <v>1568400</v>
      </c>
      <c r="F24" s="24">
        <v>1566000</v>
      </c>
      <c r="G24" s="24">
        <v>1616600</v>
      </c>
      <c r="H24" s="24">
        <v>1640600</v>
      </c>
      <c r="I24" s="24">
        <v>1603200</v>
      </c>
      <c r="J24" s="24">
        <v>1622900</v>
      </c>
      <c r="K24" s="24">
        <v>1649600</v>
      </c>
      <c r="L24" s="24">
        <v>1646000</v>
      </c>
      <c r="M24" s="24">
        <v>1645300</v>
      </c>
      <c r="N24" s="24">
        <v>1683400</v>
      </c>
      <c r="O24" s="24">
        <v>1663700</v>
      </c>
      <c r="P24" s="24">
        <v>1673800</v>
      </c>
      <c r="Q24" s="24">
        <v>1667500</v>
      </c>
      <c r="R24" s="24">
        <v>1656600</v>
      </c>
      <c r="S24" s="24">
        <v>1655500</v>
      </c>
      <c r="T24" s="24">
        <v>1699300</v>
      </c>
      <c r="U24" s="24">
        <v>1702400</v>
      </c>
      <c r="V24" s="24">
        <v>1715500</v>
      </c>
      <c r="W24" s="24">
        <v>1718200</v>
      </c>
      <c r="X24" s="24">
        <v>1723700</v>
      </c>
      <c r="Y24" s="24">
        <v>1727000</v>
      </c>
      <c r="Z24" s="24">
        <v>1722700</v>
      </c>
      <c r="AA24" s="24">
        <v>1683800</v>
      </c>
      <c r="AB24" s="24">
        <v>1660700</v>
      </c>
      <c r="AC24" s="24">
        <v>1669300</v>
      </c>
      <c r="AD24" s="24">
        <v>1691500</v>
      </c>
      <c r="AE24" s="24">
        <v>1700100</v>
      </c>
      <c r="AF24" s="24">
        <v>1712700</v>
      </c>
      <c r="AG24" s="24">
        <v>1703300</v>
      </c>
      <c r="AH24" s="24">
        <v>1705500</v>
      </c>
      <c r="AI24" s="24">
        <v>1742900</v>
      </c>
      <c r="AJ24" s="24">
        <v>1739800</v>
      </c>
      <c r="AK24" s="24">
        <v>1725400</v>
      </c>
      <c r="AL24" s="24">
        <v>1736700</v>
      </c>
      <c r="AM24" s="24">
        <v>1737000</v>
      </c>
      <c r="AN24" s="24">
        <v>1745900</v>
      </c>
      <c r="AO24" s="24">
        <v>1733000</v>
      </c>
      <c r="AP24" s="24">
        <v>1751900</v>
      </c>
      <c r="AQ24" s="24">
        <v>1763000</v>
      </c>
      <c r="AR24" s="24">
        <v>1773700</v>
      </c>
      <c r="AS24" s="24">
        <v>1732400</v>
      </c>
      <c r="AT24" s="24">
        <v>1759700</v>
      </c>
      <c r="AU24" s="24">
        <v>1798300</v>
      </c>
      <c r="AV24" s="24">
        <v>1768500</v>
      </c>
      <c r="AW24" s="24">
        <v>1796500</v>
      </c>
      <c r="AX24" s="24">
        <v>1791300</v>
      </c>
      <c r="AY24" s="24">
        <v>1787100</v>
      </c>
      <c r="AZ24" s="24">
        <v>1785900</v>
      </c>
      <c r="BA24" s="24">
        <v>1789300</v>
      </c>
      <c r="BB24" s="24">
        <v>1786600</v>
      </c>
      <c r="BC24" s="24">
        <v>1793800</v>
      </c>
      <c r="BD24" s="24">
        <v>1800900</v>
      </c>
      <c r="BE24" s="24">
        <v>1739600</v>
      </c>
      <c r="BF24" s="24">
        <v>1751200</v>
      </c>
      <c r="BG24" s="24">
        <v>1782600</v>
      </c>
      <c r="BH24" s="24">
        <v>1808000</v>
      </c>
      <c r="BI24" s="24">
        <v>1814700</v>
      </c>
      <c r="BJ24" s="24">
        <v>1807400</v>
      </c>
      <c r="BK24" s="24">
        <v>1769900</v>
      </c>
      <c r="BL24" s="24">
        <v>1778900</v>
      </c>
      <c r="BM24" s="24">
        <v>1804600</v>
      </c>
      <c r="BN24" s="24">
        <v>1811400</v>
      </c>
      <c r="BO24" s="24">
        <v>1838000</v>
      </c>
      <c r="BP24" s="24">
        <v>1882500</v>
      </c>
      <c r="BQ24" s="24">
        <v>1826500</v>
      </c>
      <c r="BR24" s="24">
        <v>1825400</v>
      </c>
      <c r="BS24" s="24">
        <v>1835100</v>
      </c>
      <c r="BT24" s="24">
        <v>1848200</v>
      </c>
      <c r="BU24" s="24">
        <v>1828800</v>
      </c>
      <c r="BV24" s="24">
        <v>1822200</v>
      </c>
      <c r="BW24" s="24">
        <v>1784000</v>
      </c>
      <c r="BX24" s="24">
        <v>1780300</v>
      </c>
      <c r="BY24" s="24">
        <v>1795500</v>
      </c>
      <c r="BZ24" s="24">
        <v>1786500</v>
      </c>
      <c r="CA24" s="24">
        <v>1823200</v>
      </c>
      <c r="CB24" s="24">
        <v>1833200</v>
      </c>
      <c r="CC24" s="24">
        <v>1802600</v>
      </c>
      <c r="CD24" s="24">
        <v>1800800</v>
      </c>
      <c r="CE24" s="24">
        <v>1829100</v>
      </c>
      <c r="CF24" s="24">
        <v>1833400</v>
      </c>
      <c r="CG24" s="24">
        <v>1808500</v>
      </c>
      <c r="CH24" s="24">
        <v>1799800</v>
      </c>
      <c r="CI24" s="24">
        <v>1799900</v>
      </c>
      <c r="CJ24" s="24">
        <v>1818400</v>
      </c>
      <c r="CK24" s="24">
        <v>1807100</v>
      </c>
      <c r="CL24" s="24">
        <v>1810900</v>
      </c>
      <c r="CM24" s="24">
        <v>1906700</v>
      </c>
      <c r="CN24" s="24">
        <v>1895300</v>
      </c>
      <c r="CO24" s="24">
        <v>1878400</v>
      </c>
      <c r="CP24" s="24">
        <v>1888200</v>
      </c>
      <c r="CQ24" s="24">
        <v>1909900</v>
      </c>
      <c r="CR24" s="24">
        <v>1911800</v>
      </c>
      <c r="CS24" s="24">
        <v>1896000</v>
      </c>
      <c r="CT24" s="24">
        <v>1918400</v>
      </c>
      <c r="CU24" s="24">
        <v>1897500</v>
      </c>
      <c r="CV24" s="24">
        <v>1927400</v>
      </c>
      <c r="CW24" s="24">
        <v>1915900</v>
      </c>
      <c r="CX24" s="24">
        <v>1938000</v>
      </c>
      <c r="CY24" s="24">
        <v>1986000</v>
      </c>
      <c r="CZ24" s="24">
        <v>2011800</v>
      </c>
      <c r="DA24" s="24">
        <v>1961900</v>
      </c>
      <c r="DB24" s="24">
        <v>1985900</v>
      </c>
      <c r="DC24" s="24">
        <v>2005100</v>
      </c>
      <c r="DD24" s="24">
        <v>2015600</v>
      </c>
      <c r="DE24" s="24">
        <v>2020300</v>
      </c>
      <c r="DF24" s="24">
        <v>2048900</v>
      </c>
      <c r="DG24" s="24">
        <v>2054300</v>
      </c>
      <c r="DH24" s="24">
        <v>2034200</v>
      </c>
      <c r="DI24" s="24">
        <v>2029200</v>
      </c>
      <c r="DJ24" s="24">
        <v>2053400</v>
      </c>
      <c r="DK24" s="24">
        <v>2112800</v>
      </c>
      <c r="DL24" s="24">
        <v>2140800</v>
      </c>
      <c r="DM24" s="24">
        <v>2060500</v>
      </c>
      <c r="DN24" s="24">
        <v>2062000</v>
      </c>
      <c r="DO24" s="24">
        <v>2102900</v>
      </c>
      <c r="DP24" s="24">
        <v>2095700</v>
      </c>
      <c r="DQ24" s="24">
        <v>2055400</v>
      </c>
      <c r="DR24" s="24">
        <v>2053600</v>
      </c>
      <c r="DS24" s="24">
        <v>2041600</v>
      </c>
      <c r="DT24" s="24">
        <v>2041700</v>
      </c>
      <c r="DU24" s="24">
        <v>1950200</v>
      </c>
      <c r="DV24" s="24">
        <v>1745400</v>
      </c>
      <c r="DW24" s="24">
        <v>1739500</v>
      </c>
      <c r="DX24" s="24">
        <v>1866500</v>
      </c>
      <c r="DY24" s="24">
        <v>1838500</v>
      </c>
      <c r="DZ24" s="24">
        <v>1861300</v>
      </c>
      <c r="EA24" s="24">
        <v>1925300</v>
      </c>
      <c r="EB24" s="24">
        <v>1902400</v>
      </c>
      <c r="EC24" s="24">
        <v>1918500</v>
      </c>
      <c r="ED24" s="24">
        <v>1940500</v>
      </c>
      <c r="EE24" s="24">
        <v>1927600</v>
      </c>
      <c r="EF24" s="24">
        <v>1943200</v>
      </c>
      <c r="EG24" s="6">
        <f t="shared" si="0"/>
        <v>2.8794153015883284E-2</v>
      </c>
    </row>
    <row r="25" spans="1:137" x14ac:dyDescent="0.45">
      <c r="B25" s="2" t="s">
        <v>538</v>
      </c>
      <c r="C25" s="24">
        <v>137600</v>
      </c>
      <c r="D25" s="24">
        <v>139000</v>
      </c>
      <c r="E25" s="24">
        <v>140400</v>
      </c>
      <c r="F25" s="24">
        <v>142400</v>
      </c>
      <c r="G25" s="24">
        <v>147400</v>
      </c>
      <c r="H25" s="24">
        <v>146000</v>
      </c>
      <c r="I25" s="24">
        <v>147600</v>
      </c>
      <c r="J25" s="24">
        <v>147700</v>
      </c>
      <c r="K25" s="24">
        <v>143800</v>
      </c>
      <c r="L25" s="24">
        <v>139100</v>
      </c>
      <c r="M25" s="24">
        <v>135700</v>
      </c>
      <c r="N25" s="24">
        <v>134400</v>
      </c>
      <c r="O25" s="24">
        <v>131400</v>
      </c>
      <c r="P25" s="24">
        <v>135400</v>
      </c>
      <c r="Q25" s="24">
        <v>136200</v>
      </c>
      <c r="R25" s="24">
        <v>135900</v>
      </c>
      <c r="S25" s="24">
        <v>144700</v>
      </c>
      <c r="T25" s="24">
        <v>143900</v>
      </c>
      <c r="U25" s="24">
        <v>143100</v>
      </c>
      <c r="V25" s="24">
        <v>136300</v>
      </c>
      <c r="W25" s="24">
        <v>128000</v>
      </c>
      <c r="X25" s="24">
        <v>131600</v>
      </c>
      <c r="Y25" s="24">
        <v>131600</v>
      </c>
      <c r="Z25" s="24">
        <v>128100</v>
      </c>
      <c r="AA25" s="24">
        <v>125900</v>
      </c>
      <c r="AB25" s="24">
        <v>128300</v>
      </c>
      <c r="AC25" s="24">
        <v>128800</v>
      </c>
      <c r="AD25" s="24">
        <v>129300</v>
      </c>
      <c r="AE25" s="24">
        <v>129200</v>
      </c>
      <c r="AF25" s="24">
        <v>133000</v>
      </c>
      <c r="AG25" s="24">
        <v>131500</v>
      </c>
      <c r="AH25" s="24">
        <v>134000</v>
      </c>
      <c r="AI25" s="24">
        <v>134200</v>
      </c>
      <c r="AJ25" s="24">
        <v>134600</v>
      </c>
      <c r="AK25" s="24">
        <v>134200</v>
      </c>
      <c r="AL25" s="24">
        <v>130300</v>
      </c>
      <c r="AM25" s="24">
        <v>123400</v>
      </c>
      <c r="AN25" s="24">
        <v>125800</v>
      </c>
      <c r="AO25" s="24">
        <v>126400</v>
      </c>
      <c r="AP25" s="24">
        <v>127300</v>
      </c>
      <c r="AQ25" s="24">
        <v>131200</v>
      </c>
      <c r="AR25" s="24">
        <v>134100</v>
      </c>
      <c r="AS25" s="24">
        <v>135800</v>
      </c>
      <c r="AT25" s="24">
        <v>139000</v>
      </c>
      <c r="AU25" s="24">
        <v>139000</v>
      </c>
      <c r="AV25" s="24">
        <v>137200</v>
      </c>
      <c r="AW25" s="24">
        <v>137600</v>
      </c>
      <c r="AX25" s="24">
        <v>139400</v>
      </c>
      <c r="AY25" s="24">
        <v>138200</v>
      </c>
      <c r="AZ25" s="24">
        <v>139600</v>
      </c>
      <c r="BA25" s="24">
        <v>137600</v>
      </c>
      <c r="BB25" s="24">
        <v>136200</v>
      </c>
      <c r="BC25" s="24">
        <v>137500</v>
      </c>
      <c r="BD25" s="24">
        <v>138600</v>
      </c>
      <c r="BE25" s="24">
        <v>136200</v>
      </c>
      <c r="BF25" s="24">
        <v>132300</v>
      </c>
      <c r="BG25" s="24">
        <v>131700</v>
      </c>
      <c r="BH25" s="24">
        <v>134700</v>
      </c>
      <c r="BI25" s="24">
        <v>137100</v>
      </c>
      <c r="BJ25" s="24">
        <v>138100</v>
      </c>
      <c r="BK25" s="24">
        <v>136800</v>
      </c>
      <c r="BL25" s="24">
        <v>135000</v>
      </c>
      <c r="BM25" s="24">
        <v>132600</v>
      </c>
      <c r="BN25" s="24">
        <v>134100</v>
      </c>
      <c r="BO25" s="24">
        <v>139800</v>
      </c>
      <c r="BP25" s="24">
        <v>139800</v>
      </c>
      <c r="BQ25" s="24">
        <v>143300</v>
      </c>
      <c r="BR25" s="24">
        <v>141700</v>
      </c>
      <c r="BS25" s="24">
        <v>135700</v>
      </c>
      <c r="BT25" s="24">
        <v>132700</v>
      </c>
      <c r="BU25" s="24">
        <v>131200</v>
      </c>
      <c r="BV25" s="24">
        <v>131500</v>
      </c>
      <c r="BW25" s="24">
        <v>132800</v>
      </c>
      <c r="BX25" s="24">
        <v>133400</v>
      </c>
      <c r="BY25" s="24">
        <v>134700</v>
      </c>
      <c r="BZ25" s="24">
        <v>134000</v>
      </c>
      <c r="CA25" s="24">
        <v>136900</v>
      </c>
      <c r="CB25" s="24">
        <v>137100</v>
      </c>
      <c r="CC25" s="24">
        <v>137200</v>
      </c>
      <c r="CD25" s="24">
        <v>136200</v>
      </c>
      <c r="CE25" s="24">
        <v>133800</v>
      </c>
      <c r="CF25" s="24">
        <v>132500</v>
      </c>
      <c r="CG25" s="24">
        <v>134700</v>
      </c>
      <c r="CH25" s="24">
        <v>137100</v>
      </c>
      <c r="CI25" s="24">
        <v>134200</v>
      </c>
      <c r="CJ25" s="24">
        <v>134300</v>
      </c>
      <c r="CK25" s="24">
        <v>131100</v>
      </c>
      <c r="CL25" s="24">
        <v>129700</v>
      </c>
      <c r="CM25" s="24">
        <v>133700</v>
      </c>
      <c r="CN25" s="24">
        <v>136500</v>
      </c>
      <c r="CO25" s="24">
        <v>136700</v>
      </c>
      <c r="CP25" s="24">
        <v>134400</v>
      </c>
      <c r="CQ25" s="24">
        <v>129800</v>
      </c>
      <c r="CR25" s="24">
        <v>130900</v>
      </c>
      <c r="CS25" s="24">
        <v>126900</v>
      </c>
      <c r="CT25" s="24">
        <v>127200</v>
      </c>
      <c r="CU25" s="24">
        <v>130400</v>
      </c>
      <c r="CV25" s="24">
        <v>134500</v>
      </c>
      <c r="CW25" s="24">
        <v>136500</v>
      </c>
      <c r="CX25" s="24">
        <v>140200</v>
      </c>
      <c r="CY25" s="24">
        <v>145800</v>
      </c>
      <c r="CZ25" s="24">
        <v>148200</v>
      </c>
      <c r="DA25" s="24">
        <v>151700</v>
      </c>
      <c r="DB25" s="24">
        <v>153400</v>
      </c>
      <c r="DC25" s="24">
        <v>151100</v>
      </c>
      <c r="DD25" s="24">
        <v>150800</v>
      </c>
      <c r="DE25" s="24">
        <v>152300</v>
      </c>
      <c r="DF25" s="24">
        <v>147200</v>
      </c>
      <c r="DG25" s="24">
        <v>141600</v>
      </c>
      <c r="DH25" s="24">
        <v>141600</v>
      </c>
      <c r="DI25" s="24">
        <v>141000</v>
      </c>
      <c r="DJ25" s="24">
        <v>142700</v>
      </c>
      <c r="DK25" s="24">
        <v>146300</v>
      </c>
      <c r="DL25" s="24">
        <v>146400</v>
      </c>
      <c r="DM25" s="24">
        <v>141200</v>
      </c>
      <c r="DN25" s="24">
        <v>140800</v>
      </c>
      <c r="DO25" s="24">
        <v>138400</v>
      </c>
      <c r="DP25" s="24">
        <v>134900</v>
      </c>
      <c r="DQ25" s="24">
        <v>135000</v>
      </c>
      <c r="DR25" s="24">
        <v>133400</v>
      </c>
      <c r="DS25" s="24">
        <v>134900</v>
      </c>
      <c r="DT25" s="24">
        <v>139600</v>
      </c>
      <c r="DU25" s="24">
        <v>131700</v>
      </c>
      <c r="DV25" s="24">
        <v>134300</v>
      </c>
      <c r="DW25" s="24">
        <v>137000</v>
      </c>
      <c r="DX25" s="24">
        <v>139200</v>
      </c>
      <c r="DY25" s="24">
        <v>136300</v>
      </c>
      <c r="DZ25" s="24">
        <v>140100</v>
      </c>
      <c r="EA25" s="24">
        <v>144500</v>
      </c>
      <c r="EB25" s="24">
        <v>142800</v>
      </c>
      <c r="EC25" s="24">
        <v>137600</v>
      </c>
      <c r="ED25" s="24">
        <v>138300</v>
      </c>
      <c r="EE25" s="24">
        <v>137200</v>
      </c>
      <c r="EF25" s="24">
        <v>141400</v>
      </c>
      <c r="EG25" s="6">
        <f t="shared" si="0"/>
        <v>-2.1994845018776799E-3</v>
      </c>
    </row>
    <row r="26" spans="1:137" x14ac:dyDescent="0.45">
      <c r="B26" s="2" t="s">
        <v>539</v>
      </c>
      <c r="C26" s="24">
        <v>589200</v>
      </c>
      <c r="D26" s="24">
        <v>586200</v>
      </c>
      <c r="E26" s="24">
        <v>609400</v>
      </c>
      <c r="F26" s="24">
        <v>604200</v>
      </c>
      <c r="G26" s="24">
        <v>625900</v>
      </c>
      <c r="H26" s="24">
        <v>616500</v>
      </c>
      <c r="I26" s="24">
        <v>632100</v>
      </c>
      <c r="J26" s="24">
        <v>631300</v>
      </c>
      <c r="K26" s="24">
        <v>614300</v>
      </c>
      <c r="L26" s="24">
        <v>625500</v>
      </c>
      <c r="M26" s="24">
        <v>637000</v>
      </c>
      <c r="N26" s="24">
        <v>645800</v>
      </c>
      <c r="O26" s="24">
        <v>630100</v>
      </c>
      <c r="P26" s="24">
        <v>618500</v>
      </c>
      <c r="Q26" s="24">
        <v>622400</v>
      </c>
      <c r="R26" s="24">
        <v>620900</v>
      </c>
      <c r="S26" s="24">
        <v>628800</v>
      </c>
      <c r="T26" s="24">
        <v>627700</v>
      </c>
      <c r="U26" s="24">
        <v>633000</v>
      </c>
      <c r="V26" s="24">
        <v>643200</v>
      </c>
      <c r="W26" s="24">
        <v>634900</v>
      </c>
      <c r="X26" s="24">
        <v>611000</v>
      </c>
      <c r="Y26" s="24">
        <v>614700</v>
      </c>
      <c r="Z26" s="24">
        <v>609300</v>
      </c>
      <c r="AA26" s="24">
        <v>579200</v>
      </c>
      <c r="AB26" s="24">
        <v>584500</v>
      </c>
      <c r="AC26" s="24">
        <v>588200</v>
      </c>
      <c r="AD26" s="24">
        <v>592300</v>
      </c>
      <c r="AE26" s="24">
        <v>606900</v>
      </c>
      <c r="AF26" s="24">
        <v>619600</v>
      </c>
      <c r="AG26" s="24">
        <v>602800</v>
      </c>
      <c r="AH26" s="24">
        <v>602000</v>
      </c>
      <c r="AI26" s="24">
        <v>604800</v>
      </c>
      <c r="AJ26" s="24">
        <v>618800</v>
      </c>
      <c r="AK26" s="24">
        <v>610000</v>
      </c>
      <c r="AL26" s="24">
        <v>609000</v>
      </c>
      <c r="AM26" s="24">
        <v>592800</v>
      </c>
      <c r="AN26" s="24">
        <v>596500</v>
      </c>
      <c r="AO26" s="24">
        <v>594000</v>
      </c>
      <c r="AP26" s="24">
        <v>587400</v>
      </c>
      <c r="AQ26" s="24">
        <v>604100</v>
      </c>
      <c r="AR26" s="24">
        <v>592800</v>
      </c>
      <c r="AS26" s="24">
        <v>592400</v>
      </c>
      <c r="AT26" s="24">
        <v>600900</v>
      </c>
      <c r="AU26" s="24">
        <v>581300</v>
      </c>
      <c r="AV26" s="24">
        <v>593800</v>
      </c>
      <c r="AW26" s="24">
        <v>599200</v>
      </c>
      <c r="AX26" s="24">
        <v>599600</v>
      </c>
      <c r="AY26" s="24">
        <v>597400</v>
      </c>
      <c r="AZ26" s="24">
        <v>595100</v>
      </c>
      <c r="BA26" s="24">
        <v>581300</v>
      </c>
      <c r="BB26" s="24">
        <v>568900</v>
      </c>
      <c r="BC26" s="24">
        <v>577600</v>
      </c>
      <c r="BD26" s="24">
        <v>601200</v>
      </c>
      <c r="BE26" s="24">
        <v>611900</v>
      </c>
      <c r="BF26" s="24">
        <v>625400</v>
      </c>
      <c r="BG26" s="24">
        <v>632400</v>
      </c>
      <c r="BH26" s="24">
        <v>647500</v>
      </c>
      <c r="BI26" s="24">
        <v>648100</v>
      </c>
      <c r="BJ26" s="24">
        <v>649200</v>
      </c>
      <c r="BK26" s="24">
        <v>642000</v>
      </c>
      <c r="BL26" s="24">
        <v>635000</v>
      </c>
      <c r="BM26" s="24">
        <v>645100</v>
      </c>
      <c r="BN26" s="24">
        <v>652700</v>
      </c>
      <c r="BO26" s="24">
        <v>671700</v>
      </c>
      <c r="BP26" s="24">
        <v>659800</v>
      </c>
      <c r="BQ26" s="24">
        <v>670800</v>
      </c>
      <c r="BR26" s="24">
        <v>654600</v>
      </c>
      <c r="BS26" s="24">
        <v>649800</v>
      </c>
      <c r="BT26" s="24">
        <v>668600</v>
      </c>
      <c r="BU26" s="24">
        <v>655200</v>
      </c>
      <c r="BV26" s="24">
        <v>651300</v>
      </c>
      <c r="BW26" s="24">
        <v>650900</v>
      </c>
      <c r="BX26" s="24">
        <v>665000</v>
      </c>
      <c r="BY26" s="24">
        <v>653700</v>
      </c>
      <c r="BZ26" s="24">
        <v>673900</v>
      </c>
      <c r="CA26" s="24">
        <v>677400</v>
      </c>
      <c r="CB26" s="24">
        <v>680500</v>
      </c>
      <c r="CC26" s="24">
        <v>669700</v>
      </c>
      <c r="CD26" s="24">
        <v>664600</v>
      </c>
      <c r="CE26" s="24">
        <v>649900</v>
      </c>
      <c r="CF26" s="24">
        <v>671500</v>
      </c>
      <c r="CG26" s="24">
        <v>668600</v>
      </c>
      <c r="CH26" s="24">
        <v>678300</v>
      </c>
      <c r="CI26" s="24">
        <v>693900</v>
      </c>
      <c r="CJ26" s="24">
        <v>693800</v>
      </c>
      <c r="CK26" s="24">
        <v>695600</v>
      </c>
      <c r="CL26" s="24">
        <v>681700</v>
      </c>
      <c r="CM26" s="24">
        <v>664500</v>
      </c>
      <c r="CN26" s="24">
        <v>655100</v>
      </c>
      <c r="CO26" s="24">
        <v>646900</v>
      </c>
      <c r="CP26" s="24">
        <v>629600</v>
      </c>
      <c r="CQ26" s="24">
        <v>636900</v>
      </c>
      <c r="CR26" s="24">
        <v>627000</v>
      </c>
      <c r="CS26" s="24">
        <v>651200</v>
      </c>
      <c r="CT26" s="24">
        <v>671500</v>
      </c>
      <c r="CU26" s="24">
        <v>657900</v>
      </c>
      <c r="CV26" s="24">
        <v>663800</v>
      </c>
      <c r="CW26" s="24">
        <v>668000</v>
      </c>
      <c r="CX26" s="24">
        <v>679400</v>
      </c>
      <c r="CY26" s="24">
        <v>660500</v>
      </c>
      <c r="CZ26" s="24">
        <v>644600</v>
      </c>
      <c r="DA26" s="24">
        <v>642400</v>
      </c>
      <c r="DB26" s="24">
        <v>625600</v>
      </c>
      <c r="DC26" s="24">
        <v>619900</v>
      </c>
      <c r="DD26" s="24">
        <v>621600</v>
      </c>
      <c r="DE26" s="24">
        <v>626100</v>
      </c>
      <c r="DF26" s="24">
        <v>634000</v>
      </c>
      <c r="DG26" s="24">
        <v>614400</v>
      </c>
      <c r="DH26" s="24">
        <v>608200</v>
      </c>
      <c r="DI26" s="24">
        <v>602000</v>
      </c>
      <c r="DJ26" s="24">
        <v>603200</v>
      </c>
      <c r="DK26" s="24">
        <v>605300</v>
      </c>
      <c r="DL26" s="24">
        <v>619000</v>
      </c>
      <c r="DM26" s="24">
        <v>654300</v>
      </c>
      <c r="DN26" s="24">
        <v>657400</v>
      </c>
      <c r="DO26" s="24">
        <v>641800</v>
      </c>
      <c r="DP26" s="24">
        <v>630700</v>
      </c>
      <c r="DQ26" s="24">
        <v>637200</v>
      </c>
      <c r="DR26" s="24">
        <v>630700</v>
      </c>
      <c r="DS26" s="24">
        <v>605100</v>
      </c>
      <c r="DT26" s="24">
        <v>611100</v>
      </c>
      <c r="DU26" s="24">
        <v>620300</v>
      </c>
      <c r="DV26" s="24">
        <v>548800</v>
      </c>
      <c r="DW26" s="24">
        <v>569700</v>
      </c>
      <c r="DX26" s="24">
        <v>604000</v>
      </c>
      <c r="DY26" s="24">
        <v>628200</v>
      </c>
      <c r="DZ26" s="24">
        <v>641400</v>
      </c>
      <c r="EA26" s="24">
        <v>617400</v>
      </c>
      <c r="EB26" s="24">
        <v>639900</v>
      </c>
      <c r="EC26" s="24">
        <v>637300</v>
      </c>
      <c r="ED26" s="24">
        <v>630400</v>
      </c>
      <c r="EE26" s="24">
        <v>607800</v>
      </c>
      <c r="EF26" s="24">
        <v>608700</v>
      </c>
      <c r="EG26" s="6">
        <f t="shared" si="0"/>
        <v>2.9630533056463904E-3</v>
      </c>
    </row>
    <row r="28" spans="1:137" x14ac:dyDescent="0.45">
      <c r="B28" s="2" t="s">
        <v>540</v>
      </c>
      <c r="C28" s="22">
        <f>SUM(C7:C26)</f>
        <v>20785400</v>
      </c>
      <c r="D28" s="22">
        <f t="shared" ref="D28:BO28" si="1">SUM(D7:D26)</f>
        <v>20843600</v>
      </c>
      <c r="E28" s="22">
        <f t="shared" si="1"/>
        <v>20798000</v>
      </c>
      <c r="F28" s="22">
        <f t="shared" si="1"/>
        <v>21059000</v>
      </c>
      <c r="G28" s="22">
        <f t="shared" si="1"/>
        <v>21491900</v>
      </c>
      <c r="H28" s="22">
        <f t="shared" si="1"/>
        <v>21867500</v>
      </c>
      <c r="I28" s="22">
        <f t="shared" si="1"/>
        <v>21758800</v>
      </c>
      <c r="J28" s="22">
        <f t="shared" si="1"/>
        <v>21768400</v>
      </c>
      <c r="K28" s="22">
        <f t="shared" si="1"/>
        <v>21452500</v>
      </c>
      <c r="L28" s="22">
        <f t="shared" si="1"/>
        <v>21462600</v>
      </c>
      <c r="M28" s="22">
        <f t="shared" si="1"/>
        <v>21458800</v>
      </c>
      <c r="N28" s="22">
        <f t="shared" si="1"/>
        <v>21468500</v>
      </c>
      <c r="O28" s="22">
        <f t="shared" si="1"/>
        <v>21174100</v>
      </c>
      <c r="P28" s="22">
        <f t="shared" si="1"/>
        <v>21210500</v>
      </c>
      <c r="Q28" s="22">
        <f t="shared" si="1"/>
        <v>21175900</v>
      </c>
      <c r="R28" s="22">
        <f t="shared" si="1"/>
        <v>21361900</v>
      </c>
      <c r="S28" s="22">
        <f t="shared" si="1"/>
        <v>21804100</v>
      </c>
      <c r="T28" s="22">
        <f t="shared" si="1"/>
        <v>22048300</v>
      </c>
      <c r="U28" s="22">
        <f t="shared" si="1"/>
        <v>22007000</v>
      </c>
      <c r="V28" s="22">
        <f t="shared" si="1"/>
        <v>22002200</v>
      </c>
      <c r="W28" s="22">
        <f t="shared" si="1"/>
        <v>21767200</v>
      </c>
      <c r="X28" s="22">
        <f t="shared" si="1"/>
        <v>21737300</v>
      </c>
      <c r="Y28" s="22">
        <f t="shared" si="1"/>
        <v>21678100</v>
      </c>
      <c r="Z28" s="22">
        <f t="shared" si="1"/>
        <v>21630100</v>
      </c>
      <c r="AA28" s="22">
        <f t="shared" si="1"/>
        <v>21260000</v>
      </c>
      <c r="AB28" s="22">
        <f t="shared" si="1"/>
        <v>21271000</v>
      </c>
      <c r="AC28" s="22">
        <f t="shared" si="1"/>
        <v>21368300</v>
      </c>
      <c r="AD28" s="22">
        <f t="shared" si="1"/>
        <v>21662700</v>
      </c>
      <c r="AE28" s="22">
        <f t="shared" si="1"/>
        <v>22015900</v>
      </c>
      <c r="AF28" s="22">
        <f t="shared" si="1"/>
        <v>22246500</v>
      </c>
      <c r="AG28" s="22">
        <f t="shared" si="1"/>
        <v>22155900</v>
      </c>
      <c r="AH28" s="22">
        <f t="shared" si="1"/>
        <v>22229000</v>
      </c>
      <c r="AI28" s="22">
        <f t="shared" si="1"/>
        <v>22004000</v>
      </c>
      <c r="AJ28" s="22">
        <f t="shared" si="1"/>
        <v>21974200</v>
      </c>
      <c r="AK28" s="22">
        <f t="shared" si="1"/>
        <v>21962300</v>
      </c>
      <c r="AL28" s="22">
        <f t="shared" si="1"/>
        <v>21941400</v>
      </c>
      <c r="AM28" s="22">
        <f t="shared" si="1"/>
        <v>21649500</v>
      </c>
      <c r="AN28" s="22">
        <f t="shared" si="1"/>
        <v>21723000</v>
      </c>
      <c r="AO28" s="22">
        <f t="shared" si="1"/>
        <v>21653600</v>
      </c>
      <c r="AP28" s="22">
        <f t="shared" si="1"/>
        <v>21859800</v>
      </c>
      <c r="AQ28" s="22">
        <f t="shared" si="1"/>
        <v>22329000</v>
      </c>
      <c r="AR28" s="22">
        <f t="shared" si="1"/>
        <v>22535500</v>
      </c>
      <c r="AS28" s="22">
        <f t="shared" si="1"/>
        <v>22451500</v>
      </c>
      <c r="AT28" s="22">
        <f t="shared" si="1"/>
        <v>22459600</v>
      </c>
      <c r="AU28" s="22">
        <f t="shared" si="1"/>
        <v>22267900</v>
      </c>
      <c r="AV28" s="22">
        <f t="shared" si="1"/>
        <v>22205400</v>
      </c>
      <c r="AW28" s="22">
        <f t="shared" si="1"/>
        <v>22207000</v>
      </c>
      <c r="AX28" s="22">
        <f t="shared" si="1"/>
        <v>22114000</v>
      </c>
      <c r="AY28" s="22">
        <f t="shared" si="1"/>
        <v>21768900</v>
      </c>
      <c r="AZ28" s="22">
        <f t="shared" si="1"/>
        <v>21818700</v>
      </c>
      <c r="BA28" s="22">
        <f t="shared" si="1"/>
        <v>21850500</v>
      </c>
      <c r="BB28" s="22">
        <f t="shared" si="1"/>
        <v>21971500</v>
      </c>
      <c r="BC28" s="22">
        <f t="shared" si="1"/>
        <v>22363400</v>
      </c>
      <c r="BD28" s="22">
        <f t="shared" si="1"/>
        <v>22600000</v>
      </c>
      <c r="BE28" s="22">
        <f t="shared" si="1"/>
        <v>22560200</v>
      </c>
      <c r="BF28" s="22">
        <f t="shared" si="1"/>
        <v>22502600</v>
      </c>
      <c r="BG28" s="22">
        <f t="shared" si="1"/>
        <v>22306100</v>
      </c>
      <c r="BH28" s="22">
        <f t="shared" si="1"/>
        <v>22362300</v>
      </c>
      <c r="BI28" s="22">
        <f t="shared" si="1"/>
        <v>22262100</v>
      </c>
      <c r="BJ28" s="22">
        <f t="shared" si="1"/>
        <v>22156400</v>
      </c>
      <c r="BK28" s="22">
        <f t="shared" si="1"/>
        <v>21831200</v>
      </c>
      <c r="BL28" s="22">
        <f t="shared" si="1"/>
        <v>21871400</v>
      </c>
      <c r="BM28" s="22">
        <f t="shared" si="1"/>
        <v>21876800</v>
      </c>
      <c r="BN28" s="22">
        <f t="shared" si="1"/>
        <v>22009300</v>
      </c>
      <c r="BO28" s="22">
        <f t="shared" si="1"/>
        <v>22487500</v>
      </c>
      <c r="BP28" s="22">
        <f t="shared" ref="BP28:EA28" si="2">SUM(BP7:BP26)</f>
        <v>22758600</v>
      </c>
      <c r="BQ28" s="22">
        <f t="shared" si="2"/>
        <v>22697500</v>
      </c>
      <c r="BR28" s="22">
        <f t="shared" si="2"/>
        <v>22713600</v>
      </c>
      <c r="BS28" s="22">
        <f t="shared" si="2"/>
        <v>22430100</v>
      </c>
      <c r="BT28" s="22">
        <f t="shared" si="2"/>
        <v>22457000</v>
      </c>
      <c r="BU28" s="22">
        <f t="shared" si="2"/>
        <v>22373900</v>
      </c>
      <c r="BV28" s="22">
        <f t="shared" si="2"/>
        <v>22300900</v>
      </c>
      <c r="BW28" s="22">
        <f t="shared" si="2"/>
        <v>21936200</v>
      </c>
      <c r="BX28" s="22">
        <f t="shared" si="2"/>
        <v>21982500</v>
      </c>
      <c r="BY28" s="22">
        <f t="shared" si="2"/>
        <v>22030500</v>
      </c>
      <c r="BZ28" s="22">
        <f t="shared" si="2"/>
        <v>22142800</v>
      </c>
      <c r="CA28" s="22">
        <f t="shared" si="2"/>
        <v>22627100</v>
      </c>
      <c r="CB28" s="22">
        <f t="shared" si="2"/>
        <v>22806200</v>
      </c>
      <c r="CC28" s="22">
        <f t="shared" si="2"/>
        <v>22713400</v>
      </c>
      <c r="CD28" s="22">
        <f t="shared" si="2"/>
        <v>22730800</v>
      </c>
      <c r="CE28" s="22">
        <f t="shared" si="2"/>
        <v>22574300</v>
      </c>
      <c r="CF28" s="22">
        <f t="shared" si="2"/>
        <v>22646600</v>
      </c>
      <c r="CG28" s="22">
        <f t="shared" si="2"/>
        <v>22562200</v>
      </c>
      <c r="CH28" s="22">
        <f t="shared" si="2"/>
        <v>22527000</v>
      </c>
      <c r="CI28" s="22">
        <f t="shared" si="2"/>
        <v>22258700</v>
      </c>
      <c r="CJ28" s="22">
        <f t="shared" si="2"/>
        <v>22315400</v>
      </c>
      <c r="CK28" s="22">
        <f t="shared" si="2"/>
        <v>22384400</v>
      </c>
      <c r="CL28" s="22">
        <f t="shared" si="2"/>
        <v>22506800</v>
      </c>
      <c r="CM28" s="22">
        <f t="shared" si="2"/>
        <v>23152900</v>
      </c>
      <c r="CN28" s="22">
        <f t="shared" si="2"/>
        <v>23365100</v>
      </c>
      <c r="CO28" s="22">
        <f t="shared" si="2"/>
        <v>23376200</v>
      </c>
      <c r="CP28" s="22">
        <f t="shared" si="2"/>
        <v>23366000</v>
      </c>
      <c r="CQ28" s="22">
        <f t="shared" si="2"/>
        <v>23142700</v>
      </c>
      <c r="CR28" s="22">
        <f t="shared" si="2"/>
        <v>23181500</v>
      </c>
      <c r="CS28" s="22">
        <f t="shared" si="2"/>
        <v>23237800</v>
      </c>
      <c r="CT28" s="22">
        <f t="shared" si="2"/>
        <v>23247200</v>
      </c>
      <c r="CU28" s="22">
        <f t="shared" si="2"/>
        <v>22794000</v>
      </c>
      <c r="CV28" s="22">
        <f t="shared" si="2"/>
        <v>22818700</v>
      </c>
      <c r="CW28" s="22">
        <f t="shared" si="2"/>
        <v>22873900</v>
      </c>
      <c r="CX28" s="22">
        <f t="shared" si="2"/>
        <v>22969900</v>
      </c>
      <c r="CY28" s="22">
        <f t="shared" si="2"/>
        <v>23440300</v>
      </c>
      <c r="CZ28" s="22">
        <f t="shared" si="2"/>
        <v>23683600</v>
      </c>
      <c r="DA28" s="22">
        <f t="shared" si="2"/>
        <v>23655300</v>
      </c>
      <c r="DB28" s="22">
        <f t="shared" si="2"/>
        <v>23576000</v>
      </c>
      <c r="DC28" s="22">
        <f t="shared" si="2"/>
        <v>23410900</v>
      </c>
      <c r="DD28" s="22">
        <f t="shared" si="2"/>
        <v>23455300</v>
      </c>
      <c r="DE28" s="22">
        <f t="shared" si="2"/>
        <v>23538900</v>
      </c>
      <c r="DF28" s="22">
        <f t="shared" si="2"/>
        <v>23491100</v>
      </c>
      <c r="DG28" s="22">
        <f t="shared" si="2"/>
        <v>23231300</v>
      </c>
      <c r="DH28" s="22">
        <f t="shared" si="2"/>
        <v>23327400</v>
      </c>
      <c r="DI28" s="22">
        <f t="shared" si="2"/>
        <v>23364700</v>
      </c>
      <c r="DJ28" s="22">
        <f t="shared" si="2"/>
        <v>23632000</v>
      </c>
      <c r="DK28" s="22">
        <f t="shared" si="2"/>
        <v>24133500</v>
      </c>
      <c r="DL28" s="22">
        <f t="shared" si="2"/>
        <v>24284600</v>
      </c>
      <c r="DM28" s="22">
        <f t="shared" si="2"/>
        <v>24105200</v>
      </c>
      <c r="DN28" s="22">
        <f t="shared" si="2"/>
        <v>24155900</v>
      </c>
      <c r="DO28" s="22">
        <f t="shared" si="2"/>
        <v>24032400</v>
      </c>
      <c r="DP28" s="22">
        <f t="shared" si="2"/>
        <v>24037300</v>
      </c>
      <c r="DQ28" s="22">
        <f t="shared" si="2"/>
        <v>23864000</v>
      </c>
      <c r="DR28" s="22">
        <f t="shared" si="2"/>
        <v>23895600</v>
      </c>
      <c r="DS28" s="22">
        <f t="shared" si="2"/>
        <v>23592600</v>
      </c>
      <c r="DT28" s="22">
        <f t="shared" si="2"/>
        <v>23705600</v>
      </c>
      <c r="DU28" s="22">
        <f t="shared" si="2"/>
        <v>22327700</v>
      </c>
      <c r="DV28" s="22">
        <f t="shared" si="2"/>
        <v>19866400</v>
      </c>
      <c r="DW28" s="22">
        <f t="shared" si="2"/>
        <v>20738100</v>
      </c>
      <c r="DX28" s="22">
        <f t="shared" si="2"/>
        <v>22198500</v>
      </c>
      <c r="DY28" s="22">
        <f t="shared" si="2"/>
        <v>22607300</v>
      </c>
      <c r="DZ28" s="22">
        <f t="shared" si="2"/>
        <v>22840700</v>
      </c>
      <c r="EA28" s="22">
        <f t="shared" si="2"/>
        <v>23141900</v>
      </c>
      <c r="EB28" s="22">
        <f t="shared" ref="EB28:EF28" si="3">SUM(EB7:EB26)</f>
        <v>23228200</v>
      </c>
      <c r="EC28" s="22">
        <f t="shared" si="3"/>
        <v>23255000</v>
      </c>
      <c r="ED28" s="22">
        <f t="shared" si="3"/>
        <v>23206200</v>
      </c>
      <c r="EE28" s="22">
        <f t="shared" si="3"/>
        <v>22467200</v>
      </c>
      <c r="EF28" s="22">
        <f t="shared" si="3"/>
        <v>22909100</v>
      </c>
      <c r="EG28" s="6">
        <f t="shared" si="0"/>
        <v>1.417534024806244E-2</v>
      </c>
    </row>
    <row r="29" spans="1:137" x14ac:dyDescent="0.45">
      <c r="B29" s="2" t="s">
        <v>541</v>
      </c>
      <c r="C29" s="22">
        <f>C28-'Little test'!C15</f>
        <v>19359200</v>
      </c>
      <c r="D29" s="22">
        <f>D28-'Little test'!D15</f>
        <v>19406900</v>
      </c>
      <c r="E29" s="22">
        <f>E28-'Little test'!E15</f>
        <v>19310000</v>
      </c>
      <c r="F29" s="22">
        <f>F28-'Little test'!F15</f>
        <v>19580900</v>
      </c>
      <c r="G29" s="22">
        <f>G28-'Little test'!G15</f>
        <v>20005400</v>
      </c>
      <c r="H29" s="22">
        <f>H28-'Little test'!H15</f>
        <v>20355400</v>
      </c>
      <c r="I29" s="22">
        <f>I28-'Little test'!I15</f>
        <v>20225600</v>
      </c>
      <c r="J29" s="22">
        <f>J28-'Little test'!J15</f>
        <v>20227500</v>
      </c>
      <c r="K29" s="22">
        <f>K28-'Little test'!K15</f>
        <v>19945800</v>
      </c>
      <c r="L29" s="22">
        <f>L28-'Little test'!L15</f>
        <v>19955700</v>
      </c>
      <c r="M29" s="22">
        <f>M28-'Little test'!M15</f>
        <v>19940400</v>
      </c>
      <c r="N29" s="22">
        <f>N28-'Little test'!N15</f>
        <v>19950600</v>
      </c>
      <c r="O29" s="22">
        <f>O28-'Little test'!O15</f>
        <v>19683800</v>
      </c>
      <c r="P29" s="22">
        <f>P28-'Little test'!P15</f>
        <v>19716900</v>
      </c>
      <c r="Q29" s="22">
        <f>Q28-'Little test'!Q15</f>
        <v>19693800</v>
      </c>
      <c r="R29" s="22">
        <f>R28-'Little test'!R15</f>
        <v>19846100</v>
      </c>
      <c r="S29" s="22">
        <f>S28-'Little test'!S15</f>
        <v>20282100</v>
      </c>
      <c r="T29" s="22">
        <f>T28-'Little test'!T15</f>
        <v>20518300</v>
      </c>
      <c r="U29" s="22">
        <f>U28-'Little test'!U15</f>
        <v>20460900</v>
      </c>
      <c r="V29" s="22">
        <f>V28-'Little test'!V15</f>
        <v>20423100</v>
      </c>
      <c r="W29" s="22">
        <f>W28-'Little test'!W15</f>
        <v>20221900</v>
      </c>
      <c r="X29" s="22">
        <f>X28-'Little test'!X15</f>
        <v>20201200</v>
      </c>
      <c r="Y29" s="22">
        <f>Y28-'Little test'!Y15</f>
        <v>20110800</v>
      </c>
      <c r="Z29" s="22">
        <f>Z28-'Little test'!Z15</f>
        <v>20073600</v>
      </c>
      <c r="AA29" s="22">
        <f>AA28-'Little test'!AA15</f>
        <v>19708400</v>
      </c>
      <c r="AB29" s="22">
        <f>AB28-'Little test'!AB15</f>
        <v>19743500</v>
      </c>
      <c r="AC29" s="22">
        <f>AC28-'Little test'!AC15</f>
        <v>19808600</v>
      </c>
      <c r="AD29" s="22">
        <f>AD28-'Little test'!AD15</f>
        <v>20107100</v>
      </c>
      <c r="AE29" s="22">
        <f>AE28-'Little test'!AE15</f>
        <v>20455400</v>
      </c>
      <c r="AF29" s="22">
        <f>AF28-'Little test'!AF15</f>
        <v>20701400</v>
      </c>
      <c r="AG29" s="22">
        <f>AG28-'Little test'!AG15</f>
        <v>20582700</v>
      </c>
      <c r="AH29" s="22">
        <f>AH28-'Little test'!AH15</f>
        <v>20649600</v>
      </c>
      <c r="AI29" s="22">
        <f>AI28-'Little test'!AI15</f>
        <v>20454400</v>
      </c>
      <c r="AJ29" s="22">
        <f>AJ28-'Little test'!AJ15</f>
        <v>20444500</v>
      </c>
      <c r="AK29" s="22">
        <f>AK28-'Little test'!AK15</f>
        <v>20433600</v>
      </c>
      <c r="AL29" s="22">
        <f>AL28-'Little test'!AL15</f>
        <v>20425900</v>
      </c>
      <c r="AM29" s="22">
        <f>AM28-'Little test'!AM15</f>
        <v>20131600</v>
      </c>
      <c r="AN29" s="22">
        <f>AN28-'Little test'!AN15</f>
        <v>20157800</v>
      </c>
      <c r="AO29" s="22">
        <f>AO28-'Little test'!AO15</f>
        <v>20081300</v>
      </c>
      <c r="AP29" s="22">
        <f>AP28-'Little test'!AP15</f>
        <v>20260800</v>
      </c>
      <c r="AQ29" s="22">
        <f>AQ28-'Little test'!AQ15</f>
        <v>20720200</v>
      </c>
      <c r="AR29" s="22">
        <f>AR28-'Little test'!AR15</f>
        <v>20920400</v>
      </c>
      <c r="AS29" s="22">
        <f>AS28-'Little test'!AS15</f>
        <v>20822400</v>
      </c>
      <c r="AT29" s="22">
        <f>AT28-'Little test'!AT15</f>
        <v>20830500</v>
      </c>
      <c r="AU29" s="22">
        <f>AU28-'Little test'!AU15</f>
        <v>20673500</v>
      </c>
      <c r="AV29" s="22">
        <f>AV28-'Little test'!AV15</f>
        <v>20624400</v>
      </c>
      <c r="AW29" s="22">
        <f>AW28-'Little test'!AW15</f>
        <v>20605600</v>
      </c>
      <c r="AX29" s="22">
        <f>AX28-'Little test'!AX15</f>
        <v>20508700</v>
      </c>
      <c r="AY29" s="22">
        <f>AY28-'Little test'!AY15</f>
        <v>20190300</v>
      </c>
      <c r="AZ29" s="22">
        <f>AZ28-'Little test'!AZ15</f>
        <v>20253700</v>
      </c>
      <c r="BA29" s="22">
        <f>BA28-'Little test'!BA15</f>
        <v>20263100</v>
      </c>
      <c r="BB29" s="22">
        <f>BB28-'Little test'!BB15</f>
        <v>20373700</v>
      </c>
      <c r="BC29" s="22">
        <f>BC28-'Little test'!BC15</f>
        <v>20727200</v>
      </c>
      <c r="BD29" s="22">
        <f>BD28-'Little test'!BD15</f>
        <v>20968300</v>
      </c>
      <c r="BE29" s="22">
        <f>BE28-'Little test'!BE15</f>
        <v>20906000</v>
      </c>
      <c r="BF29" s="22">
        <f>BF28-'Little test'!BF15</f>
        <v>20813300</v>
      </c>
      <c r="BG29" s="22">
        <f>BG28-'Little test'!BG15</f>
        <v>20675700</v>
      </c>
      <c r="BH29" s="22">
        <f>BH28-'Little test'!BH15</f>
        <v>20711900</v>
      </c>
      <c r="BI29" s="22">
        <f>BI28-'Little test'!BI15</f>
        <v>20625900</v>
      </c>
      <c r="BJ29" s="22">
        <f>BJ28-'Little test'!BJ15</f>
        <v>20545600</v>
      </c>
      <c r="BK29" s="22">
        <f>BK28-'Little test'!BK15</f>
        <v>20220900</v>
      </c>
      <c r="BL29" s="22">
        <f>BL28-'Little test'!BL15</f>
        <v>20252000</v>
      </c>
      <c r="BM29" s="22">
        <f>BM28-'Little test'!BM15</f>
        <v>20235400</v>
      </c>
      <c r="BN29" s="22">
        <f>BN28-'Little test'!BN15</f>
        <v>20380800</v>
      </c>
      <c r="BO29" s="22">
        <f>BO28-'Little test'!BO15</f>
        <v>20839700</v>
      </c>
      <c r="BP29" s="22">
        <f>BP28-'Little test'!BP15</f>
        <v>21108000</v>
      </c>
      <c r="BQ29" s="22">
        <f>BQ28-'Little test'!BQ15</f>
        <v>20991600</v>
      </c>
      <c r="BR29" s="22">
        <f>BR28-'Little test'!BR15</f>
        <v>21046000</v>
      </c>
      <c r="BS29" s="22">
        <f>BS28-'Little test'!BS15</f>
        <v>20812800</v>
      </c>
      <c r="BT29" s="22">
        <f>BT28-'Little test'!BT15</f>
        <v>20834400</v>
      </c>
      <c r="BU29" s="22">
        <f>BU28-'Little test'!BU15</f>
        <v>20761500</v>
      </c>
      <c r="BV29" s="22">
        <f>BV28-'Little test'!BV15</f>
        <v>20674900</v>
      </c>
      <c r="BW29" s="22">
        <f>BW28-'Little test'!BW15</f>
        <v>20312600</v>
      </c>
      <c r="BX29" s="22">
        <f>BX28-'Little test'!BX15</f>
        <v>20358700</v>
      </c>
      <c r="BY29" s="22">
        <f>BY28-'Little test'!BY15</f>
        <v>20386200</v>
      </c>
      <c r="BZ29" s="22">
        <f>BZ28-'Little test'!BZ15</f>
        <v>20502000</v>
      </c>
      <c r="CA29" s="22">
        <f>CA28-'Little test'!CA15</f>
        <v>20951700</v>
      </c>
      <c r="CB29" s="22">
        <f>CB28-'Little test'!CB15</f>
        <v>21125000</v>
      </c>
      <c r="CC29" s="22">
        <f>CC28-'Little test'!CC15</f>
        <v>20995800</v>
      </c>
      <c r="CD29" s="22">
        <f>CD28-'Little test'!CD15</f>
        <v>21016400</v>
      </c>
      <c r="CE29" s="22">
        <f>CE28-'Little test'!CE15</f>
        <v>20891700</v>
      </c>
      <c r="CF29" s="22">
        <f>CF28-'Little test'!CF15</f>
        <v>20957900</v>
      </c>
      <c r="CG29" s="22">
        <f>CG28-'Little test'!CG15</f>
        <v>20847000</v>
      </c>
      <c r="CH29" s="22">
        <f>CH28-'Little test'!CH15</f>
        <v>20787900</v>
      </c>
      <c r="CI29" s="22">
        <f>CI28-'Little test'!CI15</f>
        <v>20571200</v>
      </c>
      <c r="CJ29" s="22">
        <f>CJ28-'Little test'!CJ15</f>
        <v>20624400</v>
      </c>
      <c r="CK29" s="22">
        <f>CK28-'Little test'!CK15</f>
        <v>20684600</v>
      </c>
      <c r="CL29" s="22">
        <f>CL28-'Little test'!CL15</f>
        <v>20817100</v>
      </c>
      <c r="CM29" s="22">
        <f>CM28-'Little test'!CM15</f>
        <v>21457800</v>
      </c>
      <c r="CN29" s="22">
        <f>CN28-'Little test'!CN15</f>
        <v>21619600</v>
      </c>
      <c r="CO29" s="22">
        <f>CO28-'Little test'!CO15</f>
        <v>21580900</v>
      </c>
      <c r="CP29" s="22">
        <f>CP28-'Little test'!CP15</f>
        <v>21608500</v>
      </c>
      <c r="CQ29" s="22">
        <f>CQ28-'Little test'!CQ15</f>
        <v>21386400</v>
      </c>
      <c r="CR29" s="22">
        <f>CR28-'Little test'!CR15</f>
        <v>21415100</v>
      </c>
      <c r="CS29" s="22">
        <f>CS28-'Little test'!CS15</f>
        <v>21446700</v>
      </c>
      <c r="CT29" s="22">
        <f>CT28-'Little test'!CT15</f>
        <v>21463600</v>
      </c>
      <c r="CU29" s="22">
        <f>CU28-'Little test'!CU15</f>
        <v>21035900</v>
      </c>
      <c r="CV29" s="22">
        <f>CV28-'Little test'!CV15</f>
        <v>21058200</v>
      </c>
      <c r="CW29" s="22">
        <f>CW28-'Little test'!CW15</f>
        <v>21117700</v>
      </c>
      <c r="CX29" s="22">
        <f>CX28-'Little test'!CX15</f>
        <v>21180900</v>
      </c>
      <c r="CY29" s="22">
        <f>CY28-'Little test'!CY15</f>
        <v>21616700</v>
      </c>
      <c r="CZ29" s="22">
        <f>CZ28-'Little test'!CZ15</f>
        <v>21834100</v>
      </c>
      <c r="DA29" s="22">
        <f>DA28-'Little test'!DA15</f>
        <v>21788300</v>
      </c>
      <c r="DB29" s="22">
        <f>DB28-'Little test'!DB15</f>
        <v>21747300</v>
      </c>
      <c r="DC29" s="22">
        <f>DC28-'Little test'!DC15</f>
        <v>21607100</v>
      </c>
      <c r="DD29" s="22">
        <f>DD28-'Little test'!DD15</f>
        <v>21677800</v>
      </c>
      <c r="DE29" s="22">
        <f>DE28-'Little test'!DE15</f>
        <v>21744400</v>
      </c>
      <c r="DF29" s="22">
        <f>DF28-'Little test'!DF15</f>
        <v>21689100</v>
      </c>
      <c r="DG29" s="22">
        <f>DG28-'Little test'!DG15</f>
        <v>21419300</v>
      </c>
      <c r="DH29" s="22">
        <f>DH28-'Little test'!DH15</f>
        <v>21512800</v>
      </c>
      <c r="DI29" s="22">
        <f>DI28-'Little test'!DI15</f>
        <v>21537200</v>
      </c>
      <c r="DJ29" s="22">
        <f>DJ28-'Little test'!DJ15</f>
        <v>21796000</v>
      </c>
      <c r="DK29" s="22">
        <f>DK28-'Little test'!DK15</f>
        <v>22254100</v>
      </c>
      <c r="DL29" s="22">
        <f>DL28-'Little test'!DL15</f>
        <v>22394200</v>
      </c>
      <c r="DM29" s="22">
        <f>DM28-'Little test'!DM15</f>
        <v>22187700</v>
      </c>
      <c r="DN29" s="22">
        <f>DN28-'Little test'!DN15</f>
        <v>22252800</v>
      </c>
      <c r="DO29" s="22">
        <f>DO28-'Little test'!DO15</f>
        <v>22210500</v>
      </c>
      <c r="DP29" s="22">
        <f>DP28-'Little test'!DP15</f>
        <v>22174000</v>
      </c>
      <c r="DQ29" s="22">
        <f>DQ28-'Little test'!DQ15</f>
        <v>22033200</v>
      </c>
      <c r="DR29" s="22">
        <f>DR28-'Little test'!DR15</f>
        <v>22035600</v>
      </c>
      <c r="DS29" s="22">
        <f>DS28-'Little test'!DS15</f>
        <v>21736700</v>
      </c>
      <c r="DT29" s="22">
        <f>DT28-'Little test'!DT15</f>
        <v>21848100</v>
      </c>
      <c r="DU29" s="22">
        <f>DU28-'Little test'!DU15</f>
        <v>20534000</v>
      </c>
      <c r="DV29" s="22">
        <f>DV28-'Little test'!DV15</f>
        <v>18191200</v>
      </c>
      <c r="DW29" s="22">
        <f>DW28-'Little test'!DW15</f>
        <v>19011800</v>
      </c>
      <c r="DX29" s="22">
        <f>DX28-'Little test'!DX15</f>
        <v>20454900</v>
      </c>
      <c r="DY29" s="22">
        <f>DY28-'Little test'!DY15</f>
        <v>20791100</v>
      </c>
      <c r="DZ29" s="22">
        <f>DZ28-'Little test'!DZ15</f>
        <v>20997600</v>
      </c>
      <c r="EA29" s="22">
        <f>EA28-'Little test'!EA15</f>
        <v>21286700</v>
      </c>
      <c r="EB29" s="22">
        <f>EB28-'Little test'!EB15</f>
        <v>21331800</v>
      </c>
      <c r="EC29" s="22">
        <f>EC28-'Little test'!EC15</f>
        <v>21386800</v>
      </c>
      <c r="ED29" s="22">
        <f>ED28-'Little test'!ED15</f>
        <v>21329900</v>
      </c>
      <c r="EE29" s="22">
        <f>EE28-'Little test'!EE15</f>
        <v>20574100</v>
      </c>
      <c r="EF29" s="22">
        <f>EF28-'Little test'!EF15</f>
        <v>21086500</v>
      </c>
      <c r="EG29" s="6">
        <f t="shared" si="0"/>
        <v>1.295366083053251E-2</v>
      </c>
    </row>
    <row r="30" spans="1:137" x14ac:dyDescent="0.45">
      <c r="B30" s="2" t="s">
        <v>542</v>
      </c>
      <c r="C30" s="22">
        <f>'Little test'!C15</f>
        <v>1426200</v>
      </c>
      <c r="D30" s="22">
        <f>'Little test'!D15</f>
        <v>1436700</v>
      </c>
      <c r="E30" s="22">
        <f>'Little test'!E15</f>
        <v>1488000</v>
      </c>
      <c r="F30" s="22">
        <f>'Little test'!F15</f>
        <v>1478100</v>
      </c>
      <c r="G30" s="22">
        <f>'Little test'!G15</f>
        <v>1486500</v>
      </c>
      <c r="H30" s="22">
        <f>'Little test'!H15</f>
        <v>1512100</v>
      </c>
      <c r="I30" s="22">
        <f>'Little test'!I15</f>
        <v>1533200</v>
      </c>
      <c r="J30" s="22">
        <f>'Little test'!J15</f>
        <v>1540900</v>
      </c>
      <c r="K30" s="22">
        <f>'Little test'!K15</f>
        <v>1506700</v>
      </c>
      <c r="L30" s="22">
        <f>'Little test'!L15</f>
        <v>1506900</v>
      </c>
      <c r="M30" s="22">
        <f>'Little test'!M15</f>
        <v>1518400</v>
      </c>
      <c r="N30" s="22">
        <f>'Little test'!N15</f>
        <v>1517900</v>
      </c>
      <c r="O30" s="22">
        <f>'Little test'!O15</f>
        <v>1490300</v>
      </c>
      <c r="P30" s="22">
        <f>'Little test'!P15</f>
        <v>1493600</v>
      </c>
      <c r="Q30" s="22">
        <f>'Little test'!Q15</f>
        <v>1482100</v>
      </c>
      <c r="R30" s="22">
        <f>'Little test'!R15</f>
        <v>1515800</v>
      </c>
      <c r="S30" s="22">
        <f>'Little test'!S15</f>
        <v>1522000</v>
      </c>
      <c r="T30" s="22">
        <f>'Little test'!T15</f>
        <v>1530000</v>
      </c>
      <c r="U30" s="22">
        <f>'Little test'!U15</f>
        <v>1546100</v>
      </c>
      <c r="V30" s="22">
        <f>'Little test'!V15</f>
        <v>1579100</v>
      </c>
      <c r="W30" s="22">
        <f>'Little test'!W15</f>
        <v>1545300</v>
      </c>
      <c r="X30" s="22">
        <f>'Little test'!X15</f>
        <v>1536100</v>
      </c>
      <c r="Y30" s="22">
        <f>'Little test'!Y15</f>
        <v>1567300</v>
      </c>
      <c r="Z30" s="22">
        <f>'Little test'!Z15</f>
        <v>1556500</v>
      </c>
      <c r="AA30" s="22">
        <f>'Little test'!AA15</f>
        <v>1551600</v>
      </c>
      <c r="AB30" s="22">
        <f>'Little test'!AB15</f>
        <v>1527500</v>
      </c>
      <c r="AC30" s="22">
        <f>'Little test'!AC15</f>
        <v>1559700</v>
      </c>
      <c r="AD30" s="22">
        <f>'Little test'!AD15</f>
        <v>1555600</v>
      </c>
      <c r="AE30" s="22">
        <f>'Little test'!AE15</f>
        <v>1560500</v>
      </c>
      <c r="AF30" s="22">
        <f>'Little test'!AF15</f>
        <v>1545100</v>
      </c>
      <c r="AG30" s="22">
        <f>'Little test'!AG15</f>
        <v>1573200</v>
      </c>
      <c r="AH30" s="22">
        <f>'Little test'!AH15</f>
        <v>1579400</v>
      </c>
      <c r="AI30" s="22">
        <f>'Little test'!AI15</f>
        <v>1549600</v>
      </c>
      <c r="AJ30" s="22">
        <f>'Little test'!AJ15</f>
        <v>1529700</v>
      </c>
      <c r="AK30" s="22">
        <f>'Little test'!AK15</f>
        <v>1528700</v>
      </c>
      <c r="AL30" s="22">
        <f>'Little test'!AL15</f>
        <v>1515500</v>
      </c>
      <c r="AM30" s="22">
        <f>'Little test'!AM15</f>
        <v>1517900</v>
      </c>
      <c r="AN30" s="22">
        <f>'Little test'!AN15</f>
        <v>1565200</v>
      </c>
      <c r="AO30" s="22">
        <f>'Little test'!AO15</f>
        <v>1572300</v>
      </c>
      <c r="AP30" s="22">
        <f>'Little test'!AP15</f>
        <v>1599000</v>
      </c>
      <c r="AQ30" s="22">
        <f>'Little test'!AQ15</f>
        <v>1608800</v>
      </c>
      <c r="AR30" s="22">
        <f>'Little test'!AR15</f>
        <v>1615100</v>
      </c>
      <c r="AS30" s="22">
        <f>'Little test'!AS15</f>
        <v>1629100</v>
      </c>
      <c r="AT30" s="22">
        <f>'Little test'!AT15</f>
        <v>1629100</v>
      </c>
      <c r="AU30" s="22">
        <f>'Little test'!AU15</f>
        <v>1594400</v>
      </c>
      <c r="AV30" s="22">
        <f>'Little test'!AV15</f>
        <v>1581000</v>
      </c>
      <c r="AW30" s="22">
        <f>'Little test'!AW15</f>
        <v>1601400</v>
      </c>
      <c r="AX30" s="22">
        <f>'Little test'!AX15</f>
        <v>1605300</v>
      </c>
      <c r="AY30" s="22">
        <f>'Little test'!AY15</f>
        <v>1578600</v>
      </c>
      <c r="AZ30" s="22">
        <f>'Little test'!AZ15</f>
        <v>1565000</v>
      </c>
      <c r="BA30" s="22">
        <f>'Little test'!BA15</f>
        <v>1587400</v>
      </c>
      <c r="BB30" s="22">
        <f>'Little test'!BB15</f>
        <v>1597800</v>
      </c>
      <c r="BC30" s="22">
        <f>'Little test'!BC15</f>
        <v>1636200</v>
      </c>
      <c r="BD30" s="22">
        <f>'Little test'!BD15</f>
        <v>1631700</v>
      </c>
      <c r="BE30" s="22">
        <f>'Little test'!BE15</f>
        <v>1654200</v>
      </c>
      <c r="BF30" s="22">
        <f>'Little test'!BF15</f>
        <v>1689300</v>
      </c>
      <c r="BG30" s="22">
        <f>'Little test'!BG15</f>
        <v>1630400</v>
      </c>
      <c r="BH30" s="22">
        <f>'Little test'!BH15</f>
        <v>1650400</v>
      </c>
      <c r="BI30" s="22">
        <f>'Little test'!BI15</f>
        <v>1636200</v>
      </c>
      <c r="BJ30" s="22">
        <f>'Little test'!BJ15</f>
        <v>1610800</v>
      </c>
      <c r="BK30" s="22">
        <f>'Little test'!BK15</f>
        <v>1610300</v>
      </c>
      <c r="BL30" s="22">
        <f>'Little test'!BL15</f>
        <v>1619400</v>
      </c>
      <c r="BM30" s="22">
        <f>'Little test'!BM15</f>
        <v>1641400</v>
      </c>
      <c r="BN30" s="22">
        <f>'Little test'!BN15</f>
        <v>1628500</v>
      </c>
      <c r="BO30" s="22">
        <f>'Little test'!BO15</f>
        <v>1647800</v>
      </c>
      <c r="BP30" s="22">
        <f>'Little test'!BP15</f>
        <v>1650600</v>
      </c>
      <c r="BQ30" s="22">
        <f>'Little test'!BQ15</f>
        <v>1705900</v>
      </c>
      <c r="BR30" s="22">
        <f>'Little test'!BR15</f>
        <v>1667600</v>
      </c>
      <c r="BS30" s="22">
        <f>'Little test'!BS15</f>
        <v>1617300</v>
      </c>
      <c r="BT30" s="22">
        <f>'Little test'!BT15</f>
        <v>1622600</v>
      </c>
      <c r="BU30" s="22">
        <f>'Little test'!BU15</f>
        <v>1612400</v>
      </c>
      <c r="BV30" s="22">
        <f>'Little test'!BV15</f>
        <v>1626000</v>
      </c>
      <c r="BW30" s="22">
        <f>'Little test'!BW15</f>
        <v>1623600</v>
      </c>
      <c r="BX30" s="22">
        <f>'Little test'!BX15</f>
        <v>1623800</v>
      </c>
      <c r="BY30" s="22">
        <f>'Little test'!BY15</f>
        <v>1644300</v>
      </c>
      <c r="BZ30" s="22">
        <f>'Little test'!BZ15</f>
        <v>1640800</v>
      </c>
      <c r="CA30" s="22">
        <f>'Little test'!CA15</f>
        <v>1675400</v>
      </c>
      <c r="CB30" s="22">
        <f>'Little test'!CB15</f>
        <v>1681200</v>
      </c>
      <c r="CC30" s="22">
        <f>'Little test'!CC15</f>
        <v>1717600</v>
      </c>
      <c r="CD30" s="22">
        <f>'Little test'!CD15</f>
        <v>1714400</v>
      </c>
      <c r="CE30" s="22">
        <f>'Little test'!CE15</f>
        <v>1682600</v>
      </c>
      <c r="CF30" s="22">
        <f>'Little test'!CF15</f>
        <v>1688700</v>
      </c>
      <c r="CG30" s="22">
        <f>'Little test'!CG15</f>
        <v>1715200</v>
      </c>
      <c r="CH30" s="22">
        <f>'Little test'!CH15</f>
        <v>1739100</v>
      </c>
      <c r="CI30" s="22">
        <f>'Little test'!CI15</f>
        <v>1687500</v>
      </c>
      <c r="CJ30" s="22">
        <f>'Little test'!CJ15</f>
        <v>1691000</v>
      </c>
      <c r="CK30" s="22">
        <f>'Little test'!CK15</f>
        <v>1699800</v>
      </c>
      <c r="CL30" s="22">
        <f>'Little test'!CL15</f>
        <v>1689700</v>
      </c>
      <c r="CM30" s="22">
        <f>'Little test'!CM15</f>
        <v>1695100</v>
      </c>
      <c r="CN30" s="22">
        <f>'Little test'!CN15</f>
        <v>1745500</v>
      </c>
      <c r="CO30" s="22">
        <f>'Little test'!CO15</f>
        <v>1795300</v>
      </c>
      <c r="CP30" s="22">
        <f>'Little test'!CP15</f>
        <v>1757500</v>
      </c>
      <c r="CQ30" s="22">
        <f>'Little test'!CQ15</f>
        <v>1756300</v>
      </c>
      <c r="CR30" s="22">
        <f>'Little test'!CR15</f>
        <v>1766400</v>
      </c>
      <c r="CS30" s="22">
        <f>'Little test'!CS15</f>
        <v>1791100</v>
      </c>
      <c r="CT30" s="22">
        <f>'Little test'!CT15</f>
        <v>1783600</v>
      </c>
      <c r="CU30" s="22">
        <f>'Little test'!CU15</f>
        <v>1758100</v>
      </c>
      <c r="CV30" s="22">
        <f>'Little test'!CV15</f>
        <v>1760500</v>
      </c>
      <c r="CW30" s="22">
        <f>'Little test'!CW15</f>
        <v>1756200</v>
      </c>
      <c r="CX30" s="22">
        <f>'Little test'!CX15</f>
        <v>1789000</v>
      </c>
      <c r="CY30" s="22">
        <f>'Little test'!CY15</f>
        <v>1823600</v>
      </c>
      <c r="CZ30" s="22">
        <f>'Little test'!CZ15</f>
        <v>1849500</v>
      </c>
      <c r="DA30" s="22">
        <f>'Little test'!DA15</f>
        <v>1867000</v>
      </c>
      <c r="DB30" s="22">
        <f>'Little test'!DB15</f>
        <v>1828700</v>
      </c>
      <c r="DC30" s="22">
        <f>'Little test'!DC15</f>
        <v>1803800</v>
      </c>
      <c r="DD30" s="22">
        <f>'Little test'!DD15</f>
        <v>1777500</v>
      </c>
      <c r="DE30" s="22">
        <f>'Little test'!DE15</f>
        <v>1794500</v>
      </c>
      <c r="DF30" s="22">
        <f>'Little test'!DF15</f>
        <v>1802000</v>
      </c>
      <c r="DG30" s="22">
        <f>'Little test'!DG15</f>
        <v>1812000</v>
      </c>
      <c r="DH30" s="22">
        <f>'Little test'!DH15</f>
        <v>1814600</v>
      </c>
      <c r="DI30" s="22">
        <f>'Little test'!DI15</f>
        <v>1827500</v>
      </c>
      <c r="DJ30" s="22">
        <f>'Little test'!DJ15</f>
        <v>1836000</v>
      </c>
      <c r="DK30" s="22">
        <f>'Little test'!DK15</f>
        <v>1879400</v>
      </c>
      <c r="DL30" s="22">
        <f>'Little test'!DL15</f>
        <v>1890400</v>
      </c>
      <c r="DM30" s="22">
        <f>'Little test'!DM15</f>
        <v>1917500</v>
      </c>
      <c r="DN30" s="22">
        <f>'Little test'!DN15</f>
        <v>1903100</v>
      </c>
      <c r="DO30" s="22">
        <f>'Little test'!DO15</f>
        <v>1821900</v>
      </c>
      <c r="DP30" s="22">
        <f>'Little test'!DP15</f>
        <v>1863300</v>
      </c>
      <c r="DQ30" s="22">
        <f>'Little test'!DQ15</f>
        <v>1830800</v>
      </c>
      <c r="DR30" s="22">
        <f>'Little test'!DR15</f>
        <v>1860000</v>
      </c>
      <c r="DS30" s="22">
        <f>'Little test'!DS15</f>
        <v>1855900</v>
      </c>
      <c r="DT30" s="22">
        <f>'Little test'!DT15</f>
        <v>1857500</v>
      </c>
      <c r="DU30" s="22">
        <f>'Little test'!DU15</f>
        <v>1793700</v>
      </c>
      <c r="DV30" s="22">
        <f>'Little test'!DV15</f>
        <v>1675200</v>
      </c>
      <c r="DW30" s="22">
        <f>'Little test'!DW15</f>
        <v>1726300</v>
      </c>
      <c r="DX30" s="22">
        <f>'Little test'!DX15</f>
        <v>1743600</v>
      </c>
      <c r="DY30" s="22">
        <f>'Little test'!DY15</f>
        <v>1816200</v>
      </c>
      <c r="DZ30" s="22">
        <f>'Little test'!DZ15</f>
        <v>1843100</v>
      </c>
      <c r="EA30" s="22">
        <f>'Little test'!EA15</f>
        <v>1855200</v>
      </c>
      <c r="EB30" s="22">
        <f>'Little test'!EB15</f>
        <v>1896400</v>
      </c>
      <c r="EC30" s="22">
        <f>'Little test'!EC15</f>
        <v>1868200</v>
      </c>
      <c r="ED30" s="22">
        <f>'Little test'!ED15</f>
        <v>1876300</v>
      </c>
      <c r="EE30" s="22">
        <f>'Little test'!EE15</f>
        <v>1893100</v>
      </c>
      <c r="EF30" s="22">
        <f>'Little test'!EF15</f>
        <v>1822600</v>
      </c>
      <c r="EG30" s="6">
        <f t="shared" si="0"/>
        <v>2.9694131855380057E-2</v>
      </c>
    </row>
    <row r="31" spans="1:137" x14ac:dyDescent="0.45">
      <c r="A31" t="s">
        <v>514</v>
      </c>
      <c r="B31" s="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row>
    <row r="32" spans="1:137" x14ac:dyDescent="0.45">
      <c r="B32" s="2" t="str">
        <f>B28</f>
        <v>All industries</v>
      </c>
      <c r="C32" s="20">
        <f>C28/$C28</f>
        <v>1</v>
      </c>
      <c r="D32" s="20">
        <f t="shared" ref="D32:BO33" si="4">D28/$C28</f>
        <v>1.0028000423374099</v>
      </c>
      <c r="E32" s="20">
        <f t="shared" si="4"/>
        <v>1.0006061947328413</v>
      </c>
      <c r="F32" s="20">
        <f t="shared" si="4"/>
        <v>1.0131630856274116</v>
      </c>
      <c r="G32" s="20">
        <f t="shared" si="4"/>
        <v>1.0339902046628884</v>
      </c>
      <c r="H32" s="20">
        <f t="shared" si="4"/>
        <v>1.0520605809847297</v>
      </c>
      <c r="I32" s="20">
        <f t="shared" si="4"/>
        <v>1.0468309486466463</v>
      </c>
      <c r="J32" s="20">
        <f t="shared" si="4"/>
        <v>1.0472928113002395</v>
      </c>
      <c r="K32" s="20">
        <f t="shared" si="4"/>
        <v>1.0320946433554321</v>
      </c>
      <c r="L32" s="20">
        <f t="shared" si="4"/>
        <v>1.032580561355567</v>
      </c>
      <c r="M32" s="20">
        <f t="shared" si="4"/>
        <v>1.0323977407218528</v>
      </c>
      <c r="N32" s="20">
        <f t="shared" si="4"/>
        <v>1.0328644144447545</v>
      </c>
      <c r="O32" s="20">
        <f t="shared" si="4"/>
        <v>1.0187006264012239</v>
      </c>
      <c r="P32" s="20">
        <f t="shared" si="4"/>
        <v>1.0204518556294322</v>
      </c>
      <c r="Q32" s="20">
        <f t="shared" si="4"/>
        <v>1.0187872256487727</v>
      </c>
      <c r="R32" s="20">
        <f t="shared" si="4"/>
        <v>1.0277358145621447</v>
      </c>
      <c r="S32" s="20">
        <f t="shared" si="4"/>
        <v>1.0490103630432901</v>
      </c>
      <c r="T32" s="20">
        <f t="shared" si="4"/>
        <v>1.0607589942940718</v>
      </c>
      <c r="U32" s="20">
        <f t="shared" si="4"/>
        <v>1.0587720226697586</v>
      </c>
      <c r="V32" s="20">
        <f t="shared" si="4"/>
        <v>1.0585410913429618</v>
      </c>
      <c r="W32" s="20">
        <f t="shared" si="4"/>
        <v>1.0472350784685405</v>
      </c>
      <c r="X32" s="20">
        <f t="shared" si="4"/>
        <v>1.0457965687453694</v>
      </c>
      <c r="Y32" s="20">
        <f t="shared" si="4"/>
        <v>1.0429484157148767</v>
      </c>
      <c r="Z32" s="20">
        <f t="shared" si="4"/>
        <v>1.0406391024469099</v>
      </c>
      <c r="AA32" s="20">
        <f t="shared" si="4"/>
        <v>1.0228333349370231</v>
      </c>
      <c r="AB32" s="20">
        <f t="shared" si="4"/>
        <v>1.0233625525609322</v>
      </c>
      <c r="AC32" s="20">
        <f t="shared" si="4"/>
        <v>1.0280437229978736</v>
      </c>
      <c r="AD32" s="20">
        <f t="shared" si="4"/>
        <v>1.042207511041404</v>
      </c>
      <c r="AE32" s="20">
        <f t="shared" si="4"/>
        <v>1.0592002078381941</v>
      </c>
      <c r="AF32" s="20">
        <f t="shared" si="4"/>
        <v>1.0702945336630521</v>
      </c>
      <c r="AG32" s="20">
        <f t="shared" si="4"/>
        <v>1.0659357048697644</v>
      </c>
      <c r="AH32" s="20">
        <f t="shared" si="4"/>
        <v>1.0694525965341057</v>
      </c>
      <c r="AI32" s="20">
        <f t="shared" si="4"/>
        <v>1.0586276905905105</v>
      </c>
      <c r="AJ32" s="20">
        <f t="shared" si="4"/>
        <v>1.0571939919366478</v>
      </c>
      <c r="AK32" s="20">
        <f t="shared" si="4"/>
        <v>1.0566214746889644</v>
      </c>
      <c r="AL32" s="20">
        <f t="shared" si="4"/>
        <v>1.0556159612035372</v>
      </c>
      <c r="AM32" s="20">
        <f t="shared" si="4"/>
        <v>1.0415724498927132</v>
      </c>
      <c r="AN32" s="20">
        <f t="shared" si="4"/>
        <v>1.0451085858342875</v>
      </c>
      <c r="AO32" s="20">
        <f t="shared" si="4"/>
        <v>1.0417697037343521</v>
      </c>
      <c r="AP32" s="20">
        <f t="shared" si="4"/>
        <v>1.0516901286479934</v>
      </c>
      <c r="AQ32" s="20">
        <f t="shared" si="4"/>
        <v>1.0742636658423701</v>
      </c>
      <c r="AR32" s="20">
        <f t="shared" si="4"/>
        <v>1.0841985239639362</v>
      </c>
      <c r="AS32" s="20">
        <f t="shared" si="4"/>
        <v>1.0801572257449941</v>
      </c>
      <c r="AT32" s="20">
        <f t="shared" si="4"/>
        <v>1.0805469223589634</v>
      </c>
      <c r="AU32" s="20">
        <f t="shared" si="4"/>
        <v>1.0713241024950206</v>
      </c>
      <c r="AV32" s="20">
        <f t="shared" si="4"/>
        <v>1.0683171841773553</v>
      </c>
      <c r="AW32" s="20">
        <f t="shared" si="4"/>
        <v>1.0683941612862875</v>
      </c>
      <c r="AX32" s="20">
        <f t="shared" si="4"/>
        <v>1.0639198668296015</v>
      </c>
      <c r="AY32" s="20">
        <f t="shared" si="4"/>
        <v>1.0473168666467809</v>
      </c>
      <c r="AZ32" s="20">
        <f t="shared" si="4"/>
        <v>1.0497127791622967</v>
      </c>
      <c r="BA32" s="20">
        <f t="shared" si="4"/>
        <v>1.0512426992023247</v>
      </c>
      <c r="BB32" s="20">
        <f t="shared" si="4"/>
        <v>1.0570640930653248</v>
      </c>
      <c r="BC32" s="20">
        <f t="shared" si="4"/>
        <v>1.0759186736844131</v>
      </c>
      <c r="BD32" s="20">
        <f t="shared" si="4"/>
        <v>1.0873016636677668</v>
      </c>
      <c r="BE32" s="20">
        <f t="shared" si="4"/>
        <v>1.0853868580830774</v>
      </c>
      <c r="BF32" s="20">
        <f t="shared" si="4"/>
        <v>1.0826156821615172</v>
      </c>
      <c r="BG32" s="20">
        <f t="shared" si="4"/>
        <v>1.0731619309707776</v>
      </c>
      <c r="BH32" s="20">
        <f t="shared" si="4"/>
        <v>1.0758657519220223</v>
      </c>
      <c r="BI32" s="20">
        <f t="shared" si="4"/>
        <v>1.0710450604751411</v>
      </c>
      <c r="BJ32" s="20">
        <f t="shared" si="4"/>
        <v>1.0659597602163058</v>
      </c>
      <c r="BK32" s="20">
        <f t="shared" si="4"/>
        <v>1.0503141628258297</v>
      </c>
      <c r="BL32" s="20">
        <f t="shared" si="4"/>
        <v>1.0522482126877519</v>
      </c>
      <c r="BM32" s="20">
        <f t="shared" si="4"/>
        <v>1.0525080104303983</v>
      </c>
      <c r="BN32" s="20">
        <f t="shared" si="4"/>
        <v>1.0588826772638487</v>
      </c>
      <c r="BO32" s="20">
        <f t="shared" si="4"/>
        <v>1.0818892106959692</v>
      </c>
      <c r="BP32" s="20">
        <f t="shared" ref="BP32:EA34" si="5">BP28/$C28</f>
        <v>1.0949320195906742</v>
      </c>
      <c r="BQ32" s="20">
        <f t="shared" si="5"/>
        <v>1.0919924562433247</v>
      </c>
      <c r="BR32" s="20">
        <f t="shared" si="5"/>
        <v>1.0927670384019552</v>
      </c>
      <c r="BS32" s="20">
        <f t="shared" si="5"/>
        <v>1.0791276569130255</v>
      </c>
      <c r="BT32" s="20">
        <f t="shared" si="5"/>
        <v>1.0804218345569487</v>
      </c>
      <c r="BU32" s="20">
        <f t="shared" si="5"/>
        <v>1.0764238359617808</v>
      </c>
      <c r="BV32" s="20">
        <f t="shared" si="5"/>
        <v>1.0729117553667478</v>
      </c>
      <c r="BW32" s="20">
        <f t="shared" si="5"/>
        <v>1.0553657855995073</v>
      </c>
      <c r="BX32" s="20">
        <f t="shared" si="5"/>
        <v>1.0575933106892337</v>
      </c>
      <c r="BY32" s="20">
        <f t="shared" si="5"/>
        <v>1.0599026239572007</v>
      </c>
      <c r="BZ32" s="20">
        <f t="shared" si="5"/>
        <v>1.0653054547903817</v>
      </c>
      <c r="CA32" s="20">
        <f t="shared" si="5"/>
        <v>1.0886054634503064</v>
      </c>
      <c r="CB32" s="20">
        <f t="shared" si="5"/>
        <v>1.0972220885814081</v>
      </c>
      <c r="CC32" s="20">
        <f t="shared" si="5"/>
        <v>1.0927574162633387</v>
      </c>
      <c r="CD32" s="20">
        <f t="shared" si="5"/>
        <v>1.0935945423229767</v>
      </c>
      <c r="CE32" s="20">
        <f t="shared" si="5"/>
        <v>1.0860652188555429</v>
      </c>
      <c r="CF32" s="20">
        <f t="shared" si="5"/>
        <v>1.089543621965418</v>
      </c>
      <c r="CG32" s="20">
        <f t="shared" si="5"/>
        <v>1.0854830794692429</v>
      </c>
      <c r="CH32" s="20">
        <f t="shared" si="5"/>
        <v>1.0837895830727338</v>
      </c>
      <c r="CI32" s="20">
        <f t="shared" si="5"/>
        <v>1.0708814841186602</v>
      </c>
      <c r="CJ32" s="20">
        <f t="shared" si="5"/>
        <v>1.0736093604164461</v>
      </c>
      <c r="CK32" s="20">
        <f t="shared" si="5"/>
        <v>1.0769289982391486</v>
      </c>
      <c r="CL32" s="20">
        <f t="shared" si="5"/>
        <v>1.0828177470724643</v>
      </c>
      <c r="CM32" s="20">
        <f t="shared" si="5"/>
        <v>1.1139020658731609</v>
      </c>
      <c r="CN32" s="20">
        <f t="shared" si="5"/>
        <v>1.1241111549452982</v>
      </c>
      <c r="CO32" s="20">
        <f t="shared" si="5"/>
        <v>1.1246451836385154</v>
      </c>
      <c r="CP32" s="20">
        <f t="shared" si="5"/>
        <v>1.1241544545690725</v>
      </c>
      <c r="CQ32" s="20">
        <f t="shared" si="5"/>
        <v>1.113411336803718</v>
      </c>
      <c r="CR32" s="20">
        <f t="shared" si="5"/>
        <v>1.1152780316953246</v>
      </c>
      <c r="CS32" s="20">
        <f t="shared" si="5"/>
        <v>1.1179866637158775</v>
      </c>
      <c r="CT32" s="20">
        <f t="shared" si="5"/>
        <v>1.1184389042308545</v>
      </c>
      <c r="CU32" s="20">
        <f t="shared" si="5"/>
        <v>1.0966351381257999</v>
      </c>
      <c r="CV32" s="20">
        <f t="shared" si="5"/>
        <v>1.0978234722449411</v>
      </c>
      <c r="CW32" s="20">
        <f t="shared" si="5"/>
        <v>1.1004791825031031</v>
      </c>
      <c r="CX32" s="20">
        <f t="shared" si="5"/>
        <v>1.1050978090390371</v>
      </c>
      <c r="CY32" s="20">
        <f t="shared" si="5"/>
        <v>1.1277290790651131</v>
      </c>
      <c r="CZ32" s="20">
        <f t="shared" si="5"/>
        <v>1.1394344106921204</v>
      </c>
      <c r="DA32" s="20">
        <f t="shared" si="5"/>
        <v>1.1380728780778815</v>
      </c>
      <c r="DB32" s="20">
        <f t="shared" si="5"/>
        <v>1.1342577001164278</v>
      </c>
      <c r="DC32" s="20">
        <f t="shared" si="5"/>
        <v>1.1263146246884832</v>
      </c>
      <c r="DD32" s="20">
        <f t="shared" si="5"/>
        <v>1.1284507394613528</v>
      </c>
      <c r="DE32" s="20">
        <f t="shared" si="5"/>
        <v>1.1324727934030618</v>
      </c>
      <c r="DF32" s="20">
        <f t="shared" si="5"/>
        <v>1.1301731022737114</v>
      </c>
      <c r="DG32" s="20">
        <f t="shared" si="5"/>
        <v>1.1176739442108403</v>
      </c>
      <c r="DH32" s="20">
        <f t="shared" si="5"/>
        <v>1.1222973818160824</v>
      </c>
      <c r="DI32" s="20">
        <f t="shared" si="5"/>
        <v>1.1240919106680651</v>
      </c>
      <c r="DJ32" s="20">
        <f t="shared" si="5"/>
        <v>1.1369518989290559</v>
      </c>
      <c r="DK32" s="20">
        <f t="shared" si="5"/>
        <v>1.1610794115100023</v>
      </c>
      <c r="DL32" s="20">
        <f t="shared" si="5"/>
        <v>1.1683489372347897</v>
      </c>
      <c r="DM32" s="20">
        <f t="shared" si="5"/>
        <v>1.1597178788957634</v>
      </c>
      <c r="DN32" s="20">
        <f t="shared" si="5"/>
        <v>1.1621570910350534</v>
      </c>
      <c r="DO32" s="20">
        <f t="shared" si="5"/>
        <v>1.1562154204393469</v>
      </c>
      <c r="DP32" s="20">
        <f t="shared" si="5"/>
        <v>1.1564511628354519</v>
      </c>
      <c r="DQ32" s="20">
        <f t="shared" si="5"/>
        <v>1.1481135797242294</v>
      </c>
      <c r="DR32" s="20">
        <f t="shared" si="5"/>
        <v>1.1496338776256412</v>
      </c>
      <c r="DS32" s="20">
        <f t="shared" si="5"/>
        <v>1.1350563376215999</v>
      </c>
      <c r="DT32" s="20">
        <f t="shared" si="5"/>
        <v>1.1404928459399386</v>
      </c>
      <c r="DU32" s="20">
        <f t="shared" si="5"/>
        <v>1.0742011219413627</v>
      </c>
      <c r="DV32" s="20">
        <f t="shared" si="5"/>
        <v>0.95578627305704966</v>
      </c>
      <c r="DW32" s="20">
        <f t="shared" si="5"/>
        <v>0.99772436421719091</v>
      </c>
      <c r="DX32" s="20">
        <f t="shared" si="5"/>
        <v>1.067985220395085</v>
      </c>
      <c r="DY32" s="20">
        <f t="shared" si="5"/>
        <v>1.0876528717272702</v>
      </c>
      <c r="DZ32" s="20">
        <f t="shared" si="5"/>
        <v>1.0988819074927594</v>
      </c>
      <c r="EA32" s="20">
        <f t="shared" si="5"/>
        <v>1.113372848249252</v>
      </c>
      <c r="EB32" s="20">
        <f t="shared" ref="EB32:EF34" si="6">EB28/$C28</f>
        <v>1.117524801062284</v>
      </c>
      <c r="EC32" s="20">
        <f t="shared" si="6"/>
        <v>1.118814167636899</v>
      </c>
      <c r="ED32" s="20">
        <f t="shared" si="6"/>
        <v>1.116466365814466</v>
      </c>
      <c r="EE32" s="20">
        <f t="shared" si="6"/>
        <v>1.0809125636263917</v>
      </c>
      <c r="EF32" s="20">
        <f t="shared" si="6"/>
        <v>1.1021726788996122</v>
      </c>
    </row>
    <row r="33" spans="1:136" x14ac:dyDescent="0.45">
      <c r="B33" s="2" t="str">
        <f>B29</f>
        <v>All Non-Creative industries</v>
      </c>
      <c r="C33" s="20">
        <f t="shared" ref="C33:R34" si="7">C29/$C29</f>
        <v>1</v>
      </c>
      <c r="D33" s="20">
        <f t="shared" si="7"/>
        <v>1.002463944791107</v>
      </c>
      <c r="E33" s="20">
        <f t="shared" si="7"/>
        <v>0.99745857266829208</v>
      </c>
      <c r="F33" s="20">
        <f t="shared" si="7"/>
        <v>1.0114519195008058</v>
      </c>
      <c r="G33" s="20">
        <f t="shared" si="7"/>
        <v>1.0333794784908468</v>
      </c>
      <c r="H33" s="20">
        <f t="shared" si="7"/>
        <v>1.0514587379643787</v>
      </c>
      <c r="I33" s="20">
        <f t="shared" si="7"/>
        <v>1.0447539154510517</v>
      </c>
      <c r="J33" s="20">
        <f t="shared" si="7"/>
        <v>1.0448520600024795</v>
      </c>
      <c r="K33" s="20">
        <f t="shared" si="7"/>
        <v>1.0303008388776396</v>
      </c>
      <c r="L33" s="20">
        <f t="shared" si="7"/>
        <v>1.0308122236456052</v>
      </c>
      <c r="M33" s="20">
        <f t="shared" si="7"/>
        <v>1.0300219017314765</v>
      </c>
      <c r="N33" s="20">
        <f t="shared" si="7"/>
        <v>1.0305487830075624</v>
      </c>
      <c r="O33" s="20">
        <f t="shared" si="7"/>
        <v>1.0167672217860242</v>
      </c>
      <c r="P33" s="20">
        <f t="shared" si="7"/>
        <v>1.0184770031819497</v>
      </c>
      <c r="Q33" s="20">
        <f t="shared" si="7"/>
        <v>1.0172837720566965</v>
      </c>
      <c r="R33" s="20">
        <f t="shared" si="7"/>
        <v>1.0251508326790364</v>
      </c>
      <c r="S33" s="20">
        <f t="shared" si="4"/>
        <v>1.0476724244803504</v>
      </c>
      <c r="T33" s="20">
        <f t="shared" si="4"/>
        <v>1.0598733418736312</v>
      </c>
      <c r="U33" s="20">
        <f t="shared" si="4"/>
        <v>1.056908343319972</v>
      </c>
      <c r="V33" s="20">
        <f t="shared" si="4"/>
        <v>1.0549557832968304</v>
      </c>
      <c r="W33" s="20">
        <f t="shared" si="4"/>
        <v>1.0445627918509028</v>
      </c>
      <c r="X33" s="20">
        <f t="shared" si="4"/>
        <v>1.0434935327906112</v>
      </c>
      <c r="Y33" s="20">
        <f t="shared" si="4"/>
        <v>1.0388239183437331</v>
      </c>
      <c r="Z33" s="20">
        <f t="shared" si="4"/>
        <v>1.0369023513368321</v>
      </c>
      <c r="AA33" s="20">
        <f t="shared" si="4"/>
        <v>1.0180379354518783</v>
      </c>
      <c r="AB33" s="20">
        <f t="shared" si="4"/>
        <v>1.0198510269019381</v>
      </c>
      <c r="AC33" s="20">
        <f t="shared" si="4"/>
        <v>1.0232137691640151</v>
      </c>
      <c r="AD33" s="20">
        <f t="shared" si="4"/>
        <v>1.0386327947435845</v>
      </c>
      <c r="AE33" s="20">
        <f t="shared" si="4"/>
        <v>1.0566242406711022</v>
      </c>
      <c r="AF33" s="20">
        <f t="shared" si="4"/>
        <v>1.0693313773296418</v>
      </c>
      <c r="AG33" s="20">
        <f t="shared" si="4"/>
        <v>1.063199925616761</v>
      </c>
      <c r="AH33" s="20">
        <f t="shared" si="4"/>
        <v>1.066655646927559</v>
      </c>
      <c r="AI33" s="20">
        <f t="shared" si="4"/>
        <v>1.0565725856440349</v>
      </c>
      <c r="AJ33" s="20">
        <f t="shared" si="4"/>
        <v>1.0560612008760693</v>
      </c>
      <c r="AK33" s="20">
        <f t="shared" si="4"/>
        <v>1.0554981610810363</v>
      </c>
      <c r="AL33" s="20">
        <f t="shared" si="4"/>
        <v>1.0551004173726186</v>
      </c>
      <c r="AM33" s="20">
        <f t="shared" si="4"/>
        <v>1.0398983429067317</v>
      </c>
      <c r="AN33" s="20">
        <f t="shared" si="4"/>
        <v>1.0412517046158931</v>
      </c>
      <c r="AO33" s="20">
        <f t="shared" si="4"/>
        <v>1.0373000950452498</v>
      </c>
      <c r="AP33" s="20">
        <f t="shared" si="4"/>
        <v>1.0465721724038184</v>
      </c>
      <c r="AQ33" s="20">
        <f t="shared" si="4"/>
        <v>1.0703024918385058</v>
      </c>
      <c r="AR33" s="20">
        <f t="shared" si="4"/>
        <v>1.080643828257366</v>
      </c>
      <c r="AS33" s="20">
        <f t="shared" si="4"/>
        <v>1.0755816356047772</v>
      </c>
      <c r="AT33" s="20">
        <f t="shared" si="4"/>
        <v>1.0760000413240216</v>
      </c>
      <c r="AU33" s="20">
        <f t="shared" si="4"/>
        <v>1.0678902020744658</v>
      </c>
      <c r="AV33" s="20">
        <f t="shared" si="4"/>
        <v>1.0653539402454646</v>
      </c>
      <c r="AW33" s="20">
        <f t="shared" si="4"/>
        <v>1.0643828257366006</v>
      </c>
      <c r="AX33" s="20">
        <f t="shared" si="4"/>
        <v>1.0593774536137857</v>
      </c>
      <c r="AY33" s="20">
        <f t="shared" si="4"/>
        <v>1.0429304929955783</v>
      </c>
      <c r="AZ33" s="20">
        <f t="shared" si="4"/>
        <v>1.046205421711641</v>
      </c>
      <c r="BA33" s="20">
        <f t="shared" si="4"/>
        <v>1.046690978966073</v>
      </c>
      <c r="BB33" s="20">
        <f t="shared" si="4"/>
        <v>1.0524040249597091</v>
      </c>
      <c r="BC33" s="20">
        <f t="shared" si="4"/>
        <v>1.0706640770279763</v>
      </c>
      <c r="BD33" s="20">
        <f t="shared" si="4"/>
        <v>1.0831181040538864</v>
      </c>
      <c r="BE33" s="20">
        <f t="shared" si="4"/>
        <v>1.0798999958675979</v>
      </c>
      <c r="BF33" s="20">
        <f t="shared" si="4"/>
        <v>1.0751115748584652</v>
      </c>
      <c r="BG33" s="20">
        <f t="shared" si="4"/>
        <v>1.0680038431340138</v>
      </c>
      <c r="BH33" s="20">
        <f t="shared" si="4"/>
        <v>1.0698737551138477</v>
      </c>
      <c r="BI33" s="20">
        <f t="shared" si="4"/>
        <v>1.0654314227860655</v>
      </c>
      <c r="BJ33" s="20">
        <f t="shared" si="4"/>
        <v>1.0612835241125667</v>
      </c>
      <c r="BK33" s="20">
        <f t="shared" si="4"/>
        <v>1.0445111368238358</v>
      </c>
      <c r="BL33" s="20">
        <f t="shared" si="4"/>
        <v>1.0461176081656267</v>
      </c>
      <c r="BM33" s="20">
        <f t="shared" si="4"/>
        <v>1.0452601347163106</v>
      </c>
      <c r="BN33" s="20">
        <f t="shared" si="4"/>
        <v>1.0527707756518865</v>
      </c>
      <c r="BO33" s="20">
        <f t="shared" si="4"/>
        <v>1.0764752675730402</v>
      </c>
      <c r="BP33" s="20">
        <f t="shared" si="5"/>
        <v>1.0903343113351791</v>
      </c>
      <c r="BQ33" s="20">
        <f t="shared" si="5"/>
        <v>1.0843216661845532</v>
      </c>
      <c r="BR33" s="20">
        <f t="shared" si="5"/>
        <v>1.0871316996570106</v>
      </c>
      <c r="BS33" s="20">
        <f t="shared" si="5"/>
        <v>1.0750857473449316</v>
      </c>
      <c r="BT33" s="20">
        <f t="shared" si="5"/>
        <v>1.0762014959295838</v>
      </c>
      <c r="BU33" s="20">
        <f t="shared" si="5"/>
        <v>1.0724358444563824</v>
      </c>
      <c r="BV33" s="20">
        <f t="shared" si="5"/>
        <v>1.0679625191123601</v>
      </c>
      <c r="BW33" s="20">
        <f t="shared" si="5"/>
        <v>1.049247902805901</v>
      </c>
      <c r="BX33" s="20">
        <f t="shared" si="5"/>
        <v>1.0516291995537006</v>
      </c>
      <c r="BY33" s="20">
        <f t="shared" si="5"/>
        <v>1.0530497127980496</v>
      </c>
      <c r="BZ33" s="20">
        <f t="shared" si="5"/>
        <v>1.0590313649324352</v>
      </c>
      <c r="CA33" s="20">
        <f t="shared" si="5"/>
        <v>1.0822606306045703</v>
      </c>
      <c r="CB33" s="20">
        <f t="shared" si="5"/>
        <v>1.0912124467953221</v>
      </c>
      <c r="CC33" s="20">
        <f t="shared" si="5"/>
        <v>1.0845386172982354</v>
      </c>
      <c r="CD33" s="20">
        <f t="shared" si="5"/>
        <v>1.0856027108558204</v>
      </c>
      <c r="CE33" s="20">
        <f t="shared" si="5"/>
        <v>1.0791613289805364</v>
      </c>
      <c r="CF33" s="20">
        <f t="shared" si="5"/>
        <v>1.0825808917723874</v>
      </c>
      <c r="CG33" s="20">
        <f t="shared" si="5"/>
        <v>1.076852349270631</v>
      </c>
      <c r="CH33" s="20">
        <f t="shared" si="5"/>
        <v>1.0737995371709574</v>
      </c>
      <c r="CI33" s="20">
        <f t="shared" si="5"/>
        <v>1.0626058928054878</v>
      </c>
      <c r="CJ33" s="20">
        <f t="shared" si="5"/>
        <v>1.0653539402454646</v>
      </c>
      <c r="CK33" s="20">
        <f t="shared" si="5"/>
        <v>1.0684635728749121</v>
      </c>
      <c r="CL33" s="20">
        <f t="shared" si="5"/>
        <v>1.0753078639613207</v>
      </c>
      <c r="CM33" s="20">
        <f t="shared" si="5"/>
        <v>1.1084032398032977</v>
      </c>
      <c r="CN33" s="20">
        <f t="shared" si="5"/>
        <v>1.1167610231827763</v>
      </c>
      <c r="CO33" s="20">
        <f t="shared" si="5"/>
        <v>1.1147619736352743</v>
      </c>
      <c r="CP33" s="20">
        <f t="shared" si="5"/>
        <v>1.1161876523823298</v>
      </c>
      <c r="CQ33" s="20">
        <f t="shared" si="5"/>
        <v>1.1047150708706972</v>
      </c>
      <c r="CR33" s="20">
        <f t="shared" si="5"/>
        <v>1.1061975701475268</v>
      </c>
      <c r="CS33" s="20">
        <f t="shared" si="5"/>
        <v>1.1078298690028514</v>
      </c>
      <c r="CT33" s="20">
        <f t="shared" si="5"/>
        <v>1.1087028389602875</v>
      </c>
      <c r="CU33" s="20">
        <f t="shared" si="5"/>
        <v>1.0866099838836316</v>
      </c>
      <c r="CV33" s="20">
        <f t="shared" si="5"/>
        <v>1.0877618909872309</v>
      </c>
      <c r="CW33" s="20">
        <f t="shared" si="5"/>
        <v>1.0908353650977314</v>
      </c>
      <c r="CX33" s="20">
        <f t="shared" si="5"/>
        <v>1.0940999628083805</v>
      </c>
      <c r="CY33" s="20">
        <f t="shared" si="5"/>
        <v>1.1166112236042811</v>
      </c>
      <c r="CZ33" s="20">
        <f t="shared" si="5"/>
        <v>1.1278410264886978</v>
      </c>
      <c r="DA33" s="20">
        <f t="shared" si="5"/>
        <v>1.1254752262490186</v>
      </c>
      <c r="DB33" s="20">
        <f t="shared" si="5"/>
        <v>1.1233573701392618</v>
      </c>
      <c r="DC33" s="20">
        <f t="shared" si="5"/>
        <v>1.1161153353444357</v>
      </c>
      <c r="DD33" s="20">
        <f t="shared" si="5"/>
        <v>1.1197673457580892</v>
      </c>
      <c r="DE33" s="20">
        <f t="shared" si="5"/>
        <v>1.1232075705607669</v>
      </c>
      <c r="DF33" s="20">
        <f t="shared" si="5"/>
        <v>1.1203510475639489</v>
      </c>
      <c r="DG33" s="20">
        <f t="shared" si="5"/>
        <v>1.1064145212612091</v>
      </c>
      <c r="DH33" s="20">
        <f t="shared" si="5"/>
        <v>1.1112442662919955</v>
      </c>
      <c r="DI33" s="20">
        <f t="shared" si="5"/>
        <v>1.1125046489524359</v>
      </c>
      <c r="DJ33" s="20">
        <f t="shared" si="5"/>
        <v>1.1258729699574364</v>
      </c>
      <c r="DK33" s="20">
        <f t="shared" si="5"/>
        <v>1.1495361378569362</v>
      </c>
      <c r="DL33" s="20">
        <f t="shared" si="5"/>
        <v>1.1567730071490558</v>
      </c>
      <c r="DM33" s="20">
        <f t="shared" si="5"/>
        <v>1.1461062440596719</v>
      </c>
      <c r="DN33" s="20">
        <f t="shared" si="5"/>
        <v>1.1494689863217489</v>
      </c>
      <c r="DO33" s="20">
        <f t="shared" si="5"/>
        <v>1.1472839786768048</v>
      </c>
      <c r="DP33" s="20">
        <f t="shared" si="5"/>
        <v>1.1453985701888507</v>
      </c>
      <c r="DQ33" s="20">
        <f t="shared" si="5"/>
        <v>1.1381255423777843</v>
      </c>
      <c r="DR33" s="20">
        <f t="shared" si="5"/>
        <v>1.1382495144427456</v>
      </c>
      <c r="DS33" s="20">
        <f t="shared" si="5"/>
        <v>1.1228098268523492</v>
      </c>
      <c r="DT33" s="20">
        <f t="shared" si="5"/>
        <v>1.1285641968676392</v>
      </c>
      <c r="DU33" s="20">
        <f t="shared" si="5"/>
        <v>1.0606843257985867</v>
      </c>
      <c r="DV33" s="20">
        <f t="shared" si="5"/>
        <v>0.9396669283854705</v>
      </c>
      <c r="DW33" s="20">
        <f t="shared" si="5"/>
        <v>0.98205504359684281</v>
      </c>
      <c r="DX33" s="20">
        <f t="shared" si="5"/>
        <v>1.0565984131575685</v>
      </c>
      <c r="DY33" s="20">
        <f t="shared" si="5"/>
        <v>1.0739648332575726</v>
      </c>
      <c r="DZ33" s="20">
        <f t="shared" si="5"/>
        <v>1.0846315963469564</v>
      </c>
      <c r="EA33" s="20">
        <f t="shared" si="5"/>
        <v>1.0995650646720938</v>
      </c>
      <c r="EB33" s="20">
        <f t="shared" si="6"/>
        <v>1.1018947063928262</v>
      </c>
      <c r="EC33" s="20">
        <f t="shared" si="6"/>
        <v>1.1047357328815239</v>
      </c>
      <c r="ED33" s="20">
        <f t="shared" si="6"/>
        <v>1.1017965618413985</v>
      </c>
      <c r="EE33" s="20">
        <f t="shared" si="6"/>
        <v>1.0627556923839827</v>
      </c>
      <c r="EF33" s="20">
        <f t="shared" si="6"/>
        <v>1.0892237282532335</v>
      </c>
    </row>
    <row r="34" spans="1:136" x14ac:dyDescent="0.45">
      <c r="B34" s="2" t="str">
        <f>B30</f>
        <v>Creative Industries</v>
      </c>
      <c r="C34" s="20">
        <f t="shared" si="7"/>
        <v>1</v>
      </c>
      <c r="D34" s="20">
        <f t="shared" ref="D34:BO34" si="8">D30/$C30</f>
        <v>1.007362221287337</v>
      </c>
      <c r="E34" s="20">
        <f t="shared" si="8"/>
        <v>1.0433319310054692</v>
      </c>
      <c r="F34" s="20">
        <f t="shared" si="8"/>
        <v>1.0363904080774085</v>
      </c>
      <c r="G34" s="20">
        <f t="shared" si="8"/>
        <v>1.042280185107278</v>
      </c>
      <c r="H34" s="20">
        <f t="shared" si="8"/>
        <v>1.0602299817697378</v>
      </c>
      <c r="I34" s="20">
        <f t="shared" si="8"/>
        <v>1.0750245407376244</v>
      </c>
      <c r="J34" s="20">
        <f t="shared" si="8"/>
        <v>1.0804235030150049</v>
      </c>
      <c r="K34" s="20">
        <f t="shared" si="8"/>
        <v>1.0564436965362503</v>
      </c>
      <c r="L34" s="20">
        <f t="shared" si="8"/>
        <v>1.0565839293226758</v>
      </c>
      <c r="M34" s="20">
        <f t="shared" si="8"/>
        <v>1.06464731454214</v>
      </c>
      <c r="N34" s="20">
        <f t="shared" si="8"/>
        <v>1.0642967325760764</v>
      </c>
      <c r="O34" s="20">
        <f t="shared" si="8"/>
        <v>1.0449446080493618</v>
      </c>
      <c r="P34" s="20">
        <f t="shared" si="8"/>
        <v>1.0472584490253822</v>
      </c>
      <c r="Q34" s="20">
        <f t="shared" si="8"/>
        <v>1.0391950638059178</v>
      </c>
      <c r="R34" s="20">
        <f t="shared" si="8"/>
        <v>1.062824288318609</v>
      </c>
      <c r="S34" s="20">
        <f t="shared" si="8"/>
        <v>1.0671715046977983</v>
      </c>
      <c r="T34" s="20">
        <f t="shared" si="8"/>
        <v>1.0727808161548169</v>
      </c>
      <c r="U34" s="20">
        <f t="shared" si="8"/>
        <v>1.084069555462067</v>
      </c>
      <c r="V34" s="20">
        <f t="shared" si="8"/>
        <v>1.1072079652222691</v>
      </c>
      <c r="W34" s="20">
        <f t="shared" si="8"/>
        <v>1.0835086243163652</v>
      </c>
      <c r="X34" s="20">
        <f t="shared" si="8"/>
        <v>1.0770579161407938</v>
      </c>
      <c r="Y34" s="20">
        <f t="shared" si="8"/>
        <v>1.0989342308231664</v>
      </c>
      <c r="Z34" s="20">
        <f t="shared" si="8"/>
        <v>1.0913616603561913</v>
      </c>
      <c r="AA34" s="20">
        <f t="shared" si="8"/>
        <v>1.0879259570887674</v>
      </c>
      <c r="AB34" s="20">
        <f t="shared" si="8"/>
        <v>1.0710279063244987</v>
      </c>
      <c r="AC34" s="20">
        <f t="shared" si="8"/>
        <v>1.0936053849389988</v>
      </c>
      <c r="AD34" s="20">
        <f t="shared" si="8"/>
        <v>1.0907306128172767</v>
      </c>
      <c r="AE34" s="20">
        <f t="shared" si="8"/>
        <v>1.0941663160847006</v>
      </c>
      <c r="AF34" s="20">
        <f t="shared" si="8"/>
        <v>1.0833683915299397</v>
      </c>
      <c r="AG34" s="20">
        <f t="shared" si="8"/>
        <v>1.1030710980227176</v>
      </c>
      <c r="AH34" s="20">
        <f t="shared" si="8"/>
        <v>1.1074183144019072</v>
      </c>
      <c r="AI34" s="20">
        <f t="shared" si="8"/>
        <v>1.0865236292245126</v>
      </c>
      <c r="AJ34" s="20">
        <f t="shared" si="8"/>
        <v>1.0725704669751788</v>
      </c>
      <c r="AK34" s="20">
        <f t="shared" si="8"/>
        <v>1.0718693030430515</v>
      </c>
      <c r="AL34" s="20">
        <f t="shared" si="8"/>
        <v>1.0626139391389706</v>
      </c>
      <c r="AM34" s="20">
        <f t="shared" si="8"/>
        <v>1.0642967325760764</v>
      </c>
      <c r="AN34" s="20">
        <f t="shared" si="8"/>
        <v>1.097461786565699</v>
      </c>
      <c r="AO34" s="20">
        <f t="shared" si="8"/>
        <v>1.102440050483803</v>
      </c>
      <c r="AP34" s="20">
        <f t="shared" si="8"/>
        <v>1.1211611274716029</v>
      </c>
      <c r="AQ34" s="20">
        <f t="shared" si="8"/>
        <v>1.1280325340064508</v>
      </c>
      <c r="AR34" s="20">
        <f t="shared" si="8"/>
        <v>1.132449866778853</v>
      </c>
      <c r="AS34" s="20">
        <f t="shared" si="8"/>
        <v>1.1422661618286356</v>
      </c>
      <c r="AT34" s="20">
        <f t="shared" si="8"/>
        <v>1.1422661618286356</v>
      </c>
      <c r="AU34" s="20">
        <f t="shared" si="8"/>
        <v>1.1179357733838171</v>
      </c>
      <c r="AV34" s="20">
        <f t="shared" si="8"/>
        <v>1.108540176693311</v>
      </c>
      <c r="AW34" s="20">
        <f t="shared" si="8"/>
        <v>1.1228439209087084</v>
      </c>
      <c r="AX34" s="20">
        <f t="shared" si="8"/>
        <v>1.1255784602440051</v>
      </c>
      <c r="AY34" s="20">
        <f t="shared" si="8"/>
        <v>1.1068573832562052</v>
      </c>
      <c r="AZ34" s="20">
        <f t="shared" si="8"/>
        <v>1.0973215537792735</v>
      </c>
      <c r="BA34" s="20">
        <f t="shared" si="8"/>
        <v>1.1130276258589258</v>
      </c>
      <c r="BB34" s="20">
        <f t="shared" si="8"/>
        <v>1.1203197307530501</v>
      </c>
      <c r="BC34" s="20">
        <f t="shared" si="8"/>
        <v>1.1472444257467396</v>
      </c>
      <c r="BD34" s="20">
        <f t="shared" si="8"/>
        <v>1.1440891880521666</v>
      </c>
      <c r="BE34" s="20">
        <f t="shared" si="8"/>
        <v>1.1598653765250315</v>
      </c>
      <c r="BF34" s="20">
        <f t="shared" si="8"/>
        <v>1.1844762305427008</v>
      </c>
      <c r="BG34" s="20">
        <f t="shared" si="8"/>
        <v>1.143177674940401</v>
      </c>
      <c r="BH34" s="20">
        <f t="shared" si="8"/>
        <v>1.1572009535829477</v>
      </c>
      <c r="BI34" s="20">
        <f t="shared" si="8"/>
        <v>1.1472444257467396</v>
      </c>
      <c r="BJ34" s="20">
        <f t="shared" si="8"/>
        <v>1.1294348618707053</v>
      </c>
      <c r="BK34" s="20">
        <f t="shared" si="8"/>
        <v>1.1290842799046417</v>
      </c>
      <c r="BL34" s="20">
        <f t="shared" si="8"/>
        <v>1.1354648716870004</v>
      </c>
      <c r="BM34" s="20">
        <f t="shared" si="8"/>
        <v>1.1508904781938016</v>
      </c>
      <c r="BN34" s="20">
        <f t="shared" si="8"/>
        <v>1.1418454634693591</v>
      </c>
      <c r="BO34" s="20">
        <f t="shared" si="8"/>
        <v>1.1553779273594167</v>
      </c>
      <c r="BP34" s="20">
        <f t="shared" si="5"/>
        <v>1.1573411863693732</v>
      </c>
      <c r="BQ34" s="20">
        <f t="shared" si="5"/>
        <v>1.1961155518160145</v>
      </c>
      <c r="BR34" s="20">
        <f t="shared" si="5"/>
        <v>1.1692609732155379</v>
      </c>
      <c r="BS34" s="20">
        <f t="shared" si="5"/>
        <v>1.133992427429533</v>
      </c>
      <c r="BT34" s="20">
        <f t="shared" si="5"/>
        <v>1.1377085962698079</v>
      </c>
      <c r="BU34" s="20">
        <f t="shared" si="5"/>
        <v>1.1305567241621091</v>
      </c>
      <c r="BV34" s="20">
        <f t="shared" si="5"/>
        <v>1.1400925536390407</v>
      </c>
      <c r="BW34" s="20">
        <f t="shared" si="5"/>
        <v>1.1384097602019352</v>
      </c>
      <c r="BX34" s="20">
        <f t="shared" si="5"/>
        <v>1.1385499929883607</v>
      </c>
      <c r="BY34" s="20">
        <f t="shared" si="5"/>
        <v>1.152923853596971</v>
      </c>
      <c r="BZ34" s="20">
        <f t="shared" si="5"/>
        <v>1.1504697798345254</v>
      </c>
      <c r="CA34" s="20">
        <f t="shared" si="5"/>
        <v>1.174730051886131</v>
      </c>
      <c r="CB34" s="20">
        <f t="shared" si="5"/>
        <v>1.1787968026924696</v>
      </c>
      <c r="CC34" s="20">
        <f t="shared" si="5"/>
        <v>1.2043191698219045</v>
      </c>
      <c r="CD34" s="20">
        <f t="shared" si="5"/>
        <v>1.2020754452390969</v>
      </c>
      <c r="CE34" s="20">
        <f t="shared" si="5"/>
        <v>1.1797784321974478</v>
      </c>
      <c r="CF34" s="20">
        <f t="shared" si="5"/>
        <v>1.1840555321834245</v>
      </c>
      <c r="CG34" s="20">
        <f t="shared" si="5"/>
        <v>1.2026363763847987</v>
      </c>
      <c r="CH34" s="20">
        <f t="shared" si="5"/>
        <v>1.2193941943626421</v>
      </c>
      <c r="CI34" s="20">
        <f t="shared" si="5"/>
        <v>1.1832141354648718</v>
      </c>
      <c r="CJ34" s="20">
        <f t="shared" si="5"/>
        <v>1.1856682092273174</v>
      </c>
      <c r="CK34" s="20">
        <f t="shared" si="5"/>
        <v>1.1918384518300378</v>
      </c>
      <c r="CL34" s="20">
        <f t="shared" si="5"/>
        <v>1.1847566961155518</v>
      </c>
      <c r="CM34" s="20">
        <f t="shared" si="5"/>
        <v>1.1885429813490394</v>
      </c>
      <c r="CN34" s="20">
        <f t="shared" si="5"/>
        <v>1.2238816435282569</v>
      </c>
      <c r="CO34" s="20">
        <f t="shared" si="5"/>
        <v>1.258799607348198</v>
      </c>
      <c r="CP34" s="20">
        <f t="shared" si="5"/>
        <v>1.2322956107137848</v>
      </c>
      <c r="CQ34" s="20">
        <f t="shared" si="5"/>
        <v>1.231454213995232</v>
      </c>
      <c r="CR34" s="20">
        <f t="shared" si="5"/>
        <v>1.2385359697097182</v>
      </c>
      <c r="CS34" s="20">
        <f t="shared" si="5"/>
        <v>1.2558547188332632</v>
      </c>
      <c r="CT34" s="20">
        <f t="shared" si="5"/>
        <v>1.2505959893423082</v>
      </c>
      <c r="CU34" s="20">
        <f t="shared" si="5"/>
        <v>1.2327163090730613</v>
      </c>
      <c r="CV34" s="20">
        <f t="shared" si="5"/>
        <v>1.2343991025101668</v>
      </c>
      <c r="CW34" s="20">
        <f t="shared" si="5"/>
        <v>1.2313840976020194</v>
      </c>
      <c r="CX34" s="20">
        <f t="shared" si="5"/>
        <v>1.2543822745757958</v>
      </c>
      <c r="CY34" s="20">
        <f t="shared" si="5"/>
        <v>1.2786425466274014</v>
      </c>
      <c r="CZ34" s="20">
        <f t="shared" si="5"/>
        <v>1.2968026924694993</v>
      </c>
      <c r="DA34" s="20">
        <f t="shared" si="5"/>
        <v>1.3090730612817276</v>
      </c>
      <c r="DB34" s="20">
        <f t="shared" si="5"/>
        <v>1.2822184826812508</v>
      </c>
      <c r="DC34" s="20">
        <f t="shared" si="5"/>
        <v>1.2647595007712804</v>
      </c>
      <c r="DD34" s="20">
        <f t="shared" si="5"/>
        <v>1.2463188893563315</v>
      </c>
      <c r="DE34" s="20">
        <f t="shared" si="5"/>
        <v>1.2582386762024962</v>
      </c>
      <c r="DF34" s="20">
        <f t="shared" si="5"/>
        <v>1.2634974056934511</v>
      </c>
      <c r="DG34" s="20">
        <f t="shared" si="5"/>
        <v>1.2705090450147245</v>
      </c>
      <c r="DH34" s="20">
        <f t="shared" si="5"/>
        <v>1.2723320712382555</v>
      </c>
      <c r="DI34" s="20">
        <f t="shared" si="5"/>
        <v>1.2813770859626981</v>
      </c>
      <c r="DJ34" s="20">
        <f t="shared" si="5"/>
        <v>1.2873369793857803</v>
      </c>
      <c r="DK34" s="20">
        <f t="shared" si="5"/>
        <v>1.3177674940401065</v>
      </c>
      <c r="DL34" s="20">
        <f t="shared" si="5"/>
        <v>1.3254802972935071</v>
      </c>
      <c r="DM34" s="20">
        <f t="shared" si="5"/>
        <v>1.3444818398541578</v>
      </c>
      <c r="DN34" s="20">
        <f t="shared" si="5"/>
        <v>1.3343850792315244</v>
      </c>
      <c r="DO34" s="20">
        <f t="shared" si="5"/>
        <v>1.277450567942785</v>
      </c>
      <c r="DP34" s="20">
        <f t="shared" si="5"/>
        <v>1.3064787547328565</v>
      </c>
      <c r="DQ34" s="20">
        <f t="shared" si="5"/>
        <v>1.2836909269387182</v>
      </c>
      <c r="DR34" s="20">
        <f t="shared" si="5"/>
        <v>1.3041649137568363</v>
      </c>
      <c r="DS34" s="20">
        <f t="shared" si="5"/>
        <v>1.3012901416351144</v>
      </c>
      <c r="DT34" s="20">
        <f t="shared" si="5"/>
        <v>1.3024120039265181</v>
      </c>
      <c r="DU34" s="20">
        <f t="shared" si="5"/>
        <v>1.2576777450567942</v>
      </c>
      <c r="DV34" s="20">
        <f t="shared" si="5"/>
        <v>1.1745898190997055</v>
      </c>
      <c r="DW34" s="20">
        <f t="shared" si="5"/>
        <v>1.2104192960314122</v>
      </c>
      <c r="DX34" s="20">
        <f t="shared" si="5"/>
        <v>1.222549432057215</v>
      </c>
      <c r="DY34" s="20">
        <f t="shared" si="5"/>
        <v>1.2734539335296593</v>
      </c>
      <c r="DZ34" s="20">
        <f t="shared" si="5"/>
        <v>1.2923152433038845</v>
      </c>
      <c r="EA34" s="20">
        <f t="shared" si="5"/>
        <v>1.3007993268826252</v>
      </c>
      <c r="EB34" s="20">
        <f t="shared" si="6"/>
        <v>1.3296872808862712</v>
      </c>
      <c r="EC34" s="20">
        <f t="shared" si="6"/>
        <v>1.3099144580002804</v>
      </c>
      <c r="ED34" s="20">
        <f t="shared" si="6"/>
        <v>1.3155938858505118</v>
      </c>
      <c r="EE34" s="20">
        <f t="shared" si="6"/>
        <v>1.327373439910251</v>
      </c>
      <c r="EF34" s="20">
        <f t="shared" si="6"/>
        <v>1.2779413826952741</v>
      </c>
    </row>
    <row r="35" spans="1:136" x14ac:dyDescent="0.45">
      <c r="B35" s="2"/>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row>
    <row r="36" spans="1:136" x14ac:dyDescent="0.45">
      <c r="B36" s="2"/>
      <c r="C36" s="26">
        <f>C6</f>
        <v>40179</v>
      </c>
      <c r="D36" s="26">
        <f t="shared" ref="D36:BO36" si="9">D6</f>
        <v>40210</v>
      </c>
      <c r="E36" s="26">
        <f t="shared" si="9"/>
        <v>40238</v>
      </c>
      <c r="F36" s="26">
        <f t="shared" si="9"/>
        <v>40269</v>
      </c>
      <c r="G36" s="26">
        <f t="shared" si="9"/>
        <v>40299</v>
      </c>
      <c r="H36" s="26">
        <f t="shared" si="9"/>
        <v>40330</v>
      </c>
      <c r="I36" s="26">
        <f t="shared" si="9"/>
        <v>40360</v>
      </c>
      <c r="J36" s="26">
        <f t="shared" si="9"/>
        <v>40391</v>
      </c>
      <c r="K36" s="26">
        <f t="shared" si="9"/>
        <v>40422</v>
      </c>
      <c r="L36" s="26">
        <f t="shared" si="9"/>
        <v>40452</v>
      </c>
      <c r="M36" s="26">
        <f t="shared" si="9"/>
        <v>40483</v>
      </c>
      <c r="N36" s="26">
        <f t="shared" si="9"/>
        <v>40513</v>
      </c>
      <c r="O36" s="26">
        <f t="shared" si="9"/>
        <v>40544</v>
      </c>
      <c r="P36" s="26">
        <f t="shared" si="9"/>
        <v>40575</v>
      </c>
      <c r="Q36" s="26">
        <f t="shared" si="9"/>
        <v>40603</v>
      </c>
      <c r="R36" s="26">
        <f t="shared" si="9"/>
        <v>40634</v>
      </c>
      <c r="S36" s="26">
        <f t="shared" si="9"/>
        <v>40664</v>
      </c>
      <c r="T36" s="26">
        <f t="shared" si="9"/>
        <v>40695</v>
      </c>
      <c r="U36" s="26">
        <f t="shared" si="9"/>
        <v>40725</v>
      </c>
      <c r="V36" s="26">
        <f t="shared" si="9"/>
        <v>40756</v>
      </c>
      <c r="W36" s="26">
        <f t="shared" si="9"/>
        <v>40787</v>
      </c>
      <c r="X36" s="26">
        <f t="shared" si="9"/>
        <v>40817</v>
      </c>
      <c r="Y36" s="26">
        <f t="shared" si="9"/>
        <v>40848</v>
      </c>
      <c r="Z36" s="26">
        <f t="shared" si="9"/>
        <v>40878</v>
      </c>
      <c r="AA36" s="26">
        <f t="shared" si="9"/>
        <v>40909</v>
      </c>
      <c r="AB36" s="26">
        <f t="shared" si="9"/>
        <v>40940</v>
      </c>
      <c r="AC36" s="26">
        <f t="shared" si="9"/>
        <v>40969</v>
      </c>
      <c r="AD36" s="26">
        <f t="shared" si="9"/>
        <v>41000</v>
      </c>
      <c r="AE36" s="26">
        <f t="shared" si="9"/>
        <v>41030</v>
      </c>
      <c r="AF36" s="26">
        <f t="shared" si="9"/>
        <v>41061</v>
      </c>
      <c r="AG36" s="26">
        <f t="shared" si="9"/>
        <v>41091</v>
      </c>
      <c r="AH36" s="26">
        <f t="shared" si="9"/>
        <v>41122</v>
      </c>
      <c r="AI36" s="26">
        <f t="shared" si="9"/>
        <v>41153</v>
      </c>
      <c r="AJ36" s="26">
        <f t="shared" si="9"/>
        <v>41183</v>
      </c>
      <c r="AK36" s="26">
        <f t="shared" si="9"/>
        <v>41214</v>
      </c>
      <c r="AL36" s="26">
        <f t="shared" si="9"/>
        <v>41244</v>
      </c>
      <c r="AM36" s="26">
        <f t="shared" si="9"/>
        <v>41275</v>
      </c>
      <c r="AN36" s="26">
        <f t="shared" si="9"/>
        <v>41306</v>
      </c>
      <c r="AO36" s="26">
        <f t="shared" si="9"/>
        <v>41334</v>
      </c>
      <c r="AP36" s="26">
        <f t="shared" si="9"/>
        <v>41365</v>
      </c>
      <c r="AQ36" s="26">
        <f t="shared" si="9"/>
        <v>41395</v>
      </c>
      <c r="AR36" s="26">
        <f t="shared" si="9"/>
        <v>41426</v>
      </c>
      <c r="AS36" s="26">
        <f t="shared" si="9"/>
        <v>41456</v>
      </c>
      <c r="AT36" s="26">
        <f t="shared" si="9"/>
        <v>41487</v>
      </c>
      <c r="AU36" s="26">
        <f t="shared" si="9"/>
        <v>41518</v>
      </c>
      <c r="AV36" s="26">
        <f t="shared" si="9"/>
        <v>41548</v>
      </c>
      <c r="AW36" s="26">
        <f t="shared" si="9"/>
        <v>41579</v>
      </c>
      <c r="AX36" s="26">
        <f t="shared" si="9"/>
        <v>41609</v>
      </c>
      <c r="AY36" s="26">
        <f t="shared" si="9"/>
        <v>41640</v>
      </c>
      <c r="AZ36" s="26">
        <f t="shared" si="9"/>
        <v>41671</v>
      </c>
      <c r="BA36" s="26">
        <f t="shared" si="9"/>
        <v>41699</v>
      </c>
      <c r="BB36" s="26">
        <f t="shared" si="9"/>
        <v>41730</v>
      </c>
      <c r="BC36" s="26">
        <f t="shared" si="9"/>
        <v>41760</v>
      </c>
      <c r="BD36" s="26">
        <f t="shared" si="9"/>
        <v>41791</v>
      </c>
      <c r="BE36" s="26">
        <f t="shared" si="9"/>
        <v>41821</v>
      </c>
      <c r="BF36" s="26">
        <f t="shared" si="9"/>
        <v>41852</v>
      </c>
      <c r="BG36" s="26">
        <f t="shared" si="9"/>
        <v>41883</v>
      </c>
      <c r="BH36" s="26">
        <f t="shared" si="9"/>
        <v>41913</v>
      </c>
      <c r="BI36" s="26">
        <f t="shared" si="9"/>
        <v>41944</v>
      </c>
      <c r="BJ36" s="26">
        <f t="shared" si="9"/>
        <v>41974</v>
      </c>
      <c r="BK36" s="26">
        <f t="shared" si="9"/>
        <v>42005</v>
      </c>
      <c r="BL36" s="26">
        <f t="shared" si="9"/>
        <v>42036</v>
      </c>
      <c r="BM36" s="26">
        <f t="shared" si="9"/>
        <v>42064</v>
      </c>
      <c r="BN36" s="26">
        <f t="shared" si="9"/>
        <v>42095</v>
      </c>
      <c r="BO36" s="26">
        <f t="shared" si="9"/>
        <v>42125</v>
      </c>
      <c r="BP36" s="26">
        <f t="shared" ref="BP36:EA36" si="10">BP6</f>
        <v>42156</v>
      </c>
      <c r="BQ36" s="26">
        <f t="shared" si="10"/>
        <v>42186</v>
      </c>
      <c r="BR36" s="26">
        <f t="shared" si="10"/>
        <v>42217</v>
      </c>
      <c r="BS36" s="26">
        <f t="shared" si="10"/>
        <v>42248</v>
      </c>
      <c r="BT36" s="26">
        <f t="shared" si="10"/>
        <v>42278</v>
      </c>
      <c r="BU36" s="26">
        <f t="shared" si="10"/>
        <v>42309</v>
      </c>
      <c r="BV36" s="26">
        <f t="shared" si="10"/>
        <v>42339</v>
      </c>
      <c r="BW36" s="26">
        <f t="shared" si="10"/>
        <v>42370</v>
      </c>
      <c r="BX36" s="26">
        <f t="shared" si="10"/>
        <v>42401</v>
      </c>
      <c r="BY36" s="26">
        <f t="shared" si="10"/>
        <v>42430</v>
      </c>
      <c r="BZ36" s="26">
        <f t="shared" si="10"/>
        <v>42461</v>
      </c>
      <c r="CA36" s="26">
        <f t="shared" si="10"/>
        <v>42491</v>
      </c>
      <c r="CB36" s="26">
        <f t="shared" si="10"/>
        <v>42522</v>
      </c>
      <c r="CC36" s="26">
        <f t="shared" si="10"/>
        <v>42552</v>
      </c>
      <c r="CD36" s="26">
        <f t="shared" si="10"/>
        <v>42583</v>
      </c>
      <c r="CE36" s="26">
        <f t="shared" si="10"/>
        <v>42614</v>
      </c>
      <c r="CF36" s="26">
        <f t="shared" si="10"/>
        <v>42644</v>
      </c>
      <c r="CG36" s="26">
        <f t="shared" si="10"/>
        <v>42675</v>
      </c>
      <c r="CH36" s="26">
        <f t="shared" si="10"/>
        <v>42705</v>
      </c>
      <c r="CI36" s="26">
        <f t="shared" si="10"/>
        <v>42736</v>
      </c>
      <c r="CJ36" s="26">
        <f t="shared" si="10"/>
        <v>42767</v>
      </c>
      <c r="CK36" s="26">
        <f t="shared" si="10"/>
        <v>42795</v>
      </c>
      <c r="CL36" s="26">
        <f t="shared" si="10"/>
        <v>42826</v>
      </c>
      <c r="CM36" s="26">
        <f t="shared" si="10"/>
        <v>42856</v>
      </c>
      <c r="CN36" s="26">
        <f t="shared" si="10"/>
        <v>42887</v>
      </c>
      <c r="CO36" s="26">
        <f t="shared" si="10"/>
        <v>42917</v>
      </c>
      <c r="CP36" s="26">
        <f t="shared" si="10"/>
        <v>42948</v>
      </c>
      <c r="CQ36" s="26">
        <f t="shared" si="10"/>
        <v>42979</v>
      </c>
      <c r="CR36" s="26">
        <f t="shared" si="10"/>
        <v>43009</v>
      </c>
      <c r="CS36" s="26">
        <f t="shared" si="10"/>
        <v>43040</v>
      </c>
      <c r="CT36" s="26">
        <f t="shared" si="10"/>
        <v>43070</v>
      </c>
      <c r="CU36" s="26">
        <f t="shared" si="10"/>
        <v>43101</v>
      </c>
      <c r="CV36" s="26">
        <f t="shared" si="10"/>
        <v>43132</v>
      </c>
      <c r="CW36" s="26">
        <f t="shared" si="10"/>
        <v>43160</v>
      </c>
      <c r="CX36" s="26">
        <f t="shared" si="10"/>
        <v>43191</v>
      </c>
      <c r="CY36" s="26">
        <f t="shared" si="10"/>
        <v>43221</v>
      </c>
      <c r="CZ36" s="26">
        <f t="shared" si="10"/>
        <v>43252</v>
      </c>
      <c r="DA36" s="26">
        <f t="shared" si="10"/>
        <v>43282</v>
      </c>
      <c r="DB36" s="26">
        <f t="shared" si="10"/>
        <v>43313</v>
      </c>
      <c r="DC36" s="26">
        <f t="shared" si="10"/>
        <v>43344</v>
      </c>
      <c r="DD36" s="26">
        <f t="shared" si="10"/>
        <v>43374</v>
      </c>
      <c r="DE36" s="26">
        <f t="shared" si="10"/>
        <v>43405</v>
      </c>
      <c r="DF36" s="26">
        <f t="shared" si="10"/>
        <v>43435</v>
      </c>
      <c r="DG36" s="26">
        <f t="shared" si="10"/>
        <v>43466</v>
      </c>
      <c r="DH36" s="26">
        <f t="shared" si="10"/>
        <v>43497</v>
      </c>
      <c r="DI36" s="26">
        <f t="shared" si="10"/>
        <v>43525</v>
      </c>
      <c r="DJ36" s="26">
        <f t="shared" si="10"/>
        <v>43556</v>
      </c>
      <c r="DK36" s="26">
        <f t="shared" si="10"/>
        <v>43586</v>
      </c>
      <c r="DL36" s="26">
        <f t="shared" si="10"/>
        <v>43617</v>
      </c>
      <c r="DM36" s="26">
        <f t="shared" si="10"/>
        <v>43647</v>
      </c>
      <c r="DN36" s="26">
        <f t="shared" si="10"/>
        <v>43678</v>
      </c>
      <c r="DO36" s="26">
        <f t="shared" si="10"/>
        <v>43709</v>
      </c>
      <c r="DP36" s="26">
        <f t="shared" si="10"/>
        <v>43739</v>
      </c>
      <c r="DQ36" s="26">
        <f t="shared" si="10"/>
        <v>43770</v>
      </c>
      <c r="DR36" s="26">
        <f t="shared" si="10"/>
        <v>43800</v>
      </c>
      <c r="DS36" s="26">
        <f t="shared" si="10"/>
        <v>43831</v>
      </c>
      <c r="DT36" s="26">
        <f t="shared" si="10"/>
        <v>43862</v>
      </c>
      <c r="DU36" s="26">
        <f t="shared" si="10"/>
        <v>43891</v>
      </c>
      <c r="DV36" s="26">
        <f t="shared" si="10"/>
        <v>43922</v>
      </c>
      <c r="DW36" s="26">
        <f t="shared" si="10"/>
        <v>43952</v>
      </c>
      <c r="DX36" s="26">
        <f t="shared" si="10"/>
        <v>43983</v>
      </c>
      <c r="DY36" s="26">
        <f t="shared" si="10"/>
        <v>44013</v>
      </c>
      <c r="DZ36" s="26">
        <f t="shared" si="10"/>
        <v>44044</v>
      </c>
      <c r="EA36" s="26">
        <f t="shared" si="10"/>
        <v>44075</v>
      </c>
      <c r="EB36" s="26">
        <f t="shared" ref="EB36:EF36" si="11">EB6</f>
        <v>44105</v>
      </c>
      <c r="EC36" s="26">
        <f t="shared" si="11"/>
        <v>44136</v>
      </c>
      <c r="ED36" s="26">
        <f t="shared" si="11"/>
        <v>44166</v>
      </c>
      <c r="EE36" s="26">
        <f t="shared" si="11"/>
        <v>44197</v>
      </c>
      <c r="EF36" s="26">
        <f t="shared" si="11"/>
        <v>44228</v>
      </c>
    </row>
    <row r="37" spans="1:136" x14ac:dyDescent="0.45">
      <c r="A37" t="s">
        <v>513</v>
      </c>
      <c r="B37" s="2" t="str">
        <f>B32</f>
        <v>All industries</v>
      </c>
      <c r="C37" s="20" cm="1">
        <f t="array" ref="C37:EF37">TRANSPOSE(_xll.hp_filter(TRANSPOSE(C32:EF32),6.25))</f>
        <v>0.99564863528174685</v>
      </c>
      <c r="D37" s="20">
        <v>1.0032292927221182</v>
      </c>
      <c r="E37" s="20">
        <v>1.01150616851741</v>
      </c>
      <c r="F37" s="20">
        <v>1.0211068009609889</v>
      </c>
      <c r="G37" s="20">
        <v>1.0309147325406915</v>
      </c>
      <c r="H37" s="20">
        <v>1.0385425112909816</v>
      </c>
      <c r="I37" s="20">
        <v>1.0420947607858735</v>
      </c>
      <c r="J37" s="20">
        <v>1.041838995750382</v>
      </c>
      <c r="K37" s="20">
        <v>1.038800520967246</v>
      </c>
      <c r="L37" s="20">
        <v>1.0348772517071805</v>
      </c>
      <c r="M37" s="20">
        <v>1.0308941628230119</v>
      </c>
      <c r="N37" s="20">
        <v>1.027308758711309</v>
      </c>
      <c r="O37" s="20">
        <v>1.0248191162324545</v>
      </c>
      <c r="P37" s="20">
        <v>1.0250122171641836</v>
      </c>
      <c r="Q37" s="20">
        <v>1.0284960849112337</v>
      </c>
      <c r="R37" s="20">
        <v>1.0351490850327829</v>
      </c>
      <c r="S37" s="20">
        <v>1.043296165606016</v>
      </c>
      <c r="T37" s="20">
        <v>1.0500761514328152</v>
      </c>
      <c r="U37" s="20">
        <v>1.0535421389050266</v>
      </c>
      <c r="V37" s="20">
        <v>1.0534564792722969</v>
      </c>
      <c r="W37" s="20">
        <v>1.0504183051866296</v>
      </c>
      <c r="X37" s="20">
        <v>1.0458402872313344</v>
      </c>
      <c r="Y37" s="20">
        <v>1.0406257797148266</v>
      </c>
      <c r="Z37" s="20">
        <v>1.035671141987768</v>
      </c>
      <c r="AA37" s="20">
        <v>1.0322443551608274</v>
      </c>
      <c r="AB37" s="20">
        <v>1.0324082740181355</v>
      </c>
      <c r="AC37" s="20">
        <v>1.0367199901080149</v>
      </c>
      <c r="AD37" s="20">
        <v>1.044289279545636</v>
      </c>
      <c r="AE37" s="20">
        <v>1.0528377157085473</v>
      </c>
      <c r="AF37" s="20">
        <v>1.0597537890136204</v>
      </c>
      <c r="AG37" s="20">
        <v>1.0634439886184697</v>
      </c>
      <c r="AH37" s="20">
        <v>1.0640013228246186</v>
      </c>
      <c r="AI37" s="20">
        <v>1.0619174745337985</v>
      </c>
      <c r="AJ37" s="20">
        <v>1.0585563304412586</v>
      </c>
      <c r="AK37" s="20">
        <v>1.0547554118113223</v>
      </c>
      <c r="AL37" s="20">
        <v>1.0511342657475751</v>
      </c>
      <c r="AM37" s="20">
        <v>1.0486110094140262</v>
      </c>
      <c r="AN37" s="20">
        <v>1.0488208312476384</v>
      </c>
      <c r="AO37" s="20">
        <v>1.0522727501619644</v>
      </c>
      <c r="AP37" s="20">
        <v>1.0588818258044221</v>
      </c>
      <c r="AQ37" s="20">
        <v>1.0668826303940109</v>
      </c>
      <c r="AR37" s="20">
        <v>1.0733590646047018</v>
      </c>
      <c r="AS37" s="20">
        <v>1.0765759947822036</v>
      </c>
      <c r="AT37" s="20">
        <v>1.076532600769702</v>
      </c>
      <c r="AU37" s="20">
        <v>1.0738010593644298</v>
      </c>
      <c r="AV37" s="20">
        <v>1.0695958388179012</v>
      </c>
      <c r="AW37" s="20">
        <v>1.064735094282526</v>
      </c>
      <c r="AX37" s="20">
        <v>1.0598323961682259</v>
      </c>
      <c r="AY37" s="20">
        <v>1.0560867656055251</v>
      </c>
      <c r="AZ37" s="20">
        <v>1.055351219030767</v>
      </c>
      <c r="BA37" s="20">
        <v>1.0580755890468971</v>
      </c>
      <c r="BB37" s="20">
        <v>1.0638075578779063</v>
      </c>
      <c r="BC37" s="20">
        <v>1.0710015453726534</v>
      </c>
      <c r="BD37" s="20">
        <v>1.0770330170099842</v>
      </c>
      <c r="BE37" s="20">
        <v>1.080064178798626</v>
      </c>
      <c r="BF37" s="20">
        <v>1.0799002202125521</v>
      </c>
      <c r="BG37" s="20">
        <v>1.0771979594112475</v>
      </c>
      <c r="BH37" s="20">
        <v>1.0730486884660317</v>
      </c>
      <c r="BI37" s="20">
        <v>1.0678979348977489</v>
      </c>
      <c r="BJ37" s="20">
        <v>1.0626419563802012</v>
      </c>
      <c r="BK37" s="20">
        <v>1.0586805506795749</v>
      </c>
      <c r="BL37" s="20">
        <v>1.0579443641758326</v>
      </c>
      <c r="BM37" s="20">
        <v>1.0610254211923376</v>
      </c>
      <c r="BN37" s="20">
        <v>1.0676043618143605</v>
      </c>
      <c r="BO37" s="20">
        <v>1.0759990404052613</v>
      </c>
      <c r="BP37" s="20">
        <v>1.0831318418003186</v>
      </c>
      <c r="BQ37" s="20">
        <v>1.0868675780813248</v>
      </c>
      <c r="BR37" s="20">
        <v>1.0869590897765287</v>
      </c>
      <c r="BS37" s="20">
        <v>1.0839791979200983</v>
      </c>
      <c r="BT37" s="20">
        <v>1.0794299953262703</v>
      </c>
      <c r="BU37" s="20">
        <v>1.0740373282481499</v>
      </c>
      <c r="BV37" s="20">
        <v>1.0686857372157512</v>
      </c>
      <c r="BW37" s="20">
        <v>1.0646416039932696</v>
      </c>
      <c r="BX37" s="20">
        <v>1.0638474732490586</v>
      </c>
      <c r="BY37" s="20">
        <v>1.0667617587084706</v>
      </c>
      <c r="BZ37" s="20">
        <v>1.0728422080872861</v>
      </c>
      <c r="CA37" s="20">
        <v>1.0804491075410825</v>
      </c>
      <c r="CB37" s="20">
        <v>1.0867368626979319</v>
      </c>
      <c r="CC37" s="20">
        <v>1.0901648961313819</v>
      </c>
      <c r="CD37" s="20">
        <v>1.0908702665563363</v>
      </c>
      <c r="CE37" s="20">
        <v>1.0894048359088122</v>
      </c>
      <c r="CF37" s="20">
        <v>1.0867563502474902</v>
      </c>
      <c r="CG37" s="20">
        <v>1.0833782169025274</v>
      </c>
      <c r="CH37" s="20">
        <v>1.0801698066789491</v>
      </c>
      <c r="CI37" s="20">
        <v>1.0783672683924548</v>
      </c>
      <c r="CJ37" s="20">
        <v>1.0797859150817504</v>
      </c>
      <c r="CK37" s="20">
        <v>1.0850433343017352</v>
      </c>
      <c r="CL37" s="20">
        <v>1.0937688648608588</v>
      </c>
      <c r="CM37" s="20">
        <v>1.1042935517975581</v>
      </c>
      <c r="CN37" s="20">
        <v>1.1131962613041262</v>
      </c>
      <c r="CO37" s="20">
        <v>1.118593221824953</v>
      </c>
      <c r="CP37" s="20">
        <v>1.1203470447870165</v>
      </c>
      <c r="CQ37" s="20">
        <v>1.1192886555074641</v>
      </c>
      <c r="CR37" s="20">
        <v>1.1168581648685725</v>
      </c>
      <c r="CS37" s="20">
        <v>1.1135553127600186</v>
      </c>
      <c r="CT37" s="20">
        <v>1.1096270177637604</v>
      </c>
      <c r="CU37" s="20">
        <v>1.1060292146146935</v>
      </c>
      <c r="CV37" s="20">
        <v>1.1051277398824482</v>
      </c>
      <c r="CW37" s="20">
        <v>1.1077853778984317</v>
      </c>
      <c r="CX37" s="20">
        <v>1.1136962301720494</v>
      </c>
      <c r="CY37" s="20">
        <v>1.1213854069494553</v>
      </c>
      <c r="CZ37" s="20">
        <v>1.1280022710955213</v>
      </c>
      <c r="DA37" s="20">
        <v>1.1317111730136249</v>
      </c>
      <c r="DB37" s="20">
        <v>1.1325056054425986</v>
      </c>
      <c r="DC37" s="20">
        <v>1.1313969339315564</v>
      </c>
      <c r="DD37" s="20">
        <v>1.1296768591774249</v>
      </c>
      <c r="DE37" s="20">
        <v>1.1278239123982396</v>
      </c>
      <c r="DF37" s="20">
        <v>1.1261204456574643</v>
      </c>
      <c r="DG37" s="20">
        <v>1.1255926319793339</v>
      </c>
      <c r="DH37" s="20">
        <v>1.1279150694466831</v>
      </c>
      <c r="DI37" s="20">
        <v>1.1334953660993883</v>
      </c>
      <c r="DJ37" s="20">
        <v>1.1418422999564302</v>
      </c>
      <c r="DK37" s="20">
        <v>1.1509600961677775</v>
      </c>
      <c r="DL37" s="20">
        <v>1.1580705157190185</v>
      </c>
      <c r="DM37" s="20">
        <v>1.1620144100504981</v>
      </c>
      <c r="DN37" s="20">
        <v>1.1632771780450848</v>
      </c>
      <c r="DO37" s="20">
        <v>1.1619767736008899</v>
      </c>
      <c r="DP37" s="20">
        <v>1.1580519366944189</v>
      </c>
      <c r="DQ37" s="20">
        <v>1.1505195907963306</v>
      </c>
      <c r="DR37" s="20">
        <v>1.1381405355598491</v>
      </c>
      <c r="DS37" s="20">
        <v>1.1192906088666628</v>
      </c>
      <c r="DT37" s="20">
        <v>1.0941845833289867</v>
      </c>
      <c r="DU37" s="20">
        <v>1.065559748159826</v>
      </c>
      <c r="DV37" s="20">
        <v>1.043562714589938</v>
      </c>
      <c r="DW37" s="20">
        <v>1.0397227136551255</v>
      </c>
      <c r="DX37" s="20">
        <v>1.0515247457459298</v>
      </c>
      <c r="DY37" s="20">
        <v>1.0697340753428233</v>
      </c>
      <c r="DZ37" s="20">
        <v>1.0877496428701425</v>
      </c>
      <c r="EA37" s="20">
        <v>1.1018373961737353</v>
      </c>
      <c r="EB37" s="20">
        <v>1.1100444454390683</v>
      </c>
      <c r="EC37" s="20">
        <v>1.112263573183691</v>
      </c>
      <c r="ED37" s="20">
        <v>1.1095844188248682</v>
      </c>
      <c r="EE37" s="20">
        <v>1.1041447168923777</v>
      </c>
      <c r="EF37" s="20">
        <v>1.0991833134343321</v>
      </c>
    </row>
    <row r="38" spans="1:136" x14ac:dyDescent="0.45">
      <c r="B38" s="2" t="str">
        <f t="shared" ref="B38:B39" si="12">B33</f>
        <v>All Non-Creative industries</v>
      </c>
      <c r="C38" s="20" cm="1">
        <f t="array" ref="C38:EF38">TRANSPOSE(_xll.hp_filter(TRANSPOSE(C33:EF33),6.25))</f>
        <v>0.99518279979457724</v>
      </c>
      <c r="D38" s="20">
        <v>1.0023111452891</v>
      </c>
      <c r="E38" s="20">
        <v>1.0102102428164905</v>
      </c>
      <c r="F38" s="20">
        <v>1.019675292329937</v>
      </c>
      <c r="G38" s="20">
        <v>1.0294612265589165</v>
      </c>
      <c r="H38" s="20">
        <v>1.0370072385802442</v>
      </c>
      <c r="I38" s="20">
        <v>1.0403794417798442</v>
      </c>
      <c r="J38" s="20">
        <v>1.0399561894451026</v>
      </c>
      <c r="K38" s="20">
        <v>1.0368157506507991</v>
      </c>
      <c r="L38" s="20">
        <v>1.0328197337608933</v>
      </c>
      <c r="M38" s="20">
        <v>1.0287873612556404</v>
      </c>
      <c r="N38" s="20">
        <v>1.0252166539968504</v>
      </c>
      <c r="O38" s="20">
        <v>1.0228031593224669</v>
      </c>
      <c r="P38" s="20">
        <v>1.0230955652121478</v>
      </c>
      <c r="Q38" s="20">
        <v>1.026676809639721</v>
      </c>
      <c r="R38" s="20">
        <v>1.033390860654182</v>
      </c>
      <c r="S38" s="20">
        <v>1.0415788002912432</v>
      </c>
      <c r="T38" s="20">
        <v>1.0482633061105935</v>
      </c>
      <c r="U38" s="20">
        <v>1.0514420355421783</v>
      </c>
      <c r="V38" s="20">
        <v>1.050970251738029</v>
      </c>
      <c r="W38" s="20">
        <v>1.0475778270946243</v>
      </c>
      <c r="X38" s="20">
        <v>1.0426323190578506</v>
      </c>
      <c r="Y38" s="20">
        <v>1.0370188794345985</v>
      </c>
      <c r="Z38" s="20">
        <v>1.0317604542290009</v>
      </c>
      <c r="AA38" s="20">
        <v>1.0281687956706516</v>
      </c>
      <c r="AB38" s="20">
        <v>1.0283783595263973</v>
      </c>
      <c r="AC38" s="20">
        <v>1.0329026639280809</v>
      </c>
      <c r="AD38" s="20">
        <v>1.040890853787632</v>
      </c>
      <c r="AE38" s="20">
        <v>1.0499418508547302</v>
      </c>
      <c r="AF38" s="20">
        <v>1.0572932874320085</v>
      </c>
      <c r="AG38" s="20">
        <v>1.0612519781927179</v>
      </c>
      <c r="AH38" s="20">
        <v>1.062050832193731</v>
      </c>
      <c r="AI38" s="20">
        <v>1.0602344300797677</v>
      </c>
      <c r="AJ38" s="20">
        <v>1.0570841228529604</v>
      </c>
      <c r="AK38" s="20">
        <v>1.0532953664057243</v>
      </c>
      <c r="AL38" s="20">
        <v>1.0493999491141726</v>
      </c>
      <c r="AM38" s="20">
        <v>1.0462821065024683</v>
      </c>
      <c r="AN38" s="20">
        <v>1.0457381490161257</v>
      </c>
      <c r="AO38" s="20">
        <v>1.048542984925342</v>
      </c>
      <c r="AP38" s="20">
        <v>1.0547536913962774</v>
      </c>
      <c r="AQ38" s="20">
        <v>1.0626284832142781</v>
      </c>
      <c r="AR38" s="20">
        <v>1.0691165321258966</v>
      </c>
      <c r="AS38" s="20">
        <v>1.0723948512575618</v>
      </c>
      <c r="AT38" s="20">
        <v>1.0724848211167377</v>
      </c>
      <c r="AU38" s="20">
        <v>1.0699177077064421</v>
      </c>
      <c r="AV38" s="20">
        <v>1.0657872122628591</v>
      </c>
      <c r="AW38" s="20">
        <v>1.0608626351210564</v>
      </c>
      <c r="AX38" s="20">
        <v>1.0558439530933184</v>
      </c>
      <c r="AY38" s="20">
        <v>1.0519943734904165</v>
      </c>
      <c r="AZ38" s="20">
        <v>1.0511424637063966</v>
      </c>
      <c r="BA38" s="20">
        <v>1.0536665702561316</v>
      </c>
      <c r="BB38" s="20">
        <v>1.0591551129353332</v>
      </c>
      <c r="BC38" s="20">
        <v>1.0660804169333038</v>
      </c>
      <c r="BD38" s="20">
        <v>1.0718346333632456</v>
      </c>
      <c r="BE38" s="20">
        <v>1.0745432989535084</v>
      </c>
      <c r="BF38" s="20">
        <v>1.0741373057429446</v>
      </c>
      <c r="BG38" s="20">
        <v>1.071404617276662</v>
      </c>
      <c r="BH38" s="20">
        <v>1.0672890801582504</v>
      </c>
      <c r="BI38" s="20">
        <v>1.0621904171284764</v>
      </c>
      <c r="BJ38" s="20">
        <v>1.0569218989210014</v>
      </c>
      <c r="BK38" s="20">
        <v>1.0528153571747021</v>
      </c>
      <c r="BL38" s="20">
        <v>1.0519004835591055</v>
      </c>
      <c r="BM38" s="20">
        <v>1.0548782944876005</v>
      </c>
      <c r="BN38" s="20">
        <v>1.0615245463106187</v>
      </c>
      <c r="BO38" s="20">
        <v>1.0700760898151851</v>
      </c>
      <c r="BP38" s="20">
        <v>1.0773691724829282</v>
      </c>
      <c r="BQ38" s="20">
        <v>1.0812639102367334</v>
      </c>
      <c r="BR38" s="20">
        <v>1.0816948412158458</v>
      </c>
      <c r="BS38" s="20">
        <v>1.0790857445111619</v>
      </c>
      <c r="BT38" s="20">
        <v>1.0747302965641643</v>
      </c>
      <c r="BU38" s="20">
        <v>1.0692821742697389</v>
      </c>
      <c r="BV38" s="20">
        <v>1.0636304464212398</v>
      </c>
      <c r="BW38" s="20">
        <v>1.0591687690418834</v>
      </c>
      <c r="BX38" s="20">
        <v>1.0579839297854647</v>
      </c>
      <c r="BY38" s="20">
        <v>1.0605753777080218</v>
      </c>
      <c r="BZ38" s="20">
        <v>1.0664258050285109</v>
      </c>
      <c r="CA38" s="20">
        <v>1.0738137975802937</v>
      </c>
      <c r="CB38" s="20">
        <v>1.0798348307813586</v>
      </c>
      <c r="CC38" s="20">
        <v>1.0829358733335781</v>
      </c>
      <c r="CD38" s="20">
        <v>1.0833843125010598</v>
      </c>
      <c r="CE38" s="20">
        <v>1.0817039745822561</v>
      </c>
      <c r="CF38" s="20">
        <v>1.078773629612382</v>
      </c>
      <c r="CG38" s="20">
        <v>1.0750652243303769</v>
      </c>
      <c r="CH38" s="20">
        <v>1.0716598674207802</v>
      </c>
      <c r="CI38" s="20">
        <v>1.0699246075585729</v>
      </c>
      <c r="CJ38" s="20">
        <v>1.0715688405787642</v>
      </c>
      <c r="CK38" s="20">
        <v>1.07713096795587</v>
      </c>
      <c r="CL38" s="20">
        <v>1.0861550071110786</v>
      </c>
      <c r="CM38" s="20">
        <v>1.0967981922526244</v>
      </c>
      <c r="CN38" s="20">
        <v>1.1054822146847811</v>
      </c>
      <c r="CO38" s="20">
        <v>1.1104855733199304</v>
      </c>
      <c r="CP38" s="20">
        <v>1.1118913764301341</v>
      </c>
      <c r="CQ38" s="20">
        <v>1.1104669563379084</v>
      </c>
      <c r="CR38" s="20">
        <v>1.1076670495181207</v>
      </c>
      <c r="CS38" s="20">
        <v>1.1040260907708839</v>
      </c>
      <c r="CT38" s="20">
        <v>1.0998433981970168</v>
      </c>
      <c r="CU38" s="20">
        <v>1.0960268944144538</v>
      </c>
      <c r="CV38" s="20">
        <v>1.0949020125632516</v>
      </c>
      <c r="CW38" s="20">
        <v>1.0972874800985357</v>
      </c>
      <c r="CX38" s="20">
        <v>1.102859605023268</v>
      </c>
      <c r="CY38" s="20">
        <v>1.1102623569402821</v>
      </c>
      <c r="CZ38" s="20">
        <v>1.1167381626980304</v>
      </c>
      <c r="DA38" s="20">
        <v>1.1205452678112042</v>
      </c>
      <c r="DB38" s="20">
        <v>1.1217183760010021</v>
      </c>
      <c r="DC38" s="20">
        <v>1.1210809843386724</v>
      </c>
      <c r="DD38" s="20">
        <v>1.1197188289575857</v>
      </c>
      <c r="DE38" s="20">
        <v>1.1179231421520348</v>
      </c>
      <c r="DF38" s="20">
        <v>1.1159929189043933</v>
      </c>
      <c r="DG38" s="20">
        <v>1.115072662742431</v>
      </c>
      <c r="DH38" s="20">
        <v>1.1170041777794468</v>
      </c>
      <c r="DI38" s="20">
        <v>1.1222439654917444</v>
      </c>
      <c r="DJ38" s="20">
        <v>1.130326941517636</v>
      </c>
      <c r="DK38" s="20">
        <v>1.1392297308491435</v>
      </c>
      <c r="DL38" s="20">
        <v>1.1462163230286566</v>
      </c>
      <c r="DM38" s="20">
        <v>1.1501997327198117</v>
      </c>
      <c r="DN38" s="20">
        <v>1.1517820440455102</v>
      </c>
      <c r="DO38" s="20">
        <v>1.1509103829430312</v>
      </c>
      <c r="DP38" s="20">
        <v>1.1471617861138514</v>
      </c>
      <c r="DQ38" s="20">
        <v>1.139533065576851</v>
      </c>
      <c r="DR38" s="20">
        <v>1.1267389188029096</v>
      </c>
      <c r="DS38" s="20">
        <v>1.1072688395510566</v>
      </c>
      <c r="DT38" s="20">
        <v>1.081454016882696</v>
      </c>
      <c r="DU38" s="20">
        <v>1.0521121978274379</v>
      </c>
      <c r="DV38" s="20">
        <v>1.0295987582124826</v>
      </c>
      <c r="DW38" s="20">
        <v>1.0256406143404151</v>
      </c>
      <c r="DX38" s="20">
        <v>1.037575589741498</v>
      </c>
      <c r="DY38" s="20">
        <v>1.0557678166270239</v>
      </c>
      <c r="DZ38" s="20">
        <v>1.0736250789548556</v>
      </c>
      <c r="EA38" s="20">
        <v>1.0874666833437434</v>
      </c>
      <c r="EB38" s="20">
        <v>1.0953729791951745</v>
      </c>
      <c r="EC38" s="20">
        <v>1.097360056923173</v>
      </c>
      <c r="ED38" s="20">
        <v>1.0944874832933866</v>
      </c>
      <c r="EE38" s="20">
        <v>1.0889949332247995</v>
      </c>
      <c r="EF38" s="20">
        <v>1.0842915342040775</v>
      </c>
    </row>
    <row r="39" spans="1:136" x14ac:dyDescent="0.45">
      <c r="B39" s="2" t="str">
        <f t="shared" si="12"/>
        <v>Creative Industries</v>
      </c>
      <c r="C39" s="20" cm="1">
        <f t="array" ref="C39:EF39">TRANSPOSE(_xll.hp_filter(TRANSPOSE(C34:EF34),6.25))</f>
        <v>1.0019718735114527</v>
      </c>
      <c r="D39" s="20">
        <v>1.015692200999551</v>
      </c>
      <c r="E39" s="20">
        <v>1.0290970287258172</v>
      </c>
      <c r="F39" s="20">
        <v>1.0405380601744638</v>
      </c>
      <c r="G39" s="20">
        <v>1.0506445831944484</v>
      </c>
      <c r="H39" s="20">
        <v>1.0593822612991992</v>
      </c>
      <c r="I39" s="20">
        <v>1.0653784543081972</v>
      </c>
      <c r="J39" s="20">
        <v>1.0673961573162096</v>
      </c>
      <c r="K39" s="20">
        <v>1.0657417392467123</v>
      </c>
      <c r="L39" s="20">
        <v>1.0628059443349887</v>
      </c>
      <c r="M39" s="20">
        <v>1.0594918299826483</v>
      </c>
      <c r="N39" s="20">
        <v>1.0557069311893321</v>
      </c>
      <c r="O39" s="20">
        <v>1.0521836604841994</v>
      </c>
      <c r="P39" s="20">
        <v>1.0510287986182891</v>
      </c>
      <c r="Q39" s="20">
        <v>1.0531908779530665</v>
      </c>
      <c r="R39" s="20">
        <v>1.0590151749151318</v>
      </c>
      <c r="S39" s="20">
        <v>1.0666076356675416</v>
      </c>
      <c r="T39" s="20">
        <v>1.0746836645179085</v>
      </c>
      <c r="U39" s="20">
        <v>1.0820488848186858</v>
      </c>
      <c r="V39" s="20">
        <v>1.0872044641842316</v>
      </c>
      <c r="W39" s="20">
        <v>1.0889748775318462</v>
      </c>
      <c r="X39" s="20">
        <v>1.0893851599449147</v>
      </c>
      <c r="Y39" s="20">
        <v>1.0895857459923453</v>
      </c>
      <c r="Z39" s="20">
        <v>1.0887547112343876</v>
      </c>
      <c r="AA39" s="20">
        <v>1.0875658888042214</v>
      </c>
      <c r="AB39" s="20">
        <v>1.0871102236945152</v>
      </c>
      <c r="AC39" s="20">
        <v>1.0885362718234639</v>
      </c>
      <c r="AD39" s="20">
        <v>1.0904194183300613</v>
      </c>
      <c r="AE39" s="20">
        <v>1.0921461064517866</v>
      </c>
      <c r="AF39" s="20">
        <v>1.0931525705440737</v>
      </c>
      <c r="AG39" s="20">
        <v>1.0931982785036225</v>
      </c>
      <c r="AH39" s="20">
        <v>1.0904772295848715</v>
      </c>
      <c r="AI39" s="20">
        <v>1.0847630741653149</v>
      </c>
      <c r="AJ39" s="20">
        <v>1.0785400361931727</v>
      </c>
      <c r="AK39" s="20">
        <v>1.0745740284261365</v>
      </c>
      <c r="AL39" s="20">
        <v>1.0746758325470189</v>
      </c>
      <c r="AM39" s="20">
        <v>1.0802234741773395</v>
      </c>
      <c r="AN39" s="20">
        <v>1.0906650759933298</v>
      </c>
      <c r="AO39" s="20">
        <v>1.1029004820150199</v>
      </c>
      <c r="AP39" s="20">
        <v>1.1149170099540191</v>
      </c>
      <c r="AQ39" s="20">
        <v>1.1246283084769431</v>
      </c>
      <c r="AR39" s="20">
        <v>1.1309470850532204</v>
      </c>
      <c r="AS39" s="20">
        <v>1.1333307232370009</v>
      </c>
      <c r="AT39" s="20">
        <v>1.131477051658536</v>
      </c>
      <c r="AU39" s="20">
        <v>1.1265135691227381</v>
      </c>
      <c r="AV39" s="20">
        <v>1.1212940320617359</v>
      </c>
      <c r="AW39" s="20">
        <v>1.1172997495894315</v>
      </c>
      <c r="AX39" s="20">
        <v>1.1139714139607784</v>
      </c>
      <c r="AY39" s="20">
        <v>1.1116367848418147</v>
      </c>
      <c r="AZ39" s="20">
        <v>1.1124807493038944</v>
      </c>
      <c r="BA39" s="20">
        <v>1.1179234901646746</v>
      </c>
      <c r="BB39" s="20">
        <v>1.1269597189578739</v>
      </c>
      <c r="BC39" s="20">
        <v>1.1378008089282905</v>
      </c>
      <c r="BD39" s="20">
        <v>1.1475957352079507</v>
      </c>
      <c r="BE39" s="20">
        <v>1.1550044516198326</v>
      </c>
      <c r="BF39" s="20">
        <v>1.1581258644419896</v>
      </c>
      <c r="BG39" s="20">
        <v>1.1558366279373069</v>
      </c>
      <c r="BH39" s="20">
        <v>1.1512294549447835</v>
      </c>
      <c r="BI39" s="20">
        <v>1.1453716258239135</v>
      </c>
      <c r="BJ39" s="20">
        <v>1.1402858607162962</v>
      </c>
      <c r="BK39" s="20">
        <v>1.1382945277511847</v>
      </c>
      <c r="BL39" s="20">
        <v>1.1399838352425371</v>
      </c>
      <c r="BM39" s="20">
        <v>1.1444663518488642</v>
      </c>
      <c r="BN39" s="20">
        <v>1.1501316120597913</v>
      </c>
      <c r="BO39" s="20">
        <v>1.1563970105801333</v>
      </c>
      <c r="BP39" s="20">
        <v>1.1613541583402363</v>
      </c>
      <c r="BQ39" s="20">
        <v>1.1629316129551324</v>
      </c>
      <c r="BR39" s="20">
        <v>1.1584158565245148</v>
      </c>
      <c r="BS39" s="20">
        <v>1.1504028013658176</v>
      </c>
      <c r="BT39" s="20">
        <v>1.143223578467039</v>
      </c>
      <c r="BU39" s="20">
        <v>1.1385836589863723</v>
      </c>
      <c r="BV39" s="20">
        <v>1.1373061169304539</v>
      </c>
      <c r="BW39" s="20">
        <v>1.1389297167340384</v>
      </c>
      <c r="BX39" s="20">
        <v>1.1434390527052538</v>
      </c>
      <c r="BY39" s="20">
        <v>1.1507355261070913</v>
      </c>
      <c r="BZ39" s="20">
        <v>1.1599382886478398</v>
      </c>
      <c r="CA39" s="20">
        <v>1.1705166244341696</v>
      </c>
      <c r="CB39" s="20">
        <v>1.1804248561626203</v>
      </c>
      <c r="CC39" s="20">
        <v>1.1882914549220449</v>
      </c>
      <c r="CD39" s="20">
        <v>1.192484403246072</v>
      </c>
      <c r="CE39" s="20">
        <v>1.1939361180523085</v>
      </c>
      <c r="CF39" s="20">
        <v>1.1951135829772459</v>
      </c>
      <c r="CG39" s="20">
        <v>1.1962185519205975</v>
      </c>
      <c r="CH39" s="20">
        <v>1.1956834906550646</v>
      </c>
      <c r="CI39" s="20">
        <v>1.1929677168676216</v>
      </c>
      <c r="CJ39" s="20">
        <v>1.1913242608384553</v>
      </c>
      <c r="CK39" s="20">
        <v>1.1924455798233131</v>
      </c>
      <c r="CL39" s="20">
        <v>1.1971191628201596</v>
      </c>
      <c r="CM39" s="20">
        <v>1.2060353583480357</v>
      </c>
      <c r="CN39" s="20">
        <v>1.2179065202532442</v>
      </c>
      <c r="CO39" s="20">
        <v>1.2286462220622494</v>
      </c>
      <c r="CP39" s="20">
        <v>1.2351240570255178</v>
      </c>
      <c r="CQ39" s="20">
        <v>1.2390341600392667</v>
      </c>
      <c r="CR39" s="20">
        <v>1.2416181145898371</v>
      </c>
      <c r="CS39" s="20">
        <v>1.2429047127965229</v>
      </c>
      <c r="CT39" s="20">
        <v>1.2424296035978011</v>
      </c>
      <c r="CU39" s="20">
        <v>1.2418004368980262</v>
      </c>
      <c r="CV39" s="20">
        <v>1.2439314843206741</v>
      </c>
      <c r="CW39" s="20">
        <v>1.2502835570372262</v>
      </c>
      <c r="CX39" s="20">
        <v>1.2607922851294822</v>
      </c>
      <c r="CY39" s="20">
        <v>1.2723693851696098</v>
      </c>
      <c r="CZ39" s="20">
        <v>1.2809009720411875</v>
      </c>
      <c r="DA39" s="20">
        <v>1.2832768664610397</v>
      </c>
      <c r="DB39" s="20">
        <v>1.2789311644145207</v>
      </c>
      <c r="DC39" s="20">
        <v>1.2714253530582951</v>
      </c>
      <c r="DD39" s="20">
        <v>1.2648468904717041</v>
      </c>
      <c r="DE39" s="20">
        <v>1.2622166983681673</v>
      </c>
      <c r="DF39" s="20">
        <v>1.2635912182826443</v>
      </c>
      <c r="DG39" s="20">
        <v>1.2683904082035866</v>
      </c>
      <c r="DH39" s="20">
        <v>1.2760192161051751</v>
      </c>
      <c r="DI39" s="20">
        <v>1.2862215718513732</v>
      </c>
      <c r="DJ39" s="20">
        <v>1.2981514621274381</v>
      </c>
      <c r="DK39" s="20">
        <v>1.3101877558764379</v>
      </c>
      <c r="DL39" s="20">
        <v>1.3189790048027752</v>
      </c>
      <c r="DM39" s="20">
        <v>1.3223865187170394</v>
      </c>
      <c r="DN39" s="20">
        <v>1.3193118142283382</v>
      </c>
      <c r="DO39" s="20">
        <v>1.3121916593277183</v>
      </c>
      <c r="DP39" s="20">
        <v>1.3058745444067354</v>
      </c>
      <c r="DQ39" s="20">
        <v>1.2996503852353558</v>
      </c>
      <c r="DR39" s="20">
        <v>1.2929057712357257</v>
      </c>
      <c r="DS39" s="20">
        <v>1.2824737785025291</v>
      </c>
      <c r="DT39" s="20">
        <v>1.2669889459338279</v>
      </c>
      <c r="DU39" s="20">
        <v>1.2480964305288982</v>
      </c>
      <c r="DV39" s="20">
        <v>1.2331090785658452</v>
      </c>
      <c r="DW39" s="20">
        <v>1.2308727466472387</v>
      </c>
      <c r="DX39" s="20">
        <v>1.240870209861066</v>
      </c>
      <c r="DY39" s="20">
        <v>1.2593116911967828</v>
      </c>
      <c r="DZ39" s="20">
        <v>1.2794760891952284</v>
      </c>
      <c r="EA39" s="20">
        <v>1.2969050611705022</v>
      </c>
      <c r="EB39" s="20">
        <v>1.3091945290940887</v>
      </c>
      <c r="EC39" s="20">
        <v>1.3145634974514122</v>
      </c>
      <c r="ED39" s="20">
        <v>1.3145098110146467</v>
      </c>
      <c r="EE39" s="20">
        <v>1.3097874682437851</v>
      </c>
      <c r="EF39" s="20">
        <v>1.3013239195725583</v>
      </c>
    </row>
    <row r="40" spans="1:136" x14ac:dyDescent="0.45">
      <c r="B40" s="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row>
    <row r="41" spans="1:136" x14ac:dyDescent="0.45">
      <c r="B41" s="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row>
    <row r="42" spans="1:136" x14ac:dyDescent="0.45">
      <c r="B42" s="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row>
    <row r="43" spans="1:136" x14ac:dyDescent="0.45">
      <c r="B43" s="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row>
    <row r="44" spans="1:136" x14ac:dyDescent="0.45">
      <c r="B44" s="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row>
    <row r="45" spans="1:136" x14ac:dyDescent="0.45">
      <c r="B45" s="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row>
    <row r="46" spans="1:136" x14ac:dyDescent="0.45">
      <c r="B46" s="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row>
    <row r="47" spans="1:136" x14ac:dyDescent="0.45">
      <c r="B47" s="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row>
    <row r="48" spans="1:136" x14ac:dyDescent="0.45">
      <c r="B48" s="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row>
    <row r="49" spans="1:136" x14ac:dyDescent="0.45">
      <c r="C49" s="21">
        <f>C6</f>
        <v>40179</v>
      </c>
      <c r="D49" s="21">
        <f t="shared" ref="D49:BO49" si="13">D6</f>
        <v>40210</v>
      </c>
      <c r="E49" s="21">
        <f t="shared" si="13"/>
        <v>40238</v>
      </c>
      <c r="F49" s="21">
        <f t="shared" si="13"/>
        <v>40269</v>
      </c>
      <c r="G49" s="21">
        <f t="shared" si="13"/>
        <v>40299</v>
      </c>
      <c r="H49" s="21">
        <f t="shared" si="13"/>
        <v>40330</v>
      </c>
      <c r="I49" s="21">
        <f t="shared" si="13"/>
        <v>40360</v>
      </c>
      <c r="J49" s="21">
        <f t="shared" si="13"/>
        <v>40391</v>
      </c>
      <c r="K49" s="21">
        <f t="shared" si="13"/>
        <v>40422</v>
      </c>
      <c r="L49" s="21">
        <f t="shared" si="13"/>
        <v>40452</v>
      </c>
      <c r="M49" s="21">
        <f t="shared" si="13"/>
        <v>40483</v>
      </c>
      <c r="N49" s="21">
        <f t="shared" si="13"/>
        <v>40513</v>
      </c>
      <c r="O49" s="21">
        <f t="shared" si="13"/>
        <v>40544</v>
      </c>
      <c r="P49" s="21">
        <f t="shared" si="13"/>
        <v>40575</v>
      </c>
      <c r="Q49" s="21">
        <f t="shared" si="13"/>
        <v>40603</v>
      </c>
      <c r="R49" s="21">
        <f t="shared" si="13"/>
        <v>40634</v>
      </c>
      <c r="S49" s="21">
        <f t="shared" si="13"/>
        <v>40664</v>
      </c>
      <c r="T49" s="21">
        <f t="shared" si="13"/>
        <v>40695</v>
      </c>
      <c r="U49" s="21">
        <f t="shared" si="13"/>
        <v>40725</v>
      </c>
      <c r="V49" s="21">
        <f t="shared" si="13"/>
        <v>40756</v>
      </c>
      <c r="W49" s="21">
        <f t="shared" si="13"/>
        <v>40787</v>
      </c>
      <c r="X49" s="21">
        <f t="shared" si="13"/>
        <v>40817</v>
      </c>
      <c r="Y49" s="21">
        <f t="shared" si="13"/>
        <v>40848</v>
      </c>
      <c r="Z49" s="21">
        <f t="shared" si="13"/>
        <v>40878</v>
      </c>
      <c r="AA49" s="21">
        <f t="shared" si="13"/>
        <v>40909</v>
      </c>
      <c r="AB49" s="21">
        <f t="shared" si="13"/>
        <v>40940</v>
      </c>
      <c r="AC49" s="21">
        <f t="shared" si="13"/>
        <v>40969</v>
      </c>
      <c r="AD49" s="21">
        <f t="shared" si="13"/>
        <v>41000</v>
      </c>
      <c r="AE49" s="21">
        <f t="shared" si="13"/>
        <v>41030</v>
      </c>
      <c r="AF49" s="21">
        <f t="shared" si="13"/>
        <v>41061</v>
      </c>
      <c r="AG49" s="21">
        <f t="shared" si="13"/>
        <v>41091</v>
      </c>
      <c r="AH49" s="21">
        <f t="shared" si="13"/>
        <v>41122</v>
      </c>
      <c r="AI49" s="21">
        <f t="shared" si="13"/>
        <v>41153</v>
      </c>
      <c r="AJ49" s="21">
        <f t="shared" si="13"/>
        <v>41183</v>
      </c>
      <c r="AK49" s="21">
        <f t="shared" si="13"/>
        <v>41214</v>
      </c>
      <c r="AL49" s="21">
        <f t="shared" si="13"/>
        <v>41244</v>
      </c>
      <c r="AM49" s="21">
        <f t="shared" si="13"/>
        <v>41275</v>
      </c>
      <c r="AN49" s="21">
        <f t="shared" si="13"/>
        <v>41306</v>
      </c>
      <c r="AO49" s="21">
        <f t="shared" si="13"/>
        <v>41334</v>
      </c>
      <c r="AP49" s="21">
        <f t="shared" si="13"/>
        <v>41365</v>
      </c>
      <c r="AQ49" s="21">
        <f t="shared" si="13"/>
        <v>41395</v>
      </c>
      <c r="AR49" s="21">
        <f t="shared" si="13"/>
        <v>41426</v>
      </c>
      <c r="AS49" s="21">
        <f t="shared" si="13"/>
        <v>41456</v>
      </c>
      <c r="AT49" s="21">
        <f t="shared" si="13"/>
        <v>41487</v>
      </c>
      <c r="AU49" s="21">
        <f t="shared" si="13"/>
        <v>41518</v>
      </c>
      <c r="AV49" s="21">
        <f t="shared" si="13"/>
        <v>41548</v>
      </c>
      <c r="AW49" s="21">
        <f t="shared" si="13"/>
        <v>41579</v>
      </c>
      <c r="AX49" s="21">
        <f t="shared" si="13"/>
        <v>41609</v>
      </c>
      <c r="AY49" s="21">
        <f t="shared" si="13"/>
        <v>41640</v>
      </c>
      <c r="AZ49" s="21">
        <f t="shared" si="13"/>
        <v>41671</v>
      </c>
      <c r="BA49" s="21">
        <f t="shared" si="13"/>
        <v>41699</v>
      </c>
      <c r="BB49" s="21">
        <f t="shared" si="13"/>
        <v>41730</v>
      </c>
      <c r="BC49" s="21">
        <f t="shared" si="13"/>
        <v>41760</v>
      </c>
      <c r="BD49" s="21">
        <f t="shared" si="13"/>
        <v>41791</v>
      </c>
      <c r="BE49" s="21">
        <f t="shared" si="13"/>
        <v>41821</v>
      </c>
      <c r="BF49" s="21">
        <f t="shared" si="13"/>
        <v>41852</v>
      </c>
      <c r="BG49" s="21">
        <f t="shared" si="13"/>
        <v>41883</v>
      </c>
      <c r="BH49" s="21">
        <f t="shared" si="13"/>
        <v>41913</v>
      </c>
      <c r="BI49" s="21">
        <f t="shared" si="13"/>
        <v>41944</v>
      </c>
      <c r="BJ49" s="21">
        <f t="shared" si="13"/>
        <v>41974</v>
      </c>
      <c r="BK49" s="21">
        <f t="shared" si="13"/>
        <v>42005</v>
      </c>
      <c r="BL49" s="21">
        <f t="shared" si="13"/>
        <v>42036</v>
      </c>
      <c r="BM49" s="21">
        <f t="shared" si="13"/>
        <v>42064</v>
      </c>
      <c r="BN49" s="21">
        <f t="shared" si="13"/>
        <v>42095</v>
      </c>
      <c r="BO49" s="21">
        <f t="shared" si="13"/>
        <v>42125</v>
      </c>
      <c r="BP49" s="21">
        <f t="shared" ref="BP49:EA49" si="14">BP6</f>
        <v>42156</v>
      </c>
      <c r="BQ49" s="21">
        <f t="shared" si="14"/>
        <v>42186</v>
      </c>
      <c r="BR49" s="21">
        <f t="shared" si="14"/>
        <v>42217</v>
      </c>
      <c r="BS49" s="21">
        <f t="shared" si="14"/>
        <v>42248</v>
      </c>
      <c r="BT49" s="21">
        <f t="shared" si="14"/>
        <v>42278</v>
      </c>
      <c r="BU49" s="21">
        <f t="shared" si="14"/>
        <v>42309</v>
      </c>
      <c r="BV49" s="21">
        <f t="shared" si="14"/>
        <v>42339</v>
      </c>
      <c r="BW49" s="21">
        <f t="shared" si="14"/>
        <v>42370</v>
      </c>
      <c r="BX49" s="21">
        <f t="shared" si="14"/>
        <v>42401</v>
      </c>
      <c r="BY49" s="21">
        <f t="shared" si="14"/>
        <v>42430</v>
      </c>
      <c r="BZ49" s="21">
        <f t="shared" si="14"/>
        <v>42461</v>
      </c>
      <c r="CA49" s="21">
        <f t="shared" si="14"/>
        <v>42491</v>
      </c>
      <c r="CB49" s="21">
        <f t="shared" si="14"/>
        <v>42522</v>
      </c>
      <c r="CC49" s="21">
        <f t="shared" si="14"/>
        <v>42552</v>
      </c>
      <c r="CD49" s="21">
        <f t="shared" si="14"/>
        <v>42583</v>
      </c>
      <c r="CE49" s="21">
        <f t="shared" si="14"/>
        <v>42614</v>
      </c>
      <c r="CF49" s="21">
        <f t="shared" si="14"/>
        <v>42644</v>
      </c>
      <c r="CG49" s="21">
        <f t="shared" si="14"/>
        <v>42675</v>
      </c>
      <c r="CH49" s="21">
        <f t="shared" si="14"/>
        <v>42705</v>
      </c>
      <c r="CI49" s="21">
        <f t="shared" si="14"/>
        <v>42736</v>
      </c>
      <c r="CJ49" s="21">
        <f t="shared" si="14"/>
        <v>42767</v>
      </c>
      <c r="CK49" s="21">
        <f t="shared" si="14"/>
        <v>42795</v>
      </c>
      <c r="CL49" s="21">
        <f t="shared" si="14"/>
        <v>42826</v>
      </c>
      <c r="CM49" s="21">
        <f t="shared" si="14"/>
        <v>42856</v>
      </c>
      <c r="CN49" s="21">
        <f t="shared" si="14"/>
        <v>42887</v>
      </c>
      <c r="CO49" s="21">
        <f t="shared" si="14"/>
        <v>42917</v>
      </c>
      <c r="CP49" s="21">
        <f t="shared" si="14"/>
        <v>42948</v>
      </c>
      <c r="CQ49" s="21">
        <f t="shared" si="14"/>
        <v>42979</v>
      </c>
      <c r="CR49" s="21">
        <f t="shared" si="14"/>
        <v>43009</v>
      </c>
      <c r="CS49" s="21">
        <f t="shared" si="14"/>
        <v>43040</v>
      </c>
      <c r="CT49" s="21">
        <f t="shared" si="14"/>
        <v>43070</v>
      </c>
      <c r="CU49" s="21">
        <f t="shared" si="14"/>
        <v>43101</v>
      </c>
      <c r="CV49" s="21">
        <f t="shared" si="14"/>
        <v>43132</v>
      </c>
      <c r="CW49" s="21">
        <f t="shared" si="14"/>
        <v>43160</v>
      </c>
      <c r="CX49" s="21">
        <f t="shared" si="14"/>
        <v>43191</v>
      </c>
      <c r="CY49" s="21">
        <f t="shared" si="14"/>
        <v>43221</v>
      </c>
      <c r="CZ49" s="21">
        <f t="shared" si="14"/>
        <v>43252</v>
      </c>
      <c r="DA49" s="21">
        <f t="shared" si="14"/>
        <v>43282</v>
      </c>
      <c r="DB49" s="21">
        <f t="shared" si="14"/>
        <v>43313</v>
      </c>
      <c r="DC49" s="21">
        <f t="shared" si="14"/>
        <v>43344</v>
      </c>
      <c r="DD49" s="21">
        <f t="shared" si="14"/>
        <v>43374</v>
      </c>
      <c r="DE49" s="21">
        <f t="shared" si="14"/>
        <v>43405</v>
      </c>
      <c r="DF49" s="21">
        <f t="shared" si="14"/>
        <v>43435</v>
      </c>
      <c r="DG49" s="21">
        <f t="shared" si="14"/>
        <v>43466</v>
      </c>
      <c r="DH49" s="21">
        <f t="shared" si="14"/>
        <v>43497</v>
      </c>
      <c r="DI49" s="21">
        <f t="shared" si="14"/>
        <v>43525</v>
      </c>
      <c r="DJ49" s="21">
        <f t="shared" si="14"/>
        <v>43556</v>
      </c>
      <c r="DK49" s="21">
        <f t="shared" si="14"/>
        <v>43586</v>
      </c>
      <c r="DL49" s="21">
        <f t="shared" si="14"/>
        <v>43617</v>
      </c>
      <c r="DM49" s="21">
        <f t="shared" si="14"/>
        <v>43647</v>
      </c>
      <c r="DN49" s="21">
        <f t="shared" si="14"/>
        <v>43678</v>
      </c>
      <c r="DO49" s="21">
        <f t="shared" si="14"/>
        <v>43709</v>
      </c>
      <c r="DP49" s="21">
        <f t="shared" si="14"/>
        <v>43739</v>
      </c>
      <c r="DQ49" s="21">
        <f t="shared" si="14"/>
        <v>43770</v>
      </c>
      <c r="DR49" s="21">
        <f t="shared" si="14"/>
        <v>43800</v>
      </c>
      <c r="DS49" s="21">
        <f t="shared" si="14"/>
        <v>43831</v>
      </c>
      <c r="DT49" s="21">
        <f t="shared" si="14"/>
        <v>43862</v>
      </c>
      <c r="DU49" s="21">
        <f t="shared" si="14"/>
        <v>43891</v>
      </c>
      <c r="DV49" s="21">
        <f t="shared" si="14"/>
        <v>43922</v>
      </c>
      <c r="DW49" s="21">
        <f t="shared" si="14"/>
        <v>43952</v>
      </c>
      <c r="DX49" s="21">
        <f t="shared" si="14"/>
        <v>43983</v>
      </c>
      <c r="DY49" s="21">
        <f t="shared" si="14"/>
        <v>44013</v>
      </c>
      <c r="DZ49" s="21">
        <f t="shared" si="14"/>
        <v>44044</v>
      </c>
      <c r="EA49" s="21">
        <f t="shared" si="14"/>
        <v>44075</v>
      </c>
      <c r="EB49" s="21">
        <f t="shared" ref="EB49:EF49" si="15">EB6</f>
        <v>44105</v>
      </c>
      <c r="EC49" s="21">
        <f t="shared" si="15"/>
        <v>44136</v>
      </c>
      <c r="ED49" s="21">
        <f t="shared" si="15"/>
        <v>44166</v>
      </c>
      <c r="EE49" s="21">
        <f t="shared" si="15"/>
        <v>44197</v>
      </c>
      <c r="EF49" s="21">
        <f t="shared" si="15"/>
        <v>44228</v>
      </c>
    </row>
    <row r="50" spans="1:136" x14ac:dyDescent="0.45">
      <c r="B50" s="2" t="str">
        <f t="shared" ref="B50:B58" si="16">B7</f>
        <v>Accommodation and food services</v>
      </c>
      <c r="C50" s="20">
        <f t="shared" ref="C50:AH50" si="17">C7/$C7</f>
        <v>1</v>
      </c>
      <c r="D50" s="20">
        <f t="shared" si="17"/>
        <v>1.0135148274185708</v>
      </c>
      <c r="E50" s="20">
        <f t="shared" si="17"/>
        <v>1.0134175984443363</v>
      </c>
      <c r="F50" s="20">
        <f t="shared" si="17"/>
        <v>1.0277102576567818</v>
      </c>
      <c r="G50" s="20">
        <f t="shared" si="17"/>
        <v>1.0632960622265435</v>
      </c>
      <c r="H50" s="20">
        <f t="shared" si="17"/>
        <v>1.0866310160427808</v>
      </c>
      <c r="I50" s="20">
        <f t="shared" si="17"/>
        <v>1.1299951385512883</v>
      </c>
      <c r="J50" s="20">
        <f t="shared" si="17"/>
        <v>1.1142440447253281</v>
      </c>
      <c r="K50" s="20">
        <f t="shared" si="17"/>
        <v>1.0575595527467185</v>
      </c>
      <c r="L50" s="20">
        <f t="shared" si="17"/>
        <v>1.0403500243072437</v>
      </c>
      <c r="M50" s="20">
        <f t="shared" si="17"/>
        <v>1.03441905687895</v>
      </c>
      <c r="N50" s="20">
        <f t="shared" si="17"/>
        <v>1.0355858045697617</v>
      </c>
      <c r="O50" s="20">
        <f t="shared" si="17"/>
        <v>1.0216820612542539</v>
      </c>
      <c r="P50" s="20">
        <f t="shared" si="17"/>
        <v>1.0329606222654351</v>
      </c>
      <c r="Q50" s="20">
        <f t="shared" si="17"/>
        <v>1.0620320855614973</v>
      </c>
      <c r="R50" s="20">
        <f t="shared" si="17"/>
        <v>1.0600875060768109</v>
      </c>
      <c r="S50" s="20">
        <f t="shared" si="17"/>
        <v>1.1109382596013613</v>
      </c>
      <c r="T50" s="20">
        <f t="shared" si="17"/>
        <v>1.1210500729217308</v>
      </c>
      <c r="U50" s="20">
        <f t="shared" si="17"/>
        <v>1.1640252795333008</v>
      </c>
      <c r="V50" s="20">
        <f t="shared" si="17"/>
        <v>1.1507049100631987</v>
      </c>
      <c r="W50" s="20">
        <f t="shared" si="17"/>
        <v>1.1173553719008265</v>
      </c>
      <c r="X50" s="20">
        <f t="shared" si="17"/>
        <v>1.0953816237238698</v>
      </c>
      <c r="Y50" s="20">
        <f t="shared" si="17"/>
        <v>1.0775887214389888</v>
      </c>
      <c r="Z50" s="20">
        <f t="shared" si="17"/>
        <v>1.0872143898881867</v>
      </c>
      <c r="AA50" s="20">
        <f t="shared" si="17"/>
        <v>1.0690325717063685</v>
      </c>
      <c r="AB50" s="20">
        <f t="shared" si="17"/>
        <v>1.0755469129800681</v>
      </c>
      <c r="AC50" s="20">
        <f t="shared" si="17"/>
        <v>1.0808945065629558</v>
      </c>
      <c r="AD50" s="20">
        <f t="shared" si="17"/>
        <v>1.1108410306271268</v>
      </c>
      <c r="AE50" s="20">
        <f t="shared" si="17"/>
        <v>1.1572192513368984</v>
      </c>
      <c r="AF50" s="20">
        <f t="shared" si="17"/>
        <v>1.1689839572192513</v>
      </c>
      <c r="AG50" s="20">
        <f t="shared" si="17"/>
        <v>1.1890131259115215</v>
      </c>
      <c r="AH50" s="20">
        <f t="shared" si="17"/>
        <v>1.1722897423432184</v>
      </c>
      <c r="AI50" s="20">
        <f t="shared" ref="AI50:BN50" si="18">AI7/$C7</f>
        <v>1.1247447739426348</v>
      </c>
      <c r="AJ50" s="20">
        <f t="shared" si="18"/>
        <v>1.0954788526981041</v>
      </c>
      <c r="AK50" s="20">
        <f t="shared" si="18"/>
        <v>1.101507049100632</v>
      </c>
      <c r="AL50" s="20">
        <f t="shared" si="18"/>
        <v>1.0937287311618862</v>
      </c>
      <c r="AM50" s="20">
        <f t="shared" si="18"/>
        <v>1.087311618862421</v>
      </c>
      <c r="AN50" s="20">
        <f t="shared" si="18"/>
        <v>1.1054934370442391</v>
      </c>
      <c r="AO50" s="20">
        <f t="shared" si="18"/>
        <v>1.102382109868741</v>
      </c>
      <c r="AP50" s="20">
        <f t="shared" si="18"/>
        <v>1.0964511424404473</v>
      </c>
      <c r="AQ50" s="20">
        <f t="shared" si="18"/>
        <v>1.1380651434127369</v>
      </c>
      <c r="AR50" s="20">
        <f t="shared" si="18"/>
        <v>1.1444822557122023</v>
      </c>
      <c r="AS50" s="20">
        <f t="shared" si="18"/>
        <v>1.1649003403014098</v>
      </c>
      <c r="AT50" s="20">
        <f t="shared" si="18"/>
        <v>1.1771511910549344</v>
      </c>
      <c r="AU50" s="20">
        <f t="shared" si="18"/>
        <v>1.1047156052503646</v>
      </c>
      <c r="AV50" s="20">
        <f t="shared" si="18"/>
        <v>1.1129800680602819</v>
      </c>
      <c r="AW50" s="20">
        <f t="shared" si="18"/>
        <v>1.1106465726786583</v>
      </c>
      <c r="AX50" s="20">
        <f t="shared" si="18"/>
        <v>1.1255226057365095</v>
      </c>
      <c r="AY50" s="20">
        <f t="shared" si="18"/>
        <v>1.1037433155080214</v>
      </c>
      <c r="AZ50" s="20">
        <f t="shared" si="18"/>
        <v>1.1322314049586777</v>
      </c>
      <c r="BA50" s="20">
        <f t="shared" si="18"/>
        <v>1.1298006806028196</v>
      </c>
      <c r="BB50" s="20">
        <f t="shared" si="18"/>
        <v>1.1269810403500242</v>
      </c>
      <c r="BC50" s="20">
        <f t="shared" si="18"/>
        <v>1.1617890131259114</v>
      </c>
      <c r="BD50" s="20">
        <f t="shared" si="18"/>
        <v>1.1828877005347593</v>
      </c>
      <c r="BE50" s="20">
        <f t="shared" si="18"/>
        <v>1.2159455517744289</v>
      </c>
      <c r="BF50" s="20">
        <f t="shared" si="18"/>
        <v>1.2056392805055907</v>
      </c>
      <c r="BG50" s="20">
        <f t="shared" si="18"/>
        <v>1.1626640738940204</v>
      </c>
      <c r="BH50" s="20">
        <f t="shared" si="18"/>
        <v>1.16917841516772</v>
      </c>
      <c r="BI50" s="20">
        <f t="shared" si="18"/>
        <v>1.1639280505590666</v>
      </c>
      <c r="BJ50" s="20">
        <f t="shared" si="18"/>
        <v>1.1524550315994166</v>
      </c>
      <c r="BK50" s="20">
        <f t="shared" si="18"/>
        <v>1.1327175498298494</v>
      </c>
      <c r="BL50" s="20">
        <f t="shared" si="18"/>
        <v>1.14982984929509</v>
      </c>
      <c r="BM50" s="20">
        <f t="shared" si="18"/>
        <v>1.14623237724842</v>
      </c>
      <c r="BN50" s="20">
        <f t="shared" si="18"/>
        <v>1.1530384054448226</v>
      </c>
      <c r="BO50" s="20">
        <f t="shared" ref="BO50:CT50" si="19">BO7/$C7</f>
        <v>1.1858045697617889</v>
      </c>
      <c r="BP50" s="20">
        <f t="shared" si="19"/>
        <v>1.1998055420515314</v>
      </c>
      <c r="BQ50" s="20">
        <f t="shared" si="19"/>
        <v>1.2224598930481283</v>
      </c>
      <c r="BR50" s="20">
        <f t="shared" si="19"/>
        <v>1.1999027710257657</v>
      </c>
      <c r="BS50" s="20">
        <f t="shared" si="19"/>
        <v>1.1321341759844434</v>
      </c>
      <c r="BT50" s="20">
        <f t="shared" si="19"/>
        <v>1.1374817695673312</v>
      </c>
      <c r="BU50" s="20">
        <f t="shared" si="19"/>
        <v>1.1274671852211959</v>
      </c>
      <c r="BV50" s="20">
        <f t="shared" si="19"/>
        <v>1.1120077783179387</v>
      </c>
      <c r="BW50" s="20">
        <f t="shared" si="19"/>
        <v>1.0863393291200778</v>
      </c>
      <c r="BX50" s="20">
        <f t="shared" si="19"/>
        <v>1.0899368011667476</v>
      </c>
      <c r="BY50" s="20">
        <f t="shared" si="19"/>
        <v>1.1091881380651434</v>
      </c>
      <c r="BZ50" s="20">
        <f t="shared" si="19"/>
        <v>1.1369956246961594</v>
      </c>
      <c r="CA50" s="20">
        <f t="shared" si="19"/>
        <v>1.1584832280019446</v>
      </c>
      <c r="CB50" s="20">
        <f t="shared" si="19"/>
        <v>1.1925133689839573</v>
      </c>
      <c r="CC50" s="20">
        <f t="shared" si="19"/>
        <v>1.2157510938259601</v>
      </c>
      <c r="CD50" s="20">
        <f t="shared" si="19"/>
        <v>1.2070004861448711</v>
      </c>
      <c r="CE50" s="20">
        <f t="shared" si="19"/>
        <v>1.1569275644141954</v>
      </c>
      <c r="CF50" s="20">
        <f t="shared" si="19"/>
        <v>1.1469129800680602</v>
      </c>
      <c r="CG50" s="20">
        <f t="shared" si="19"/>
        <v>1.1433155080213904</v>
      </c>
      <c r="CH50" s="20">
        <f t="shared" si="19"/>
        <v>1.1369956246961594</v>
      </c>
      <c r="CI50" s="20">
        <f t="shared" si="19"/>
        <v>1.1269810403500242</v>
      </c>
      <c r="CJ50" s="20">
        <f t="shared" si="19"/>
        <v>1.1382596013612056</v>
      </c>
      <c r="CK50" s="20">
        <f t="shared" si="19"/>
        <v>1.1354399611084103</v>
      </c>
      <c r="CL50" s="20">
        <f t="shared" si="19"/>
        <v>1.135926105979582</v>
      </c>
      <c r="CM50" s="20">
        <f t="shared" si="19"/>
        <v>1.1780262518230433</v>
      </c>
      <c r="CN50" s="20">
        <f t="shared" si="19"/>
        <v>1.189985415653865</v>
      </c>
      <c r="CO50" s="20">
        <f t="shared" si="19"/>
        <v>1.2297520661157024</v>
      </c>
      <c r="CP50" s="20">
        <f t="shared" si="19"/>
        <v>1.2225571220223628</v>
      </c>
      <c r="CQ50" s="20">
        <f t="shared" si="19"/>
        <v>1.1748176956733107</v>
      </c>
      <c r="CR50" s="20">
        <f t="shared" si="19"/>
        <v>1.1620807000486144</v>
      </c>
      <c r="CS50" s="20">
        <f t="shared" si="19"/>
        <v>1.1616917841516772</v>
      </c>
      <c r="CT50" s="20">
        <f t="shared" si="19"/>
        <v>1.1660670879922217</v>
      </c>
      <c r="CU50" s="20">
        <f t="shared" ref="CU50:DZ50" si="20">CU7/$C7</f>
        <v>1.1399124939231891</v>
      </c>
      <c r="CV50" s="20">
        <f t="shared" si="20"/>
        <v>1.1586776859504133</v>
      </c>
      <c r="CW50" s="20">
        <f t="shared" si="20"/>
        <v>1.1686922702965483</v>
      </c>
      <c r="CX50" s="20">
        <f t="shared" si="20"/>
        <v>1.1886242100145843</v>
      </c>
      <c r="CY50" s="20">
        <f t="shared" si="20"/>
        <v>1.2426835196888673</v>
      </c>
      <c r="CZ50" s="20">
        <f t="shared" si="20"/>
        <v>1.2416140009722898</v>
      </c>
      <c r="DA50" s="20">
        <f t="shared" si="20"/>
        <v>1.2539620807000487</v>
      </c>
      <c r="DB50" s="20">
        <f t="shared" si="20"/>
        <v>1.2516285853184248</v>
      </c>
      <c r="DC50" s="20">
        <f t="shared" si="20"/>
        <v>1.1965969859017986</v>
      </c>
      <c r="DD50" s="20">
        <f t="shared" si="20"/>
        <v>1.1739426349052018</v>
      </c>
      <c r="DE50" s="20">
        <f t="shared" si="20"/>
        <v>1.1767622751579971</v>
      </c>
      <c r="DF50" s="20">
        <f t="shared" si="20"/>
        <v>1.1787068546426835</v>
      </c>
      <c r="DG50" s="20">
        <f t="shared" si="20"/>
        <v>1.1467185221195917</v>
      </c>
      <c r="DH50" s="20">
        <f t="shared" si="20"/>
        <v>1.1429265921244531</v>
      </c>
      <c r="DI50" s="20">
        <f t="shared" si="20"/>
        <v>1.1351482741857073</v>
      </c>
      <c r="DJ50" s="20">
        <f t="shared" si="20"/>
        <v>1.1441905687894993</v>
      </c>
      <c r="DK50" s="20">
        <f t="shared" si="20"/>
        <v>1.1664560038891589</v>
      </c>
      <c r="DL50" s="20">
        <f t="shared" si="20"/>
        <v>1.1841516771998055</v>
      </c>
      <c r="DM50" s="20">
        <f t="shared" si="20"/>
        <v>1.213028682547399</v>
      </c>
      <c r="DN50" s="20">
        <f t="shared" si="20"/>
        <v>1.2210014584346136</v>
      </c>
      <c r="DO50" s="20">
        <f t="shared" si="20"/>
        <v>1.1950413223140497</v>
      </c>
      <c r="DP50" s="20">
        <f t="shared" si="20"/>
        <v>1.1923189110354886</v>
      </c>
      <c r="DQ50" s="20">
        <f t="shared" si="20"/>
        <v>1.1716091395235779</v>
      </c>
      <c r="DR50" s="20">
        <f t="shared" si="20"/>
        <v>1.1962080700048614</v>
      </c>
      <c r="DS50" s="20">
        <f t="shared" si="20"/>
        <v>1.1618862421001459</v>
      </c>
      <c r="DT50" s="20">
        <f t="shared" si="20"/>
        <v>1.1506076810889645</v>
      </c>
      <c r="DU50" s="20">
        <f t="shared" si="20"/>
        <v>0.87826932425862902</v>
      </c>
      <c r="DV50" s="20">
        <f t="shared" si="20"/>
        <v>0.58385999027710256</v>
      </c>
      <c r="DW50" s="20">
        <f t="shared" si="20"/>
        <v>0.65172581429265919</v>
      </c>
      <c r="DX50" s="20">
        <f t="shared" si="20"/>
        <v>0.82771025765678174</v>
      </c>
      <c r="DY50" s="20">
        <f t="shared" si="20"/>
        <v>0.9460379192999514</v>
      </c>
      <c r="DZ50" s="20">
        <f t="shared" si="20"/>
        <v>0.99465240641711228</v>
      </c>
      <c r="EA50" s="20">
        <f t="shared" ref="EA50:EF50" si="21">EA7/$C7</f>
        <v>1.0146815751093825</v>
      </c>
      <c r="EB50" s="20">
        <f t="shared" si="21"/>
        <v>0.96665046183762759</v>
      </c>
      <c r="EC50" s="20">
        <f t="shared" si="21"/>
        <v>0.92999513855128824</v>
      </c>
      <c r="ED50" s="20">
        <f t="shared" si="21"/>
        <v>0.88332523091881376</v>
      </c>
      <c r="EE50" s="20">
        <f t="shared" si="21"/>
        <v>0.7878463782207098</v>
      </c>
      <c r="EF50" s="20">
        <f t="shared" si="21"/>
        <v>0.85104521147301893</v>
      </c>
    </row>
    <row r="51" spans="1:136" x14ac:dyDescent="0.45">
      <c r="B51" s="2" t="str">
        <f t="shared" si="16"/>
        <v>Administrative and support, waste management and remediation services</v>
      </c>
      <c r="C51" s="20">
        <f t="shared" ref="C51:AH51" si="22">C8/$C8</f>
        <v>1</v>
      </c>
      <c r="D51" s="20">
        <f t="shared" si="22"/>
        <v>1.0130030959752323</v>
      </c>
      <c r="E51" s="20">
        <f t="shared" si="22"/>
        <v>0.98297213622291024</v>
      </c>
      <c r="F51" s="20">
        <f t="shared" si="22"/>
        <v>1.0140866873065015</v>
      </c>
      <c r="G51" s="20">
        <f t="shared" si="22"/>
        <v>1.0755417956656346</v>
      </c>
      <c r="H51" s="20">
        <f t="shared" si="22"/>
        <v>1.1171826625386998</v>
      </c>
      <c r="I51" s="20">
        <f t="shared" si="22"/>
        <v>1.1368421052631579</v>
      </c>
      <c r="J51" s="20">
        <f t="shared" si="22"/>
        <v>1.1151702786377709</v>
      </c>
      <c r="K51" s="20">
        <f t="shared" si="22"/>
        <v>1.0891640866873065</v>
      </c>
      <c r="L51" s="20">
        <f t="shared" si="22"/>
        <v>1.0876160990712074</v>
      </c>
      <c r="M51" s="20">
        <f t="shared" si="22"/>
        <v>1.0394736842105263</v>
      </c>
      <c r="N51" s="20">
        <f t="shared" si="22"/>
        <v>1.0365325077399381</v>
      </c>
      <c r="O51" s="20">
        <f t="shared" si="22"/>
        <v>1.0205882352941176</v>
      </c>
      <c r="P51" s="20">
        <f t="shared" si="22"/>
        <v>1.0143962848297214</v>
      </c>
      <c r="Q51" s="20">
        <f t="shared" si="22"/>
        <v>0.99922600619195046</v>
      </c>
      <c r="R51" s="20">
        <f t="shared" si="22"/>
        <v>1.0311145510835913</v>
      </c>
      <c r="S51" s="20">
        <f t="shared" si="22"/>
        <v>1.0950464396284829</v>
      </c>
      <c r="T51" s="20">
        <f t="shared" si="22"/>
        <v>1.1260061919504645</v>
      </c>
      <c r="U51" s="20">
        <f t="shared" si="22"/>
        <v>1.126780185758514</v>
      </c>
      <c r="V51" s="20">
        <f t="shared" si="22"/>
        <v>1.1083591331269349</v>
      </c>
      <c r="W51" s="20">
        <f t="shared" si="22"/>
        <v>1.0575851393188855</v>
      </c>
      <c r="X51" s="20">
        <f t="shared" si="22"/>
        <v>1.0608359133126934</v>
      </c>
      <c r="Y51" s="20">
        <f t="shared" si="22"/>
        <v>1.0208978328173375</v>
      </c>
      <c r="Z51" s="20">
        <f t="shared" si="22"/>
        <v>1.006501547987616</v>
      </c>
      <c r="AA51" s="20">
        <f t="shared" si="22"/>
        <v>0.98746130030959756</v>
      </c>
      <c r="AB51" s="20">
        <f t="shared" si="22"/>
        <v>1.0072755417956656</v>
      </c>
      <c r="AC51" s="20">
        <f t="shared" si="22"/>
        <v>1.0063467492260061</v>
      </c>
      <c r="AD51" s="20">
        <f t="shared" si="22"/>
        <v>1.0475232198142415</v>
      </c>
      <c r="AE51" s="20">
        <f t="shared" si="22"/>
        <v>1.1077399380804953</v>
      </c>
      <c r="AF51" s="20">
        <f t="shared" si="22"/>
        <v>1.1637770897832818</v>
      </c>
      <c r="AG51" s="20">
        <f t="shared" si="22"/>
        <v>1.1738390092879256</v>
      </c>
      <c r="AH51" s="20">
        <f t="shared" si="22"/>
        <v>1.1747678018575851</v>
      </c>
      <c r="AI51" s="20">
        <f t="shared" ref="AI51:BN51" si="23">AI8/$C8</f>
        <v>1.1088235294117648</v>
      </c>
      <c r="AJ51" s="20">
        <f t="shared" si="23"/>
        <v>1.0890092879256965</v>
      </c>
      <c r="AK51" s="20">
        <f t="shared" si="23"/>
        <v>1.0713622291021672</v>
      </c>
      <c r="AL51" s="20">
        <f t="shared" si="23"/>
        <v>1.0585139318885448</v>
      </c>
      <c r="AM51" s="20">
        <f t="shared" si="23"/>
        <v>1.0390092879256967</v>
      </c>
      <c r="AN51" s="20">
        <f t="shared" si="23"/>
        <v>1.0613003095975233</v>
      </c>
      <c r="AO51" s="20">
        <f t="shared" si="23"/>
        <v>1.0588235294117647</v>
      </c>
      <c r="AP51" s="20">
        <f t="shared" si="23"/>
        <v>1.0727554179566563</v>
      </c>
      <c r="AQ51" s="20">
        <f t="shared" si="23"/>
        <v>1.1616099071207431</v>
      </c>
      <c r="AR51" s="20">
        <f t="shared" si="23"/>
        <v>1.2024767801857585</v>
      </c>
      <c r="AS51" s="20">
        <f t="shared" si="23"/>
        <v>1.251857585139319</v>
      </c>
      <c r="AT51" s="20">
        <f t="shared" si="23"/>
        <v>1.2315789473684211</v>
      </c>
      <c r="AU51" s="20">
        <f t="shared" si="23"/>
        <v>1.1880804953560371</v>
      </c>
      <c r="AV51" s="20">
        <f t="shared" si="23"/>
        <v>1.1380804953560371</v>
      </c>
      <c r="AW51" s="20">
        <f t="shared" si="23"/>
        <v>1.1297213622291022</v>
      </c>
      <c r="AX51" s="20">
        <f t="shared" si="23"/>
        <v>1.0970588235294119</v>
      </c>
      <c r="AY51" s="20">
        <f t="shared" si="23"/>
        <v>1.0383900928792569</v>
      </c>
      <c r="AZ51" s="20">
        <f t="shared" si="23"/>
        <v>1.0504643962848297</v>
      </c>
      <c r="BA51" s="20">
        <f t="shared" si="23"/>
        <v>1.0691950464396285</v>
      </c>
      <c r="BB51" s="20">
        <f t="shared" si="23"/>
        <v>1.1156346749226007</v>
      </c>
      <c r="BC51" s="20">
        <f t="shared" si="23"/>
        <v>1.1727554179566564</v>
      </c>
      <c r="BD51" s="20">
        <f t="shared" si="23"/>
        <v>1.1921052631578948</v>
      </c>
      <c r="BE51" s="20">
        <f t="shared" si="23"/>
        <v>1.1664086687306501</v>
      </c>
      <c r="BF51" s="20">
        <f t="shared" si="23"/>
        <v>1.1916408668730649</v>
      </c>
      <c r="BG51" s="20">
        <f t="shared" si="23"/>
        <v>1.1614551083591331</v>
      </c>
      <c r="BH51" s="20">
        <f t="shared" si="23"/>
        <v>1.1493808049535603</v>
      </c>
      <c r="BI51" s="20">
        <f t="shared" si="23"/>
        <v>1.1219814241486068</v>
      </c>
      <c r="BJ51" s="20">
        <f t="shared" si="23"/>
        <v>1.1078947368421053</v>
      </c>
      <c r="BK51" s="20">
        <f t="shared" si="23"/>
        <v>1.0885448916408669</v>
      </c>
      <c r="BL51" s="20">
        <f t="shared" si="23"/>
        <v>1.1018575851393189</v>
      </c>
      <c r="BM51" s="20">
        <f t="shared" si="23"/>
        <v>1.0908668730650155</v>
      </c>
      <c r="BN51" s="20">
        <f t="shared" si="23"/>
        <v>1.1343653250773993</v>
      </c>
      <c r="BO51" s="20">
        <f t="shared" ref="BO51:CT51" si="24">BO8/$C8</f>
        <v>1.2153250773993809</v>
      </c>
      <c r="BP51" s="20">
        <f t="shared" si="24"/>
        <v>1.206501547987616</v>
      </c>
      <c r="BQ51" s="20">
        <f t="shared" si="24"/>
        <v>1.2201238390092879</v>
      </c>
      <c r="BR51" s="20">
        <f t="shared" si="24"/>
        <v>1.2303405572755417</v>
      </c>
      <c r="BS51" s="20">
        <f t="shared" si="24"/>
        <v>1.2091331269349845</v>
      </c>
      <c r="BT51" s="20">
        <f t="shared" si="24"/>
        <v>1.1854489164086688</v>
      </c>
      <c r="BU51" s="20">
        <f t="shared" si="24"/>
        <v>1.1489164086687307</v>
      </c>
      <c r="BV51" s="20">
        <f t="shared" si="24"/>
        <v>1.1103715170278639</v>
      </c>
      <c r="BW51" s="20">
        <f t="shared" si="24"/>
        <v>1.0939628482972137</v>
      </c>
      <c r="BX51" s="20">
        <f t="shared" si="24"/>
        <v>1.1253869969040247</v>
      </c>
      <c r="BY51" s="20">
        <f t="shared" si="24"/>
        <v>1.1187306501547987</v>
      </c>
      <c r="BZ51" s="20">
        <f t="shared" si="24"/>
        <v>1.1227554179566563</v>
      </c>
      <c r="CA51" s="20">
        <f t="shared" si="24"/>
        <v>1.2201238390092879</v>
      </c>
      <c r="CB51" s="20">
        <f t="shared" si="24"/>
        <v>1.2393188854489163</v>
      </c>
      <c r="CC51" s="20">
        <f t="shared" si="24"/>
        <v>1.2537151702786378</v>
      </c>
      <c r="CD51" s="20">
        <f t="shared" si="24"/>
        <v>1.2436532507739939</v>
      </c>
      <c r="CE51" s="20">
        <f t="shared" si="24"/>
        <v>1.2191950464396284</v>
      </c>
      <c r="CF51" s="20">
        <f t="shared" si="24"/>
        <v>1.1710526315789473</v>
      </c>
      <c r="CG51" s="20">
        <f t="shared" si="24"/>
        <v>1.1486068111455108</v>
      </c>
      <c r="CH51" s="20">
        <f t="shared" si="24"/>
        <v>1.109752321981424</v>
      </c>
      <c r="CI51" s="20">
        <f t="shared" si="24"/>
        <v>1.1091331269349844</v>
      </c>
      <c r="CJ51" s="20">
        <f t="shared" si="24"/>
        <v>1.1190402476780186</v>
      </c>
      <c r="CK51" s="20">
        <f t="shared" si="24"/>
        <v>1.1439628482972137</v>
      </c>
      <c r="CL51" s="20">
        <f t="shared" si="24"/>
        <v>1.1351393188854488</v>
      </c>
      <c r="CM51" s="20">
        <f t="shared" si="24"/>
        <v>1.2094427244582044</v>
      </c>
      <c r="CN51" s="20">
        <f t="shared" si="24"/>
        <v>1.1947368421052631</v>
      </c>
      <c r="CO51" s="20">
        <f t="shared" si="24"/>
        <v>1.2117647058823529</v>
      </c>
      <c r="CP51" s="20">
        <f t="shared" si="24"/>
        <v>1.2147058823529411</v>
      </c>
      <c r="CQ51" s="20">
        <f t="shared" si="24"/>
        <v>1.1743034055727555</v>
      </c>
      <c r="CR51" s="20">
        <f t="shared" si="24"/>
        <v>1.1462848297213621</v>
      </c>
      <c r="CS51" s="20">
        <f t="shared" si="24"/>
        <v>1.1125386996904025</v>
      </c>
      <c r="CT51" s="20">
        <f t="shared" si="24"/>
        <v>1.1000000000000001</v>
      </c>
      <c r="CU51" s="20">
        <f t="shared" ref="CU51:DZ51" si="25">CU8/$C8</f>
        <v>1.0987616099071207</v>
      </c>
      <c r="CV51" s="20">
        <f t="shared" si="25"/>
        <v>1.111764705882353</v>
      </c>
      <c r="CW51" s="20">
        <f t="shared" si="25"/>
        <v>1.1137770897832817</v>
      </c>
      <c r="CX51" s="20">
        <f t="shared" si="25"/>
        <v>1.1320433436532509</v>
      </c>
      <c r="CY51" s="20">
        <f t="shared" si="25"/>
        <v>1.1995356037151703</v>
      </c>
      <c r="CZ51" s="20">
        <f t="shared" si="25"/>
        <v>1.2246130030959752</v>
      </c>
      <c r="DA51" s="20">
        <f t="shared" si="25"/>
        <v>1.2363777089783281</v>
      </c>
      <c r="DB51" s="20">
        <f t="shared" si="25"/>
        <v>1.2603715170278638</v>
      </c>
      <c r="DC51" s="20">
        <f t="shared" si="25"/>
        <v>1.19984520123839</v>
      </c>
      <c r="DD51" s="20">
        <f t="shared" si="25"/>
        <v>1.2114551083591332</v>
      </c>
      <c r="DE51" s="20">
        <f t="shared" si="25"/>
        <v>1.2105263157894737</v>
      </c>
      <c r="DF51" s="20">
        <f t="shared" si="25"/>
        <v>1.188390092879257</v>
      </c>
      <c r="DG51" s="20">
        <f t="shared" si="25"/>
        <v>1.1760061919504643</v>
      </c>
      <c r="DH51" s="20">
        <f t="shared" si="25"/>
        <v>1.1973684210526316</v>
      </c>
      <c r="DI51" s="20">
        <f t="shared" si="25"/>
        <v>1.1811145510835914</v>
      </c>
      <c r="DJ51" s="20">
        <f t="shared" si="25"/>
        <v>1.1907120743034056</v>
      </c>
      <c r="DK51" s="20">
        <f t="shared" si="25"/>
        <v>1.2325077399380806</v>
      </c>
      <c r="DL51" s="20">
        <f t="shared" si="25"/>
        <v>1.2304953560371517</v>
      </c>
      <c r="DM51" s="20">
        <f t="shared" si="25"/>
        <v>1.2495356037151704</v>
      </c>
      <c r="DN51" s="20">
        <f t="shared" si="25"/>
        <v>1.2094427244582044</v>
      </c>
      <c r="DO51" s="20">
        <f t="shared" si="25"/>
        <v>1.1693498452012383</v>
      </c>
      <c r="DP51" s="20">
        <f t="shared" si="25"/>
        <v>1.1560371517027863</v>
      </c>
      <c r="DQ51" s="20">
        <f t="shared" si="25"/>
        <v>1.146594427244582</v>
      </c>
      <c r="DR51" s="20">
        <f t="shared" si="25"/>
        <v>1.111609907120743</v>
      </c>
      <c r="DS51" s="20">
        <f t="shared" si="25"/>
        <v>1.1027863777089784</v>
      </c>
      <c r="DT51" s="20">
        <f t="shared" si="25"/>
        <v>1.1359133126934984</v>
      </c>
      <c r="DU51" s="20">
        <f t="shared" si="25"/>
        <v>1.0902476780185759</v>
      </c>
      <c r="DV51" s="20">
        <f t="shared" si="25"/>
        <v>1.0037151702786378</v>
      </c>
      <c r="DW51" s="20">
        <f t="shared" si="25"/>
        <v>1.0213622291021671</v>
      </c>
      <c r="DX51" s="20">
        <f t="shared" si="25"/>
        <v>1.1388544891640866</v>
      </c>
      <c r="DY51" s="20">
        <f t="shared" si="25"/>
        <v>1.1170278637770898</v>
      </c>
      <c r="DZ51" s="20">
        <f t="shared" si="25"/>
        <v>1.1273993808049536</v>
      </c>
      <c r="EA51" s="20">
        <f t="shared" ref="EA51:EF51" si="26">EA8/$C8</f>
        <v>1.0914860681114551</v>
      </c>
      <c r="EB51" s="20">
        <f t="shared" si="26"/>
        <v>1.0883900928792569</v>
      </c>
      <c r="EC51" s="20">
        <f t="shared" si="26"/>
        <v>1.0828173374613004</v>
      </c>
      <c r="ED51" s="20">
        <f t="shared" si="26"/>
        <v>1.041640866873065</v>
      </c>
      <c r="EE51" s="20">
        <f t="shared" si="26"/>
        <v>1.0232198142414861</v>
      </c>
      <c r="EF51" s="20">
        <f t="shared" si="26"/>
        <v>1.0439628482972136</v>
      </c>
    </row>
    <row r="52" spans="1:136" x14ac:dyDescent="0.45">
      <c r="B52" s="2" t="str">
        <f t="shared" si="16"/>
        <v>Agriculture,forestry, fishing and hunting</v>
      </c>
      <c r="C52" s="20">
        <f t="shared" ref="C52:AH52" si="27">C9/$C9</f>
        <v>1</v>
      </c>
      <c r="D52" s="20">
        <f t="shared" si="27"/>
        <v>1.008009492732127</v>
      </c>
      <c r="E52" s="20">
        <f t="shared" si="27"/>
        <v>1.020468703648769</v>
      </c>
      <c r="F52" s="20">
        <f t="shared" si="27"/>
        <v>1.059329575793533</v>
      </c>
      <c r="G52" s="20">
        <f t="shared" si="27"/>
        <v>1.1824384455651142</v>
      </c>
      <c r="H52" s="20">
        <f t="shared" si="27"/>
        <v>1.1895579946603381</v>
      </c>
      <c r="I52" s="20">
        <f t="shared" si="27"/>
        <v>1.2159596558884604</v>
      </c>
      <c r="J52" s="20">
        <f t="shared" si="27"/>
        <v>1.2174428952832987</v>
      </c>
      <c r="K52" s="20">
        <f t="shared" si="27"/>
        <v>1.141797686146544</v>
      </c>
      <c r="L52" s="20">
        <f t="shared" si="27"/>
        <v>1.1121328982497776</v>
      </c>
      <c r="M52" s="20">
        <f t="shared" si="27"/>
        <v>1.0569563927617918</v>
      </c>
      <c r="N52" s="20">
        <f t="shared" si="27"/>
        <v>1.0053396618214179</v>
      </c>
      <c r="O52" s="20">
        <f t="shared" si="27"/>
        <v>1.0127558587956096</v>
      </c>
      <c r="P52" s="20">
        <f t="shared" si="27"/>
        <v>1.0026698309107089</v>
      </c>
      <c r="Q52" s="20">
        <f t="shared" si="27"/>
        <v>1.0163156333432215</v>
      </c>
      <c r="R52" s="20">
        <f t="shared" si="27"/>
        <v>1.0587362800355977</v>
      </c>
      <c r="S52" s="20">
        <f t="shared" si="27"/>
        <v>1.1732423613171166</v>
      </c>
      <c r="T52" s="20">
        <f t="shared" si="27"/>
        <v>1.2147730643725898</v>
      </c>
      <c r="U52" s="20">
        <f t="shared" si="27"/>
        <v>1.2005339661821417</v>
      </c>
      <c r="V52" s="20">
        <f t="shared" si="27"/>
        <v>1.2293088104420054</v>
      </c>
      <c r="W52" s="20">
        <f t="shared" si="27"/>
        <v>1.1854049243547908</v>
      </c>
      <c r="X52" s="20">
        <f t="shared" si="27"/>
        <v>1.1415010382675763</v>
      </c>
      <c r="Y52" s="20">
        <f t="shared" si="27"/>
        <v>1.0516167309403737</v>
      </c>
      <c r="Z52" s="20">
        <f t="shared" si="27"/>
        <v>1.0269949569860575</v>
      </c>
      <c r="AA52" s="20">
        <f t="shared" si="27"/>
        <v>0.98427766241471371</v>
      </c>
      <c r="AB52" s="20">
        <f t="shared" si="27"/>
        <v>0.97419163452981317</v>
      </c>
      <c r="AC52" s="20">
        <f t="shared" si="27"/>
        <v>0.97626816968258678</v>
      </c>
      <c r="AD52" s="20">
        <f t="shared" si="27"/>
        <v>1.0765351527736577</v>
      </c>
      <c r="AE52" s="20">
        <f t="shared" si="27"/>
        <v>1.180065262533373</v>
      </c>
      <c r="AF52" s="20">
        <f t="shared" si="27"/>
        <v>1.1833283892020172</v>
      </c>
      <c r="AG52" s="20">
        <f t="shared" si="27"/>
        <v>1.2195194304360724</v>
      </c>
      <c r="AH52" s="20">
        <f t="shared" si="27"/>
        <v>1.21981607831504</v>
      </c>
      <c r="AI52" s="20">
        <f t="shared" ref="AI52:BN52" si="28">AI9/$C9</f>
        <v>1.1729457134381489</v>
      </c>
      <c r="AJ52" s="20">
        <f t="shared" si="28"/>
        <v>1.1171759121922278</v>
      </c>
      <c r="AK52" s="20">
        <f t="shared" si="28"/>
        <v>1.0608128151883713</v>
      </c>
      <c r="AL52" s="20">
        <f t="shared" si="28"/>
        <v>1.0688223079204984</v>
      </c>
      <c r="AM52" s="20">
        <f t="shared" si="28"/>
        <v>1.0237318303174132</v>
      </c>
      <c r="AN52" s="20">
        <f t="shared" si="28"/>
        <v>1.0231385345594779</v>
      </c>
      <c r="AO52" s="20">
        <f t="shared" si="28"/>
        <v>1.0379709285078611</v>
      </c>
      <c r="AP52" s="20">
        <f t="shared" si="28"/>
        <v>1.079798279442302</v>
      </c>
      <c r="AQ52" s="20">
        <f t="shared" si="28"/>
        <v>1.2073568673983981</v>
      </c>
      <c r="AR52" s="20">
        <f t="shared" si="28"/>
        <v>1.2414713734796796</v>
      </c>
      <c r="AS52" s="20">
        <f t="shared" si="28"/>
        <v>1.2554138237911598</v>
      </c>
      <c r="AT52" s="20">
        <f t="shared" si="28"/>
        <v>1.2278255710471671</v>
      </c>
      <c r="AU52" s="20">
        <f t="shared" si="28"/>
        <v>1.2005339661821417</v>
      </c>
      <c r="AV52" s="20">
        <f t="shared" si="28"/>
        <v>1.1753188964698902</v>
      </c>
      <c r="AW52" s="20">
        <f t="shared" si="28"/>
        <v>1.0664491248887571</v>
      </c>
      <c r="AX52" s="20">
        <f t="shared" si="28"/>
        <v>0.99436369029961436</v>
      </c>
      <c r="AY52" s="20">
        <f t="shared" si="28"/>
        <v>1.0091960842479977</v>
      </c>
      <c r="AZ52" s="20">
        <f t="shared" si="28"/>
        <v>1.0103826757638683</v>
      </c>
      <c r="BA52" s="20">
        <f t="shared" si="28"/>
        <v>1.0299614357757343</v>
      </c>
      <c r="BB52" s="20">
        <f t="shared" si="28"/>
        <v>1.0459804212399881</v>
      </c>
      <c r="BC52" s="20">
        <f t="shared" si="28"/>
        <v>1.1637496291901512</v>
      </c>
      <c r="BD52" s="20">
        <f t="shared" si="28"/>
        <v>1.1842183328389202</v>
      </c>
      <c r="BE52" s="20">
        <f t="shared" si="28"/>
        <v>1.1981607831504004</v>
      </c>
      <c r="BF52" s="20">
        <f t="shared" si="28"/>
        <v>1.1851082764758232</v>
      </c>
      <c r="BG52" s="20">
        <f t="shared" si="28"/>
        <v>1.1361613764461584</v>
      </c>
      <c r="BH52" s="20">
        <f t="shared" si="28"/>
        <v>1.1121328982497776</v>
      </c>
      <c r="BI52" s="20">
        <f t="shared" si="28"/>
        <v>1.0492435479086324</v>
      </c>
      <c r="BJ52" s="20">
        <f t="shared" si="28"/>
        <v>1.0554731533669535</v>
      </c>
      <c r="BK52" s="20">
        <f t="shared" si="28"/>
        <v>1.0109759715218036</v>
      </c>
      <c r="BL52" s="20">
        <f t="shared" si="28"/>
        <v>1.0038564224265796</v>
      </c>
      <c r="BM52" s="20">
        <f t="shared" si="28"/>
        <v>0.99110056363096999</v>
      </c>
      <c r="BN52" s="20">
        <f t="shared" si="28"/>
        <v>1.0157223375852862</v>
      </c>
      <c r="BO52" s="20">
        <f t="shared" ref="BO52:CT52" si="29">BO9/$C9</f>
        <v>1.1103530109759716</v>
      </c>
      <c r="BP52" s="20">
        <f t="shared" si="29"/>
        <v>1.1165826164342925</v>
      </c>
      <c r="BQ52" s="20">
        <f t="shared" si="29"/>
        <v>1.1441708691782855</v>
      </c>
      <c r="BR52" s="20">
        <f t="shared" si="29"/>
        <v>1.1509937703945416</v>
      </c>
      <c r="BS52" s="20">
        <f t="shared" si="29"/>
        <v>1.1251854049243548</v>
      </c>
      <c r="BT52" s="20">
        <f t="shared" si="29"/>
        <v>1.081578166716108</v>
      </c>
      <c r="BU52" s="20">
        <f t="shared" si="29"/>
        <v>1.0563630970038564</v>
      </c>
      <c r="BV52" s="20">
        <f t="shared" si="29"/>
        <v>1.0234351824384456</v>
      </c>
      <c r="BW52" s="20">
        <f t="shared" si="29"/>
        <v>0.96202907149213879</v>
      </c>
      <c r="BX52" s="20">
        <f t="shared" si="29"/>
        <v>0.97448828240878083</v>
      </c>
      <c r="BY52" s="20">
        <f t="shared" si="29"/>
        <v>0.97775140907742508</v>
      </c>
      <c r="BZ52" s="20">
        <f t="shared" si="29"/>
        <v>0.99555028181548499</v>
      </c>
      <c r="CA52" s="20">
        <f t="shared" si="29"/>
        <v>1.1245921091664195</v>
      </c>
      <c r="CB52" s="20">
        <f t="shared" si="29"/>
        <v>1.1245921091664195</v>
      </c>
      <c r="CC52" s="20">
        <f t="shared" si="29"/>
        <v>1.1646395728270542</v>
      </c>
      <c r="CD52" s="20">
        <f t="shared" si="29"/>
        <v>1.1501038267576387</v>
      </c>
      <c r="CE52" s="20">
        <f t="shared" si="29"/>
        <v>1.0907742509641056</v>
      </c>
      <c r="CF52" s="20">
        <f t="shared" si="29"/>
        <v>1.0596262236725007</v>
      </c>
      <c r="CG52" s="20">
        <f t="shared" si="29"/>
        <v>1.0261050133491545</v>
      </c>
      <c r="CH52" s="20">
        <f t="shared" si="29"/>
        <v>0.99555028181548499</v>
      </c>
      <c r="CI52" s="20">
        <f t="shared" si="29"/>
        <v>0.97626816968258678</v>
      </c>
      <c r="CJ52" s="20">
        <f t="shared" si="29"/>
        <v>0.96054583209730049</v>
      </c>
      <c r="CK52" s="20">
        <f t="shared" si="29"/>
        <v>0.95016315633343218</v>
      </c>
      <c r="CL52" s="20">
        <f t="shared" si="29"/>
        <v>0.97804805695639274</v>
      </c>
      <c r="CM52" s="20">
        <f t="shared" si="29"/>
        <v>1.0768318006526254</v>
      </c>
      <c r="CN52" s="20">
        <f t="shared" si="29"/>
        <v>1.1234055176505489</v>
      </c>
      <c r="CO52" s="20">
        <f t="shared" si="29"/>
        <v>1.1444675170572531</v>
      </c>
      <c r="CP52" s="20">
        <f t="shared" si="29"/>
        <v>1.1317116582616433</v>
      </c>
      <c r="CQ52" s="20">
        <f t="shared" si="29"/>
        <v>1.0919608424799763</v>
      </c>
      <c r="CR52" s="20">
        <f t="shared" si="29"/>
        <v>1.0735686739839809</v>
      </c>
      <c r="CS52" s="20">
        <f t="shared" si="29"/>
        <v>1.0261050133491545</v>
      </c>
      <c r="CT52" s="20">
        <f t="shared" si="29"/>
        <v>0.99555028181548499</v>
      </c>
      <c r="CU52" s="20">
        <f t="shared" ref="CU52:DZ52" si="30">CU9/$C9</f>
        <v>0.96410560664491252</v>
      </c>
      <c r="CV52" s="20">
        <f t="shared" si="30"/>
        <v>0.95609611391278548</v>
      </c>
      <c r="CW52" s="20">
        <f t="shared" si="30"/>
        <v>0.98665084544645509</v>
      </c>
      <c r="CX52" s="20">
        <f t="shared" si="30"/>
        <v>1.0326312666864432</v>
      </c>
      <c r="CY52" s="20">
        <f t="shared" si="30"/>
        <v>1.1121328982497776</v>
      </c>
      <c r="CZ52" s="20">
        <f t="shared" si="30"/>
        <v>1.1198457431029367</v>
      </c>
      <c r="DA52" s="20">
        <f t="shared" si="30"/>
        <v>1.1076831800652625</v>
      </c>
      <c r="DB52" s="20">
        <f t="shared" si="30"/>
        <v>1.1020468703648769</v>
      </c>
      <c r="DC52" s="20">
        <f t="shared" si="30"/>
        <v>1.0964105606644912</v>
      </c>
      <c r="DD52" s="20">
        <f t="shared" si="30"/>
        <v>1.0522100266983092</v>
      </c>
      <c r="DE52" s="20">
        <f t="shared" si="30"/>
        <v>1.0338178582023139</v>
      </c>
      <c r="DF52" s="20">
        <f t="shared" si="30"/>
        <v>1.0264016612281222</v>
      </c>
      <c r="DG52" s="20">
        <f t="shared" si="30"/>
        <v>0.96618214179768613</v>
      </c>
      <c r="DH52" s="20">
        <f t="shared" si="30"/>
        <v>0.97419163452981317</v>
      </c>
      <c r="DI52" s="20">
        <f t="shared" si="30"/>
        <v>0.99822011272619404</v>
      </c>
      <c r="DJ52" s="20">
        <f t="shared" si="30"/>
        <v>1.0566597448828241</v>
      </c>
      <c r="DK52" s="20">
        <f t="shared" si="30"/>
        <v>1.1429842776624146</v>
      </c>
      <c r="DL52" s="20">
        <f t="shared" si="30"/>
        <v>1.1486205873628004</v>
      </c>
      <c r="DM52" s="20">
        <f t="shared" si="30"/>
        <v>1.1127261940077129</v>
      </c>
      <c r="DN52" s="20">
        <f t="shared" si="30"/>
        <v>1.1168792643132601</v>
      </c>
      <c r="DO52" s="20">
        <f t="shared" si="30"/>
        <v>1.0833580539899139</v>
      </c>
      <c r="DP52" s="20">
        <f t="shared" si="30"/>
        <v>1.078018392168496</v>
      </c>
      <c r="DQ52" s="20">
        <f t="shared" si="30"/>
        <v>1.0305547315336696</v>
      </c>
      <c r="DR52" s="20">
        <f t="shared" si="30"/>
        <v>0.99673687333135563</v>
      </c>
      <c r="DS52" s="20">
        <f t="shared" si="30"/>
        <v>0.98190447938297243</v>
      </c>
      <c r="DT52" s="20">
        <f t="shared" si="30"/>
        <v>0.98783743696232573</v>
      </c>
      <c r="DU52" s="20">
        <f t="shared" si="30"/>
        <v>0.96707208543458911</v>
      </c>
      <c r="DV52" s="20">
        <f t="shared" si="30"/>
        <v>0.96885197270839518</v>
      </c>
      <c r="DW52" s="20">
        <f t="shared" si="30"/>
        <v>1.0884010679323644</v>
      </c>
      <c r="DX52" s="20">
        <f t="shared" si="30"/>
        <v>1.1130228418866805</v>
      </c>
      <c r="DY52" s="20">
        <f t="shared" si="30"/>
        <v>1.1340848412933848</v>
      </c>
      <c r="DZ52" s="20">
        <f t="shared" si="30"/>
        <v>1.1035301097597152</v>
      </c>
      <c r="EA52" s="20">
        <f t="shared" ref="EA52:EF52" si="31">EA9/$C9</f>
        <v>1.0536932660931475</v>
      </c>
      <c r="EB52" s="20">
        <f t="shared" si="31"/>
        <v>1.0109759715218036</v>
      </c>
      <c r="EC52" s="20">
        <f t="shared" si="31"/>
        <v>1.0225452388015426</v>
      </c>
      <c r="ED52" s="20">
        <f t="shared" si="31"/>
        <v>0.99822011272619404</v>
      </c>
      <c r="EE52" s="20">
        <f t="shared" si="31"/>
        <v>0.9172352417680214</v>
      </c>
      <c r="EF52" s="20">
        <f t="shared" si="31"/>
        <v>0.88608721447641647</v>
      </c>
    </row>
    <row r="53" spans="1:136" x14ac:dyDescent="0.45">
      <c r="B53" s="2" t="str">
        <f t="shared" si="16"/>
        <v>Arts, entertainment and recreation</v>
      </c>
      <c r="C53" s="20">
        <f t="shared" ref="C53:AH53" si="32">C10/$C10</f>
        <v>1</v>
      </c>
      <c r="D53" s="20">
        <f t="shared" si="32"/>
        <v>0.98919667590027704</v>
      </c>
      <c r="E53" s="20">
        <f t="shared" si="32"/>
        <v>0.97562326869806093</v>
      </c>
      <c r="F53" s="20">
        <f t="shared" si="32"/>
        <v>0.99861495844875348</v>
      </c>
      <c r="G53" s="20">
        <f t="shared" si="32"/>
        <v>1.0664819944598338</v>
      </c>
      <c r="H53" s="20">
        <f t="shared" si="32"/>
        <v>1.1393351800554017</v>
      </c>
      <c r="I53" s="20">
        <f t="shared" si="32"/>
        <v>1.2698060941828255</v>
      </c>
      <c r="J53" s="20">
        <f t="shared" si="32"/>
        <v>1.2382271468144044</v>
      </c>
      <c r="K53" s="20">
        <f t="shared" si="32"/>
        <v>1.0656509695290859</v>
      </c>
      <c r="L53" s="20">
        <f t="shared" si="32"/>
        <v>1.0088642659279778</v>
      </c>
      <c r="M53" s="20">
        <f t="shared" si="32"/>
        <v>0.93961218836565097</v>
      </c>
      <c r="N53" s="20">
        <f t="shared" si="32"/>
        <v>0.98448753462603877</v>
      </c>
      <c r="O53" s="20">
        <f t="shared" si="32"/>
        <v>1.0116343490304709</v>
      </c>
      <c r="P53" s="20">
        <f t="shared" si="32"/>
        <v>0.99639889196675901</v>
      </c>
      <c r="Q53" s="20">
        <f t="shared" si="32"/>
        <v>0.96232686980609417</v>
      </c>
      <c r="R53" s="20">
        <f t="shared" si="32"/>
        <v>0.97479224376731299</v>
      </c>
      <c r="S53" s="20">
        <f t="shared" si="32"/>
        <v>1.1166204986149584</v>
      </c>
      <c r="T53" s="20">
        <f t="shared" si="32"/>
        <v>1.1814404432132963</v>
      </c>
      <c r="U53" s="20">
        <f t="shared" si="32"/>
        <v>1.3016620498614959</v>
      </c>
      <c r="V53" s="20">
        <f t="shared" si="32"/>
        <v>1.2180055401662049</v>
      </c>
      <c r="W53" s="20">
        <f t="shared" si="32"/>
        <v>1.0626038781163434</v>
      </c>
      <c r="X53" s="20">
        <f t="shared" si="32"/>
        <v>1.0626038781163434</v>
      </c>
      <c r="Y53" s="20">
        <f t="shared" si="32"/>
        <v>0.9797783933518005</v>
      </c>
      <c r="Z53" s="20">
        <f t="shared" si="32"/>
        <v>0.98725761772853182</v>
      </c>
      <c r="AA53" s="20">
        <f t="shared" si="32"/>
        <v>0.9631578947368421</v>
      </c>
      <c r="AB53" s="20">
        <f t="shared" si="32"/>
        <v>1.0105263157894737</v>
      </c>
      <c r="AC53" s="20">
        <f t="shared" si="32"/>
        <v>1.0077562326869807</v>
      </c>
      <c r="AD53" s="20">
        <f t="shared" si="32"/>
        <v>0.96177285318559558</v>
      </c>
      <c r="AE53" s="20">
        <f t="shared" si="32"/>
        <v>1.0235457063711912</v>
      </c>
      <c r="AF53" s="20">
        <f t="shared" si="32"/>
        <v>1.1074792243767313</v>
      </c>
      <c r="AG53" s="20">
        <f t="shared" si="32"/>
        <v>1.2246537396121884</v>
      </c>
      <c r="AH53" s="20">
        <f t="shared" si="32"/>
        <v>1.1925207756232687</v>
      </c>
      <c r="AI53" s="20">
        <f t="shared" ref="AI53:BN53" si="33">AI10/$C10</f>
        <v>1.0058171745152356</v>
      </c>
      <c r="AJ53" s="20">
        <f t="shared" si="33"/>
        <v>1.0304709141274238</v>
      </c>
      <c r="AK53" s="20">
        <f t="shared" si="33"/>
        <v>1.0077562326869807</v>
      </c>
      <c r="AL53" s="20">
        <f t="shared" si="33"/>
        <v>0.9692520775623269</v>
      </c>
      <c r="AM53" s="20">
        <f t="shared" si="33"/>
        <v>1.0279778393351802</v>
      </c>
      <c r="AN53" s="20">
        <f t="shared" si="33"/>
        <v>1.0074792243767312</v>
      </c>
      <c r="AO53" s="20">
        <f t="shared" si="33"/>
        <v>1.0047091412742382</v>
      </c>
      <c r="AP53" s="20">
        <f t="shared" si="33"/>
        <v>1.0008310249307479</v>
      </c>
      <c r="AQ53" s="20">
        <f t="shared" si="33"/>
        <v>1.1024930747922437</v>
      </c>
      <c r="AR53" s="20">
        <f t="shared" si="33"/>
        <v>1.1642659279778393</v>
      </c>
      <c r="AS53" s="20">
        <f t="shared" si="33"/>
        <v>1.2232686980609417</v>
      </c>
      <c r="AT53" s="20">
        <f t="shared" si="33"/>
        <v>1.2576177285318559</v>
      </c>
      <c r="AU53" s="20">
        <f t="shared" si="33"/>
        <v>1.0903047091412743</v>
      </c>
      <c r="AV53" s="20">
        <f t="shared" si="33"/>
        <v>1.0382271468144044</v>
      </c>
      <c r="AW53" s="20">
        <f t="shared" si="33"/>
        <v>1.0157894736842106</v>
      </c>
      <c r="AX53" s="20">
        <f t="shared" si="33"/>
        <v>0.99002770083102498</v>
      </c>
      <c r="AY53" s="20">
        <f t="shared" si="33"/>
        <v>0.99418282548476455</v>
      </c>
      <c r="AZ53" s="20">
        <f t="shared" si="33"/>
        <v>1.046814404432133</v>
      </c>
      <c r="BA53" s="20">
        <f t="shared" si="33"/>
        <v>1.0548476454293629</v>
      </c>
      <c r="BB53" s="20">
        <f t="shared" si="33"/>
        <v>1</v>
      </c>
      <c r="BC53" s="20">
        <f t="shared" si="33"/>
        <v>1.124376731301939</v>
      </c>
      <c r="BD53" s="20">
        <f t="shared" si="33"/>
        <v>1.1789473684210525</v>
      </c>
      <c r="BE53" s="20">
        <f t="shared" si="33"/>
        <v>1.3293628808864266</v>
      </c>
      <c r="BF53" s="20">
        <f t="shared" si="33"/>
        <v>1.2847645429362882</v>
      </c>
      <c r="BG53" s="20">
        <f t="shared" si="33"/>
        <v>1.0498614958448753</v>
      </c>
      <c r="BH53" s="20">
        <f t="shared" si="33"/>
        <v>1.0905817174515235</v>
      </c>
      <c r="BI53" s="20">
        <f t="shared" si="33"/>
        <v>1.0565096952908588</v>
      </c>
      <c r="BJ53" s="20">
        <f t="shared" si="33"/>
        <v>1.0385041551246537</v>
      </c>
      <c r="BK53" s="20">
        <f t="shared" si="33"/>
        <v>1.0470914127423823</v>
      </c>
      <c r="BL53" s="20">
        <f t="shared" si="33"/>
        <v>1.0595567867036011</v>
      </c>
      <c r="BM53" s="20">
        <f t="shared" si="33"/>
        <v>1.0263157894736843</v>
      </c>
      <c r="BN53" s="20">
        <f t="shared" si="33"/>
        <v>0.97950138504155126</v>
      </c>
      <c r="BO53" s="20">
        <f t="shared" ref="BO53:CT53" si="34">BO10/$C10</f>
        <v>1.0983379501385042</v>
      </c>
      <c r="BP53" s="20">
        <f t="shared" si="34"/>
        <v>1.169252077562327</v>
      </c>
      <c r="BQ53" s="20">
        <f t="shared" si="34"/>
        <v>1.3141274238227147</v>
      </c>
      <c r="BR53" s="20">
        <f t="shared" si="34"/>
        <v>1.2105263157894737</v>
      </c>
      <c r="BS53" s="20">
        <f t="shared" si="34"/>
        <v>1.0709141274238227</v>
      </c>
      <c r="BT53" s="20">
        <f t="shared" si="34"/>
        <v>1.0382271468144044</v>
      </c>
      <c r="BU53" s="20">
        <f t="shared" si="34"/>
        <v>0.94155124653739608</v>
      </c>
      <c r="BV53" s="20">
        <f t="shared" si="34"/>
        <v>0.95678670360110807</v>
      </c>
      <c r="BW53" s="20">
        <f t="shared" si="34"/>
        <v>1.0132963988919668</v>
      </c>
      <c r="BX53" s="20">
        <f t="shared" si="34"/>
        <v>1.0684210526315789</v>
      </c>
      <c r="BY53" s="20">
        <f t="shared" si="34"/>
        <v>1.0659279778393351</v>
      </c>
      <c r="BZ53" s="20">
        <f t="shared" si="34"/>
        <v>1.0487534626038781</v>
      </c>
      <c r="CA53" s="20">
        <f t="shared" si="34"/>
        <v>1.2207756232686982</v>
      </c>
      <c r="CB53" s="20">
        <f t="shared" si="34"/>
        <v>1.2736842105263158</v>
      </c>
      <c r="CC53" s="20">
        <f t="shared" si="34"/>
        <v>1.3703601108033241</v>
      </c>
      <c r="CD53" s="20">
        <f t="shared" si="34"/>
        <v>1.3598337950138504</v>
      </c>
      <c r="CE53" s="20">
        <f t="shared" si="34"/>
        <v>1.2058171745152355</v>
      </c>
      <c r="CF53" s="20">
        <f t="shared" si="34"/>
        <v>1.1024930747922437</v>
      </c>
      <c r="CG53" s="20">
        <f t="shared" si="34"/>
        <v>1.0717451523545707</v>
      </c>
      <c r="CH53" s="20">
        <f t="shared" si="34"/>
        <v>1.064819944598338</v>
      </c>
      <c r="CI53" s="20">
        <f t="shared" si="34"/>
        <v>1.0722991689750692</v>
      </c>
      <c r="CJ53" s="20">
        <f t="shared" si="34"/>
        <v>1.0678670360110802</v>
      </c>
      <c r="CK53" s="20">
        <f t="shared" si="34"/>
        <v>1.0867036011080333</v>
      </c>
      <c r="CL53" s="20">
        <f t="shared" si="34"/>
        <v>1.070360110803324</v>
      </c>
      <c r="CM53" s="20">
        <f t="shared" si="34"/>
        <v>1.1750692520775623</v>
      </c>
      <c r="CN53" s="20">
        <f t="shared" si="34"/>
        <v>1.2493074792243768</v>
      </c>
      <c r="CO53" s="20">
        <f t="shared" si="34"/>
        <v>1.4429362880886427</v>
      </c>
      <c r="CP53" s="20">
        <f t="shared" si="34"/>
        <v>1.4556786703601108</v>
      </c>
      <c r="CQ53" s="20">
        <f t="shared" si="34"/>
        <v>1.249584487534626</v>
      </c>
      <c r="CR53" s="20">
        <f t="shared" si="34"/>
        <v>1.2401662049861495</v>
      </c>
      <c r="CS53" s="20">
        <f t="shared" si="34"/>
        <v>1.1775623268698061</v>
      </c>
      <c r="CT53" s="20">
        <f t="shared" si="34"/>
        <v>1.1933518005540167</v>
      </c>
      <c r="CU53" s="20">
        <f t="shared" ref="CU53:DZ53" si="35">CU10/$C10</f>
        <v>1.1670360110803324</v>
      </c>
      <c r="CV53" s="20">
        <f t="shared" si="35"/>
        <v>1.0955678670360112</v>
      </c>
      <c r="CW53" s="20">
        <f t="shared" si="35"/>
        <v>1.115235457063712</v>
      </c>
      <c r="CX53" s="20">
        <f t="shared" si="35"/>
        <v>1.0725761772853186</v>
      </c>
      <c r="CY53" s="20">
        <f t="shared" si="35"/>
        <v>1.1886426592797783</v>
      </c>
      <c r="CZ53" s="20">
        <f t="shared" si="35"/>
        <v>1.2711911357340719</v>
      </c>
      <c r="DA53" s="20">
        <f t="shared" si="35"/>
        <v>1.4905817174515235</v>
      </c>
      <c r="DB53" s="20">
        <f t="shared" si="35"/>
        <v>1.4562326869806095</v>
      </c>
      <c r="DC53" s="20">
        <f t="shared" si="35"/>
        <v>1.2080332409972299</v>
      </c>
      <c r="DD53" s="20">
        <f t="shared" si="35"/>
        <v>1.2168975069252077</v>
      </c>
      <c r="DE53" s="20">
        <f t="shared" si="35"/>
        <v>1.1368421052631579</v>
      </c>
      <c r="DF53" s="20">
        <f t="shared" si="35"/>
        <v>1.0872576177285318</v>
      </c>
      <c r="DG53" s="20">
        <f t="shared" si="35"/>
        <v>1.138781163434903</v>
      </c>
      <c r="DH53" s="20">
        <f t="shared" si="35"/>
        <v>1.1653739612188365</v>
      </c>
      <c r="DI53" s="20">
        <f t="shared" si="35"/>
        <v>1.1590027700831025</v>
      </c>
      <c r="DJ53" s="20">
        <f t="shared" si="35"/>
        <v>1.168421052631579</v>
      </c>
      <c r="DK53" s="20">
        <f t="shared" si="35"/>
        <v>1.2542936288088642</v>
      </c>
      <c r="DL53" s="20">
        <f t="shared" si="35"/>
        <v>1.3429362880886426</v>
      </c>
      <c r="DM53" s="20">
        <f t="shared" si="35"/>
        <v>1.5146814404432134</v>
      </c>
      <c r="DN53" s="20">
        <f t="shared" si="35"/>
        <v>1.4803324099722992</v>
      </c>
      <c r="DO53" s="20">
        <f t="shared" si="35"/>
        <v>1.1797783933518005</v>
      </c>
      <c r="DP53" s="20">
        <f t="shared" si="35"/>
        <v>1.1576177285318558</v>
      </c>
      <c r="DQ53" s="20">
        <f t="shared" si="35"/>
        <v>1.1074792243767313</v>
      </c>
      <c r="DR53" s="20">
        <f t="shared" si="35"/>
        <v>1.1357340720221607</v>
      </c>
      <c r="DS53" s="20">
        <f t="shared" si="35"/>
        <v>1.1268698060941829</v>
      </c>
      <c r="DT53" s="20">
        <f t="shared" si="35"/>
        <v>1.1373961218836566</v>
      </c>
      <c r="DU53" s="20">
        <f t="shared" si="35"/>
        <v>0.85595567867036015</v>
      </c>
      <c r="DV53" s="20">
        <f t="shared" si="35"/>
        <v>0.66759002770083098</v>
      </c>
      <c r="DW53" s="20">
        <f t="shared" si="35"/>
        <v>0.75706371191135735</v>
      </c>
      <c r="DX53" s="20">
        <f t="shared" si="35"/>
        <v>0.93268698060941824</v>
      </c>
      <c r="DY53" s="20">
        <f t="shared" si="35"/>
        <v>1.1085872576177285</v>
      </c>
      <c r="DZ53" s="20">
        <f t="shared" si="35"/>
        <v>1.1207756232686981</v>
      </c>
      <c r="EA53" s="20">
        <f t="shared" ref="EA53:EF53" si="36">EA10/$C10</f>
        <v>0.99335180055401662</v>
      </c>
      <c r="EB53" s="20">
        <f t="shared" si="36"/>
        <v>0.89584487534626034</v>
      </c>
      <c r="EC53" s="20">
        <f t="shared" si="36"/>
        <v>0.80415512465373962</v>
      </c>
      <c r="ED53" s="20">
        <f t="shared" si="36"/>
        <v>0.77340720221606651</v>
      </c>
      <c r="EE53" s="20">
        <f t="shared" si="36"/>
        <v>0.69916897506925213</v>
      </c>
      <c r="EF53" s="20">
        <f t="shared" si="36"/>
        <v>0.71551246537396118</v>
      </c>
    </row>
    <row r="54" spans="1:136" x14ac:dyDescent="0.45">
      <c r="B54" s="2" t="str">
        <f t="shared" si="16"/>
        <v>Construction</v>
      </c>
      <c r="C54" s="20">
        <f t="shared" ref="C54:AH54" si="37">C11/$C11</f>
        <v>1</v>
      </c>
      <c r="D54" s="20">
        <f t="shared" si="37"/>
        <v>0.9836610108627345</v>
      </c>
      <c r="E54" s="20">
        <f t="shared" si="37"/>
        <v>0.99901247867851695</v>
      </c>
      <c r="F54" s="20">
        <f t="shared" si="37"/>
        <v>1.0558398419965886</v>
      </c>
      <c r="G54" s="20">
        <f t="shared" si="37"/>
        <v>1.1237094891821529</v>
      </c>
      <c r="H54" s="20">
        <f t="shared" si="37"/>
        <v>1.1729060059251279</v>
      </c>
      <c r="I54" s="20">
        <f t="shared" si="37"/>
        <v>1.1862824310979441</v>
      </c>
      <c r="J54" s="20">
        <f t="shared" si="37"/>
        <v>1.2003770535954754</v>
      </c>
      <c r="K54" s="20">
        <f t="shared" si="37"/>
        <v>1.1642876380285483</v>
      </c>
      <c r="L54" s="20">
        <f t="shared" si="37"/>
        <v>1.1708411886165724</v>
      </c>
      <c r="M54" s="20">
        <f t="shared" si="37"/>
        <v>1.1571954394469881</v>
      </c>
      <c r="N54" s="20">
        <f t="shared" si="37"/>
        <v>1.1030613160965976</v>
      </c>
      <c r="O54" s="20">
        <f t="shared" si="37"/>
        <v>1.0377053595475356</v>
      </c>
      <c r="P54" s="20">
        <f t="shared" si="37"/>
        <v>1.0341143729239608</v>
      </c>
      <c r="Q54" s="20">
        <f t="shared" si="37"/>
        <v>1.0399497261872699</v>
      </c>
      <c r="R54" s="20">
        <f t="shared" si="37"/>
        <v>1.0752311697638925</v>
      </c>
      <c r="S54" s="20">
        <f t="shared" si="37"/>
        <v>1.1601580034114374</v>
      </c>
      <c r="T54" s="20">
        <f t="shared" si="37"/>
        <v>1.1982224616213304</v>
      </c>
      <c r="U54" s="20">
        <f t="shared" si="37"/>
        <v>1.2498428943352187</v>
      </c>
      <c r="V54" s="20">
        <f t="shared" si="37"/>
        <v>1.2565759942544215</v>
      </c>
      <c r="W54" s="20">
        <f t="shared" si="37"/>
        <v>1.2291947212496634</v>
      </c>
      <c r="X54" s="20">
        <f t="shared" si="37"/>
        <v>1.2250650866325523</v>
      </c>
      <c r="Y54" s="20">
        <f t="shared" si="37"/>
        <v>1.2109704641350212</v>
      </c>
      <c r="Z54" s="20">
        <f t="shared" si="37"/>
        <v>1.1435496902774036</v>
      </c>
      <c r="AA54" s="20">
        <f t="shared" si="37"/>
        <v>1.0643684352275788</v>
      </c>
      <c r="AB54" s="20">
        <f t="shared" si="37"/>
        <v>1.0730765777897477</v>
      </c>
      <c r="AC54" s="20">
        <f t="shared" si="37"/>
        <v>1.070742436484424</v>
      </c>
      <c r="AD54" s="20">
        <f t="shared" si="37"/>
        <v>1.1328665050722686</v>
      </c>
      <c r="AE54" s="20">
        <f t="shared" si="37"/>
        <v>1.2004668282610647</v>
      </c>
      <c r="AF54" s="20">
        <f t="shared" si="37"/>
        <v>1.2282969745937697</v>
      </c>
      <c r="AG54" s="20">
        <f t="shared" si="37"/>
        <v>1.2645659394918753</v>
      </c>
      <c r="AH54" s="20">
        <f t="shared" si="37"/>
        <v>1.2662716581380735</v>
      </c>
      <c r="AI54" s="20">
        <f t="shared" ref="AI54:BN54" si="38">AI11/$C11</f>
        <v>1.2500224436663974</v>
      </c>
      <c r="AJ54" s="20">
        <f t="shared" si="38"/>
        <v>1.2286560732561271</v>
      </c>
      <c r="AK54" s="20">
        <f t="shared" si="38"/>
        <v>1.209264745488823</v>
      </c>
      <c r="AL54" s="20">
        <f t="shared" si="38"/>
        <v>1.1716491606068768</v>
      </c>
      <c r="AM54" s="20">
        <f t="shared" si="38"/>
        <v>1.1055750067330998</v>
      </c>
      <c r="AN54" s="20">
        <f t="shared" si="38"/>
        <v>1.1075500493760662</v>
      </c>
      <c r="AO54" s="20">
        <f t="shared" si="38"/>
        <v>1.1055750067330998</v>
      </c>
      <c r="AP54" s="20">
        <f t="shared" si="38"/>
        <v>1.1632103420414759</v>
      </c>
      <c r="AQ54" s="20">
        <f t="shared" si="38"/>
        <v>1.2440973157374988</v>
      </c>
      <c r="AR54" s="20">
        <f t="shared" si="38"/>
        <v>1.2749798007002424</v>
      </c>
      <c r="AS54" s="20">
        <f t="shared" si="38"/>
        <v>1.3028997216985367</v>
      </c>
      <c r="AT54" s="20">
        <f t="shared" si="38"/>
        <v>1.3170841188616573</v>
      </c>
      <c r="AU54" s="20">
        <f t="shared" si="38"/>
        <v>1.2853936619086095</v>
      </c>
      <c r="AV54" s="20">
        <f t="shared" si="38"/>
        <v>1.280186731304426</v>
      </c>
      <c r="AW54" s="20">
        <f t="shared" si="38"/>
        <v>1.2374539904838855</v>
      </c>
      <c r="AX54" s="20">
        <f t="shared" si="38"/>
        <v>1.1776640632013646</v>
      </c>
      <c r="AY54" s="20">
        <f t="shared" si="38"/>
        <v>1.1176048119220756</v>
      </c>
      <c r="AZ54" s="20">
        <f t="shared" si="38"/>
        <v>1.1053954574019211</v>
      </c>
      <c r="BA54" s="20">
        <f t="shared" si="38"/>
        <v>1.126402729149834</v>
      </c>
      <c r="BB54" s="20">
        <f t="shared" si="38"/>
        <v>1.1430110422838675</v>
      </c>
      <c r="BC54" s="20">
        <f t="shared" si="38"/>
        <v>1.2194092827004219</v>
      </c>
      <c r="BD54" s="20">
        <f t="shared" si="38"/>
        <v>1.2786605619894067</v>
      </c>
      <c r="BE54" s="20">
        <f t="shared" si="38"/>
        <v>1.2952688751234402</v>
      </c>
      <c r="BF54" s="20">
        <f t="shared" si="38"/>
        <v>1.3073884549780053</v>
      </c>
      <c r="BG54" s="20">
        <f t="shared" si="38"/>
        <v>1.2961666217793339</v>
      </c>
      <c r="BH54" s="20">
        <f t="shared" si="38"/>
        <v>1.2912290151719186</v>
      </c>
      <c r="BI54" s="20">
        <f t="shared" si="38"/>
        <v>1.2574737409103152</v>
      </c>
      <c r="BJ54" s="20">
        <f t="shared" si="38"/>
        <v>1.2186013107101177</v>
      </c>
      <c r="BK54" s="20">
        <f t="shared" si="38"/>
        <v>1.1463327049106742</v>
      </c>
      <c r="BL54" s="20">
        <f t="shared" si="38"/>
        <v>1.1395098303258819</v>
      </c>
      <c r="BM54" s="20">
        <f t="shared" si="38"/>
        <v>1.1227219678606697</v>
      </c>
      <c r="BN54" s="20">
        <f t="shared" si="38"/>
        <v>1.1595295807523116</v>
      </c>
      <c r="BO54" s="20">
        <f t="shared" ref="BO54:CT54" si="39">BO11/$C11</f>
        <v>1.2264117066163929</v>
      </c>
      <c r="BP54" s="20">
        <f t="shared" si="39"/>
        <v>1.2846754645838945</v>
      </c>
      <c r="BQ54" s="20">
        <f t="shared" si="39"/>
        <v>1.2988598617470151</v>
      </c>
      <c r="BR54" s="20">
        <f t="shared" si="39"/>
        <v>1.3090941736242032</v>
      </c>
      <c r="BS54" s="20">
        <f t="shared" si="39"/>
        <v>1.2881766765418798</v>
      </c>
      <c r="BT54" s="20">
        <f t="shared" si="39"/>
        <v>1.2667205314660204</v>
      </c>
      <c r="BU54" s="20">
        <f t="shared" si="39"/>
        <v>1.2509201903222911</v>
      </c>
      <c r="BV54" s="20">
        <f t="shared" si="39"/>
        <v>1.1950803483257024</v>
      </c>
      <c r="BW54" s="20">
        <f t="shared" si="39"/>
        <v>1.1265822784810127</v>
      </c>
      <c r="BX54" s="20">
        <f t="shared" si="39"/>
        <v>1.1481281982224616</v>
      </c>
      <c r="BY54" s="20">
        <f t="shared" si="39"/>
        <v>1.1433701409462249</v>
      </c>
      <c r="BZ54" s="20">
        <f t="shared" si="39"/>
        <v>1.1754196965616304</v>
      </c>
      <c r="CA54" s="20">
        <f t="shared" si="39"/>
        <v>1.2682467007810396</v>
      </c>
      <c r="CB54" s="20">
        <f t="shared" si="39"/>
        <v>1.2825208726097495</v>
      </c>
      <c r="CC54" s="20">
        <f t="shared" si="39"/>
        <v>1.302989496364126</v>
      </c>
      <c r="CD54" s="20">
        <f t="shared" si="39"/>
        <v>1.3086453002962564</v>
      </c>
      <c r="CE54" s="20">
        <f t="shared" si="39"/>
        <v>1.2995780590717299</v>
      </c>
      <c r="CF54" s="20">
        <f t="shared" si="39"/>
        <v>1.3107101176048119</v>
      </c>
      <c r="CG54" s="20">
        <f t="shared" si="39"/>
        <v>1.27102971541431</v>
      </c>
      <c r="CH54" s="20">
        <f t="shared" si="39"/>
        <v>1.2207559026842625</v>
      </c>
      <c r="CI54" s="20">
        <f t="shared" si="39"/>
        <v>1.1623125953855822</v>
      </c>
      <c r="CJ54" s="20">
        <f t="shared" si="39"/>
        <v>1.1538737768201814</v>
      </c>
      <c r="CK54" s="20">
        <f t="shared" si="39"/>
        <v>1.1556692701319689</v>
      </c>
      <c r="CL54" s="20">
        <f t="shared" si="39"/>
        <v>1.1887063470688572</v>
      </c>
      <c r="CM54" s="20">
        <f t="shared" si="39"/>
        <v>1.2736331807164019</v>
      </c>
      <c r="CN54" s="20">
        <f t="shared" si="39"/>
        <v>1.3098123709489182</v>
      </c>
      <c r="CO54" s="20">
        <f t="shared" si="39"/>
        <v>1.3295627973785797</v>
      </c>
      <c r="CP54" s="20">
        <f t="shared" si="39"/>
        <v>1.3365652212945507</v>
      </c>
      <c r="CQ54" s="20">
        <f t="shared" si="39"/>
        <v>1.3255229374270581</v>
      </c>
      <c r="CR54" s="20">
        <f t="shared" si="39"/>
        <v>1.335667474638657</v>
      </c>
      <c r="CS54" s="20">
        <f t="shared" si="39"/>
        <v>1.323547894784092</v>
      </c>
      <c r="CT54" s="20">
        <f t="shared" si="39"/>
        <v>1.271747912739025</v>
      </c>
      <c r="CU54" s="20">
        <f t="shared" ref="CU54:DZ54" si="40">CU11/$C11</f>
        <v>1.1905018403806447</v>
      </c>
      <c r="CV54" s="20">
        <f t="shared" si="40"/>
        <v>1.1952598976568811</v>
      </c>
      <c r="CW54" s="20">
        <f t="shared" si="40"/>
        <v>1.2126761827812191</v>
      </c>
      <c r="CX54" s="20">
        <f t="shared" si="40"/>
        <v>1.2253344106293205</v>
      </c>
      <c r="CY54" s="20">
        <f t="shared" si="40"/>
        <v>1.2912290151719186</v>
      </c>
      <c r="CZ54" s="20">
        <f t="shared" si="40"/>
        <v>1.3483257024867583</v>
      </c>
      <c r="DA54" s="20">
        <f t="shared" si="40"/>
        <v>1.3545201544124248</v>
      </c>
      <c r="DB54" s="20">
        <f t="shared" si="40"/>
        <v>1.3571236197145167</v>
      </c>
      <c r="DC54" s="20">
        <f t="shared" si="40"/>
        <v>1.3698716222282072</v>
      </c>
      <c r="DD54" s="20">
        <f t="shared" si="40"/>
        <v>1.3566747463865698</v>
      </c>
      <c r="DE54" s="20">
        <f t="shared" si="40"/>
        <v>1.3494029984738307</v>
      </c>
      <c r="DF54" s="20">
        <f t="shared" si="40"/>
        <v>1.2934733818116528</v>
      </c>
      <c r="DG54" s="20">
        <f t="shared" si="40"/>
        <v>1.2077385761738038</v>
      </c>
      <c r="DH54" s="20">
        <f t="shared" si="40"/>
        <v>1.2067510548523206</v>
      </c>
      <c r="DI54" s="20">
        <f t="shared" si="40"/>
        <v>1.2100727174791275</v>
      </c>
      <c r="DJ54" s="20">
        <f t="shared" si="40"/>
        <v>1.261782924858605</v>
      </c>
      <c r="DK54" s="20">
        <f t="shared" si="40"/>
        <v>1.3257024867582368</v>
      </c>
      <c r="DL54" s="20">
        <f t="shared" si="40"/>
        <v>1.3585600143639465</v>
      </c>
      <c r="DM54" s="20">
        <f t="shared" si="40"/>
        <v>1.3948289792620523</v>
      </c>
      <c r="DN54" s="20">
        <f t="shared" si="40"/>
        <v>1.4038064458209893</v>
      </c>
      <c r="DO54" s="20">
        <f t="shared" si="40"/>
        <v>1.3993177125415208</v>
      </c>
      <c r="DP54" s="20">
        <f t="shared" si="40"/>
        <v>1.379028638118323</v>
      </c>
      <c r="DQ54" s="20">
        <f t="shared" si="40"/>
        <v>1.3587395636951252</v>
      </c>
      <c r="DR54" s="20">
        <f t="shared" si="40"/>
        <v>1.3239967681120388</v>
      </c>
      <c r="DS54" s="20">
        <f t="shared" si="40"/>
        <v>1.2446359637310351</v>
      </c>
      <c r="DT54" s="20">
        <f t="shared" si="40"/>
        <v>1.2433791184127838</v>
      </c>
      <c r="DU54" s="20">
        <f t="shared" si="40"/>
        <v>1.2303617919023251</v>
      </c>
      <c r="DV54" s="20">
        <f t="shared" si="40"/>
        <v>1.0033216626268067</v>
      </c>
      <c r="DW54" s="20">
        <f t="shared" si="40"/>
        <v>1.1202980518897567</v>
      </c>
      <c r="DX54" s="20">
        <f t="shared" si="40"/>
        <v>1.2504713169943442</v>
      </c>
      <c r="DY54" s="20">
        <f t="shared" si="40"/>
        <v>1.2927551844869378</v>
      </c>
      <c r="DZ54" s="20">
        <f t="shared" si="40"/>
        <v>1.302001975042643</v>
      </c>
      <c r="EA54" s="20">
        <f t="shared" ref="EA54:EF58" si="41">EA11/$C11</f>
        <v>1.2904210431816141</v>
      </c>
      <c r="EB54" s="20">
        <f t="shared" si="41"/>
        <v>1.2876380285483437</v>
      </c>
      <c r="EC54" s="20">
        <f t="shared" si="41"/>
        <v>1.2918574378310441</v>
      </c>
      <c r="ED54" s="20">
        <f t="shared" si="41"/>
        <v>1.2430200197504264</v>
      </c>
      <c r="EE54" s="20">
        <f t="shared" si="41"/>
        <v>1.1923871083580213</v>
      </c>
      <c r="EF54" s="20">
        <f t="shared" si="41"/>
        <v>1.1931053056827363</v>
      </c>
    </row>
    <row r="55" spans="1:136" x14ac:dyDescent="0.45">
      <c r="B55" s="2" t="str">
        <f t="shared" si="16"/>
        <v>Educational services</v>
      </c>
      <c r="C55" s="20">
        <f t="shared" ref="C55:AH55" si="42">C12/$C12</f>
        <v>1</v>
      </c>
      <c r="D55" s="20">
        <f t="shared" si="42"/>
        <v>1.0064531939225616</v>
      </c>
      <c r="E55" s="20">
        <f t="shared" si="42"/>
        <v>0.99852965201764421</v>
      </c>
      <c r="F55" s="20">
        <f t="shared" si="42"/>
        <v>1.0014703479823559</v>
      </c>
      <c r="G55" s="20">
        <f t="shared" si="42"/>
        <v>0.97467734030387188</v>
      </c>
      <c r="H55" s="20">
        <f t="shared" si="42"/>
        <v>0.96781571638621144</v>
      </c>
      <c r="I55" s="20">
        <f t="shared" si="42"/>
        <v>0.7907204705113543</v>
      </c>
      <c r="J55" s="20">
        <f t="shared" si="42"/>
        <v>0.80044110439470673</v>
      </c>
      <c r="K55" s="20">
        <f t="shared" si="42"/>
        <v>0.95376572455481134</v>
      </c>
      <c r="L55" s="20">
        <f t="shared" si="42"/>
        <v>0.98145727822251261</v>
      </c>
      <c r="M55" s="20">
        <f t="shared" si="42"/>
        <v>0.9984479660186244</v>
      </c>
      <c r="N55" s="20">
        <f t="shared" si="42"/>
        <v>0.99485378206175457</v>
      </c>
      <c r="O55" s="20">
        <f t="shared" si="42"/>
        <v>0.9781898382617219</v>
      </c>
      <c r="P55" s="20">
        <f t="shared" si="42"/>
        <v>0.99885639601372322</v>
      </c>
      <c r="Q55" s="20">
        <f t="shared" si="42"/>
        <v>0.99583401404999183</v>
      </c>
      <c r="R55" s="20">
        <f t="shared" si="42"/>
        <v>1.0093938898872734</v>
      </c>
      <c r="S55" s="20">
        <f t="shared" si="42"/>
        <v>0.9797418722430975</v>
      </c>
      <c r="T55" s="20">
        <f t="shared" si="42"/>
        <v>0.97443228230681256</v>
      </c>
      <c r="U55" s="20">
        <f t="shared" si="42"/>
        <v>0.77928443064858688</v>
      </c>
      <c r="V55" s="20">
        <f t="shared" si="42"/>
        <v>0.79031204051625548</v>
      </c>
      <c r="W55" s="20">
        <f t="shared" si="42"/>
        <v>0.95899362849207648</v>
      </c>
      <c r="X55" s="20">
        <f t="shared" si="42"/>
        <v>0.98742035615095569</v>
      </c>
      <c r="Y55" s="20">
        <f t="shared" si="42"/>
        <v>1.0075151119098187</v>
      </c>
      <c r="Z55" s="20">
        <f t="shared" si="42"/>
        <v>0.99983662800196049</v>
      </c>
      <c r="AA55" s="20">
        <f t="shared" si="42"/>
        <v>1.0054729619343246</v>
      </c>
      <c r="AB55" s="20">
        <f t="shared" si="42"/>
        <v>1.0298970756412351</v>
      </c>
      <c r="AC55" s="20">
        <f t="shared" si="42"/>
        <v>1.012007841855906</v>
      </c>
      <c r="AD55" s="20">
        <f t="shared" si="42"/>
        <v>1.0223002777323966</v>
      </c>
      <c r="AE55" s="20">
        <f t="shared" si="42"/>
        <v>1.0039209279529488</v>
      </c>
      <c r="AF55" s="20">
        <f t="shared" si="42"/>
        <v>1.0053912759353048</v>
      </c>
      <c r="AG55" s="20">
        <f t="shared" si="42"/>
        <v>0.82078091815062904</v>
      </c>
      <c r="AH55" s="20">
        <f t="shared" si="42"/>
        <v>0.81955562816533245</v>
      </c>
      <c r="AI55" s="20">
        <f t="shared" ref="AI55:BN55" si="43">AI12/$C12</f>
        <v>0.98496977618036263</v>
      </c>
      <c r="AJ55" s="20">
        <f t="shared" si="43"/>
        <v>1.033818003594184</v>
      </c>
      <c r="AK55" s="20">
        <f t="shared" si="43"/>
        <v>1.0467243914393074</v>
      </c>
      <c r="AL55" s="20">
        <f t="shared" si="43"/>
        <v>1.0477863094265643</v>
      </c>
      <c r="AM55" s="20">
        <f t="shared" si="43"/>
        <v>1.0456624734520503</v>
      </c>
      <c r="AN55" s="20">
        <f t="shared" si="43"/>
        <v>1.0483581114197027</v>
      </c>
      <c r="AO55" s="20">
        <f t="shared" si="43"/>
        <v>1.0417415454991015</v>
      </c>
      <c r="AP55" s="20">
        <f t="shared" si="43"/>
        <v>1.0478679954255841</v>
      </c>
      <c r="AQ55" s="20">
        <f t="shared" si="43"/>
        <v>1.0283450416598594</v>
      </c>
      <c r="AR55" s="20">
        <f t="shared" si="43"/>
        <v>1.0263845776833851</v>
      </c>
      <c r="AS55" s="20">
        <f t="shared" si="43"/>
        <v>0.81261231824865221</v>
      </c>
      <c r="AT55" s="20">
        <f t="shared" si="43"/>
        <v>0.81489952622120565</v>
      </c>
      <c r="AU55" s="20">
        <f t="shared" si="43"/>
        <v>0.99828459402058489</v>
      </c>
      <c r="AV55" s="20">
        <f t="shared" si="43"/>
        <v>1.0303871916353537</v>
      </c>
      <c r="AW55" s="20">
        <f t="shared" si="43"/>
        <v>1.0378206175461526</v>
      </c>
      <c r="AX55" s="20">
        <f t="shared" si="43"/>
        <v>1.0276915536677014</v>
      </c>
      <c r="AY55" s="20">
        <f t="shared" si="43"/>
        <v>1.0268746936775037</v>
      </c>
      <c r="AZ55" s="20">
        <f t="shared" si="43"/>
        <v>1.0386374775363503</v>
      </c>
      <c r="BA55" s="20">
        <f t="shared" si="43"/>
        <v>1.031367423623591</v>
      </c>
      <c r="BB55" s="20">
        <f t="shared" si="43"/>
        <v>1.0307956216304526</v>
      </c>
      <c r="BC55" s="20">
        <f t="shared" si="43"/>
        <v>1.0274464956706419</v>
      </c>
      <c r="BD55" s="20">
        <f t="shared" si="43"/>
        <v>1.0200130697598431</v>
      </c>
      <c r="BE55" s="20">
        <f t="shared" si="43"/>
        <v>0.85655938572128743</v>
      </c>
      <c r="BF55" s="20">
        <f t="shared" si="43"/>
        <v>0.84103904590753142</v>
      </c>
      <c r="BG55" s="20">
        <f t="shared" si="43"/>
        <v>1.0282633556608398</v>
      </c>
      <c r="BH55" s="20">
        <f t="shared" si="43"/>
        <v>1.049991831400098</v>
      </c>
      <c r="BI55" s="20">
        <f t="shared" si="43"/>
        <v>1.0643685672275771</v>
      </c>
      <c r="BJ55" s="20">
        <f t="shared" si="43"/>
        <v>1.0674726351903283</v>
      </c>
      <c r="BK55" s="20">
        <f t="shared" si="43"/>
        <v>1.0735173991177913</v>
      </c>
      <c r="BL55" s="20">
        <f t="shared" si="43"/>
        <v>1.1041496487502043</v>
      </c>
      <c r="BM55" s="20">
        <f t="shared" si="43"/>
        <v>1.0960627348472471</v>
      </c>
      <c r="BN55" s="20">
        <f t="shared" si="43"/>
        <v>1.0946740728639111</v>
      </c>
      <c r="BO55" s="20">
        <f t="shared" ref="BO55:CT55" si="44">BO12/$C12</f>
        <v>1.0727005391275934</v>
      </c>
      <c r="BP55" s="20">
        <f t="shared" si="44"/>
        <v>1.0603659532756085</v>
      </c>
      <c r="BQ55" s="20">
        <f t="shared" si="44"/>
        <v>0.88008495343898052</v>
      </c>
      <c r="BR55" s="20">
        <f t="shared" si="44"/>
        <v>0.88106518542721779</v>
      </c>
      <c r="BS55" s="20">
        <f t="shared" si="44"/>
        <v>1.0156020258127756</v>
      </c>
      <c r="BT55" s="20">
        <f t="shared" si="44"/>
        <v>1.043293579480477</v>
      </c>
      <c r="BU55" s="20">
        <f t="shared" si="44"/>
        <v>1.0606110112726679</v>
      </c>
      <c r="BV55" s="20">
        <f t="shared" si="44"/>
        <v>1.0697598431628819</v>
      </c>
      <c r="BW55" s="20">
        <f t="shared" si="44"/>
        <v>1.0656755432118934</v>
      </c>
      <c r="BX55" s="20">
        <f t="shared" si="44"/>
        <v>1.0628165332462016</v>
      </c>
      <c r="BY55" s="20">
        <f t="shared" si="44"/>
        <v>1.0606926972716877</v>
      </c>
      <c r="BZ55" s="20">
        <f t="shared" si="44"/>
        <v>1.0555464793334421</v>
      </c>
      <c r="CA55" s="20">
        <f t="shared" si="44"/>
        <v>1.0530958993628492</v>
      </c>
      <c r="CB55" s="20">
        <f t="shared" si="44"/>
        <v>1.0379023035451724</v>
      </c>
      <c r="CC55" s="20">
        <f t="shared" si="44"/>
        <v>0.84708380983499432</v>
      </c>
      <c r="CD55" s="20">
        <f t="shared" si="44"/>
        <v>0.83834340793987916</v>
      </c>
      <c r="CE55" s="20">
        <f t="shared" si="44"/>
        <v>1.0337363175951642</v>
      </c>
      <c r="CF55" s="20">
        <f t="shared" si="44"/>
        <v>1.0757229210913251</v>
      </c>
      <c r="CG55" s="20">
        <f t="shared" si="44"/>
        <v>1.0727822251266133</v>
      </c>
      <c r="CH55" s="20">
        <f t="shared" si="44"/>
        <v>1.0792354190491751</v>
      </c>
      <c r="CI55" s="20">
        <f t="shared" si="44"/>
        <v>1.0831563470021239</v>
      </c>
      <c r="CJ55" s="20">
        <f t="shared" si="44"/>
        <v>1.0855252409736971</v>
      </c>
      <c r="CK55" s="20">
        <f t="shared" si="44"/>
        <v>1.065512171213854</v>
      </c>
      <c r="CL55" s="20">
        <f t="shared" si="44"/>
        <v>1.0870772749550728</v>
      </c>
      <c r="CM55" s="20">
        <f t="shared" si="44"/>
        <v>1.0685345531775854</v>
      </c>
      <c r="CN55" s="20">
        <f t="shared" si="44"/>
        <v>1.0595490932854108</v>
      </c>
      <c r="CO55" s="20">
        <f t="shared" si="44"/>
        <v>0.83156347002123832</v>
      </c>
      <c r="CP55" s="20">
        <f t="shared" si="44"/>
        <v>0.8296846920437837</v>
      </c>
      <c r="CQ55" s="20">
        <f t="shared" si="44"/>
        <v>1.0369220715569352</v>
      </c>
      <c r="CR55" s="20">
        <f t="shared" si="44"/>
        <v>1.068697925175625</v>
      </c>
      <c r="CS55" s="20">
        <f t="shared" si="44"/>
        <v>1.0956543048521483</v>
      </c>
      <c r="CT55" s="20">
        <f t="shared" si="44"/>
        <v>1.1094592386864892</v>
      </c>
      <c r="CU55" s="20">
        <f t="shared" ref="CU55:DZ55" si="45">CU12/$C12</f>
        <v>1.0886293089364483</v>
      </c>
      <c r="CV55" s="20">
        <f t="shared" si="45"/>
        <v>1.1052115667374611</v>
      </c>
      <c r="CW55" s="20">
        <f t="shared" si="45"/>
        <v>1.1005554647933344</v>
      </c>
      <c r="CX55" s="20">
        <f t="shared" si="45"/>
        <v>1.1047214507433425</v>
      </c>
      <c r="CY55" s="20">
        <f t="shared" si="45"/>
        <v>1.0937755268746936</v>
      </c>
      <c r="CZ55" s="20">
        <f t="shared" si="45"/>
        <v>1.0794804770462343</v>
      </c>
      <c r="DA55" s="20">
        <f t="shared" si="45"/>
        <v>0.9030387191635354</v>
      </c>
      <c r="DB55" s="20">
        <f t="shared" si="45"/>
        <v>0.88923378532919461</v>
      </c>
      <c r="DC55" s="20">
        <f t="shared" si="45"/>
        <v>1.0871589609540924</v>
      </c>
      <c r="DD55" s="20">
        <f t="shared" si="45"/>
        <v>1.1250612644992648</v>
      </c>
      <c r="DE55" s="20">
        <f t="shared" si="45"/>
        <v>1.1357621303708545</v>
      </c>
      <c r="DF55" s="20">
        <f t="shared" si="45"/>
        <v>1.1436039862767522</v>
      </c>
      <c r="DG55" s="20">
        <f t="shared" si="45"/>
        <v>1.1385394543375265</v>
      </c>
      <c r="DH55" s="20">
        <f t="shared" si="45"/>
        <v>1.1512824701846103</v>
      </c>
      <c r="DI55" s="20">
        <f t="shared" si="45"/>
        <v>1.1363339323639927</v>
      </c>
      <c r="DJ55" s="20">
        <f t="shared" si="45"/>
        <v>1.1396013723247835</v>
      </c>
      <c r="DK55" s="20">
        <f t="shared" si="45"/>
        <v>1.1253880084953438</v>
      </c>
      <c r="DL55" s="20">
        <f t="shared" si="45"/>
        <v>1.1311060284267276</v>
      </c>
      <c r="DM55" s="20">
        <f t="shared" si="45"/>
        <v>0.91700702499591569</v>
      </c>
      <c r="DN55" s="20">
        <f t="shared" si="45"/>
        <v>0.91945760496650875</v>
      </c>
      <c r="DO55" s="20">
        <f t="shared" si="45"/>
        <v>1.1372324783532102</v>
      </c>
      <c r="DP55" s="20">
        <f t="shared" si="45"/>
        <v>1.1620650220552198</v>
      </c>
      <c r="DQ55" s="20">
        <f t="shared" si="45"/>
        <v>1.1767685018787779</v>
      </c>
      <c r="DR55" s="20">
        <f t="shared" si="45"/>
        <v>1.1817513478189838</v>
      </c>
      <c r="DS55" s="20">
        <f t="shared" si="45"/>
        <v>1.1780754778630942</v>
      </c>
      <c r="DT55" s="20">
        <f t="shared" si="45"/>
        <v>1.1829766378042803</v>
      </c>
      <c r="DU55" s="20">
        <f t="shared" si="45"/>
        <v>1.0662473452050318</v>
      </c>
      <c r="DV55" s="20">
        <f t="shared" si="45"/>
        <v>1.0403528835157654</v>
      </c>
      <c r="DW55" s="20">
        <f t="shared" si="45"/>
        <v>1.0417415454991015</v>
      </c>
      <c r="DX55" s="20">
        <f t="shared" si="45"/>
        <v>1.0512171213853945</v>
      </c>
      <c r="DY55" s="20">
        <f t="shared" si="45"/>
        <v>0.87436693350759676</v>
      </c>
      <c r="DZ55" s="20">
        <f t="shared" si="45"/>
        <v>0.89307302728312365</v>
      </c>
      <c r="EA55" s="20">
        <f t="shared" si="41"/>
        <v>1.1653324620160104</v>
      </c>
      <c r="EB55" s="20">
        <f t="shared" si="41"/>
        <v>1.1961280836464629</v>
      </c>
      <c r="EC55" s="20">
        <f t="shared" si="41"/>
        <v>1.2042149975494201</v>
      </c>
      <c r="ED55" s="20">
        <f t="shared" si="41"/>
        <v>1.2152426074170888</v>
      </c>
      <c r="EE55" s="20">
        <f t="shared" si="41"/>
        <v>1.1919620976964549</v>
      </c>
      <c r="EF55" s="20">
        <f t="shared" si="41"/>
        <v>1.2361542231661493</v>
      </c>
    </row>
    <row r="56" spans="1:136" x14ac:dyDescent="0.45">
      <c r="B56" s="2" t="str">
        <f t="shared" si="16"/>
        <v>Finance and Insurance</v>
      </c>
      <c r="C56" s="20">
        <f t="shared" ref="C56:AH56" si="46">C13/$C13</f>
        <v>1</v>
      </c>
      <c r="D56" s="20">
        <f t="shared" si="46"/>
        <v>0.98850874902063202</v>
      </c>
      <c r="E56" s="20">
        <f t="shared" si="46"/>
        <v>0.97701749804126403</v>
      </c>
      <c r="F56" s="20">
        <f t="shared" si="46"/>
        <v>0.98459127709584748</v>
      </c>
      <c r="G56" s="20">
        <f t="shared" si="46"/>
        <v>1.0032645599373204</v>
      </c>
      <c r="H56" s="20">
        <f t="shared" si="46"/>
        <v>1.0368242360929747</v>
      </c>
      <c r="I56" s="20">
        <f t="shared" si="46"/>
        <v>1.0214155131888221</v>
      </c>
      <c r="J56" s="20">
        <f t="shared" si="46"/>
        <v>1.0019587359623923</v>
      </c>
      <c r="K56" s="20">
        <f t="shared" si="46"/>
        <v>0.98472185949334035</v>
      </c>
      <c r="L56" s="20">
        <f t="shared" si="46"/>
        <v>0.99895534082005744</v>
      </c>
      <c r="M56" s="20">
        <f t="shared" si="46"/>
        <v>1.0003917471924784</v>
      </c>
      <c r="N56" s="20">
        <f t="shared" si="46"/>
        <v>0.97923739879864191</v>
      </c>
      <c r="O56" s="20">
        <f t="shared" si="46"/>
        <v>0.96395925829198226</v>
      </c>
      <c r="P56" s="20">
        <f t="shared" si="46"/>
        <v>0.98224079394097674</v>
      </c>
      <c r="Q56" s="20">
        <f t="shared" si="46"/>
        <v>0.97088012535910162</v>
      </c>
      <c r="R56" s="20">
        <f t="shared" si="46"/>
        <v>0.98302428832593369</v>
      </c>
      <c r="S56" s="20">
        <f t="shared" si="46"/>
        <v>0.97257769652650827</v>
      </c>
      <c r="T56" s="20">
        <f t="shared" si="46"/>
        <v>0.98668059545573261</v>
      </c>
      <c r="U56" s="20">
        <f t="shared" si="46"/>
        <v>0.97610342125881433</v>
      </c>
      <c r="V56" s="20">
        <f t="shared" si="46"/>
        <v>0.98459127709584748</v>
      </c>
      <c r="W56" s="20">
        <f t="shared" si="46"/>
        <v>0.97388352050143645</v>
      </c>
      <c r="X56" s="20">
        <f t="shared" si="46"/>
        <v>0.94946461217027944</v>
      </c>
      <c r="Y56" s="20">
        <f t="shared" si="46"/>
        <v>0.96735440062679556</v>
      </c>
      <c r="Z56" s="20">
        <f t="shared" si="46"/>
        <v>0.97662575084878556</v>
      </c>
      <c r="AA56" s="20">
        <f t="shared" si="46"/>
        <v>0.96800731261425965</v>
      </c>
      <c r="AB56" s="20">
        <f t="shared" si="46"/>
        <v>0.98341603551841217</v>
      </c>
      <c r="AC56" s="20">
        <f t="shared" si="46"/>
        <v>0.99007573779054581</v>
      </c>
      <c r="AD56" s="20">
        <f t="shared" si="46"/>
        <v>0.98615826586576127</v>
      </c>
      <c r="AE56" s="20">
        <f t="shared" si="46"/>
        <v>0.97649516845129281</v>
      </c>
      <c r="AF56" s="20">
        <f t="shared" si="46"/>
        <v>0.99203447375293807</v>
      </c>
      <c r="AG56" s="20">
        <f t="shared" si="46"/>
        <v>0.98811700182815354</v>
      </c>
      <c r="AH56" s="20">
        <f t="shared" si="46"/>
        <v>0.99255680334290941</v>
      </c>
      <c r="AI56" s="20">
        <f t="shared" ref="AI56:BN56" si="47">AI13/$C13</f>
        <v>0.97283886132149389</v>
      </c>
      <c r="AJ56" s="20">
        <f t="shared" si="47"/>
        <v>0.96944371898668058</v>
      </c>
      <c r="AK56" s="20">
        <f t="shared" si="47"/>
        <v>0.9823713763384696</v>
      </c>
      <c r="AL56" s="20">
        <f t="shared" si="47"/>
        <v>0.96121702794463304</v>
      </c>
      <c r="AM56" s="20">
        <f t="shared" si="47"/>
        <v>0.96970488378166619</v>
      </c>
      <c r="AN56" s="20">
        <f t="shared" si="47"/>
        <v>0.97753982763123526</v>
      </c>
      <c r="AO56" s="20">
        <f t="shared" si="47"/>
        <v>0.96670148863933136</v>
      </c>
      <c r="AP56" s="20">
        <f t="shared" si="47"/>
        <v>0.98772525463567507</v>
      </c>
      <c r="AQ56" s="20">
        <f t="shared" si="47"/>
        <v>0.99386262731783759</v>
      </c>
      <c r="AR56" s="20">
        <f t="shared" si="47"/>
        <v>0.99046748498302428</v>
      </c>
      <c r="AS56" s="20">
        <f t="shared" si="47"/>
        <v>1.0214155131888221</v>
      </c>
      <c r="AT56" s="20">
        <f t="shared" si="47"/>
        <v>1.0142334813267171</v>
      </c>
      <c r="AU56" s="20">
        <f t="shared" si="47"/>
        <v>1.008618438234526</v>
      </c>
      <c r="AV56" s="20">
        <f t="shared" si="47"/>
        <v>0.99869417602507182</v>
      </c>
      <c r="AW56" s="20">
        <f t="shared" si="47"/>
        <v>0.99438495690780881</v>
      </c>
      <c r="AX56" s="20">
        <f t="shared" si="47"/>
        <v>1.0082266910420474</v>
      </c>
      <c r="AY56" s="20">
        <f t="shared" si="47"/>
        <v>0.99229563854792369</v>
      </c>
      <c r="AZ56" s="20">
        <f t="shared" si="47"/>
        <v>0.9857665186732828</v>
      </c>
      <c r="BA56" s="20">
        <f t="shared" si="47"/>
        <v>0.97571167406633585</v>
      </c>
      <c r="BB56" s="20">
        <f t="shared" si="47"/>
        <v>0.98419952990336901</v>
      </c>
      <c r="BC56" s="20">
        <f t="shared" si="47"/>
        <v>0.97845390441368507</v>
      </c>
      <c r="BD56" s="20">
        <f t="shared" si="47"/>
        <v>1.0020893183598851</v>
      </c>
      <c r="BE56" s="20">
        <f t="shared" si="47"/>
        <v>1.0091407678244972</v>
      </c>
      <c r="BF56" s="20">
        <f t="shared" si="47"/>
        <v>1.0131888221467746</v>
      </c>
      <c r="BG56" s="20">
        <f t="shared" si="47"/>
        <v>0.99882475842256468</v>
      </c>
      <c r="BH56" s="20">
        <f t="shared" si="47"/>
        <v>1.0219378427787935</v>
      </c>
      <c r="BI56" s="20">
        <f t="shared" si="47"/>
        <v>1.0430921911726299</v>
      </c>
      <c r="BJ56" s="20">
        <f t="shared" si="47"/>
        <v>1.0373465656829459</v>
      </c>
      <c r="BK56" s="20">
        <f t="shared" si="47"/>
        <v>1.020762601201358</v>
      </c>
      <c r="BL56" s="20">
        <f t="shared" si="47"/>
        <v>1.0075737790545833</v>
      </c>
      <c r="BM56" s="20">
        <f t="shared" si="47"/>
        <v>1.0018281535648994</v>
      </c>
      <c r="BN56" s="20">
        <f t="shared" si="47"/>
        <v>0.99725776965265078</v>
      </c>
      <c r="BO56" s="20">
        <f t="shared" ref="BO56:CT56" si="48">BO13/$C13</f>
        <v>1.0240271611386784</v>
      </c>
      <c r="BP56" s="20">
        <f t="shared" si="48"/>
        <v>1.0327761817706973</v>
      </c>
      <c r="BQ56" s="20">
        <f t="shared" si="48"/>
        <v>1.0440062679550797</v>
      </c>
      <c r="BR56" s="20">
        <f t="shared" si="48"/>
        <v>1.0441368503525725</v>
      </c>
      <c r="BS56" s="20">
        <f t="shared" si="48"/>
        <v>1.0193261948289372</v>
      </c>
      <c r="BT56" s="20">
        <f t="shared" si="48"/>
        <v>1.0295116218333769</v>
      </c>
      <c r="BU56" s="20">
        <f t="shared" si="48"/>
        <v>1.0095325150169756</v>
      </c>
      <c r="BV56" s="20">
        <f t="shared" si="48"/>
        <v>1.0062679550796552</v>
      </c>
      <c r="BW56" s="20">
        <f t="shared" si="48"/>
        <v>1.0079655262470619</v>
      </c>
      <c r="BX56" s="20">
        <f t="shared" si="48"/>
        <v>1.0288587098459128</v>
      </c>
      <c r="BY56" s="20">
        <f t="shared" si="48"/>
        <v>1.0099242622094542</v>
      </c>
      <c r="BZ56" s="20">
        <f t="shared" si="48"/>
        <v>1.0344737529381038</v>
      </c>
      <c r="CA56" s="20">
        <f t="shared" si="48"/>
        <v>1.0481849046748499</v>
      </c>
      <c r="CB56" s="20">
        <f t="shared" si="48"/>
        <v>1.0548446069469835</v>
      </c>
      <c r="CC56" s="20">
        <f t="shared" si="48"/>
        <v>1.0432227735701227</v>
      </c>
      <c r="CD56" s="20">
        <f t="shared" si="48"/>
        <v>1.0383912248628884</v>
      </c>
      <c r="CE56" s="20">
        <f t="shared" si="48"/>
        <v>1.0305562810133193</v>
      </c>
      <c r="CF56" s="20">
        <f t="shared" si="48"/>
        <v>1.0378688952729171</v>
      </c>
      <c r="CG56" s="20">
        <f t="shared" si="48"/>
        <v>1.0585009140767825</v>
      </c>
      <c r="CH56" s="20">
        <f t="shared" si="48"/>
        <v>1.0778271089057194</v>
      </c>
      <c r="CI56" s="20">
        <f t="shared" si="48"/>
        <v>1.0765212849307912</v>
      </c>
      <c r="CJ56" s="20">
        <f t="shared" si="48"/>
        <v>1.0848785583703318</v>
      </c>
      <c r="CK56" s="20">
        <f t="shared" si="48"/>
        <v>1.0928440846173937</v>
      </c>
      <c r="CL56" s="20">
        <f t="shared" si="48"/>
        <v>1.0835727343954036</v>
      </c>
      <c r="CM56" s="20">
        <f t="shared" si="48"/>
        <v>1.0570645077043614</v>
      </c>
      <c r="CN56" s="20">
        <f t="shared" si="48"/>
        <v>1.0613737268216243</v>
      </c>
      <c r="CO56" s="20">
        <f t="shared" si="48"/>
        <v>1.0604596500391748</v>
      </c>
      <c r="CP56" s="20">
        <f t="shared" si="48"/>
        <v>1.0864455471402454</v>
      </c>
      <c r="CQ56" s="20">
        <f t="shared" si="48"/>
        <v>1.0612431444241317</v>
      </c>
      <c r="CR56" s="20">
        <f t="shared" si="48"/>
        <v>1.0692086706711936</v>
      </c>
      <c r="CS56" s="20">
        <f t="shared" si="48"/>
        <v>1.0797858448681117</v>
      </c>
      <c r="CT56" s="20">
        <f t="shared" si="48"/>
        <v>1.085400887960303</v>
      </c>
      <c r="CU56" s="20">
        <f t="shared" ref="CU56:DZ56" si="49">CU13/$C13</f>
        <v>1.0703839122486289</v>
      </c>
      <c r="CV56" s="20">
        <f t="shared" si="49"/>
        <v>1.0492295638547924</v>
      </c>
      <c r="CW56" s="20">
        <f t="shared" si="49"/>
        <v>1.047401410289893</v>
      </c>
      <c r="CX56" s="20">
        <f t="shared" si="49"/>
        <v>1.0586314964742753</v>
      </c>
      <c r="CY56" s="20">
        <f t="shared" si="49"/>
        <v>1.0667276051188299</v>
      </c>
      <c r="CZ56" s="20">
        <f t="shared" si="49"/>
        <v>1.0884042831026377</v>
      </c>
      <c r="DA56" s="20">
        <f t="shared" si="49"/>
        <v>1.0929746670148863</v>
      </c>
      <c r="DB56" s="20">
        <f t="shared" si="49"/>
        <v>1.0881431183076522</v>
      </c>
      <c r="DC56" s="20">
        <f t="shared" si="49"/>
        <v>1.1018542700443981</v>
      </c>
      <c r="DD56" s="20">
        <f t="shared" si="49"/>
        <v>1.0927135022199008</v>
      </c>
      <c r="DE56" s="20">
        <f t="shared" si="49"/>
        <v>1.0851397231653173</v>
      </c>
      <c r="DF56" s="20">
        <f t="shared" si="49"/>
        <v>1.0904936014625228</v>
      </c>
      <c r="DG56" s="20">
        <f t="shared" si="49"/>
        <v>1.0748237137633847</v>
      </c>
      <c r="DH56" s="20">
        <f t="shared" si="49"/>
        <v>1.09036301906503</v>
      </c>
      <c r="DI56" s="20">
        <f t="shared" si="49"/>
        <v>1.0842256463828677</v>
      </c>
      <c r="DJ56" s="20">
        <f t="shared" si="49"/>
        <v>1.0814834160355185</v>
      </c>
      <c r="DK56" s="20">
        <f t="shared" si="49"/>
        <v>1.0803081744580831</v>
      </c>
      <c r="DL56" s="20">
        <f t="shared" si="49"/>
        <v>1.0937581613998433</v>
      </c>
      <c r="DM56" s="20">
        <f t="shared" si="49"/>
        <v>1.0938887437973361</v>
      </c>
      <c r="DN56" s="20">
        <f t="shared" si="49"/>
        <v>1.1220945416557848</v>
      </c>
      <c r="DO56" s="20">
        <f t="shared" si="49"/>
        <v>1.0944110733873074</v>
      </c>
      <c r="DP56" s="20">
        <f t="shared" si="49"/>
        <v>1.1160877513711152</v>
      </c>
      <c r="DQ56" s="20">
        <f t="shared" si="49"/>
        <v>1.1253591015931053</v>
      </c>
      <c r="DR56" s="20">
        <f t="shared" si="49"/>
        <v>1.139200835727344</v>
      </c>
      <c r="DS56" s="20">
        <f t="shared" si="49"/>
        <v>1.1398537477148081</v>
      </c>
      <c r="DT56" s="20">
        <f t="shared" si="49"/>
        <v>1.1586576129537738</v>
      </c>
      <c r="DU56" s="20">
        <f t="shared" si="49"/>
        <v>1.1487333507443196</v>
      </c>
      <c r="DV56" s="20">
        <f t="shared" si="49"/>
        <v>1.1714546879080701</v>
      </c>
      <c r="DW56" s="20">
        <f t="shared" si="49"/>
        <v>1.1666231392008357</v>
      </c>
      <c r="DX56" s="20">
        <f t="shared" si="49"/>
        <v>1.1877774875946723</v>
      </c>
      <c r="DY56" s="20">
        <f t="shared" si="49"/>
        <v>1.1890833115696005</v>
      </c>
      <c r="DZ56" s="20">
        <f t="shared" si="49"/>
        <v>1.1896056411595717</v>
      </c>
      <c r="EA56" s="20">
        <f t="shared" si="41"/>
        <v>1.1988769913815618</v>
      </c>
      <c r="EB56" s="20">
        <f t="shared" si="41"/>
        <v>1.1852964220423088</v>
      </c>
      <c r="EC56" s="20">
        <f t="shared" si="41"/>
        <v>1.2095847479759729</v>
      </c>
      <c r="ED56" s="20">
        <f t="shared" si="41"/>
        <v>1.2188560981979628</v>
      </c>
      <c r="EE56" s="20">
        <f t="shared" si="41"/>
        <v>1.2457560720814833</v>
      </c>
      <c r="EF56" s="20">
        <f t="shared" si="41"/>
        <v>1.2262992948550535</v>
      </c>
    </row>
    <row r="57" spans="1:136" x14ac:dyDescent="0.45">
      <c r="B57" s="2" t="str">
        <f t="shared" si="16"/>
        <v>Health care and social assistance</v>
      </c>
      <c r="C57" s="20">
        <f t="shared" ref="C57:AH57" si="50">C14/$C14</f>
        <v>1</v>
      </c>
      <c r="D57" s="20">
        <f t="shared" si="50"/>
        <v>1.009018137602594</v>
      </c>
      <c r="E57" s="20">
        <f t="shared" si="50"/>
        <v>1.0111460127672509</v>
      </c>
      <c r="F57" s="20">
        <f t="shared" si="50"/>
        <v>1.015401763096565</v>
      </c>
      <c r="G57" s="20">
        <f t="shared" si="50"/>
        <v>1.0256864930590739</v>
      </c>
      <c r="H57" s="20">
        <f t="shared" si="50"/>
        <v>1.0454453338737462</v>
      </c>
      <c r="I57" s="20">
        <f t="shared" si="50"/>
        <v>1.0455466612625393</v>
      </c>
      <c r="J57" s="20">
        <f t="shared" si="50"/>
        <v>1.0488904650927147</v>
      </c>
      <c r="K57" s="20">
        <f t="shared" si="50"/>
        <v>1.0321207822474414</v>
      </c>
      <c r="L57" s="20">
        <f t="shared" si="50"/>
        <v>1.0370351606039112</v>
      </c>
      <c r="M57" s="20">
        <f t="shared" si="50"/>
        <v>1.0386057351302056</v>
      </c>
      <c r="N57" s="20">
        <f t="shared" si="50"/>
        <v>1.0395176816293443</v>
      </c>
      <c r="O57" s="20">
        <f t="shared" si="50"/>
        <v>1.0415948930996048</v>
      </c>
      <c r="P57" s="20">
        <f t="shared" si="50"/>
        <v>1.0422535211267605</v>
      </c>
      <c r="Q57" s="20">
        <f t="shared" si="50"/>
        <v>1.0340966663289086</v>
      </c>
      <c r="R57" s="20">
        <f t="shared" si="50"/>
        <v>1.0385550714358092</v>
      </c>
      <c r="S57" s="20">
        <f t="shared" si="50"/>
        <v>1.0496504205086634</v>
      </c>
      <c r="T57" s="20">
        <f t="shared" si="50"/>
        <v>1.0599858141655689</v>
      </c>
      <c r="U57" s="20">
        <f t="shared" si="50"/>
        <v>1.063228290606951</v>
      </c>
      <c r="V57" s="20">
        <f t="shared" si="50"/>
        <v>1.0675347046306616</v>
      </c>
      <c r="W57" s="20">
        <f t="shared" si="50"/>
        <v>1.049447765731077</v>
      </c>
      <c r="X57" s="20">
        <f t="shared" si="50"/>
        <v>1.0560340460026345</v>
      </c>
      <c r="Y57" s="20">
        <f t="shared" si="50"/>
        <v>1.0615057249974669</v>
      </c>
      <c r="Z57" s="20">
        <f t="shared" si="50"/>
        <v>1.0664201033539367</v>
      </c>
      <c r="AA57" s="20">
        <f t="shared" si="50"/>
        <v>1.0604924511095348</v>
      </c>
      <c r="AB57" s="20">
        <f t="shared" si="50"/>
        <v>1.0609484243591043</v>
      </c>
      <c r="AC57" s="20">
        <f t="shared" si="50"/>
        <v>1.067737359408248</v>
      </c>
      <c r="AD57" s="20">
        <f t="shared" si="50"/>
        <v>1.0651535109940218</v>
      </c>
      <c r="AE57" s="20">
        <f t="shared" si="50"/>
        <v>1.0764515148444624</v>
      </c>
      <c r="AF57" s="20">
        <f t="shared" si="50"/>
        <v>1.0789340358698956</v>
      </c>
      <c r="AG57" s="20">
        <f t="shared" si="50"/>
        <v>1.0845577059479177</v>
      </c>
      <c r="AH57" s="20">
        <f t="shared" si="50"/>
        <v>1.0794406728138617</v>
      </c>
      <c r="AI57" s="20">
        <f t="shared" ref="AI57:BN57" si="51">AI14/$C14</f>
        <v>1.0786807173979127</v>
      </c>
      <c r="AJ57" s="20">
        <f t="shared" si="51"/>
        <v>1.0873442091397305</v>
      </c>
      <c r="AK57" s="20">
        <f t="shared" si="51"/>
        <v>1.0904346944979229</v>
      </c>
      <c r="AL57" s="20">
        <f t="shared" si="51"/>
        <v>1.0937278346337014</v>
      </c>
      <c r="AM57" s="20">
        <f t="shared" si="51"/>
        <v>1.0887121288884385</v>
      </c>
      <c r="AN57" s="20">
        <f t="shared" si="51"/>
        <v>1.0955010639375824</v>
      </c>
      <c r="AO57" s="20">
        <f t="shared" si="51"/>
        <v>1.0986928766845678</v>
      </c>
      <c r="AP57" s="20">
        <f t="shared" si="51"/>
        <v>1.1066470767048333</v>
      </c>
      <c r="AQ57" s="20">
        <f t="shared" si="51"/>
        <v>1.1049751747897456</v>
      </c>
      <c r="AR57" s="20">
        <f t="shared" si="51"/>
        <v>1.1037085824298307</v>
      </c>
      <c r="AS57" s="20">
        <f t="shared" si="51"/>
        <v>1.0919039416354241</v>
      </c>
      <c r="AT57" s="20">
        <f t="shared" si="51"/>
        <v>1.1067990677880231</v>
      </c>
      <c r="AU57" s="20">
        <f t="shared" si="51"/>
        <v>1.0947917722160301</v>
      </c>
      <c r="AV57" s="20">
        <f t="shared" si="51"/>
        <v>1.1017326983483635</v>
      </c>
      <c r="AW57" s="20">
        <f t="shared" si="51"/>
        <v>1.101428716181984</v>
      </c>
      <c r="AX57" s="20">
        <f t="shared" si="51"/>
        <v>1.0999088053500861</v>
      </c>
      <c r="AY57" s="20">
        <f t="shared" si="51"/>
        <v>1.0985408856013781</v>
      </c>
      <c r="AZ57" s="20">
        <f t="shared" si="51"/>
        <v>1.1015300435707771</v>
      </c>
      <c r="BA57" s="20">
        <f t="shared" si="51"/>
        <v>1.1056844665112979</v>
      </c>
      <c r="BB57" s="20">
        <f t="shared" si="51"/>
        <v>1.1136893302259601</v>
      </c>
      <c r="BC57" s="20">
        <f t="shared" si="51"/>
        <v>1.1187050359712229</v>
      </c>
      <c r="BD57" s="20">
        <f t="shared" si="51"/>
        <v>1.1203769378863107</v>
      </c>
      <c r="BE57" s="20">
        <f t="shared" si="51"/>
        <v>1.1245820245212281</v>
      </c>
      <c r="BF57" s="20">
        <f t="shared" si="51"/>
        <v>1.1243287060492451</v>
      </c>
      <c r="BG57" s="20">
        <f t="shared" si="51"/>
        <v>1.1216435302462255</v>
      </c>
      <c r="BH57" s="20">
        <f t="shared" si="51"/>
        <v>1.1230621136893302</v>
      </c>
      <c r="BI57" s="20">
        <f t="shared" si="51"/>
        <v>1.1310163137095957</v>
      </c>
      <c r="BJ57" s="20">
        <f t="shared" si="51"/>
        <v>1.1254939710203669</v>
      </c>
      <c r="BK57" s="20">
        <f t="shared" si="51"/>
        <v>1.1257979531867464</v>
      </c>
      <c r="BL57" s="20">
        <f t="shared" si="51"/>
        <v>1.1310163137095957</v>
      </c>
      <c r="BM57" s="20">
        <f t="shared" si="51"/>
        <v>1.1337014895126152</v>
      </c>
      <c r="BN57" s="20">
        <f t="shared" si="51"/>
        <v>1.1365893200932211</v>
      </c>
      <c r="BO57" s="20">
        <f t="shared" ref="BO57:CT57" si="52">BO14/$C14</f>
        <v>1.1548282500759954</v>
      </c>
      <c r="BP57" s="20">
        <f t="shared" si="52"/>
        <v>1.1586786908501367</v>
      </c>
      <c r="BQ57" s="20">
        <f t="shared" si="52"/>
        <v>1.1552842233255649</v>
      </c>
      <c r="BR57" s="20">
        <f t="shared" si="52"/>
        <v>1.1575640895734116</v>
      </c>
      <c r="BS57" s="20">
        <f t="shared" si="52"/>
        <v>1.156905461546256</v>
      </c>
      <c r="BT57" s="20">
        <f t="shared" si="52"/>
        <v>1.1602492653764314</v>
      </c>
      <c r="BU57" s="20">
        <f t="shared" si="52"/>
        <v>1.159286655182896</v>
      </c>
      <c r="BV57" s="20">
        <f t="shared" si="52"/>
        <v>1.1665315634816091</v>
      </c>
      <c r="BW57" s="20">
        <f t="shared" si="52"/>
        <v>1.1701286857837674</v>
      </c>
      <c r="BX57" s="20">
        <f t="shared" si="52"/>
        <v>1.1605532475428109</v>
      </c>
      <c r="BY57" s="20">
        <f t="shared" si="52"/>
        <v>1.1740297902523051</v>
      </c>
      <c r="BZ57" s="20">
        <f t="shared" si="52"/>
        <v>1.1692674029790253</v>
      </c>
      <c r="CA57" s="20">
        <f t="shared" si="52"/>
        <v>1.167798155841524</v>
      </c>
      <c r="CB57" s="20">
        <f t="shared" si="52"/>
        <v>1.1766136386665316</v>
      </c>
      <c r="CC57" s="20">
        <f t="shared" si="52"/>
        <v>1.1932313304286148</v>
      </c>
      <c r="CD57" s="20">
        <f t="shared" si="52"/>
        <v>1.1947512412605128</v>
      </c>
      <c r="CE57" s="20">
        <f t="shared" si="52"/>
        <v>1.1783868679704124</v>
      </c>
      <c r="CF57" s="20">
        <f t="shared" si="52"/>
        <v>1.1777282399432567</v>
      </c>
      <c r="CG57" s="20">
        <f t="shared" si="52"/>
        <v>1.1741311176410985</v>
      </c>
      <c r="CH57" s="20">
        <f t="shared" si="52"/>
        <v>1.181578680717398</v>
      </c>
      <c r="CI57" s="20">
        <f t="shared" si="52"/>
        <v>1.188823589016111</v>
      </c>
      <c r="CJ57" s="20">
        <f t="shared" si="52"/>
        <v>1.1892288985712838</v>
      </c>
      <c r="CK57" s="20">
        <f t="shared" si="52"/>
        <v>1.1846185023811937</v>
      </c>
      <c r="CL57" s="20">
        <f t="shared" si="52"/>
        <v>1.1877596514337825</v>
      </c>
      <c r="CM57" s="20">
        <f t="shared" si="52"/>
        <v>1.2054919444725909</v>
      </c>
      <c r="CN57" s="20">
        <f t="shared" si="52"/>
        <v>1.2158780018238931</v>
      </c>
      <c r="CO57" s="20">
        <f t="shared" si="52"/>
        <v>1.2238322018441585</v>
      </c>
      <c r="CP57" s="20">
        <f t="shared" si="52"/>
        <v>1.2191204782652751</v>
      </c>
      <c r="CQ57" s="20">
        <f t="shared" si="52"/>
        <v>1.1963724794812038</v>
      </c>
      <c r="CR57" s="20">
        <f t="shared" si="52"/>
        <v>1.1950552234268923</v>
      </c>
      <c r="CS57" s="20">
        <f t="shared" si="52"/>
        <v>1.1892288985712838</v>
      </c>
      <c r="CT57" s="20">
        <f t="shared" si="52"/>
        <v>1.1899888539872328</v>
      </c>
      <c r="CU57" s="20">
        <f t="shared" ref="CU57:DZ57" si="53">CU14/$C14</f>
        <v>1.1848718208531765</v>
      </c>
      <c r="CV57" s="20">
        <f t="shared" si="53"/>
        <v>1.2002229202553449</v>
      </c>
      <c r="CW57" s="20">
        <f t="shared" si="53"/>
        <v>1.204985307528625</v>
      </c>
      <c r="CX57" s="20">
        <f t="shared" si="53"/>
        <v>1.2074171648596617</v>
      </c>
      <c r="CY57" s="20">
        <f t="shared" si="53"/>
        <v>1.1987030094234472</v>
      </c>
      <c r="CZ57" s="20">
        <f t="shared" si="53"/>
        <v>1.2070118553044888</v>
      </c>
      <c r="DA57" s="20">
        <f t="shared" si="53"/>
        <v>1.2289998986726112</v>
      </c>
      <c r="DB57" s="20">
        <f t="shared" si="53"/>
        <v>1.2303171547269227</v>
      </c>
      <c r="DC57" s="20">
        <f t="shared" si="53"/>
        <v>1.2145607457695815</v>
      </c>
      <c r="DD57" s="20">
        <f t="shared" si="53"/>
        <v>1.221754990373898</v>
      </c>
      <c r="DE57" s="20">
        <f t="shared" si="53"/>
        <v>1.2291518897558009</v>
      </c>
      <c r="DF57" s="20">
        <f t="shared" si="53"/>
        <v>1.2384740095247746</v>
      </c>
      <c r="DG57" s="20">
        <f t="shared" si="53"/>
        <v>1.2406018846894316</v>
      </c>
      <c r="DH57" s="20">
        <f t="shared" si="53"/>
        <v>1.245566926740298</v>
      </c>
      <c r="DI57" s="20">
        <f t="shared" si="53"/>
        <v>1.2367514439152902</v>
      </c>
      <c r="DJ57" s="20">
        <f t="shared" si="53"/>
        <v>1.2406525483838282</v>
      </c>
      <c r="DK57" s="20">
        <f t="shared" si="53"/>
        <v>1.2548383828148748</v>
      </c>
      <c r="DL57" s="20">
        <f t="shared" si="53"/>
        <v>1.2715574019657514</v>
      </c>
      <c r="DM57" s="20">
        <f t="shared" si="53"/>
        <v>1.27961292937481</v>
      </c>
      <c r="DN57" s="20">
        <f t="shared" si="53"/>
        <v>1.2811835039011044</v>
      </c>
      <c r="DO57" s="20">
        <f t="shared" si="53"/>
        <v>1.2811835039011044</v>
      </c>
      <c r="DP57" s="20">
        <f t="shared" si="53"/>
        <v>1.2803222210963623</v>
      </c>
      <c r="DQ57" s="20">
        <f t="shared" si="53"/>
        <v>1.2797142567636033</v>
      </c>
      <c r="DR57" s="20">
        <f t="shared" si="53"/>
        <v>1.2841219981761069</v>
      </c>
      <c r="DS57" s="20">
        <f t="shared" si="53"/>
        <v>1.2714054108825616</v>
      </c>
      <c r="DT57" s="20">
        <f t="shared" si="53"/>
        <v>1.2762184618502381</v>
      </c>
      <c r="DU57" s="20">
        <f t="shared" si="53"/>
        <v>1.2186138413213092</v>
      </c>
      <c r="DV57" s="20">
        <f t="shared" si="53"/>
        <v>1.1552335596311682</v>
      </c>
      <c r="DW57" s="20">
        <f t="shared" si="53"/>
        <v>1.1623264768466917</v>
      </c>
      <c r="DX57" s="20">
        <f t="shared" si="53"/>
        <v>1.2311784375316648</v>
      </c>
      <c r="DY57" s="20">
        <f t="shared" si="53"/>
        <v>1.2503799777079745</v>
      </c>
      <c r="DZ57" s="20">
        <f t="shared" si="53"/>
        <v>1.2481507751545242</v>
      </c>
      <c r="EA57" s="20">
        <f t="shared" si="41"/>
        <v>1.2445029891579693</v>
      </c>
      <c r="EB57" s="20">
        <f t="shared" si="41"/>
        <v>1.2558516567028069</v>
      </c>
      <c r="EC57" s="20">
        <f t="shared" si="41"/>
        <v>1.2546863917316851</v>
      </c>
      <c r="ED57" s="20">
        <f t="shared" si="41"/>
        <v>1.2556490019252204</v>
      </c>
      <c r="EE57" s="20">
        <f t="shared" si="41"/>
        <v>1.2592461242273787</v>
      </c>
      <c r="EF57" s="20">
        <f t="shared" si="41"/>
        <v>1.2634512108622962</v>
      </c>
    </row>
    <row r="58" spans="1:136" x14ac:dyDescent="0.45">
      <c r="B58" s="2" t="str">
        <f t="shared" si="16"/>
        <v>Information and cultural industries</v>
      </c>
      <c r="C58" s="20">
        <f t="shared" ref="C58:AH58" si="54">C15/$C15</f>
        <v>1</v>
      </c>
      <c r="D58" s="20">
        <f t="shared" si="54"/>
        <v>1.0004531037607611</v>
      </c>
      <c r="E58" s="20">
        <f t="shared" si="54"/>
        <v>1.0267331218849116</v>
      </c>
      <c r="F58" s="20">
        <f t="shared" si="54"/>
        <v>1.0688717716357046</v>
      </c>
      <c r="G58" s="20">
        <f t="shared" si="54"/>
        <v>1.0249207068418669</v>
      </c>
      <c r="H58" s="20">
        <f t="shared" si="54"/>
        <v>1.1005890348889895</v>
      </c>
      <c r="I58" s="20">
        <f t="shared" si="54"/>
        <v>1.1209787041232442</v>
      </c>
      <c r="J58" s="20">
        <f t="shared" si="54"/>
        <v>1.1001359311282284</v>
      </c>
      <c r="K58" s="20">
        <f t="shared" si="54"/>
        <v>1.128681468056185</v>
      </c>
      <c r="L58" s="20">
        <f t="shared" si="54"/>
        <v>1.2129587675577707</v>
      </c>
      <c r="M58" s="20">
        <f t="shared" si="54"/>
        <v>1.2106932487539646</v>
      </c>
      <c r="N58" s="20">
        <f t="shared" si="54"/>
        <v>1.1350249207068419</v>
      </c>
      <c r="O58" s="20">
        <f t="shared" si="54"/>
        <v>1.0634345265065701</v>
      </c>
      <c r="P58" s="20">
        <f t="shared" si="54"/>
        <v>1.0512007249660171</v>
      </c>
      <c r="Q58" s="20">
        <f t="shared" si="54"/>
        <v>1.0036248300860897</v>
      </c>
      <c r="R58" s="20">
        <f t="shared" si="54"/>
        <v>0.97779791572270047</v>
      </c>
      <c r="S58" s="20">
        <f t="shared" si="54"/>
        <v>0.98640688717716352</v>
      </c>
      <c r="T58" s="20">
        <f t="shared" si="54"/>
        <v>1.0280924331671952</v>
      </c>
      <c r="U58" s="20">
        <f t="shared" si="54"/>
        <v>1.0439510647938377</v>
      </c>
      <c r="V58" s="20">
        <f t="shared" si="54"/>
        <v>1.0774807430901676</v>
      </c>
      <c r="W58" s="20">
        <f t="shared" si="54"/>
        <v>1.0285455369279566</v>
      </c>
      <c r="X58" s="20">
        <f t="shared" si="54"/>
        <v>1.0516538287267785</v>
      </c>
      <c r="Y58" s="20">
        <f t="shared" si="54"/>
        <v>1.0367014046216583</v>
      </c>
      <c r="Z58" s="20">
        <f t="shared" si="54"/>
        <v>1.0126869053013141</v>
      </c>
      <c r="AA58" s="20">
        <f t="shared" si="54"/>
        <v>0.96873584050747619</v>
      </c>
      <c r="AB58" s="20">
        <f t="shared" si="54"/>
        <v>0.96918894426823743</v>
      </c>
      <c r="AC58" s="20">
        <f t="shared" si="54"/>
        <v>1.0190303579519711</v>
      </c>
      <c r="AD58" s="20">
        <f t="shared" si="54"/>
        <v>1.0217489805165383</v>
      </c>
      <c r="AE58" s="20">
        <f t="shared" si="54"/>
        <v>1.0317172632532849</v>
      </c>
      <c r="AF58" s="20">
        <f t="shared" si="54"/>
        <v>0.99003171726325323</v>
      </c>
      <c r="AG58" s="20">
        <f t="shared" si="54"/>
        <v>1.0444041685545991</v>
      </c>
      <c r="AH58" s="20">
        <f t="shared" si="54"/>
        <v>1.0072496601721794</v>
      </c>
      <c r="AI58" s="20">
        <f t="shared" ref="AI58:BN58" si="55">AI15/$C15</f>
        <v>1.0425917535115541</v>
      </c>
      <c r="AJ58" s="20">
        <f t="shared" si="55"/>
        <v>0.98459447213411866</v>
      </c>
      <c r="AK58" s="20">
        <f t="shared" si="55"/>
        <v>0.96647032170367009</v>
      </c>
      <c r="AL58" s="20">
        <f t="shared" si="55"/>
        <v>0.96465790666062523</v>
      </c>
      <c r="AM58" s="20">
        <f t="shared" si="55"/>
        <v>0.90575441776166743</v>
      </c>
      <c r="AN58" s="20">
        <f t="shared" si="55"/>
        <v>1.0077027639329406</v>
      </c>
      <c r="AO58" s="20">
        <f t="shared" si="55"/>
        <v>1.0430448572723154</v>
      </c>
      <c r="AP58" s="20">
        <f t="shared" si="55"/>
        <v>1.0144993203443589</v>
      </c>
      <c r="AQ58" s="20">
        <f t="shared" si="55"/>
        <v>1.0407793384685093</v>
      </c>
      <c r="AR58" s="20">
        <f t="shared" si="55"/>
        <v>1.0262800181241505</v>
      </c>
      <c r="AS58" s="20">
        <f t="shared" si="55"/>
        <v>1.0416855459900318</v>
      </c>
      <c r="AT58" s="20">
        <f t="shared" si="55"/>
        <v>1.0158586316266425</v>
      </c>
      <c r="AU58" s="20">
        <f t="shared" si="55"/>
        <v>1.0154055278658813</v>
      </c>
      <c r="AV58" s="20">
        <f t="shared" si="55"/>
        <v>1.0212958767557772</v>
      </c>
      <c r="AW58" s="20">
        <f t="shared" si="55"/>
        <v>1.0262800181241505</v>
      </c>
      <c r="AX58" s="20">
        <f t="shared" si="55"/>
        <v>1.065700045310376</v>
      </c>
      <c r="AY58" s="20">
        <f t="shared" si="55"/>
        <v>1.0158586316266425</v>
      </c>
      <c r="AZ58" s="20">
        <f t="shared" si="55"/>
        <v>0.96647032170367009</v>
      </c>
      <c r="BA58" s="20">
        <f t="shared" si="55"/>
        <v>0.93158133212505667</v>
      </c>
      <c r="BB58" s="20">
        <f t="shared" si="55"/>
        <v>1.0371545083824196</v>
      </c>
      <c r="BC58" s="20">
        <f t="shared" si="55"/>
        <v>1.0135931128228364</v>
      </c>
      <c r="BD58" s="20">
        <f t="shared" si="55"/>
        <v>0.98051653828726781</v>
      </c>
      <c r="BE58" s="20">
        <f t="shared" si="55"/>
        <v>0.99093792478477571</v>
      </c>
      <c r="BF58" s="20">
        <f t="shared" si="55"/>
        <v>0.99275033982782057</v>
      </c>
      <c r="BG58" s="20">
        <f t="shared" si="55"/>
        <v>0.961939284096058</v>
      </c>
      <c r="BH58" s="20">
        <f t="shared" si="55"/>
        <v>0.92795650203896696</v>
      </c>
      <c r="BI58" s="20">
        <f t="shared" si="55"/>
        <v>0.93248753964657904</v>
      </c>
      <c r="BJ58" s="20">
        <f t="shared" si="55"/>
        <v>0.97553239691889437</v>
      </c>
      <c r="BK58" s="20">
        <f t="shared" si="55"/>
        <v>0.96239238785681924</v>
      </c>
      <c r="BL58" s="20">
        <f t="shared" si="55"/>
        <v>0.9642048028998641</v>
      </c>
      <c r="BM58" s="20">
        <f t="shared" si="55"/>
        <v>0.99184413230629809</v>
      </c>
      <c r="BN58" s="20">
        <f t="shared" si="55"/>
        <v>1.0117806977797916</v>
      </c>
      <c r="BO58" s="20">
        <f t="shared" ref="BO58:CT58" si="56">BO15/$C15</f>
        <v>0.97825101948346171</v>
      </c>
      <c r="BP58" s="20">
        <f t="shared" si="56"/>
        <v>0.98142274580879019</v>
      </c>
      <c r="BQ58" s="20">
        <f t="shared" si="56"/>
        <v>1.0172179429089261</v>
      </c>
      <c r="BR58" s="20">
        <f t="shared" si="56"/>
        <v>1.0353420933393747</v>
      </c>
      <c r="BS58" s="20">
        <f t="shared" si="56"/>
        <v>1.001812415043045</v>
      </c>
      <c r="BT58" s="20">
        <f t="shared" si="56"/>
        <v>0.99410965111010419</v>
      </c>
      <c r="BU58" s="20">
        <f t="shared" si="56"/>
        <v>1.0190303579519711</v>
      </c>
      <c r="BV58" s="20">
        <f t="shared" si="56"/>
        <v>0.98414136837335753</v>
      </c>
      <c r="BW58" s="20">
        <f t="shared" si="56"/>
        <v>0.9895786135024921</v>
      </c>
      <c r="BX58" s="20">
        <f t="shared" si="56"/>
        <v>0.99320344358858181</v>
      </c>
      <c r="BY58" s="20">
        <f t="shared" si="56"/>
        <v>1.0063434526506569</v>
      </c>
      <c r="BZ58" s="20">
        <f t="shared" si="56"/>
        <v>0.99818758495695514</v>
      </c>
      <c r="CA58" s="20">
        <f t="shared" si="56"/>
        <v>1.0194834617127322</v>
      </c>
      <c r="CB58" s="20">
        <f t="shared" si="56"/>
        <v>1.0081558676937019</v>
      </c>
      <c r="CC58" s="20">
        <f t="shared" si="56"/>
        <v>1.0480289986406888</v>
      </c>
      <c r="CD58" s="20">
        <f t="shared" si="56"/>
        <v>1.0584503851381966</v>
      </c>
      <c r="CE58" s="20">
        <f t="shared" si="56"/>
        <v>1.0126869053013141</v>
      </c>
      <c r="CF58" s="20">
        <f t="shared" si="56"/>
        <v>1.11191662890802</v>
      </c>
      <c r="CG58" s="20">
        <f t="shared" si="56"/>
        <v>1.1350249207068419</v>
      </c>
      <c r="CH58" s="20">
        <f t="shared" si="56"/>
        <v>1.1159945627548709</v>
      </c>
      <c r="CI58" s="20">
        <f t="shared" si="56"/>
        <v>1.1141821477118261</v>
      </c>
      <c r="CJ58" s="20">
        <f t="shared" si="56"/>
        <v>1.1300407793384686</v>
      </c>
      <c r="CK58" s="20">
        <f t="shared" si="56"/>
        <v>1.1368373357498867</v>
      </c>
      <c r="CL58" s="20">
        <f t="shared" si="56"/>
        <v>1.0919800634345265</v>
      </c>
      <c r="CM58" s="20">
        <f t="shared" si="56"/>
        <v>1.0453103760761215</v>
      </c>
      <c r="CN58" s="20">
        <f t="shared" si="56"/>
        <v>1.0575441776166743</v>
      </c>
      <c r="CO58" s="20">
        <f t="shared" si="56"/>
        <v>1.1073855913004078</v>
      </c>
      <c r="CP58" s="20">
        <f t="shared" si="56"/>
        <v>1.0801993656547348</v>
      </c>
      <c r="CQ58" s="20">
        <f t="shared" si="56"/>
        <v>1.0231082917988219</v>
      </c>
      <c r="CR58" s="20">
        <f t="shared" si="56"/>
        <v>0.97961033076574533</v>
      </c>
      <c r="CS58" s="20">
        <f t="shared" si="56"/>
        <v>1.0466696873584052</v>
      </c>
      <c r="CT58" s="20">
        <f t="shared" si="56"/>
        <v>1.0190303579519711</v>
      </c>
      <c r="CU58" s="20">
        <f t="shared" ref="CU58:DZ58" si="57">CU15/$C15</f>
        <v>1.067512460353421</v>
      </c>
      <c r="CV58" s="20">
        <f t="shared" si="57"/>
        <v>1.0933393747168101</v>
      </c>
      <c r="CW58" s="20">
        <f t="shared" si="57"/>
        <v>1.042138649750793</v>
      </c>
      <c r="CX58" s="20">
        <f t="shared" si="57"/>
        <v>1.0806524694154962</v>
      </c>
      <c r="CY58" s="20">
        <f t="shared" si="57"/>
        <v>1.0539193475305846</v>
      </c>
      <c r="CZ58" s="20">
        <f t="shared" si="57"/>
        <v>1.0294517444494788</v>
      </c>
      <c r="DA58" s="20">
        <f t="shared" si="57"/>
        <v>1.0040779338468508</v>
      </c>
      <c r="DB58" s="20">
        <f t="shared" si="57"/>
        <v>1.0063434526506569</v>
      </c>
      <c r="DC58" s="20">
        <f t="shared" si="57"/>
        <v>0.99139102854553696</v>
      </c>
      <c r="DD58" s="20">
        <f t="shared" si="57"/>
        <v>0.91028545536927952</v>
      </c>
      <c r="DE58" s="20">
        <f t="shared" si="57"/>
        <v>0.92251925690983239</v>
      </c>
      <c r="DF58" s="20">
        <f t="shared" si="57"/>
        <v>0.92025373810602629</v>
      </c>
      <c r="DG58" s="20">
        <f t="shared" si="57"/>
        <v>0.87584956955142723</v>
      </c>
      <c r="DH58" s="20">
        <f t="shared" si="57"/>
        <v>0.8305391934753058</v>
      </c>
      <c r="DI58" s="20">
        <f t="shared" si="57"/>
        <v>0.88536474852741276</v>
      </c>
      <c r="DJ58" s="20">
        <f t="shared" si="57"/>
        <v>0.94154961486180333</v>
      </c>
      <c r="DK58" s="20">
        <f t="shared" si="57"/>
        <v>0.97190756683280466</v>
      </c>
      <c r="DL58" s="20">
        <f t="shared" si="57"/>
        <v>0.99275033982782057</v>
      </c>
      <c r="DM58" s="20">
        <f t="shared" si="57"/>
        <v>1.0457634798368827</v>
      </c>
      <c r="DN58" s="20">
        <f t="shared" si="57"/>
        <v>1.0688717716357046</v>
      </c>
      <c r="DO58" s="20">
        <f t="shared" si="57"/>
        <v>0.99275033982782057</v>
      </c>
      <c r="DP58" s="20">
        <f t="shared" si="57"/>
        <v>0.98685999093792476</v>
      </c>
      <c r="DQ58" s="20">
        <f t="shared" si="57"/>
        <v>0.98821930222020837</v>
      </c>
      <c r="DR58" s="20">
        <f t="shared" si="57"/>
        <v>1.0108744902582691</v>
      </c>
      <c r="DS58" s="20">
        <f t="shared" si="57"/>
        <v>1.0430448572723154</v>
      </c>
      <c r="DT58" s="20">
        <f t="shared" si="57"/>
        <v>1.0888083371091981</v>
      </c>
      <c r="DU58" s="20">
        <f t="shared" si="57"/>
        <v>0.96782963298595381</v>
      </c>
      <c r="DV58" s="20">
        <f t="shared" si="57"/>
        <v>0.97190756683280466</v>
      </c>
      <c r="DW58" s="20">
        <f t="shared" si="57"/>
        <v>0.93248753964657904</v>
      </c>
      <c r="DX58" s="20">
        <f t="shared" si="57"/>
        <v>0.94426823742637067</v>
      </c>
      <c r="DY58" s="20">
        <f t="shared" si="57"/>
        <v>1.0031717263253286</v>
      </c>
      <c r="DZ58" s="20">
        <f t="shared" si="57"/>
        <v>0.96737652922519257</v>
      </c>
      <c r="EA58" s="20">
        <f t="shared" si="41"/>
        <v>1.0770276393294065</v>
      </c>
      <c r="EB58" s="20">
        <f t="shared" si="41"/>
        <v>1.1091980063434526</v>
      </c>
      <c r="EC58" s="20">
        <f t="shared" si="41"/>
        <v>1.0869959220661531</v>
      </c>
      <c r="ED58" s="20">
        <f t="shared" si="41"/>
        <v>1.1005890348889895</v>
      </c>
      <c r="EE58" s="20">
        <f t="shared" si="41"/>
        <v>1.1780697779791571</v>
      </c>
      <c r="EF58" s="20">
        <f t="shared" si="41"/>
        <v>1.2020842772995015</v>
      </c>
    </row>
    <row r="59" spans="1:136" x14ac:dyDescent="0.45">
      <c r="B59" s="2"/>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row>
    <row r="60" spans="1:136" x14ac:dyDescent="0.45">
      <c r="A60" t="s">
        <v>515</v>
      </c>
      <c r="B60" s="2"/>
      <c r="C60" s="23">
        <f>C6</f>
        <v>40179</v>
      </c>
      <c r="D60" s="23">
        <f t="shared" ref="D60:BO60" si="58">D6</f>
        <v>40210</v>
      </c>
      <c r="E60" s="23">
        <f t="shared" si="58"/>
        <v>40238</v>
      </c>
      <c r="F60" s="23">
        <f t="shared" si="58"/>
        <v>40269</v>
      </c>
      <c r="G60" s="23">
        <f t="shared" si="58"/>
        <v>40299</v>
      </c>
      <c r="H60" s="23">
        <f t="shared" si="58"/>
        <v>40330</v>
      </c>
      <c r="I60" s="23">
        <f t="shared" si="58"/>
        <v>40360</v>
      </c>
      <c r="J60" s="23">
        <f t="shared" si="58"/>
        <v>40391</v>
      </c>
      <c r="K60" s="23">
        <f t="shared" si="58"/>
        <v>40422</v>
      </c>
      <c r="L60" s="23">
        <f t="shared" si="58"/>
        <v>40452</v>
      </c>
      <c r="M60" s="23">
        <f t="shared" si="58"/>
        <v>40483</v>
      </c>
      <c r="N60" s="23">
        <f t="shared" si="58"/>
        <v>40513</v>
      </c>
      <c r="O60" s="23">
        <f t="shared" si="58"/>
        <v>40544</v>
      </c>
      <c r="P60" s="23">
        <f t="shared" si="58"/>
        <v>40575</v>
      </c>
      <c r="Q60" s="23">
        <f t="shared" si="58"/>
        <v>40603</v>
      </c>
      <c r="R60" s="23">
        <f t="shared" si="58"/>
        <v>40634</v>
      </c>
      <c r="S60" s="23">
        <f t="shared" si="58"/>
        <v>40664</v>
      </c>
      <c r="T60" s="23">
        <f t="shared" si="58"/>
        <v>40695</v>
      </c>
      <c r="U60" s="23">
        <f t="shared" si="58"/>
        <v>40725</v>
      </c>
      <c r="V60" s="23">
        <f t="shared" si="58"/>
        <v>40756</v>
      </c>
      <c r="W60" s="23">
        <f t="shared" si="58"/>
        <v>40787</v>
      </c>
      <c r="X60" s="23">
        <f t="shared" si="58"/>
        <v>40817</v>
      </c>
      <c r="Y60" s="23">
        <f t="shared" si="58"/>
        <v>40848</v>
      </c>
      <c r="Z60" s="23">
        <f t="shared" si="58"/>
        <v>40878</v>
      </c>
      <c r="AA60" s="23">
        <f t="shared" si="58"/>
        <v>40909</v>
      </c>
      <c r="AB60" s="23">
        <f t="shared" si="58"/>
        <v>40940</v>
      </c>
      <c r="AC60" s="23">
        <f t="shared" si="58"/>
        <v>40969</v>
      </c>
      <c r="AD60" s="23">
        <f t="shared" si="58"/>
        <v>41000</v>
      </c>
      <c r="AE60" s="23">
        <f t="shared" si="58"/>
        <v>41030</v>
      </c>
      <c r="AF60" s="23">
        <f t="shared" si="58"/>
        <v>41061</v>
      </c>
      <c r="AG60" s="23">
        <f t="shared" si="58"/>
        <v>41091</v>
      </c>
      <c r="AH60" s="23">
        <f t="shared" si="58"/>
        <v>41122</v>
      </c>
      <c r="AI60" s="23">
        <f t="shared" si="58"/>
        <v>41153</v>
      </c>
      <c r="AJ60" s="23">
        <f t="shared" si="58"/>
        <v>41183</v>
      </c>
      <c r="AK60" s="23">
        <f t="shared" si="58"/>
        <v>41214</v>
      </c>
      <c r="AL60" s="23">
        <f t="shared" si="58"/>
        <v>41244</v>
      </c>
      <c r="AM60" s="23">
        <f t="shared" si="58"/>
        <v>41275</v>
      </c>
      <c r="AN60" s="23">
        <f t="shared" si="58"/>
        <v>41306</v>
      </c>
      <c r="AO60" s="23">
        <f t="shared" si="58"/>
        <v>41334</v>
      </c>
      <c r="AP60" s="23">
        <f t="shared" si="58"/>
        <v>41365</v>
      </c>
      <c r="AQ60" s="23">
        <f t="shared" si="58"/>
        <v>41395</v>
      </c>
      <c r="AR60" s="23">
        <f t="shared" si="58"/>
        <v>41426</v>
      </c>
      <c r="AS60" s="23">
        <f t="shared" si="58"/>
        <v>41456</v>
      </c>
      <c r="AT60" s="23">
        <f t="shared" si="58"/>
        <v>41487</v>
      </c>
      <c r="AU60" s="23">
        <f t="shared" si="58"/>
        <v>41518</v>
      </c>
      <c r="AV60" s="23">
        <f t="shared" si="58"/>
        <v>41548</v>
      </c>
      <c r="AW60" s="23">
        <f t="shared" si="58"/>
        <v>41579</v>
      </c>
      <c r="AX60" s="23">
        <f t="shared" si="58"/>
        <v>41609</v>
      </c>
      <c r="AY60" s="23">
        <f t="shared" si="58"/>
        <v>41640</v>
      </c>
      <c r="AZ60" s="23">
        <f t="shared" si="58"/>
        <v>41671</v>
      </c>
      <c r="BA60" s="23">
        <f t="shared" si="58"/>
        <v>41699</v>
      </c>
      <c r="BB60" s="23">
        <f t="shared" si="58"/>
        <v>41730</v>
      </c>
      <c r="BC60" s="23">
        <f t="shared" si="58"/>
        <v>41760</v>
      </c>
      <c r="BD60" s="23">
        <f t="shared" si="58"/>
        <v>41791</v>
      </c>
      <c r="BE60" s="23">
        <f t="shared" si="58"/>
        <v>41821</v>
      </c>
      <c r="BF60" s="23">
        <f t="shared" si="58"/>
        <v>41852</v>
      </c>
      <c r="BG60" s="23">
        <f t="shared" si="58"/>
        <v>41883</v>
      </c>
      <c r="BH60" s="23">
        <f t="shared" si="58"/>
        <v>41913</v>
      </c>
      <c r="BI60" s="23">
        <f t="shared" si="58"/>
        <v>41944</v>
      </c>
      <c r="BJ60" s="23">
        <f t="shared" si="58"/>
        <v>41974</v>
      </c>
      <c r="BK60" s="23">
        <f t="shared" si="58"/>
        <v>42005</v>
      </c>
      <c r="BL60" s="23">
        <f t="shared" si="58"/>
        <v>42036</v>
      </c>
      <c r="BM60" s="23">
        <f t="shared" si="58"/>
        <v>42064</v>
      </c>
      <c r="BN60" s="23">
        <f t="shared" si="58"/>
        <v>42095</v>
      </c>
      <c r="BO60" s="23">
        <f t="shared" si="58"/>
        <v>42125</v>
      </c>
      <c r="BP60" s="23">
        <f t="shared" ref="BP60:EA60" si="59">BP6</f>
        <v>42156</v>
      </c>
      <c r="BQ60" s="23">
        <f t="shared" si="59"/>
        <v>42186</v>
      </c>
      <c r="BR60" s="23">
        <f t="shared" si="59"/>
        <v>42217</v>
      </c>
      <c r="BS60" s="23">
        <f t="shared" si="59"/>
        <v>42248</v>
      </c>
      <c r="BT60" s="23">
        <f t="shared" si="59"/>
        <v>42278</v>
      </c>
      <c r="BU60" s="23">
        <f t="shared" si="59"/>
        <v>42309</v>
      </c>
      <c r="BV60" s="23">
        <f t="shared" si="59"/>
        <v>42339</v>
      </c>
      <c r="BW60" s="23">
        <f t="shared" si="59"/>
        <v>42370</v>
      </c>
      <c r="BX60" s="23">
        <f t="shared" si="59"/>
        <v>42401</v>
      </c>
      <c r="BY60" s="23">
        <f t="shared" si="59"/>
        <v>42430</v>
      </c>
      <c r="BZ60" s="23">
        <f t="shared" si="59"/>
        <v>42461</v>
      </c>
      <c r="CA60" s="23">
        <f t="shared" si="59"/>
        <v>42491</v>
      </c>
      <c r="CB60" s="23">
        <f t="shared" si="59"/>
        <v>42522</v>
      </c>
      <c r="CC60" s="23">
        <f t="shared" si="59"/>
        <v>42552</v>
      </c>
      <c r="CD60" s="23">
        <f t="shared" si="59"/>
        <v>42583</v>
      </c>
      <c r="CE60" s="23">
        <f t="shared" si="59"/>
        <v>42614</v>
      </c>
      <c r="CF60" s="23">
        <f t="shared" si="59"/>
        <v>42644</v>
      </c>
      <c r="CG60" s="23">
        <f t="shared" si="59"/>
        <v>42675</v>
      </c>
      <c r="CH60" s="23">
        <f t="shared" si="59"/>
        <v>42705</v>
      </c>
      <c r="CI60" s="23">
        <f t="shared" si="59"/>
        <v>42736</v>
      </c>
      <c r="CJ60" s="23">
        <f t="shared" si="59"/>
        <v>42767</v>
      </c>
      <c r="CK60" s="23">
        <f t="shared" si="59"/>
        <v>42795</v>
      </c>
      <c r="CL60" s="23">
        <f t="shared" si="59"/>
        <v>42826</v>
      </c>
      <c r="CM60" s="23">
        <f t="shared" si="59"/>
        <v>42856</v>
      </c>
      <c r="CN60" s="23">
        <f t="shared" si="59"/>
        <v>42887</v>
      </c>
      <c r="CO60" s="23">
        <f t="shared" si="59"/>
        <v>42917</v>
      </c>
      <c r="CP60" s="23">
        <f t="shared" si="59"/>
        <v>42948</v>
      </c>
      <c r="CQ60" s="23">
        <f t="shared" si="59"/>
        <v>42979</v>
      </c>
      <c r="CR60" s="23">
        <f t="shared" si="59"/>
        <v>43009</v>
      </c>
      <c r="CS60" s="23">
        <f t="shared" si="59"/>
        <v>43040</v>
      </c>
      <c r="CT60" s="23">
        <f t="shared" si="59"/>
        <v>43070</v>
      </c>
      <c r="CU60" s="23">
        <f t="shared" si="59"/>
        <v>43101</v>
      </c>
      <c r="CV60" s="23">
        <f t="shared" si="59"/>
        <v>43132</v>
      </c>
      <c r="CW60" s="23">
        <f t="shared" si="59"/>
        <v>43160</v>
      </c>
      <c r="CX60" s="23">
        <f t="shared" si="59"/>
        <v>43191</v>
      </c>
      <c r="CY60" s="23">
        <f t="shared" si="59"/>
        <v>43221</v>
      </c>
      <c r="CZ60" s="23">
        <f t="shared" si="59"/>
        <v>43252</v>
      </c>
      <c r="DA60" s="23">
        <f t="shared" si="59"/>
        <v>43282</v>
      </c>
      <c r="DB60" s="23">
        <f t="shared" si="59"/>
        <v>43313</v>
      </c>
      <c r="DC60" s="23">
        <f t="shared" si="59"/>
        <v>43344</v>
      </c>
      <c r="DD60" s="23">
        <f t="shared" si="59"/>
        <v>43374</v>
      </c>
      <c r="DE60" s="23">
        <f t="shared" si="59"/>
        <v>43405</v>
      </c>
      <c r="DF60" s="23">
        <f t="shared" si="59"/>
        <v>43435</v>
      </c>
      <c r="DG60" s="23">
        <f t="shared" si="59"/>
        <v>43466</v>
      </c>
      <c r="DH60" s="23">
        <f t="shared" si="59"/>
        <v>43497</v>
      </c>
      <c r="DI60" s="23">
        <f t="shared" si="59"/>
        <v>43525</v>
      </c>
      <c r="DJ60" s="23">
        <f t="shared" si="59"/>
        <v>43556</v>
      </c>
      <c r="DK60" s="23">
        <f t="shared" si="59"/>
        <v>43586</v>
      </c>
      <c r="DL60" s="23">
        <f t="shared" si="59"/>
        <v>43617</v>
      </c>
      <c r="DM60" s="23">
        <f t="shared" si="59"/>
        <v>43647</v>
      </c>
      <c r="DN60" s="23">
        <f t="shared" si="59"/>
        <v>43678</v>
      </c>
      <c r="DO60" s="23">
        <f t="shared" si="59"/>
        <v>43709</v>
      </c>
      <c r="DP60" s="23">
        <f t="shared" si="59"/>
        <v>43739</v>
      </c>
      <c r="DQ60" s="23">
        <f t="shared" si="59"/>
        <v>43770</v>
      </c>
      <c r="DR60" s="23">
        <f t="shared" si="59"/>
        <v>43800</v>
      </c>
      <c r="DS60" s="23">
        <f t="shared" si="59"/>
        <v>43831</v>
      </c>
      <c r="DT60" s="23">
        <f t="shared" si="59"/>
        <v>43862</v>
      </c>
      <c r="DU60" s="23">
        <f t="shared" si="59"/>
        <v>43891</v>
      </c>
      <c r="DV60" s="23">
        <f t="shared" si="59"/>
        <v>43922</v>
      </c>
      <c r="DW60" s="23">
        <f t="shared" si="59"/>
        <v>43952</v>
      </c>
      <c r="DX60" s="23">
        <f t="shared" si="59"/>
        <v>43983</v>
      </c>
      <c r="DY60" s="23">
        <f t="shared" si="59"/>
        <v>44013</v>
      </c>
      <c r="DZ60" s="23">
        <f t="shared" si="59"/>
        <v>44044</v>
      </c>
      <c r="EA60" s="23">
        <f t="shared" si="59"/>
        <v>44075</v>
      </c>
      <c r="EB60" s="23">
        <f t="shared" ref="EB60:EF60" si="60">EB6</f>
        <v>44105</v>
      </c>
      <c r="EC60" s="23">
        <f t="shared" si="60"/>
        <v>44136</v>
      </c>
      <c r="ED60" s="23">
        <f t="shared" si="60"/>
        <v>44166</v>
      </c>
      <c r="EE60" s="23">
        <f t="shared" si="60"/>
        <v>44197</v>
      </c>
      <c r="EF60" s="23">
        <f t="shared" si="60"/>
        <v>44228</v>
      </c>
    </row>
    <row r="61" spans="1:136" x14ac:dyDescent="0.45">
      <c r="B61" s="2" t="s">
        <v>507</v>
      </c>
      <c r="C61" s="20">
        <f>C12</f>
        <v>1224200</v>
      </c>
      <c r="D61" s="20">
        <f t="shared" ref="D61:BO61" si="61">D12</f>
        <v>1232100</v>
      </c>
      <c r="E61" s="20">
        <f t="shared" si="61"/>
        <v>1222400</v>
      </c>
      <c r="F61" s="20">
        <f t="shared" si="61"/>
        <v>1226000</v>
      </c>
      <c r="G61" s="20">
        <f t="shared" si="61"/>
        <v>1193200</v>
      </c>
      <c r="H61" s="20">
        <f t="shared" si="61"/>
        <v>1184800</v>
      </c>
      <c r="I61" s="20">
        <f t="shared" si="61"/>
        <v>968000</v>
      </c>
      <c r="J61" s="20">
        <f t="shared" si="61"/>
        <v>979900</v>
      </c>
      <c r="K61" s="20">
        <f t="shared" si="61"/>
        <v>1167600</v>
      </c>
      <c r="L61" s="20">
        <f t="shared" si="61"/>
        <v>1201500</v>
      </c>
      <c r="M61" s="20">
        <f t="shared" si="61"/>
        <v>1222300</v>
      </c>
      <c r="N61" s="20">
        <f t="shared" si="61"/>
        <v>1217900</v>
      </c>
      <c r="O61" s="20">
        <f t="shared" si="61"/>
        <v>1197500</v>
      </c>
      <c r="P61" s="20">
        <f t="shared" si="61"/>
        <v>1222800</v>
      </c>
      <c r="Q61" s="20">
        <f t="shared" si="61"/>
        <v>1219100</v>
      </c>
      <c r="R61" s="20">
        <f t="shared" si="61"/>
        <v>1235700</v>
      </c>
      <c r="S61" s="20">
        <f t="shared" si="61"/>
        <v>1199400</v>
      </c>
      <c r="T61" s="20">
        <f t="shared" si="61"/>
        <v>1192900</v>
      </c>
      <c r="U61" s="20">
        <f t="shared" si="61"/>
        <v>954000</v>
      </c>
      <c r="V61" s="20">
        <f t="shared" si="61"/>
        <v>967500</v>
      </c>
      <c r="W61" s="20">
        <f t="shared" si="61"/>
        <v>1174000</v>
      </c>
      <c r="X61" s="20">
        <f t="shared" si="61"/>
        <v>1208800</v>
      </c>
      <c r="Y61" s="20">
        <f t="shared" si="61"/>
        <v>1233400</v>
      </c>
      <c r="Z61" s="20">
        <f t="shared" si="61"/>
        <v>1224000</v>
      </c>
      <c r="AA61" s="20">
        <f t="shared" si="61"/>
        <v>1230900</v>
      </c>
      <c r="AB61" s="20">
        <f t="shared" si="61"/>
        <v>1260800</v>
      </c>
      <c r="AC61" s="20">
        <f t="shared" si="61"/>
        <v>1238900</v>
      </c>
      <c r="AD61" s="20">
        <f t="shared" si="61"/>
        <v>1251500</v>
      </c>
      <c r="AE61" s="20">
        <f t="shared" si="61"/>
        <v>1229000</v>
      </c>
      <c r="AF61" s="20">
        <f t="shared" si="61"/>
        <v>1230800</v>
      </c>
      <c r="AG61" s="20">
        <f t="shared" si="61"/>
        <v>1004800</v>
      </c>
      <c r="AH61" s="20">
        <f t="shared" si="61"/>
        <v>1003300</v>
      </c>
      <c r="AI61" s="20">
        <f t="shared" si="61"/>
        <v>1205800</v>
      </c>
      <c r="AJ61" s="20">
        <f t="shared" si="61"/>
        <v>1265600</v>
      </c>
      <c r="AK61" s="20">
        <f t="shared" si="61"/>
        <v>1281400</v>
      </c>
      <c r="AL61" s="20">
        <f t="shared" si="61"/>
        <v>1282700</v>
      </c>
      <c r="AM61" s="20">
        <f t="shared" si="61"/>
        <v>1280100</v>
      </c>
      <c r="AN61" s="20">
        <f t="shared" si="61"/>
        <v>1283400</v>
      </c>
      <c r="AO61" s="20">
        <f t="shared" si="61"/>
        <v>1275300</v>
      </c>
      <c r="AP61" s="20">
        <f t="shared" si="61"/>
        <v>1282800</v>
      </c>
      <c r="AQ61" s="20">
        <f t="shared" si="61"/>
        <v>1258900</v>
      </c>
      <c r="AR61" s="20">
        <f t="shared" si="61"/>
        <v>1256500</v>
      </c>
      <c r="AS61" s="20">
        <f t="shared" si="61"/>
        <v>994800</v>
      </c>
      <c r="AT61" s="20">
        <f t="shared" si="61"/>
        <v>997600</v>
      </c>
      <c r="AU61" s="20">
        <f t="shared" si="61"/>
        <v>1222100</v>
      </c>
      <c r="AV61" s="20">
        <f t="shared" si="61"/>
        <v>1261400</v>
      </c>
      <c r="AW61" s="20">
        <f t="shared" si="61"/>
        <v>1270500</v>
      </c>
      <c r="AX61" s="20">
        <f t="shared" si="61"/>
        <v>1258100</v>
      </c>
      <c r="AY61" s="20">
        <f t="shared" si="61"/>
        <v>1257100</v>
      </c>
      <c r="AZ61" s="20">
        <f t="shared" si="61"/>
        <v>1271500</v>
      </c>
      <c r="BA61" s="20">
        <f t="shared" si="61"/>
        <v>1262600</v>
      </c>
      <c r="BB61" s="20">
        <f t="shared" si="61"/>
        <v>1261900</v>
      </c>
      <c r="BC61" s="20">
        <f t="shared" si="61"/>
        <v>1257800</v>
      </c>
      <c r="BD61" s="20">
        <f t="shared" si="61"/>
        <v>1248700</v>
      </c>
      <c r="BE61" s="20">
        <f t="shared" si="61"/>
        <v>1048600</v>
      </c>
      <c r="BF61" s="20">
        <f t="shared" si="61"/>
        <v>1029600</v>
      </c>
      <c r="BG61" s="20">
        <f t="shared" si="61"/>
        <v>1258800</v>
      </c>
      <c r="BH61" s="20">
        <f t="shared" si="61"/>
        <v>1285400</v>
      </c>
      <c r="BI61" s="20">
        <f t="shared" si="61"/>
        <v>1303000</v>
      </c>
      <c r="BJ61" s="20">
        <f t="shared" si="61"/>
        <v>1306800</v>
      </c>
      <c r="BK61" s="20">
        <f t="shared" si="61"/>
        <v>1314200</v>
      </c>
      <c r="BL61" s="20">
        <f t="shared" si="61"/>
        <v>1351700</v>
      </c>
      <c r="BM61" s="20">
        <f t="shared" si="61"/>
        <v>1341800</v>
      </c>
      <c r="BN61" s="20">
        <f t="shared" si="61"/>
        <v>1340100</v>
      </c>
      <c r="BO61" s="20">
        <f t="shared" si="61"/>
        <v>1313200</v>
      </c>
      <c r="BP61" s="20">
        <f t="shared" ref="BP61:EA61" si="62">BP12</f>
        <v>1298100</v>
      </c>
      <c r="BQ61" s="20">
        <f t="shared" si="62"/>
        <v>1077400</v>
      </c>
      <c r="BR61" s="20">
        <f t="shared" si="62"/>
        <v>1078600</v>
      </c>
      <c r="BS61" s="20">
        <f t="shared" si="62"/>
        <v>1243300</v>
      </c>
      <c r="BT61" s="20">
        <f t="shared" si="62"/>
        <v>1277200</v>
      </c>
      <c r="BU61" s="20">
        <f t="shared" si="62"/>
        <v>1298400</v>
      </c>
      <c r="BV61" s="20">
        <f t="shared" si="62"/>
        <v>1309600</v>
      </c>
      <c r="BW61" s="20">
        <f t="shared" si="62"/>
        <v>1304600</v>
      </c>
      <c r="BX61" s="20">
        <f t="shared" si="62"/>
        <v>1301100</v>
      </c>
      <c r="BY61" s="20">
        <f t="shared" si="62"/>
        <v>1298500</v>
      </c>
      <c r="BZ61" s="20">
        <f t="shared" si="62"/>
        <v>1292200</v>
      </c>
      <c r="CA61" s="20">
        <f t="shared" si="62"/>
        <v>1289200</v>
      </c>
      <c r="CB61" s="20">
        <f t="shared" si="62"/>
        <v>1270600</v>
      </c>
      <c r="CC61" s="20">
        <f t="shared" si="62"/>
        <v>1037000</v>
      </c>
      <c r="CD61" s="20">
        <f t="shared" si="62"/>
        <v>1026300</v>
      </c>
      <c r="CE61" s="20">
        <f t="shared" si="62"/>
        <v>1265500</v>
      </c>
      <c r="CF61" s="20">
        <f t="shared" si="62"/>
        <v>1316900</v>
      </c>
      <c r="CG61" s="20">
        <f t="shared" si="62"/>
        <v>1313300</v>
      </c>
      <c r="CH61" s="20">
        <f t="shared" si="62"/>
        <v>1321200</v>
      </c>
      <c r="CI61" s="20">
        <f t="shared" si="62"/>
        <v>1326000</v>
      </c>
      <c r="CJ61" s="20">
        <f t="shared" si="62"/>
        <v>1328900</v>
      </c>
      <c r="CK61" s="20">
        <f t="shared" si="62"/>
        <v>1304400</v>
      </c>
      <c r="CL61" s="20">
        <f t="shared" si="62"/>
        <v>1330800</v>
      </c>
      <c r="CM61" s="20">
        <f t="shared" si="62"/>
        <v>1308100</v>
      </c>
      <c r="CN61" s="20">
        <f t="shared" si="62"/>
        <v>1297100</v>
      </c>
      <c r="CO61" s="20">
        <f t="shared" si="62"/>
        <v>1018000</v>
      </c>
      <c r="CP61" s="20">
        <f t="shared" si="62"/>
        <v>1015700</v>
      </c>
      <c r="CQ61" s="20">
        <f t="shared" si="62"/>
        <v>1269400</v>
      </c>
      <c r="CR61" s="20">
        <f t="shared" si="62"/>
        <v>1308300</v>
      </c>
      <c r="CS61" s="20">
        <f t="shared" si="62"/>
        <v>1341300</v>
      </c>
      <c r="CT61" s="20">
        <f t="shared" si="62"/>
        <v>1358200</v>
      </c>
      <c r="CU61" s="20">
        <f t="shared" si="62"/>
        <v>1332700</v>
      </c>
      <c r="CV61" s="20">
        <f t="shared" si="62"/>
        <v>1353000</v>
      </c>
      <c r="CW61" s="20">
        <f t="shared" si="62"/>
        <v>1347300</v>
      </c>
      <c r="CX61" s="20">
        <f t="shared" si="62"/>
        <v>1352400</v>
      </c>
      <c r="CY61" s="20">
        <f t="shared" si="62"/>
        <v>1339000</v>
      </c>
      <c r="CZ61" s="20">
        <f t="shared" si="62"/>
        <v>1321500</v>
      </c>
      <c r="DA61" s="20">
        <f t="shared" si="62"/>
        <v>1105500</v>
      </c>
      <c r="DB61" s="20">
        <f t="shared" si="62"/>
        <v>1088600</v>
      </c>
      <c r="DC61" s="20">
        <f t="shared" si="62"/>
        <v>1330900</v>
      </c>
      <c r="DD61" s="20">
        <f t="shared" si="62"/>
        <v>1377300</v>
      </c>
      <c r="DE61" s="20">
        <f t="shared" si="62"/>
        <v>1390400</v>
      </c>
      <c r="DF61" s="20">
        <f t="shared" si="62"/>
        <v>1400000</v>
      </c>
      <c r="DG61" s="20">
        <f t="shared" si="62"/>
        <v>1393800</v>
      </c>
      <c r="DH61" s="20">
        <f t="shared" si="62"/>
        <v>1409400</v>
      </c>
      <c r="DI61" s="20">
        <f t="shared" si="62"/>
        <v>1391100</v>
      </c>
      <c r="DJ61" s="20">
        <f t="shared" si="62"/>
        <v>1395100</v>
      </c>
      <c r="DK61" s="20">
        <f t="shared" si="62"/>
        <v>1377700</v>
      </c>
      <c r="DL61" s="20">
        <f t="shared" si="62"/>
        <v>1384700</v>
      </c>
      <c r="DM61" s="20">
        <f t="shared" si="62"/>
        <v>1122600</v>
      </c>
      <c r="DN61" s="20">
        <f t="shared" si="62"/>
        <v>1125600</v>
      </c>
      <c r="DO61" s="20">
        <f t="shared" si="62"/>
        <v>1392200</v>
      </c>
      <c r="DP61" s="20">
        <f t="shared" si="62"/>
        <v>1422600</v>
      </c>
      <c r="DQ61" s="22">
        <f t="shared" si="62"/>
        <v>1440600</v>
      </c>
      <c r="DR61" s="22">
        <f t="shared" si="62"/>
        <v>1446700</v>
      </c>
      <c r="DS61" s="22">
        <f t="shared" si="62"/>
        <v>1442200</v>
      </c>
      <c r="DT61" s="22">
        <f t="shared" si="62"/>
        <v>1448200</v>
      </c>
      <c r="DU61" s="22">
        <f t="shared" si="62"/>
        <v>1305300</v>
      </c>
      <c r="DV61" s="22">
        <f t="shared" si="62"/>
        <v>1273600</v>
      </c>
      <c r="DW61" s="22">
        <f t="shared" si="62"/>
        <v>1275300</v>
      </c>
      <c r="DX61" s="22">
        <f t="shared" si="62"/>
        <v>1286900</v>
      </c>
      <c r="DY61" s="22">
        <f t="shared" si="62"/>
        <v>1070400</v>
      </c>
      <c r="DZ61" s="22">
        <f t="shared" si="62"/>
        <v>1093300</v>
      </c>
      <c r="EA61" s="22">
        <f t="shared" si="62"/>
        <v>1426600</v>
      </c>
      <c r="EB61" s="22">
        <f t="shared" ref="EB61:EF61" si="63">EB12</f>
        <v>1464300</v>
      </c>
      <c r="EC61" s="22">
        <f t="shared" si="63"/>
        <v>1474200</v>
      </c>
      <c r="ED61" s="22">
        <f t="shared" si="63"/>
        <v>1487700</v>
      </c>
      <c r="EE61" s="22">
        <f t="shared" si="63"/>
        <v>1459200</v>
      </c>
      <c r="EF61" s="22">
        <f t="shared" si="63"/>
        <v>1513300</v>
      </c>
    </row>
    <row r="62" spans="1:136" x14ac:dyDescent="0.45">
      <c r="B62" s="2" t="s">
        <v>508</v>
      </c>
      <c r="C62" s="20">
        <f>C15-C61</f>
        <v>-1003500</v>
      </c>
      <c r="D62" s="20">
        <f t="shared" ref="D62:BO62" si="64">D15-D61</f>
        <v>-1011300</v>
      </c>
      <c r="E62" s="20">
        <f t="shared" si="64"/>
        <v>-995800</v>
      </c>
      <c r="F62" s="20">
        <f t="shared" si="64"/>
        <v>-990100</v>
      </c>
      <c r="G62" s="20">
        <f t="shared" si="64"/>
        <v>-967000</v>
      </c>
      <c r="H62" s="20">
        <f t="shared" si="64"/>
        <v>-941900</v>
      </c>
      <c r="I62" s="20">
        <f t="shared" si="64"/>
        <v>-720600</v>
      </c>
      <c r="J62" s="20">
        <f t="shared" si="64"/>
        <v>-737100</v>
      </c>
      <c r="K62" s="20">
        <f t="shared" si="64"/>
        <v>-918500</v>
      </c>
      <c r="L62" s="20">
        <f t="shared" si="64"/>
        <v>-933800</v>
      </c>
      <c r="M62" s="20">
        <f t="shared" si="64"/>
        <v>-955100</v>
      </c>
      <c r="N62" s="20">
        <f t="shared" si="64"/>
        <v>-967400</v>
      </c>
      <c r="O62" s="20">
        <f t="shared" si="64"/>
        <v>-962800</v>
      </c>
      <c r="P62" s="20">
        <f t="shared" si="64"/>
        <v>-990800</v>
      </c>
      <c r="Q62" s="20">
        <f t="shared" si="64"/>
        <v>-997600</v>
      </c>
      <c r="R62" s="20">
        <f t="shared" si="64"/>
        <v>-1019900</v>
      </c>
      <c r="S62" s="20">
        <f t="shared" si="64"/>
        <v>-981700</v>
      </c>
      <c r="T62" s="20">
        <f t="shared" si="64"/>
        <v>-966000</v>
      </c>
      <c r="U62" s="20">
        <f t="shared" si="64"/>
        <v>-723600</v>
      </c>
      <c r="V62" s="20">
        <f t="shared" si="64"/>
        <v>-729700</v>
      </c>
      <c r="W62" s="20">
        <f t="shared" si="64"/>
        <v>-947000</v>
      </c>
      <c r="X62" s="20">
        <f t="shared" si="64"/>
        <v>-976700</v>
      </c>
      <c r="Y62" s="20">
        <f t="shared" si="64"/>
        <v>-1004600</v>
      </c>
      <c r="Z62" s="20">
        <f t="shared" si="64"/>
        <v>-1000500</v>
      </c>
      <c r="AA62" s="20">
        <f t="shared" si="64"/>
        <v>-1017100</v>
      </c>
      <c r="AB62" s="20">
        <f t="shared" si="64"/>
        <v>-1046900</v>
      </c>
      <c r="AC62" s="20">
        <f t="shared" si="64"/>
        <v>-1014000</v>
      </c>
      <c r="AD62" s="20">
        <f t="shared" si="64"/>
        <v>-1026000</v>
      </c>
      <c r="AE62" s="20">
        <f t="shared" si="64"/>
        <v>-1001300</v>
      </c>
      <c r="AF62" s="20">
        <f t="shared" si="64"/>
        <v>-1012300</v>
      </c>
      <c r="AG62" s="20">
        <f t="shared" si="64"/>
        <v>-774300</v>
      </c>
      <c r="AH62" s="20">
        <f t="shared" si="64"/>
        <v>-781000</v>
      </c>
      <c r="AI62" s="20">
        <f t="shared" si="64"/>
        <v>-975700</v>
      </c>
      <c r="AJ62" s="20">
        <f t="shared" si="64"/>
        <v>-1048300</v>
      </c>
      <c r="AK62" s="20">
        <f t="shared" si="64"/>
        <v>-1068100</v>
      </c>
      <c r="AL62" s="20">
        <f t="shared" si="64"/>
        <v>-1069800</v>
      </c>
      <c r="AM62" s="20">
        <f t="shared" si="64"/>
        <v>-1080200</v>
      </c>
      <c r="AN62" s="20">
        <f t="shared" si="64"/>
        <v>-1061000</v>
      </c>
      <c r="AO62" s="20">
        <f t="shared" si="64"/>
        <v>-1045100</v>
      </c>
      <c r="AP62" s="20">
        <f t="shared" si="64"/>
        <v>-1058900</v>
      </c>
      <c r="AQ62" s="20">
        <f t="shared" si="64"/>
        <v>-1029200</v>
      </c>
      <c r="AR62" s="20">
        <f t="shared" si="64"/>
        <v>-1030000</v>
      </c>
      <c r="AS62" s="20">
        <f t="shared" si="64"/>
        <v>-764900</v>
      </c>
      <c r="AT62" s="20">
        <f t="shared" si="64"/>
        <v>-773400</v>
      </c>
      <c r="AU62" s="20">
        <f t="shared" si="64"/>
        <v>-998000</v>
      </c>
      <c r="AV62" s="20">
        <f t="shared" si="64"/>
        <v>-1036000</v>
      </c>
      <c r="AW62" s="20">
        <f t="shared" si="64"/>
        <v>-1044000</v>
      </c>
      <c r="AX62" s="20">
        <f t="shared" si="64"/>
        <v>-1022900</v>
      </c>
      <c r="AY62" s="20">
        <f t="shared" si="64"/>
        <v>-1032900</v>
      </c>
      <c r="AZ62" s="20">
        <f t="shared" si="64"/>
        <v>-1058200</v>
      </c>
      <c r="BA62" s="20">
        <f t="shared" si="64"/>
        <v>-1057000</v>
      </c>
      <c r="BB62" s="20">
        <f t="shared" si="64"/>
        <v>-1033000</v>
      </c>
      <c r="BC62" s="20">
        <f t="shared" si="64"/>
        <v>-1034100</v>
      </c>
      <c r="BD62" s="20">
        <f t="shared" si="64"/>
        <v>-1032300</v>
      </c>
      <c r="BE62" s="20">
        <f t="shared" si="64"/>
        <v>-829900</v>
      </c>
      <c r="BF62" s="20">
        <f t="shared" si="64"/>
        <v>-810500</v>
      </c>
      <c r="BG62" s="20">
        <f t="shared" si="64"/>
        <v>-1046500</v>
      </c>
      <c r="BH62" s="20">
        <f t="shared" si="64"/>
        <v>-1080600</v>
      </c>
      <c r="BI62" s="20">
        <f t="shared" si="64"/>
        <v>-1097200</v>
      </c>
      <c r="BJ62" s="20">
        <f t="shared" si="64"/>
        <v>-1091500</v>
      </c>
      <c r="BK62" s="20">
        <f t="shared" si="64"/>
        <v>-1101800</v>
      </c>
      <c r="BL62" s="20">
        <f t="shared" si="64"/>
        <v>-1138900</v>
      </c>
      <c r="BM62" s="20">
        <f t="shared" si="64"/>
        <v>-1122900</v>
      </c>
      <c r="BN62" s="20">
        <f t="shared" si="64"/>
        <v>-1116800</v>
      </c>
      <c r="BO62" s="20">
        <f t="shared" si="64"/>
        <v>-1097300</v>
      </c>
      <c r="BP62" s="20">
        <f t="shared" ref="BP62:EA62" si="65">BP15-BP61</f>
        <v>-1081500</v>
      </c>
      <c r="BQ62" s="20">
        <f t="shared" si="65"/>
        <v>-852900</v>
      </c>
      <c r="BR62" s="20">
        <f t="shared" si="65"/>
        <v>-850100</v>
      </c>
      <c r="BS62" s="20">
        <f t="shared" si="65"/>
        <v>-1022200</v>
      </c>
      <c r="BT62" s="20">
        <f t="shared" si="65"/>
        <v>-1057800</v>
      </c>
      <c r="BU62" s="20">
        <f t="shared" si="65"/>
        <v>-1073500</v>
      </c>
      <c r="BV62" s="20">
        <f t="shared" si="65"/>
        <v>-1092400</v>
      </c>
      <c r="BW62" s="20">
        <f t="shared" si="65"/>
        <v>-1086200</v>
      </c>
      <c r="BX62" s="20">
        <f t="shared" si="65"/>
        <v>-1081900</v>
      </c>
      <c r="BY62" s="20">
        <f t="shared" si="65"/>
        <v>-1076400</v>
      </c>
      <c r="BZ62" s="20">
        <f t="shared" si="65"/>
        <v>-1071900</v>
      </c>
      <c r="CA62" s="20">
        <f t="shared" si="65"/>
        <v>-1064200</v>
      </c>
      <c r="CB62" s="20">
        <f t="shared" si="65"/>
        <v>-1048100</v>
      </c>
      <c r="CC62" s="20">
        <f t="shared" si="65"/>
        <v>-805700</v>
      </c>
      <c r="CD62" s="20">
        <f t="shared" si="65"/>
        <v>-792700</v>
      </c>
      <c r="CE62" s="20">
        <f t="shared" si="65"/>
        <v>-1042000</v>
      </c>
      <c r="CF62" s="20">
        <f t="shared" si="65"/>
        <v>-1071500</v>
      </c>
      <c r="CG62" s="20">
        <f t="shared" si="65"/>
        <v>-1062800</v>
      </c>
      <c r="CH62" s="20">
        <f t="shared" si="65"/>
        <v>-1074900</v>
      </c>
      <c r="CI62" s="20">
        <f t="shared" si="65"/>
        <v>-1080100</v>
      </c>
      <c r="CJ62" s="20">
        <f t="shared" si="65"/>
        <v>-1079500</v>
      </c>
      <c r="CK62" s="20">
        <f t="shared" si="65"/>
        <v>-1053500</v>
      </c>
      <c r="CL62" s="20">
        <f t="shared" si="65"/>
        <v>-1089800</v>
      </c>
      <c r="CM62" s="20">
        <f t="shared" si="65"/>
        <v>-1077400</v>
      </c>
      <c r="CN62" s="20">
        <f t="shared" si="65"/>
        <v>-1063700</v>
      </c>
      <c r="CO62" s="20">
        <f t="shared" si="65"/>
        <v>-773600</v>
      </c>
      <c r="CP62" s="20">
        <f t="shared" si="65"/>
        <v>-777300</v>
      </c>
      <c r="CQ62" s="20">
        <f t="shared" si="65"/>
        <v>-1043600</v>
      </c>
      <c r="CR62" s="20">
        <f t="shared" si="65"/>
        <v>-1092100</v>
      </c>
      <c r="CS62" s="20">
        <f t="shared" si="65"/>
        <v>-1110300</v>
      </c>
      <c r="CT62" s="20">
        <f t="shared" si="65"/>
        <v>-1133300</v>
      </c>
      <c r="CU62" s="20">
        <f t="shared" si="65"/>
        <v>-1097100</v>
      </c>
      <c r="CV62" s="20">
        <f t="shared" si="65"/>
        <v>-1111700</v>
      </c>
      <c r="CW62" s="20">
        <f t="shared" si="65"/>
        <v>-1117300</v>
      </c>
      <c r="CX62" s="20">
        <f t="shared" si="65"/>
        <v>-1113900</v>
      </c>
      <c r="CY62" s="20">
        <f t="shared" si="65"/>
        <v>-1106400</v>
      </c>
      <c r="CZ62" s="20">
        <f t="shared" si="65"/>
        <v>-1094300</v>
      </c>
      <c r="DA62" s="20">
        <f t="shared" si="65"/>
        <v>-883900</v>
      </c>
      <c r="DB62" s="20">
        <f t="shared" si="65"/>
        <v>-866500</v>
      </c>
      <c r="DC62" s="20">
        <f t="shared" si="65"/>
        <v>-1112100</v>
      </c>
      <c r="DD62" s="20">
        <f t="shared" si="65"/>
        <v>-1176400</v>
      </c>
      <c r="DE62" s="20">
        <f t="shared" si="65"/>
        <v>-1186800</v>
      </c>
      <c r="DF62" s="20">
        <f t="shared" si="65"/>
        <v>-1196900</v>
      </c>
      <c r="DG62" s="20">
        <f t="shared" si="65"/>
        <v>-1200500</v>
      </c>
      <c r="DH62" s="20">
        <f t="shared" si="65"/>
        <v>-1226100</v>
      </c>
      <c r="DI62" s="20">
        <f t="shared" si="65"/>
        <v>-1195700</v>
      </c>
      <c r="DJ62" s="20">
        <f t="shared" si="65"/>
        <v>-1187300</v>
      </c>
      <c r="DK62" s="20">
        <f t="shared" si="65"/>
        <v>-1163200</v>
      </c>
      <c r="DL62" s="20">
        <f t="shared" si="65"/>
        <v>-1165600</v>
      </c>
      <c r="DM62" s="20">
        <f t="shared" si="65"/>
        <v>-891800</v>
      </c>
      <c r="DN62" s="20">
        <f t="shared" si="65"/>
        <v>-889700</v>
      </c>
      <c r="DO62" s="20">
        <f t="shared" si="65"/>
        <v>-1173100</v>
      </c>
      <c r="DP62" s="20">
        <f t="shared" si="65"/>
        <v>-1204800</v>
      </c>
      <c r="DQ62" s="22">
        <f t="shared" si="65"/>
        <v>-1222500</v>
      </c>
      <c r="DR62" s="22">
        <f t="shared" si="65"/>
        <v>-1223600</v>
      </c>
      <c r="DS62" s="22">
        <f t="shared" si="65"/>
        <v>-1212000</v>
      </c>
      <c r="DT62" s="22">
        <f t="shared" si="65"/>
        <v>-1207900</v>
      </c>
      <c r="DU62" s="22">
        <f t="shared" si="65"/>
        <v>-1091700</v>
      </c>
      <c r="DV62" s="22">
        <f t="shared" si="65"/>
        <v>-1059100</v>
      </c>
      <c r="DW62" s="22">
        <f t="shared" si="65"/>
        <v>-1069500</v>
      </c>
      <c r="DX62" s="22">
        <f t="shared" si="65"/>
        <v>-1078500</v>
      </c>
      <c r="DY62" s="22">
        <f t="shared" si="65"/>
        <v>-849000</v>
      </c>
      <c r="DZ62" s="22">
        <f t="shared" si="65"/>
        <v>-879800</v>
      </c>
      <c r="EA62" s="22">
        <f t="shared" si="65"/>
        <v>-1188900</v>
      </c>
      <c r="EB62" s="22">
        <f t="shared" ref="EB62:EF62" si="66">EB15-EB61</f>
        <v>-1219500</v>
      </c>
      <c r="EC62" s="22">
        <f t="shared" si="66"/>
        <v>-1234300</v>
      </c>
      <c r="ED62" s="22">
        <f t="shared" si="66"/>
        <v>-1244800</v>
      </c>
      <c r="EE62" s="22">
        <f t="shared" si="66"/>
        <v>-1199200</v>
      </c>
      <c r="EF62" s="22">
        <f t="shared" si="66"/>
        <v>-1248000</v>
      </c>
    </row>
    <row r="63" spans="1:136" x14ac:dyDescent="0.45">
      <c r="B63" s="2"/>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2"/>
      <c r="DR63" s="22"/>
      <c r="DS63" s="22"/>
      <c r="DT63" s="22"/>
      <c r="DU63" s="22"/>
      <c r="DV63" s="22"/>
      <c r="DW63" s="22"/>
      <c r="DX63" s="22"/>
      <c r="DY63" s="22"/>
      <c r="DZ63" s="22"/>
      <c r="EA63" s="22"/>
      <c r="EB63" s="22"/>
      <c r="EC63" s="22"/>
      <c r="ED63" s="22"/>
      <c r="EE63" s="22"/>
      <c r="EF63" s="22"/>
    </row>
    <row r="64" spans="1:136" x14ac:dyDescent="0.45">
      <c r="A64" t="s">
        <v>514</v>
      </c>
      <c r="B64" s="2"/>
      <c r="C64" s="23">
        <f>C60</f>
        <v>40179</v>
      </c>
      <c r="D64" s="23">
        <f t="shared" ref="D64:BO64" si="67">D60</f>
        <v>40210</v>
      </c>
      <c r="E64" s="23">
        <f t="shared" si="67"/>
        <v>40238</v>
      </c>
      <c r="F64" s="23">
        <f t="shared" si="67"/>
        <v>40269</v>
      </c>
      <c r="G64" s="23">
        <f t="shared" si="67"/>
        <v>40299</v>
      </c>
      <c r="H64" s="23">
        <f t="shared" si="67"/>
        <v>40330</v>
      </c>
      <c r="I64" s="23">
        <f t="shared" si="67"/>
        <v>40360</v>
      </c>
      <c r="J64" s="23">
        <f t="shared" si="67"/>
        <v>40391</v>
      </c>
      <c r="K64" s="23">
        <f t="shared" si="67"/>
        <v>40422</v>
      </c>
      <c r="L64" s="23">
        <f t="shared" si="67"/>
        <v>40452</v>
      </c>
      <c r="M64" s="23">
        <f t="shared" si="67"/>
        <v>40483</v>
      </c>
      <c r="N64" s="23">
        <f t="shared" si="67"/>
        <v>40513</v>
      </c>
      <c r="O64" s="23">
        <f t="shared" si="67"/>
        <v>40544</v>
      </c>
      <c r="P64" s="23">
        <f t="shared" si="67"/>
        <v>40575</v>
      </c>
      <c r="Q64" s="23">
        <f t="shared" si="67"/>
        <v>40603</v>
      </c>
      <c r="R64" s="23">
        <f t="shared" si="67"/>
        <v>40634</v>
      </c>
      <c r="S64" s="23">
        <f t="shared" si="67"/>
        <v>40664</v>
      </c>
      <c r="T64" s="23">
        <f t="shared" si="67"/>
        <v>40695</v>
      </c>
      <c r="U64" s="23">
        <f t="shared" si="67"/>
        <v>40725</v>
      </c>
      <c r="V64" s="23">
        <f t="shared" si="67"/>
        <v>40756</v>
      </c>
      <c r="W64" s="23">
        <f t="shared" si="67"/>
        <v>40787</v>
      </c>
      <c r="X64" s="23">
        <f t="shared" si="67"/>
        <v>40817</v>
      </c>
      <c r="Y64" s="23">
        <f t="shared" si="67"/>
        <v>40848</v>
      </c>
      <c r="Z64" s="23">
        <f t="shared" si="67"/>
        <v>40878</v>
      </c>
      <c r="AA64" s="23">
        <f t="shared" si="67"/>
        <v>40909</v>
      </c>
      <c r="AB64" s="23">
        <f t="shared" si="67"/>
        <v>40940</v>
      </c>
      <c r="AC64" s="23">
        <f t="shared" si="67"/>
        <v>40969</v>
      </c>
      <c r="AD64" s="23">
        <f t="shared" si="67"/>
        <v>41000</v>
      </c>
      <c r="AE64" s="23">
        <f t="shared" si="67"/>
        <v>41030</v>
      </c>
      <c r="AF64" s="23">
        <f t="shared" si="67"/>
        <v>41061</v>
      </c>
      <c r="AG64" s="23">
        <f t="shared" si="67"/>
        <v>41091</v>
      </c>
      <c r="AH64" s="23">
        <f t="shared" si="67"/>
        <v>41122</v>
      </c>
      <c r="AI64" s="23">
        <f t="shared" si="67"/>
        <v>41153</v>
      </c>
      <c r="AJ64" s="23">
        <f t="shared" si="67"/>
        <v>41183</v>
      </c>
      <c r="AK64" s="23">
        <f t="shared" si="67"/>
        <v>41214</v>
      </c>
      <c r="AL64" s="23">
        <f t="shared" si="67"/>
        <v>41244</v>
      </c>
      <c r="AM64" s="23">
        <f t="shared" si="67"/>
        <v>41275</v>
      </c>
      <c r="AN64" s="23">
        <f t="shared" si="67"/>
        <v>41306</v>
      </c>
      <c r="AO64" s="23">
        <f t="shared" si="67"/>
        <v>41334</v>
      </c>
      <c r="AP64" s="23">
        <f t="shared" si="67"/>
        <v>41365</v>
      </c>
      <c r="AQ64" s="23">
        <f t="shared" si="67"/>
        <v>41395</v>
      </c>
      <c r="AR64" s="23">
        <f t="shared" si="67"/>
        <v>41426</v>
      </c>
      <c r="AS64" s="23">
        <f t="shared" si="67"/>
        <v>41456</v>
      </c>
      <c r="AT64" s="23">
        <f t="shared" si="67"/>
        <v>41487</v>
      </c>
      <c r="AU64" s="23">
        <f t="shared" si="67"/>
        <v>41518</v>
      </c>
      <c r="AV64" s="23">
        <f t="shared" si="67"/>
        <v>41548</v>
      </c>
      <c r="AW64" s="23">
        <f t="shared" si="67"/>
        <v>41579</v>
      </c>
      <c r="AX64" s="23">
        <f t="shared" si="67"/>
        <v>41609</v>
      </c>
      <c r="AY64" s="23">
        <f t="shared" si="67"/>
        <v>41640</v>
      </c>
      <c r="AZ64" s="23">
        <f t="shared" si="67"/>
        <v>41671</v>
      </c>
      <c r="BA64" s="23">
        <f t="shared" si="67"/>
        <v>41699</v>
      </c>
      <c r="BB64" s="23">
        <f t="shared" si="67"/>
        <v>41730</v>
      </c>
      <c r="BC64" s="23">
        <f t="shared" si="67"/>
        <v>41760</v>
      </c>
      <c r="BD64" s="23">
        <f t="shared" si="67"/>
        <v>41791</v>
      </c>
      <c r="BE64" s="23">
        <f t="shared" si="67"/>
        <v>41821</v>
      </c>
      <c r="BF64" s="23">
        <f t="shared" si="67"/>
        <v>41852</v>
      </c>
      <c r="BG64" s="23">
        <f t="shared" si="67"/>
        <v>41883</v>
      </c>
      <c r="BH64" s="23">
        <f t="shared" si="67"/>
        <v>41913</v>
      </c>
      <c r="BI64" s="23">
        <f t="shared" si="67"/>
        <v>41944</v>
      </c>
      <c r="BJ64" s="23">
        <f t="shared" si="67"/>
        <v>41974</v>
      </c>
      <c r="BK64" s="23">
        <f t="shared" si="67"/>
        <v>42005</v>
      </c>
      <c r="BL64" s="23">
        <f t="shared" si="67"/>
        <v>42036</v>
      </c>
      <c r="BM64" s="23">
        <f t="shared" si="67"/>
        <v>42064</v>
      </c>
      <c r="BN64" s="23">
        <f t="shared" si="67"/>
        <v>42095</v>
      </c>
      <c r="BO64" s="23">
        <f t="shared" si="67"/>
        <v>42125</v>
      </c>
      <c r="BP64" s="23">
        <f t="shared" ref="BP64:EA64" si="68">BP60</f>
        <v>42156</v>
      </c>
      <c r="BQ64" s="23">
        <f t="shared" si="68"/>
        <v>42186</v>
      </c>
      <c r="BR64" s="23">
        <f t="shared" si="68"/>
        <v>42217</v>
      </c>
      <c r="BS64" s="23">
        <f t="shared" si="68"/>
        <v>42248</v>
      </c>
      <c r="BT64" s="23">
        <f t="shared" si="68"/>
        <v>42278</v>
      </c>
      <c r="BU64" s="23">
        <f t="shared" si="68"/>
        <v>42309</v>
      </c>
      <c r="BV64" s="23">
        <f t="shared" si="68"/>
        <v>42339</v>
      </c>
      <c r="BW64" s="23">
        <f t="shared" si="68"/>
        <v>42370</v>
      </c>
      <c r="BX64" s="23">
        <f t="shared" si="68"/>
        <v>42401</v>
      </c>
      <c r="BY64" s="23">
        <f t="shared" si="68"/>
        <v>42430</v>
      </c>
      <c r="BZ64" s="23">
        <f t="shared" si="68"/>
        <v>42461</v>
      </c>
      <c r="CA64" s="23">
        <f t="shared" si="68"/>
        <v>42491</v>
      </c>
      <c r="CB64" s="23">
        <f t="shared" si="68"/>
        <v>42522</v>
      </c>
      <c r="CC64" s="23">
        <f t="shared" si="68"/>
        <v>42552</v>
      </c>
      <c r="CD64" s="23">
        <f t="shared" si="68"/>
        <v>42583</v>
      </c>
      <c r="CE64" s="23">
        <f t="shared" si="68"/>
        <v>42614</v>
      </c>
      <c r="CF64" s="23">
        <f t="shared" si="68"/>
        <v>42644</v>
      </c>
      <c r="CG64" s="23">
        <f t="shared" si="68"/>
        <v>42675</v>
      </c>
      <c r="CH64" s="23">
        <f t="shared" si="68"/>
        <v>42705</v>
      </c>
      <c r="CI64" s="23">
        <f t="shared" si="68"/>
        <v>42736</v>
      </c>
      <c r="CJ64" s="23">
        <f t="shared" si="68"/>
        <v>42767</v>
      </c>
      <c r="CK64" s="23">
        <f t="shared" si="68"/>
        <v>42795</v>
      </c>
      <c r="CL64" s="23">
        <f t="shared" si="68"/>
        <v>42826</v>
      </c>
      <c r="CM64" s="23">
        <f t="shared" si="68"/>
        <v>42856</v>
      </c>
      <c r="CN64" s="23">
        <f t="shared" si="68"/>
        <v>42887</v>
      </c>
      <c r="CO64" s="23">
        <f t="shared" si="68"/>
        <v>42917</v>
      </c>
      <c r="CP64" s="23">
        <f t="shared" si="68"/>
        <v>42948</v>
      </c>
      <c r="CQ64" s="23">
        <f t="shared" si="68"/>
        <v>42979</v>
      </c>
      <c r="CR64" s="23">
        <f t="shared" si="68"/>
        <v>43009</v>
      </c>
      <c r="CS64" s="23">
        <f t="shared" si="68"/>
        <v>43040</v>
      </c>
      <c r="CT64" s="23">
        <f t="shared" si="68"/>
        <v>43070</v>
      </c>
      <c r="CU64" s="23">
        <f t="shared" si="68"/>
        <v>43101</v>
      </c>
      <c r="CV64" s="23">
        <f t="shared" si="68"/>
        <v>43132</v>
      </c>
      <c r="CW64" s="23">
        <f t="shared" si="68"/>
        <v>43160</v>
      </c>
      <c r="CX64" s="23">
        <f t="shared" si="68"/>
        <v>43191</v>
      </c>
      <c r="CY64" s="23">
        <f t="shared" si="68"/>
        <v>43221</v>
      </c>
      <c r="CZ64" s="23">
        <f t="shared" si="68"/>
        <v>43252</v>
      </c>
      <c r="DA64" s="23">
        <f t="shared" si="68"/>
        <v>43282</v>
      </c>
      <c r="DB64" s="23">
        <f t="shared" si="68"/>
        <v>43313</v>
      </c>
      <c r="DC64" s="23">
        <f t="shared" si="68"/>
        <v>43344</v>
      </c>
      <c r="DD64" s="23">
        <f t="shared" si="68"/>
        <v>43374</v>
      </c>
      <c r="DE64" s="23">
        <f t="shared" si="68"/>
        <v>43405</v>
      </c>
      <c r="DF64" s="23">
        <f t="shared" si="68"/>
        <v>43435</v>
      </c>
      <c r="DG64" s="23">
        <f t="shared" si="68"/>
        <v>43466</v>
      </c>
      <c r="DH64" s="23">
        <f t="shared" si="68"/>
        <v>43497</v>
      </c>
      <c r="DI64" s="23">
        <f t="shared" si="68"/>
        <v>43525</v>
      </c>
      <c r="DJ64" s="23">
        <f t="shared" si="68"/>
        <v>43556</v>
      </c>
      <c r="DK64" s="23">
        <f t="shared" si="68"/>
        <v>43586</v>
      </c>
      <c r="DL64" s="23">
        <f t="shared" si="68"/>
        <v>43617</v>
      </c>
      <c r="DM64" s="23">
        <f t="shared" si="68"/>
        <v>43647</v>
      </c>
      <c r="DN64" s="23">
        <f t="shared" si="68"/>
        <v>43678</v>
      </c>
      <c r="DO64" s="23">
        <f t="shared" si="68"/>
        <v>43709</v>
      </c>
      <c r="DP64" s="23">
        <f t="shared" si="68"/>
        <v>43739</v>
      </c>
      <c r="DQ64" s="23">
        <f t="shared" si="68"/>
        <v>43770</v>
      </c>
      <c r="DR64" s="23">
        <f t="shared" si="68"/>
        <v>43800</v>
      </c>
      <c r="DS64" s="23">
        <f t="shared" si="68"/>
        <v>43831</v>
      </c>
      <c r="DT64" s="23">
        <f t="shared" si="68"/>
        <v>43862</v>
      </c>
      <c r="DU64" s="23">
        <f t="shared" si="68"/>
        <v>43891</v>
      </c>
      <c r="DV64" s="23">
        <f t="shared" si="68"/>
        <v>43922</v>
      </c>
      <c r="DW64" s="23">
        <f t="shared" si="68"/>
        <v>43952</v>
      </c>
      <c r="DX64" s="23">
        <f t="shared" si="68"/>
        <v>43983</v>
      </c>
      <c r="DY64" s="23">
        <f t="shared" si="68"/>
        <v>44013</v>
      </c>
      <c r="DZ64" s="23">
        <f t="shared" si="68"/>
        <v>44044</v>
      </c>
      <c r="EA64" s="23">
        <f t="shared" si="68"/>
        <v>44075</v>
      </c>
      <c r="EB64" s="23">
        <f t="shared" ref="EB64:EF64" si="69">EB60</f>
        <v>44105</v>
      </c>
      <c r="EC64" s="23">
        <f t="shared" si="69"/>
        <v>44136</v>
      </c>
      <c r="ED64" s="23">
        <f t="shared" si="69"/>
        <v>44166</v>
      </c>
      <c r="EE64" s="23">
        <f t="shared" si="69"/>
        <v>44197</v>
      </c>
      <c r="EF64" s="23">
        <f t="shared" si="69"/>
        <v>44228</v>
      </c>
    </row>
    <row r="65" spans="1:136" x14ac:dyDescent="0.45">
      <c r="B65" s="2" t="str">
        <f>B61</f>
        <v>Performance</v>
      </c>
      <c r="C65" s="20">
        <f>C61/$C61</f>
        <v>1</v>
      </c>
      <c r="D65" s="20">
        <f t="shared" ref="D65:BO66" si="70">D61/$C61</f>
        <v>1.0064531939225616</v>
      </c>
      <c r="E65" s="20">
        <f t="shared" si="70"/>
        <v>0.99852965201764421</v>
      </c>
      <c r="F65" s="20">
        <f t="shared" si="70"/>
        <v>1.0014703479823559</v>
      </c>
      <c r="G65" s="20">
        <f t="shared" si="70"/>
        <v>0.97467734030387188</v>
      </c>
      <c r="H65" s="20">
        <f t="shared" si="70"/>
        <v>0.96781571638621144</v>
      </c>
      <c r="I65" s="20">
        <f t="shared" si="70"/>
        <v>0.7907204705113543</v>
      </c>
      <c r="J65" s="20">
        <f t="shared" si="70"/>
        <v>0.80044110439470673</v>
      </c>
      <c r="K65" s="20">
        <f t="shared" si="70"/>
        <v>0.95376572455481134</v>
      </c>
      <c r="L65" s="20">
        <f t="shared" si="70"/>
        <v>0.98145727822251261</v>
      </c>
      <c r="M65" s="20">
        <f t="shared" si="70"/>
        <v>0.9984479660186244</v>
      </c>
      <c r="N65" s="20">
        <f t="shared" si="70"/>
        <v>0.99485378206175457</v>
      </c>
      <c r="O65" s="20">
        <f t="shared" si="70"/>
        <v>0.9781898382617219</v>
      </c>
      <c r="P65" s="20">
        <f t="shared" si="70"/>
        <v>0.99885639601372322</v>
      </c>
      <c r="Q65" s="20">
        <f t="shared" si="70"/>
        <v>0.99583401404999183</v>
      </c>
      <c r="R65" s="20">
        <f t="shared" si="70"/>
        <v>1.0093938898872734</v>
      </c>
      <c r="S65" s="20">
        <f t="shared" si="70"/>
        <v>0.9797418722430975</v>
      </c>
      <c r="T65" s="20">
        <f t="shared" si="70"/>
        <v>0.97443228230681256</v>
      </c>
      <c r="U65" s="20">
        <f t="shared" si="70"/>
        <v>0.77928443064858688</v>
      </c>
      <c r="V65" s="20">
        <f t="shared" si="70"/>
        <v>0.79031204051625548</v>
      </c>
      <c r="W65" s="20">
        <f t="shared" si="70"/>
        <v>0.95899362849207648</v>
      </c>
      <c r="X65" s="20">
        <f t="shared" si="70"/>
        <v>0.98742035615095569</v>
      </c>
      <c r="Y65" s="20">
        <f t="shared" si="70"/>
        <v>1.0075151119098187</v>
      </c>
      <c r="Z65" s="20">
        <f t="shared" si="70"/>
        <v>0.99983662800196049</v>
      </c>
      <c r="AA65" s="20">
        <f t="shared" si="70"/>
        <v>1.0054729619343246</v>
      </c>
      <c r="AB65" s="20">
        <f t="shared" si="70"/>
        <v>1.0298970756412351</v>
      </c>
      <c r="AC65" s="20">
        <f t="shared" si="70"/>
        <v>1.012007841855906</v>
      </c>
      <c r="AD65" s="20">
        <f t="shared" si="70"/>
        <v>1.0223002777323966</v>
      </c>
      <c r="AE65" s="20">
        <f t="shared" si="70"/>
        <v>1.0039209279529488</v>
      </c>
      <c r="AF65" s="20">
        <f t="shared" si="70"/>
        <v>1.0053912759353048</v>
      </c>
      <c r="AG65" s="20">
        <f t="shared" si="70"/>
        <v>0.82078091815062904</v>
      </c>
      <c r="AH65" s="20">
        <f t="shared" si="70"/>
        <v>0.81955562816533245</v>
      </c>
      <c r="AI65" s="20">
        <f t="shared" si="70"/>
        <v>0.98496977618036263</v>
      </c>
      <c r="AJ65" s="20">
        <f t="shared" si="70"/>
        <v>1.033818003594184</v>
      </c>
      <c r="AK65" s="20">
        <f t="shared" si="70"/>
        <v>1.0467243914393074</v>
      </c>
      <c r="AL65" s="20">
        <f t="shared" si="70"/>
        <v>1.0477863094265643</v>
      </c>
      <c r="AM65" s="20">
        <f t="shared" si="70"/>
        <v>1.0456624734520503</v>
      </c>
      <c r="AN65" s="20">
        <f t="shared" si="70"/>
        <v>1.0483581114197027</v>
      </c>
      <c r="AO65" s="20">
        <f t="shared" si="70"/>
        <v>1.0417415454991015</v>
      </c>
      <c r="AP65" s="20">
        <f t="shared" si="70"/>
        <v>1.0478679954255841</v>
      </c>
      <c r="AQ65" s="20">
        <f t="shared" si="70"/>
        <v>1.0283450416598594</v>
      </c>
      <c r="AR65" s="20">
        <f t="shared" si="70"/>
        <v>1.0263845776833851</v>
      </c>
      <c r="AS65" s="20">
        <f t="shared" si="70"/>
        <v>0.81261231824865221</v>
      </c>
      <c r="AT65" s="20">
        <f t="shared" si="70"/>
        <v>0.81489952622120565</v>
      </c>
      <c r="AU65" s="20">
        <f t="shared" si="70"/>
        <v>0.99828459402058489</v>
      </c>
      <c r="AV65" s="20">
        <f t="shared" si="70"/>
        <v>1.0303871916353537</v>
      </c>
      <c r="AW65" s="20">
        <f t="shared" si="70"/>
        <v>1.0378206175461526</v>
      </c>
      <c r="AX65" s="20">
        <f t="shared" si="70"/>
        <v>1.0276915536677014</v>
      </c>
      <c r="AY65" s="20">
        <f t="shared" si="70"/>
        <v>1.0268746936775037</v>
      </c>
      <c r="AZ65" s="20">
        <f t="shared" si="70"/>
        <v>1.0386374775363503</v>
      </c>
      <c r="BA65" s="20">
        <f t="shared" si="70"/>
        <v>1.031367423623591</v>
      </c>
      <c r="BB65" s="20">
        <f t="shared" si="70"/>
        <v>1.0307956216304526</v>
      </c>
      <c r="BC65" s="20">
        <f t="shared" si="70"/>
        <v>1.0274464956706419</v>
      </c>
      <c r="BD65" s="20">
        <f t="shared" si="70"/>
        <v>1.0200130697598431</v>
      </c>
      <c r="BE65" s="20">
        <f t="shared" si="70"/>
        <v>0.85655938572128743</v>
      </c>
      <c r="BF65" s="20">
        <f t="shared" si="70"/>
        <v>0.84103904590753142</v>
      </c>
      <c r="BG65" s="20">
        <f t="shared" si="70"/>
        <v>1.0282633556608398</v>
      </c>
      <c r="BH65" s="20">
        <f t="shared" si="70"/>
        <v>1.049991831400098</v>
      </c>
      <c r="BI65" s="20">
        <f t="shared" si="70"/>
        <v>1.0643685672275771</v>
      </c>
      <c r="BJ65" s="20">
        <f t="shared" si="70"/>
        <v>1.0674726351903283</v>
      </c>
      <c r="BK65" s="20">
        <f t="shared" si="70"/>
        <v>1.0735173991177913</v>
      </c>
      <c r="BL65" s="20">
        <f t="shared" si="70"/>
        <v>1.1041496487502043</v>
      </c>
      <c r="BM65" s="20">
        <f t="shared" si="70"/>
        <v>1.0960627348472471</v>
      </c>
      <c r="BN65" s="20">
        <f t="shared" si="70"/>
        <v>1.0946740728639111</v>
      </c>
      <c r="BO65" s="20">
        <f t="shared" si="70"/>
        <v>1.0727005391275934</v>
      </c>
      <c r="BP65" s="20">
        <f t="shared" ref="BP65:EA66" si="71">BP61/$C61</f>
        <v>1.0603659532756085</v>
      </c>
      <c r="BQ65" s="20">
        <f t="shared" si="71"/>
        <v>0.88008495343898052</v>
      </c>
      <c r="BR65" s="20">
        <f t="shared" si="71"/>
        <v>0.88106518542721779</v>
      </c>
      <c r="BS65" s="20">
        <f t="shared" si="71"/>
        <v>1.0156020258127756</v>
      </c>
      <c r="BT65" s="20">
        <f t="shared" si="71"/>
        <v>1.043293579480477</v>
      </c>
      <c r="BU65" s="20">
        <f t="shared" si="71"/>
        <v>1.0606110112726679</v>
      </c>
      <c r="BV65" s="20">
        <f t="shared" si="71"/>
        <v>1.0697598431628819</v>
      </c>
      <c r="BW65" s="20">
        <f t="shared" si="71"/>
        <v>1.0656755432118934</v>
      </c>
      <c r="BX65" s="20">
        <f t="shared" si="71"/>
        <v>1.0628165332462016</v>
      </c>
      <c r="BY65" s="20">
        <f t="shared" si="71"/>
        <v>1.0606926972716877</v>
      </c>
      <c r="BZ65" s="20">
        <f t="shared" si="71"/>
        <v>1.0555464793334421</v>
      </c>
      <c r="CA65" s="20">
        <f t="shared" si="71"/>
        <v>1.0530958993628492</v>
      </c>
      <c r="CB65" s="20">
        <f t="shared" si="71"/>
        <v>1.0379023035451724</v>
      </c>
      <c r="CC65" s="20">
        <f t="shared" si="71"/>
        <v>0.84708380983499432</v>
      </c>
      <c r="CD65" s="20">
        <f t="shared" si="71"/>
        <v>0.83834340793987916</v>
      </c>
      <c r="CE65" s="20">
        <f t="shared" si="71"/>
        <v>1.0337363175951642</v>
      </c>
      <c r="CF65" s="20">
        <f t="shared" si="71"/>
        <v>1.0757229210913251</v>
      </c>
      <c r="CG65" s="20">
        <f t="shared" si="71"/>
        <v>1.0727822251266133</v>
      </c>
      <c r="CH65" s="20">
        <f t="shared" si="71"/>
        <v>1.0792354190491751</v>
      </c>
      <c r="CI65" s="20">
        <f t="shared" si="71"/>
        <v>1.0831563470021239</v>
      </c>
      <c r="CJ65" s="20">
        <f t="shared" si="71"/>
        <v>1.0855252409736971</v>
      </c>
      <c r="CK65" s="20">
        <f t="shared" si="71"/>
        <v>1.065512171213854</v>
      </c>
      <c r="CL65" s="20">
        <f t="shared" si="71"/>
        <v>1.0870772749550728</v>
      </c>
      <c r="CM65" s="20">
        <f t="shared" si="71"/>
        <v>1.0685345531775854</v>
      </c>
      <c r="CN65" s="20">
        <f t="shared" si="71"/>
        <v>1.0595490932854108</v>
      </c>
      <c r="CO65" s="20">
        <f t="shared" si="71"/>
        <v>0.83156347002123832</v>
      </c>
      <c r="CP65" s="20">
        <f t="shared" si="71"/>
        <v>0.8296846920437837</v>
      </c>
      <c r="CQ65" s="20">
        <f t="shared" si="71"/>
        <v>1.0369220715569352</v>
      </c>
      <c r="CR65" s="20">
        <f t="shared" si="71"/>
        <v>1.068697925175625</v>
      </c>
      <c r="CS65" s="20">
        <f t="shared" si="71"/>
        <v>1.0956543048521483</v>
      </c>
      <c r="CT65" s="20">
        <f t="shared" si="71"/>
        <v>1.1094592386864892</v>
      </c>
      <c r="CU65" s="20">
        <f t="shared" si="71"/>
        <v>1.0886293089364483</v>
      </c>
      <c r="CV65" s="20">
        <f t="shared" si="71"/>
        <v>1.1052115667374611</v>
      </c>
      <c r="CW65" s="20">
        <f t="shared" si="71"/>
        <v>1.1005554647933344</v>
      </c>
      <c r="CX65" s="20">
        <f t="shared" si="71"/>
        <v>1.1047214507433425</v>
      </c>
      <c r="CY65" s="20">
        <f t="shared" si="71"/>
        <v>1.0937755268746936</v>
      </c>
      <c r="CZ65" s="20">
        <f t="shared" si="71"/>
        <v>1.0794804770462343</v>
      </c>
      <c r="DA65" s="20">
        <f t="shared" si="71"/>
        <v>0.9030387191635354</v>
      </c>
      <c r="DB65" s="20">
        <f t="shared" si="71"/>
        <v>0.88923378532919461</v>
      </c>
      <c r="DC65" s="20">
        <f t="shared" si="71"/>
        <v>1.0871589609540924</v>
      </c>
      <c r="DD65" s="20">
        <f t="shared" si="71"/>
        <v>1.1250612644992648</v>
      </c>
      <c r="DE65" s="20">
        <f t="shared" si="71"/>
        <v>1.1357621303708545</v>
      </c>
      <c r="DF65" s="20">
        <f t="shared" si="71"/>
        <v>1.1436039862767522</v>
      </c>
      <c r="DG65" s="20">
        <f t="shared" si="71"/>
        <v>1.1385394543375265</v>
      </c>
      <c r="DH65" s="20">
        <f t="shared" si="71"/>
        <v>1.1512824701846103</v>
      </c>
      <c r="DI65" s="20">
        <f t="shared" si="71"/>
        <v>1.1363339323639927</v>
      </c>
      <c r="DJ65" s="20">
        <f t="shared" si="71"/>
        <v>1.1396013723247835</v>
      </c>
      <c r="DK65" s="20">
        <f t="shared" si="71"/>
        <v>1.1253880084953438</v>
      </c>
      <c r="DL65" s="20">
        <f t="shared" si="71"/>
        <v>1.1311060284267276</v>
      </c>
      <c r="DM65" s="20">
        <f t="shared" si="71"/>
        <v>0.91700702499591569</v>
      </c>
      <c r="DN65" s="20">
        <f t="shared" si="71"/>
        <v>0.91945760496650875</v>
      </c>
      <c r="DO65" s="20">
        <f t="shared" si="71"/>
        <v>1.1372324783532102</v>
      </c>
      <c r="DP65" s="20">
        <f t="shared" si="71"/>
        <v>1.1620650220552198</v>
      </c>
      <c r="DQ65" s="20">
        <f t="shared" si="71"/>
        <v>1.1767685018787779</v>
      </c>
      <c r="DR65" s="20">
        <f t="shared" si="71"/>
        <v>1.1817513478189838</v>
      </c>
      <c r="DS65" s="20">
        <f t="shared" si="71"/>
        <v>1.1780754778630942</v>
      </c>
      <c r="DT65" s="20">
        <f t="shared" si="71"/>
        <v>1.1829766378042803</v>
      </c>
      <c r="DU65" s="20">
        <f t="shared" si="71"/>
        <v>1.0662473452050318</v>
      </c>
      <c r="DV65" s="20">
        <f t="shared" si="71"/>
        <v>1.0403528835157654</v>
      </c>
      <c r="DW65" s="20">
        <f t="shared" si="71"/>
        <v>1.0417415454991015</v>
      </c>
      <c r="DX65" s="20">
        <f t="shared" si="71"/>
        <v>1.0512171213853945</v>
      </c>
      <c r="DY65" s="20">
        <f t="shared" si="71"/>
        <v>0.87436693350759676</v>
      </c>
      <c r="DZ65" s="20">
        <f t="shared" si="71"/>
        <v>0.89307302728312365</v>
      </c>
      <c r="EA65" s="20">
        <f t="shared" si="71"/>
        <v>1.1653324620160104</v>
      </c>
      <c r="EB65" s="20">
        <f t="shared" ref="EB65:EF66" si="72">EB61/$C61</f>
        <v>1.1961280836464629</v>
      </c>
      <c r="EC65" s="20">
        <f t="shared" si="72"/>
        <v>1.2042149975494201</v>
      </c>
      <c r="ED65" s="20">
        <f t="shared" si="72"/>
        <v>1.2152426074170888</v>
      </c>
      <c r="EE65" s="20">
        <f t="shared" si="72"/>
        <v>1.1919620976964549</v>
      </c>
      <c r="EF65" s="20">
        <f t="shared" si="72"/>
        <v>1.2361542231661493</v>
      </c>
    </row>
    <row r="66" spans="1:136" x14ac:dyDescent="0.45">
      <c r="B66" s="2" t="str">
        <f>B62</f>
        <v>Non-Performance</v>
      </c>
      <c r="C66" s="20">
        <f>C62/$C62</f>
        <v>1</v>
      </c>
      <c r="D66" s="20">
        <f t="shared" si="70"/>
        <v>1.0077727952167415</v>
      </c>
      <c r="E66" s="20">
        <f t="shared" si="70"/>
        <v>0.99232685600398607</v>
      </c>
      <c r="F66" s="20">
        <f t="shared" si="70"/>
        <v>0.98664673642252121</v>
      </c>
      <c r="G66" s="20">
        <f t="shared" si="70"/>
        <v>0.9636273044344793</v>
      </c>
      <c r="H66" s="20">
        <f t="shared" si="70"/>
        <v>0.93861484803188844</v>
      </c>
      <c r="I66" s="20">
        <f t="shared" si="70"/>
        <v>0.71808669656203283</v>
      </c>
      <c r="J66" s="20">
        <f t="shared" si="70"/>
        <v>0.73452914798206281</v>
      </c>
      <c r="K66" s="20">
        <f t="shared" si="70"/>
        <v>0.91529646238166418</v>
      </c>
      <c r="L66" s="20">
        <f t="shared" si="70"/>
        <v>0.93054309915296463</v>
      </c>
      <c r="M66" s="20">
        <f t="shared" si="70"/>
        <v>0.95176880916791229</v>
      </c>
      <c r="N66" s="20">
        <f t="shared" si="70"/>
        <v>0.96402590931738918</v>
      </c>
      <c r="O66" s="20">
        <f t="shared" si="70"/>
        <v>0.95944195316392622</v>
      </c>
      <c r="P66" s="20">
        <f t="shared" si="70"/>
        <v>0.98734429496761333</v>
      </c>
      <c r="Q66" s="20">
        <f t="shared" si="70"/>
        <v>0.9941205779770802</v>
      </c>
      <c r="R66" s="20">
        <f t="shared" si="70"/>
        <v>1.0163428001993025</v>
      </c>
      <c r="S66" s="20">
        <f t="shared" si="70"/>
        <v>0.97827603388141504</v>
      </c>
      <c r="T66" s="20">
        <f t="shared" si="70"/>
        <v>0.96263079222720482</v>
      </c>
      <c r="U66" s="20">
        <f t="shared" si="70"/>
        <v>0.7210762331838565</v>
      </c>
      <c r="V66" s="20">
        <f t="shared" si="70"/>
        <v>0.72715495764823124</v>
      </c>
      <c r="W66" s="20">
        <f t="shared" si="70"/>
        <v>0.94369706028898859</v>
      </c>
      <c r="X66" s="20">
        <f t="shared" si="70"/>
        <v>0.97329347284504231</v>
      </c>
      <c r="Y66" s="20">
        <f t="shared" si="70"/>
        <v>1.001096163428002</v>
      </c>
      <c r="Z66" s="20">
        <f t="shared" si="70"/>
        <v>0.99701046337817634</v>
      </c>
      <c r="AA66" s="20">
        <f t="shared" si="70"/>
        <v>1.0135525660189337</v>
      </c>
      <c r="AB66" s="20">
        <f t="shared" si="70"/>
        <v>1.0432486297957151</v>
      </c>
      <c r="AC66" s="20">
        <f t="shared" si="70"/>
        <v>1.0104633781763828</v>
      </c>
      <c r="AD66" s="20">
        <f t="shared" si="70"/>
        <v>1.0224215246636772</v>
      </c>
      <c r="AE66" s="20">
        <f t="shared" si="70"/>
        <v>0.99780767314399599</v>
      </c>
      <c r="AF66" s="20">
        <f t="shared" si="70"/>
        <v>1.008769307424016</v>
      </c>
      <c r="AG66" s="20">
        <f t="shared" si="70"/>
        <v>0.77159940209267563</v>
      </c>
      <c r="AH66" s="20">
        <f t="shared" si="70"/>
        <v>0.77827603388141509</v>
      </c>
      <c r="AI66" s="20">
        <f t="shared" si="70"/>
        <v>0.97229696063776783</v>
      </c>
      <c r="AJ66" s="20">
        <f t="shared" si="70"/>
        <v>1.0446437468858993</v>
      </c>
      <c r="AK66" s="20">
        <f t="shared" si="70"/>
        <v>1.0643746885899352</v>
      </c>
      <c r="AL66" s="20">
        <f t="shared" si="70"/>
        <v>1.0660687593423019</v>
      </c>
      <c r="AM66" s="20">
        <f t="shared" si="70"/>
        <v>1.0764324862979571</v>
      </c>
      <c r="AN66" s="20">
        <f t="shared" si="70"/>
        <v>1.0572994519182859</v>
      </c>
      <c r="AO66" s="20">
        <f t="shared" si="70"/>
        <v>1.0414549078226207</v>
      </c>
      <c r="AP66" s="20">
        <f t="shared" si="70"/>
        <v>1.0552067762830095</v>
      </c>
      <c r="AQ66" s="20">
        <f t="shared" si="70"/>
        <v>1.0256103637269556</v>
      </c>
      <c r="AR66" s="20">
        <f t="shared" si="70"/>
        <v>1.0264075734927753</v>
      </c>
      <c r="AS66" s="20">
        <f t="shared" si="70"/>
        <v>0.76223218734429499</v>
      </c>
      <c r="AT66" s="20">
        <f t="shared" si="70"/>
        <v>0.77070254110612857</v>
      </c>
      <c r="AU66" s="20">
        <f t="shared" si="70"/>
        <v>0.99451918285999008</v>
      </c>
      <c r="AV66" s="20">
        <f t="shared" si="70"/>
        <v>1.0323866467364224</v>
      </c>
      <c r="AW66" s="20">
        <f t="shared" si="70"/>
        <v>1.0403587443946187</v>
      </c>
      <c r="AX66" s="20">
        <f t="shared" si="70"/>
        <v>1.019332336821126</v>
      </c>
      <c r="AY66" s="20">
        <f t="shared" si="70"/>
        <v>1.0292974588938715</v>
      </c>
      <c r="AZ66" s="20">
        <f t="shared" si="70"/>
        <v>1.0545092177379174</v>
      </c>
      <c r="BA66" s="20">
        <f t="shared" si="70"/>
        <v>1.0533134030891877</v>
      </c>
      <c r="BB66" s="20">
        <f t="shared" si="70"/>
        <v>1.0293971101145989</v>
      </c>
      <c r="BC66" s="20">
        <f t="shared" si="70"/>
        <v>1.0304932735426009</v>
      </c>
      <c r="BD66" s="20">
        <f t="shared" si="70"/>
        <v>1.0286995515695068</v>
      </c>
      <c r="BE66" s="20">
        <f t="shared" si="70"/>
        <v>0.82700548081713998</v>
      </c>
      <c r="BF66" s="20">
        <f t="shared" si="70"/>
        <v>0.80767314399601398</v>
      </c>
      <c r="BG66" s="20">
        <f t="shared" si="70"/>
        <v>1.0428500249128052</v>
      </c>
      <c r="BH66" s="20">
        <f t="shared" si="70"/>
        <v>1.076831091180867</v>
      </c>
      <c r="BI66" s="20">
        <f t="shared" si="70"/>
        <v>1.0933731938216242</v>
      </c>
      <c r="BJ66" s="20">
        <f t="shared" si="70"/>
        <v>1.0876930742401594</v>
      </c>
      <c r="BK66" s="20">
        <f t="shared" si="70"/>
        <v>1.0979571499750871</v>
      </c>
      <c r="BL66" s="20">
        <f t="shared" si="70"/>
        <v>1.1349277528649726</v>
      </c>
      <c r="BM66" s="20">
        <f t="shared" si="70"/>
        <v>1.11898355754858</v>
      </c>
      <c r="BN66" s="20">
        <f t="shared" si="70"/>
        <v>1.1129048330842053</v>
      </c>
      <c r="BO66" s="20">
        <f t="shared" si="70"/>
        <v>1.0934728450423519</v>
      </c>
      <c r="BP66" s="20">
        <f t="shared" si="71"/>
        <v>1.0777279521674141</v>
      </c>
      <c r="BQ66" s="20">
        <f t="shared" si="71"/>
        <v>0.84992526158445436</v>
      </c>
      <c r="BR66" s="20">
        <f t="shared" si="71"/>
        <v>0.84713502740408575</v>
      </c>
      <c r="BS66" s="20">
        <f t="shared" si="71"/>
        <v>1.0186347782760339</v>
      </c>
      <c r="BT66" s="20">
        <f t="shared" si="71"/>
        <v>1.0541106128550075</v>
      </c>
      <c r="BU66" s="20">
        <f t="shared" si="71"/>
        <v>1.0697558545092178</v>
      </c>
      <c r="BV66" s="20">
        <f t="shared" si="71"/>
        <v>1.0885899352267066</v>
      </c>
      <c r="BW66" s="20">
        <f t="shared" si="71"/>
        <v>1.0824115595416044</v>
      </c>
      <c r="BX66" s="20">
        <f t="shared" si="71"/>
        <v>1.0781265570503238</v>
      </c>
      <c r="BY66" s="20">
        <f t="shared" si="71"/>
        <v>1.072645739910314</v>
      </c>
      <c r="BZ66" s="20">
        <f t="shared" si="71"/>
        <v>1.0681614349775785</v>
      </c>
      <c r="CA66" s="20">
        <f t="shared" si="71"/>
        <v>1.0604882909815645</v>
      </c>
      <c r="CB66" s="20">
        <f t="shared" si="71"/>
        <v>1.0444444444444445</v>
      </c>
      <c r="CC66" s="20">
        <f t="shared" si="71"/>
        <v>0.80288988540109618</v>
      </c>
      <c r="CD66" s="20">
        <f t="shared" si="71"/>
        <v>0.78993522670652716</v>
      </c>
      <c r="CE66" s="20">
        <f t="shared" si="71"/>
        <v>1.0383657199800698</v>
      </c>
      <c r="CF66" s="20">
        <f t="shared" si="71"/>
        <v>1.0677628300946687</v>
      </c>
      <c r="CG66" s="20">
        <f t="shared" si="71"/>
        <v>1.0590931738913802</v>
      </c>
      <c r="CH66" s="20">
        <f t="shared" si="71"/>
        <v>1.0711509715994021</v>
      </c>
      <c r="CI66" s="20">
        <f t="shared" si="71"/>
        <v>1.0763328350772297</v>
      </c>
      <c r="CJ66" s="20">
        <f t="shared" si="71"/>
        <v>1.0757349277528649</v>
      </c>
      <c r="CK66" s="20">
        <f t="shared" si="71"/>
        <v>1.0498256103637269</v>
      </c>
      <c r="CL66" s="20">
        <f t="shared" si="71"/>
        <v>1.0859990034877927</v>
      </c>
      <c r="CM66" s="20">
        <f t="shared" si="71"/>
        <v>1.0736422521175883</v>
      </c>
      <c r="CN66" s="20">
        <f t="shared" si="71"/>
        <v>1.0599900348779272</v>
      </c>
      <c r="CO66" s="20">
        <f t="shared" si="71"/>
        <v>0.77090184354758351</v>
      </c>
      <c r="CP66" s="20">
        <f t="shared" si="71"/>
        <v>0.7745889387144993</v>
      </c>
      <c r="CQ66" s="20">
        <f t="shared" si="71"/>
        <v>1.0399601395117091</v>
      </c>
      <c r="CR66" s="20">
        <f t="shared" si="71"/>
        <v>1.0882909815645241</v>
      </c>
      <c r="CS66" s="20">
        <f t="shared" si="71"/>
        <v>1.1064275037369207</v>
      </c>
      <c r="CT66" s="20">
        <f t="shared" si="71"/>
        <v>1.1293472845042352</v>
      </c>
      <c r="CU66" s="20">
        <f t="shared" si="71"/>
        <v>1.0932735426008968</v>
      </c>
      <c r="CV66" s="20">
        <f t="shared" si="71"/>
        <v>1.1078226208271051</v>
      </c>
      <c r="CW66" s="20">
        <f t="shared" si="71"/>
        <v>1.1134030891878426</v>
      </c>
      <c r="CX66" s="20">
        <f t="shared" si="71"/>
        <v>1.1100149476831092</v>
      </c>
      <c r="CY66" s="20">
        <f t="shared" si="71"/>
        <v>1.1025411061285502</v>
      </c>
      <c r="CZ66" s="20">
        <f t="shared" si="71"/>
        <v>1.0904833084205281</v>
      </c>
      <c r="DA66" s="20">
        <f t="shared" si="71"/>
        <v>0.88081714000996514</v>
      </c>
      <c r="DB66" s="20">
        <f t="shared" si="71"/>
        <v>0.86347782760338809</v>
      </c>
      <c r="DC66" s="20">
        <f t="shared" si="71"/>
        <v>1.108221225710015</v>
      </c>
      <c r="DD66" s="20">
        <f t="shared" si="71"/>
        <v>1.1722969606377678</v>
      </c>
      <c r="DE66" s="20">
        <f t="shared" si="71"/>
        <v>1.1826606875934229</v>
      </c>
      <c r="DF66" s="20">
        <f t="shared" si="71"/>
        <v>1.1927254608868958</v>
      </c>
      <c r="DG66" s="20">
        <f t="shared" si="71"/>
        <v>1.1963129048330843</v>
      </c>
      <c r="DH66" s="20">
        <f t="shared" si="71"/>
        <v>1.2218236173393124</v>
      </c>
      <c r="DI66" s="20">
        <f t="shared" si="71"/>
        <v>1.1915296462381664</v>
      </c>
      <c r="DJ66" s="20">
        <f t="shared" si="71"/>
        <v>1.1831589436970602</v>
      </c>
      <c r="DK66" s="20">
        <f t="shared" si="71"/>
        <v>1.1591429995017439</v>
      </c>
      <c r="DL66" s="20">
        <f t="shared" si="71"/>
        <v>1.1615346287992028</v>
      </c>
      <c r="DM66" s="20">
        <f t="shared" si="71"/>
        <v>0.88868958644743401</v>
      </c>
      <c r="DN66" s="20">
        <f t="shared" si="71"/>
        <v>0.88659691081215741</v>
      </c>
      <c r="DO66" s="20">
        <f t="shared" si="71"/>
        <v>1.1690084703537618</v>
      </c>
      <c r="DP66" s="20">
        <f t="shared" si="71"/>
        <v>1.2005979073243647</v>
      </c>
      <c r="DQ66" s="20">
        <f t="shared" si="71"/>
        <v>1.218236173393124</v>
      </c>
      <c r="DR66" s="20">
        <f t="shared" si="71"/>
        <v>1.219332336821126</v>
      </c>
      <c r="DS66" s="20">
        <f t="shared" si="71"/>
        <v>1.2077727952167414</v>
      </c>
      <c r="DT66" s="20">
        <f t="shared" si="71"/>
        <v>1.2036870951669159</v>
      </c>
      <c r="DU66" s="20">
        <f t="shared" si="71"/>
        <v>1.0878923766816144</v>
      </c>
      <c r="DV66" s="20">
        <f t="shared" si="71"/>
        <v>1.0554060787244643</v>
      </c>
      <c r="DW66" s="20">
        <f t="shared" si="71"/>
        <v>1.0657698056801195</v>
      </c>
      <c r="DX66" s="20">
        <f t="shared" si="71"/>
        <v>1.0747384155455904</v>
      </c>
      <c r="DY66" s="20">
        <f t="shared" si="71"/>
        <v>0.84603886397608374</v>
      </c>
      <c r="DZ66" s="20">
        <f t="shared" si="71"/>
        <v>0.87673143996013947</v>
      </c>
      <c r="EA66" s="20">
        <f t="shared" si="71"/>
        <v>1.1847533632286995</v>
      </c>
      <c r="EB66" s="20">
        <f t="shared" si="72"/>
        <v>1.2152466367713004</v>
      </c>
      <c r="EC66" s="20">
        <f t="shared" si="72"/>
        <v>1.2299950174389636</v>
      </c>
      <c r="ED66" s="20">
        <f t="shared" si="72"/>
        <v>1.2404583956153463</v>
      </c>
      <c r="EE66" s="20">
        <f t="shared" si="72"/>
        <v>1.1950174389636272</v>
      </c>
      <c r="EF66" s="20">
        <f t="shared" si="72"/>
        <v>1.2436472346786247</v>
      </c>
    </row>
    <row r="67" spans="1:136" x14ac:dyDescent="0.45">
      <c r="B67" s="2"/>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row>
    <row r="68" spans="1:136" x14ac:dyDescent="0.45">
      <c r="A68" t="s">
        <v>513</v>
      </c>
      <c r="B68" s="2"/>
      <c r="C68" s="21">
        <f>C60</f>
        <v>40179</v>
      </c>
      <c r="D68" s="21">
        <f t="shared" ref="D68:BO68" si="73">D60</f>
        <v>40210</v>
      </c>
      <c r="E68" s="21">
        <f t="shared" si="73"/>
        <v>40238</v>
      </c>
      <c r="F68" s="21">
        <f t="shared" si="73"/>
        <v>40269</v>
      </c>
      <c r="G68" s="21">
        <f t="shared" si="73"/>
        <v>40299</v>
      </c>
      <c r="H68" s="21">
        <f t="shared" si="73"/>
        <v>40330</v>
      </c>
      <c r="I68" s="21">
        <f t="shared" si="73"/>
        <v>40360</v>
      </c>
      <c r="J68" s="21">
        <f t="shared" si="73"/>
        <v>40391</v>
      </c>
      <c r="K68" s="21">
        <f t="shared" si="73"/>
        <v>40422</v>
      </c>
      <c r="L68" s="21">
        <f t="shared" si="73"/>
        <v>40452</v>
      </c>
      <c r="M68" s="21">
        <f t="shared" si="73"/>
        <v>40483</v>
      </c>
      <c r="N68" s="21">
        <f t="shared" si="73"/>
        <v>40513</v>
      </c>
      <c r="O68" s="21">
        <f t="shared" si="73"/>
        <v>40544</v>
      </c>
      <c r="P68" s="21">
        <f t="shared" si="73"/>
        <v>40575</v>
      </c>
      <c r="Q68" s="21">
        <f t="shared" si="73"/>
        <v>40603</v>
      </c>
      <c r="R68" s="21">
        <f t="shared" si="73"/>
        <v>40634</v>
      </c>
      <c r="S68" s="21">
        <f t="shared" si="73"/>
        <v>40664</v>
      </c>
      <c r="T68" s="21">
        <f t="shared" si="73"/>
        <v>40695</v>
      </c>
      <c r="U68" s="21">
        <f t="shared" si="73"/>
        <v>40725</v>
      </c>
      <c r="V68" s="21">
        <f t="shared" si="73"/>
        <v>40756</v>
      </c>
      <c r="W68" s="21">
        <f t="shared" si="73"/>
        <v>40787</v>
      </c>
      <c r="X68" s="21">
        <f t="shared" si="73"/>
        <v>40817</v>
      </c>
      <c r="Y68" s="21">
        <f t="shared" si="73"/>
        <v>40848</v>
      </c>
      <c r="Z68" s="21">
        <f t="shared" si="73"/>
        <v>40878</v>
      </c>
      <c r="AA68" s="21">
        <f t="shared" si="73"/>
        <v>40909</v>
      </c>
      <c r="AB68" s="21">
        <f t="shared" si="73"/>
        <v>40940</v>
      </c>
      <c r="AC68" s="21">
        <f t="shared" si="73"/>
        <v>40969</v>
      </c>
      <c r="AD68" s="21">
        <f t="shared" si="73"/>
        <v>41000</v>
      </c>
      <c r="AE68" s="21">
        <f t="shared" si="73"/>
        <v>41030</v>
      </c>
      <c r="AF68" s="21">
        <f t="shared" si="73"/>
        <v>41061</v>
      </c>
      <c r="AG68" s="21">
        <f t="shared" si="73"/>
        <v>41091</v>
      </c>
      <c r="AH68" s="21">
        <f t="shared" si="73"/>
        <v>41122</v>
      </c>
      <c r="AI68" s="21">
        <f t="shared" si="73"/>
        <v>41153</v>
      </c>
      <c r="AJ68" s="21">
        <f t="shared" si="73"/>
        <v>41183</v>
      </c>
      <c r="AK68" s="21">
        <f t="shared" si="73"/>
        <v>41214</v>
      </c>
      <c r="AL68" s="21">
        <f t="shared" si="73"/>
        <v>41244</v>
      </c>
      <c r="AM68" s="21">
        <f t="shared" si="73"/>
        <v>41275</v>
      </c>
      <c r="AN68" s="21">
        <f t="shared" si="73"/>
        <v>41306</v>
      </c>
      <c r="AO68" s="21">
        <f t="shared" si="73"/>
        <v>41334</v>
      </c>
      <c r="AP68" s="21">
        <f t="shared" si="73"/>
        <v>41365</v>
      </c>
      <c r="AQ68" s="21">
        <f t="shared" si="73"/>
        <v>41395</v>
      </c>
      <c r="AR68" s="21">
        <f t="shared" si="73"/>
        <v>41426</v>
      </c>
      <c r="AS68" s="21">
        <f t="shared" si="73"/>
        <v>41456</v>
      </c>
      <c r="AT68" s="21">
        <f t="shared" si="73"/>
        <v>41487</v>
      </c>
      <c r="AU68" s="21">
        <f t="shared" si="73"/>
        <v>41518</v>
      </c>
      <c r="AV68" s="21">
        <f t="shared" si="73"/>
        <v>41548</v>
      </c>
      <c r="AW68" s="21">
        <f t="shared" si="73"/>
        <v>41579</v>
      </c>
      <c r="AX68" s="21">
        <f t="shared" si="73"/>
        <v>41609</v>
      </c>
      <c r="AY68" s="21">
        <f t="shared" si="73"/>
        <v>41640</v>
      </c>
      <c r="AZ68" s="21">
        <f t="shared" si="73"/>
        <v>41671</v>
      </c>
      <c r="BA68" s="21">
        <f t="shared" si="73"/>
        <v>41699</v>
      </c>
      <c r="BB68" s="21">
        <f t="shared" si="73"/>
        <v>41730</v>
      </c>
      <c r="BC68" s="21">
        <f t="shared" si="73"/>
        <v>41760</v>
      </c>
      <c r="BD68" s="21">
        <f t="shared" si="73"/>
        <v>41791</v>
      </c>
      <c r="BE68" s="21">
        <f t="shared" si="73"/>
        <v>41821</v>
      </c>
      <c r="BF68" s="21">
        <f t="shared" si="73"/>
        <v>41852</v>
      </c>
      <c r="BG68" s="21">
        <f t="shared" si="73"/>
        <v>41883</v>
      </c>
      <c r="BH68" s="21">
        <f t="shared" si="73"/>
        <v>41913</v>
      </c>
      <c r="BI68" s="21">
        <f t="shared" si="73"/>
        <v>41944</v>
      </c>
      <c r="BJ68" s="21">
        <f t="shared" si="73"/>
        <v>41974</v>
      </c>
      <c r="BK68" s="21">
        <f t="shared" si="73"/>
        <v>42005</v>
      </c>
      <c r="BL68" s="21">
        <f t="shared" si="73"/>
        <v>42036</v>
      </c>
      <c r="BM68" s="21">
        <f t="shared" si="73"/>
        <v>42064</v>
      </c>
      <c r="BN68" s="21">
        <f t="shared" si="73"/>
        <v>42095</v>
      </c>
      <c r="BO68" s="21">
        <f t="shared" si="73"/>
        <v>42125</v>
      </c>
      <c r="BP68" s="21">
        <f t="shared" ref="BP68:EA68" si="74">BP60</f>
        <v>42156</v>
      </c>
      <c r="BQ68" s="21">
        <f t="shared" si="74"/>
        <v>42186</v>
      </c>
      <c r="BR68" s="21">
        <f t="shared" si="74"/>
        <v>42217</v>
      </c>
      <c r="BS68" s="21">
        <f t="shared" si="74"/>
        <v>42248</v>
      </c>
      <c r="BT68" s="21">
        <f t="shared" si="74"/>
        <v>42278</v>
      </c>
      <c r="BU68" s="21">
        <f t="shared" si="74"/>
        <v>42309</v>
      </c>
      <c r="BV68" s="21">
        <f t="shared" si="74"/>
        <v>42339</v>
      </c>
      <c r="BW68" s="21">
        <f t="shared" si="74"/>
        <v>42370</v>
      </c>
      <c r="BX68" s="21">
        <f t="shared" si="74"/>
        <v>42401</v>
      </c>
      <c r="BY68" s="21">
        <f t="shared" si="74"/>
        <v>42430</v>
      </c>
      <c r="BZ68" s="21">
        <f t="shared" si="74"/>
        <v>42461</v>
      </c>
      <c r="CA68" s="21">
        <f t="shared" si="74"/>
        <v>42491</v>
      </c>
      <c r="CB68" s="21">
        <f t="shared" si="74"/>
        <v>42522</v>
      </c>
      <c r="CC68" s="21">
        <f t="shared" si="74"/>
        <v>42552</v>
      </c>
      <c r="CD68" s="21">
        <f t="shared" si="74"/>
        <v>42583</v>
      </c>
      <c r="CE68" s="21">
        <f t="shared" si="74"/>
        <v>42614</v>
      </c>
      <c r="CF68" s="21">
        <f t="shared" si="74"/>
        <v>42644</v>
      </c>
      <c r="CG68" s="21">
        <f t="shared" si="74"/>
        <v>42675</v>
      </c>
      <c r="CH68" s="21">
        <f t="shared" si="74"/>
        <v>42705</v>
      </c>
      <c r="CI68" s="21">
        <f t="shared" si="74"/>
        <v>42736</v>
      </c>
      <c r="CJ68" s="21">
        <f t="shared" si="74"/>
        <v>42767</v>
      </c>
      <c r="CK68" s="21">
        <f t="shared" si="74"/>
        <v>42795</v>
      </c>
      <c r="CL68" s="21">
        <f t="shared" si="74"/>
        <v>42826</v>
      </c>
      <c r="CM68" s="21">
        <f t="shared" si="74"/>
        <v>42856</v>
      </c>
      <c r="CN68" s="21">
        <f t="shared" si="74"/>
        <v>42887</v>
      </c>
      <c r="CO68" s="21">
        <f t="shared" si="74"/>
        <v>42917</v>
      </c>
      <c r="CP68" s="21">
        <f t="shared" si="74"/>
        <v>42948</v>
      </c>
      <c r="CQ68" s="21">
        <f t="shared" si="74"/>
        <v>42979</v>
      </c>
      <c r="CR68" s="21">
        <f t="shared" si="74"/>
        <v>43009</v>
      </c>
      <c r="CS68" s="21">
        <f t="shared" si="74"/>
        <v>43040</v>
      </c>
      <c r="CT68" s="21">
        <f t="shared" si="74"/>
        <v>43070</v>
      </c>
      <c r="CU68" s="21">
        <f t="shared" si="74"/>
        <v>43101</v>
      </c>
      <c r="CV68" s="21">
        <f t="shared" si="74"/>
        <v>43132</v>
      </c>
      <c r="CW68" s="21">
        <f t="shared" si="74"/>
        <v>43160</v>
      </c>
      <c r="CX68" s="21">
        <f t="shared" si="74"/>
        <v>43191</v>
      </c>
      <c r="CY68" s="21">
        <f t="shared" si="74"/>
        <v>43221</v>
      </c>
      <c r="CZ68" s="21">
        <f t="shared" si="74"/>
        <v>43252</v>
      </c>
      <c r="DA68" s="21">
        <f t="shared" si="74"/>
        <v>43282</v>
      </c>
      <c r="DB68" s="21">
        <f t="shared" si="74"/>
        <v>43313</v>
      </c>
      <c r="DC68" s="21">
        <f t="shared" si="74"/>
        <v>43344</v>
      </c>
      <c r="DD68" s="21">
        <f t="shared" si="74"/>
        <v>43374</v>
      </c>
      <c r="DE68" s="21">
        <f t="shared" si="74"/>
        <v>43405</v>
      </c>
      <c r="DF68" s="21">
        <f t="shared" si="74"/>
        <v>43435</v>
      </c>
      <c r="DG68" s="21">
        <f t="shared" si="74"/>
        <v>43466</v>
      </c>
      <c r="DH68" s="21">
        <f t="shared" si="74"/>
        <v>43497</v>
      </c>
      <c r="DI68" s="21">
        <f t="shared" si="74"/>
        <v>43525</v>
      </c>
      <c r="DJ68" s="21">
        <f t="shared" si="74"/>
        <v>43556</v>
      </c>
      <c r="DK68" s="21">
        <f t="shared" si="74"/>
        <v>43586</v>
      </c>
      <c r="DL68" s="21">
        <f t="shared" si="74"/>
        <v>43617</v>
      </c>
      <c r="DM68" s="21">
        <f t="shared" si="74"/>
        <v>43647</v>
      </c>
      <c r="DN68" s="21">
        <f t="shared" si="74"/>
        <v>43678</v>
      </c>
      <c r="DO68" s="21">
        <f t="shared" si="74"/>
        <v>43709</v>
      </c>
      <c r="DP68" s="21">
        <f t="shared" si="74"/>
        <v>43739</v>
      </c>
      <c r="DQ68" s="21">
        <f t="shared" si="74"/>
        <v>43770</v>
      </c>
      <c r="DR68" s="21">
        <f t="shared" si="74"/>
        <v>43800</v>
      </c>
      <c r="DS68" s="21">
        <f t="shared" si="74"/>
        <v>43831</v>
      </c>
      <c r="DT68" s="21">
        <f t="shared" si="74"/>
        <v>43862</v>
      </c>
      <c r="DU68" s="21">
        <f t="shared" si="74"/>
        <v>43891</v>
      </c>
      <c r="DV68" s="21">
        <f t="shared" si="74"/>
        <v>43922</v>
      </c>
      <c r="DW68" s="21">
        <f t="shared" si="74"/>
        <v>43952</v>
      </c>
      <c r="DX68" s="21">
        <f t="shared" si="74"/>
        <v>43983</v>
      </c>
      <c r="DY68" s="21">
        <f t="shared" si="74"/>
        <v>44013</v>
      </c>
      <c r="DZ68" s="21">
        <f t="shared" si="74"/>
        <v>44044</v>
      </c>
      <c r="EA68" s="21">
        <f t="shared" si="74"/>
        <v>44075</v>
      </c>
      <c r="EB68" s="21">
        <f t="shared" ref="EB68:EF68" si="75">EB60</f>
        <v>44105</v>
      </c>
      <c r="EC68" s="21">
        <f t="shared" si="75"/>
        <v>44136</v>
      </c>
      <c r="ED68" s="21">
        <f t="shared" si="75"/>
        <v>44166</v>
      </c>
      <c r="EE68" s="21">
        <f t="shared" si="75"/>
        <v>44197</v>
      </c>
      <c r="EF68" s="21">
        <f t="shared" si="75"/>
        <v>44228</v>
      </c>
    </row>
    <row r="69" spans="1:136" x14ac:dyDescent="0.45">
      <c r="B69" s="2" t="str">
        <f>B65</f>
        <v>Performance</v>
      </c>
      <c r="C69" s="20" cm="1">
        <f t="array" ref="C69:EF69">TRANSPOSE(_xll.hp_filter(TRANSPOSE(C65:EF65),6.25))</f>
        <v>1.0165472563792031</v>
      </c>
      <c r="D69" s="20">
        <v>1.0048812213150531</v>
      </c>
      <c r="E69" s="20">
        <v>0.99056762523023056</v>
      </c>
      <c r="F69" s="20">
        <v>0.9712104227212639</v>
      </c>
      <c r="G69" s="20">
        <v>0.94568749267066821</v>
      </c>
      <c r="H69" s="20">
        <v>0.91771830200273286</v>
      </c>
      <c r="I69" s="20">
        <v>0.89566069326305908</v>
      </c>
      <c r="J69" s="20">
        <v>0.89588809529860569</v>
      </c>
      <c r="K69" s="20">
        <v>0.91798350131605799</v>
      </c>
      <c r="L69" s="20">
        <v>0.94625838597747869</v>
      </c>
      <c r="M69" s="20">
        <v>0.9707493796631308</v>
      </c>
      <c r="N69" s="20">
        <v>0.98712493551248359</v>
      </c>
      <c r="O69" s="20">
        <v>0.99548528048188611</v>
      </c>
      <c r="P69" s="20">
        <v>0.99716725697557029</v>
      </c>
      <c r="Q69" s="20">
        <v>0.9907404366425423</v>
      </c>
      <c r="R69" s="20">
        <v>0.97504465337791291</v>
      </c>
      <c r="S69" s="20">
        <v>0.94973471346198546</v>
      </c>
      <c r="T69" s="20">
        <v>0.91996130101656037</v>
      </c>
      <c r="U69" s="20">
        <v>0.89567624556841574</v>
      </c>
      <c r="V69" s="20">
        <v>0.89554673365077009</v>
      </c>
      <c r="W69" s="20">
        <v>0.91961726140966915</v>
      </c>
      <c r="X69" s="20">
        <v>0.95109477408963672</v>
      </c>
      <c r="Y69" s="20">
        <v>0.97948643566838156</v>
      </c>
      <c r="Z69" s="20">
        <v>1.0001115032534238</v>
      </c>
      <c r="AA69" s="20">
        <v>1.0127738221509131</v>
      </c>
      <c r="AB69" s="20">
        <v>1.0172332576267644</v>
      </c>
      <c r="AC69" s="20">
        <v>1.0120815373122389</v>
      </c>
      <c r="AD69" s="20">
        <v>0.99793659972091275</v>
      </c>
      <c r="AE69" s="20">
        <v>0.9754045920933494</v>
      </c>
      <c r="AF69" s="20">
        <v>0.94898985015195014</v>
      </c>
      <c r="AG69" s="20">
        <v>0.92775932335665168</v>
      </c>
      <c r="AH69" s="20">
        <v>0.92980418929272812</v>
      </c>
      <c r="AI69" s="20">
        <v>0.95609908071249006</v>
      </c>
      <c r="AJ69" s="20">
        <v>0.98997886058786477</v>
      </c>
      <c r="AK69" s="20">
        <v>1.0193977031656389</v>
      </c>
      <c r="AL69" s="20">
        <v>1.0393240455736106</v>
      </c>
      <c r="AM69" s="20">
        <v>1.0490985950633653</v>
      </c>
      <c r="AN69" s="20">
        <v>1.0494160211029611</v>
      </c>
      <c r="AO69" s="20">
        <v>1.040421213702645</v>
      </c>
      <c r="AP69" s="20">
        <v>1.0220897973233445</v>
      </c>
      <c r="AQ69" s="20">
        <v>0.99460864951342032</v>
      </c>
      <c r="AR69" s="20">
        <v>0.96228915951759086</v>
      </c>
      <c r="AS69" s="20">
        <v>0.9348405393240049</v>
      </c>
      <c r="AT69" s="20">
        <v>0.932227267827338</v>
      </c>
      <c r="AU69" s="20">
        <v>0.95485730855020923</v>
      </c>
      <c r="AV69" s="20">
        <v>0.9843661863582569</v>
      </c>
      <c r="AW69" s="20">
        <v>1.0093377917923796</v>
      </c>
      <c r="AX69" s="20">
        <v>1.0257193762378107</v>
      </c>
      <c r="AY69" s="20">
        <v>1.0340154432003879</v>
      </c>
      <c r="AZ69" s="20">
        <v>1.0350460445747303</v>
      </c>
      <c r="BA69" s="20">
        <v>1.0284887123317972</v>
      </c>
      <c r="BB69" s="20">
        <v>1.0145956077164067</v>
      </c>
      <c r="BC69" s="20">
        <v>0.99407948578006389</v>
      </c>
      <c r="BD69" s="20">
        <v>0.97024510380052076</v>
      </c>
      <c r="BE69" s="20">
        <v>0.95173594063802169</v>
      </c>
      <c r="BF69" s="20">
        <v>0.95515834970630265</v>
      </c>
      <c r="BG69" s="20">
        <v>0.98189043563242318</v>
      </c>
      <c r="BH69" s="20">
        <v>1.0150512144356383</v>
      </c>
      <c r="BI69" s="20">
        <v>1.0451793693397504</v>
      </c>
      <c r="BJ69" s="20">
        <v>1.0684040822828746</v>
      </c>
      <c r="BK69" s="20">
        <v>1.0839248068651792</v>
      </c>
      <c r="BL69" s="20">
        <v>1.0907919651520253</v>
      </c>
      <c r="BM69" s="20">
        <v>1.0863907939691917</v>
      </c>
      <c r="BN69" s="20">
        <v>1.0702437595181657</v>
      </c>
      <c r="BO69" s="20">
        <v>1.0434208385409234</v>
      </c>
      <c r="BP69" s="20">
        <v>1.0109008579147598</v>
      </c>
      <c r="BQ69" s="20">
        <v>0.98234739661083825</v>
      </c>
      <c r="BR69" s="20">
        <v>0.97533844885805765</v>
      </c>
      <c r="BS69" s="20">
        <v>0.99109001797781904</v>
      </c>
      <c r="BT69" s="20">
        <v>1.0157343851425891</v>
      </c>
      <c r="BU69" s="20">
        <v>1.0393257527784283</v>
      </c>
      <c r="BV69" s="20">
        <v>1.0563277944054597</v>
      </c>
      <c r="BW69" s="20">
        <v>1.0646098249028841</v>
      </c>
      <c r="BX69" s="20">
        <v>1.06419028695109</v>
      </c>
      <c r="BY69" s="20">
        <v>1.0552581381599069</v>
      </c>
      <c r="BZ69" s="20">
        <v>1.0377825355463828</v>
      </c>
      <c r="CA69" s="20">
        <v>1.0126021655854514</v>
      </c>
      <c r="CB69" s="20">
        <v>0.98339794575797468</v>
      </c>
      <c r="CC69" s="20">
        <v>0.96032979094919846</v>
      </c>
      <c r="CD69" s="20">
        <v>0.96227831329031988</v>
      </c>
      <c r="CE69" s="20">
        <v>0.9900047679342634</v>
      </c>
      <c r="CF69" s="20">
        <v>1.024440825177884</v>
      </c>
      <c r="CG69" s="20">
        <v>1.0535152032637805</v>
      </c>
      <c r="CH69" s="20">
        <v>1.0733617557807018</v>
      </c>
      <c r="CI69" s="20">
        <v>1.0831970598154494</v>
      </c>
      <c r="CJ69" s="20">
        <v>1.0831774785777815</v>
      </c>
      <c r="CK69" s="20">
        <v>1.0734528612273246</v>
      </c>
      <c r="CL69" s="20">
        <v>1.0545486989070507</v>
      </c>
      <c r="CM69" s="20">
        <v>1.0257199723577772</v>
      </c>
      <c r="CN69" s="20">
        <v>0.99142623448800449</v>
      </c>
      <c r="CO69" s="20">
        <v>0.962977371137403</v>
      </c>
      <c r="CP69" s="20">
        <v>0.96258292555322855</v>
      </c>
      <c r="CQ69" s="20">
        <v>0.99142621680415033</v>
      </c>
      <c r="CR69" s="20">
        <v>1.029426846597326</v>
      </c>
      <c r="CS69" s="20">
        <v>1.0637837534003589</v>
      </c>
      <c r="CT69" s="20">
        <v>1.0879792482533803</v>
      </c>
      <c r="CU69" s="20">
        <v>1.1005949304288087</v>
      </c>
      <c r="CV69" s="20">
        <v>1.1036491976683598</v>
      </c>
      <c r="CW69" s="20">
        <v>1.097245948274971</v>
      </c>
      <c r="CX69" s="20">
        <v>1.0817390596026366</v>
      </c>
      <c r="CY69" s="20">
        <v>1.0580119316482892</v>
      </c>
      <c r="CZ69" s="20">
        <v>1.0306251469913748</v>
      </c>
      <c r="DA69" s="20">
        <v>1.0098614634475636</v>
      </c>
      <c r="DB69" s="20">
        <v>1.0138204916413027</v>
      </c>
      <c r="DC69" s="20">
        <v>1.0435102031115953</v>
      </c>
      <c r="DD69" s="20">
        <v>1.0800046963875067</v>
      </c>
      <c r="DE69" s="20">
        <v>1.1113618712529032</v>
      </c>
      <c r="DF69" s="20">
        <v>1.1328486783895313</v>
      </c>
      <c r="DG69" s="20">
        <v>1.1436361099380101</v>
      </c>
      <c r="DH69" s="20">
        <v>1.1446160073009135</v>
      </c>
      <c r="DI69" s="20">
        <v>1.1358647469847385</v>
      </c>
      <c r="DJ69" s="20">
        <v>1.1185253395573744</v>
      </c>
      <c r="DK69" s="20">
        <v>1.0938158652473908</v>
      </c>
      <c r="DL69" s="20">
        <v>1.0663265695261424</v>
      </c>
      <c r="DM69" s="20">
        <v>1.0456992407846559</v>
      </c>
      <c r="DN69" s="20">
        <v>1.0519403808380532</v>
      </c>
      <c r="DO69" s="20">
        <v>1.0844657369752577</v>
      </c>
      <c r="DP69" s="20">
        <v>1.1214938123457445</v>
      </c>
      <c r="DQ69" s="20">
        <v>1.1496857887194616</v>
      </c>
      <c r="DR69" s="20">
        <v>1.1621942414198732</v>
      </c>
      <c r="DS69" s="20">
        <v>1.1565049798759341</v>
      </c>
      <c r="DT69" s="20">
        <v>1.1332329505404575</v>
      </c>
      <c r="DU69" s="20">
        <v>1.0964443795442009</v>
      </c>
      <c r="DV69" s="20">
        <v>1.0581644829801338</v>
      </c>
      <c r="DW69" s="20">
        <v>1.0255869514469582</v>
      </c>
      <c r="DX69" s="20">
        <v>1.0030556196290779</v>
      </c>
      <c r="DY69" s="20">
        <v>0.99749905725923993</v>
      </c>
      <c r="DZ69" s="20">
        <v>1.0235516743512019</v>
      </c>
      <c r="EA69" s="20">
        <v>1.0761467411184582</v>
      </c>
      <c r="EB69" s="20">
        <v>1.1293409442436104</v>
      </c>
      <c r="EC69" s="20">
        <v>1.1714606857528693</v>
      </c>
      <c r="ED69" s="20">
        <v>1.2015183099769029</v>
      </c>
      <c r="EE69" s="20">
        <v>1.2237668511338262</v>
      </c>
      <c r="EF69" s="20">
        <v>1.2446552310321841</v>
      </c>
    </row>
    <row r="70" spans="1:136" x14ac:dyDescent="0.45">
      <c r="B70" s="2" t="str">
        <f>B66</f>
        <v>Non-Performance</v>
      </c>
      <c r="C70" s="20" cm="1">
        <f t="array" ref="C70:EF70">TRANSPOSE(_xll.hp_filter(TRANSPOSE(C66:EF66),6.25))</f>
        <v>1.0218095146484829</v>
      </c>
      <c r="D70" s="20">
        <v>1.0038237134836832</v>
      </c>
      <c r="E70" s="20">
        <v>0.98234838997512608</v>
      </c>
      <c r="F70" s="20">
        <v>0.95452587485634355</v>
      </c>
      <c r="G70" s="20">
        <v>0.91909505342548536</v>
      </c>
      <c r="H70" s="20">
        <v>0.87993414883128951</v>
      </c>
      <c r="I70" s="20">
        <v>0.84804654438393234</v>
      </c>
      <c r="J70" s="20">
        <v>0.84382453526568679</v>
      </c>
      <c r="K70" s="20">
        <v>0.8668668410073217</v>
      </c>
      <c r="L70" s="20">
        <v>0.89928491917422648</v>
      </c>
      <c r="M70" s="20">
        <v>0.93093896675168575</v>
      </c>
      <c r="N70" s="20">
        <v>0.95669048952158253</v>
      </c>
      <c r="O70" s="20">
        <v>0.97473376805239675</v>
      </c>
      <c r="P70" s="20">
        <v>0.98443675007993758</v>
      </c>
      <c r="Q70" s="20">
        <v>0.98272069295785902</v>
      </c>
      <c r="R70" s="20">
        <v>0.96697206122184354</v>
      </c>
      <c r="S70" s="20">
        <v>0.93640130101064911</v>
      </c>
      <c r="T70" s="20">
        <v>0.89811817669942662</v>
      </c>
      <c r="U70" s="20">
        <v>0.8659324099226493</v>
      </c>
      <c r="V70" s="20">
        <v>0.863975740799235</v>
      </c>
      <c r="W70" s="20">
        <v>0.89320292116989486</v>
      </c>
      <c r="X70" s="20">
        <v>0.93267737757117908</v>
      </c>
      <c r="Y70" s="20">
        <v>0.96954159879869251</v>
      </c>
      <c r="Z70" s="20">
        <v>0.99743664889185868</v>
      </c>
      <c r="AA70" s="20">
        <v>1.0150523222307903</v>
      </c>
      <c r="AB70" s="20">
        <v>1.0210102235134109</v>
      </c>
      <c r="AC70" s="20">
        <v>1.0136919964437461</v>
      </c>
      <c r="AD70" s="20">
        <v>0.99503742973099141</v>
      </c>
      <c r="AE70" s="20">
        <v>0.96646973316156415</v>
      </c>
      <c r="AF70" s="20">
        <v>0.93379357171111188</v>
      </c>
      <c r="AG70" s="20">
        <v>0.90782768075247056</v>
      </c>
      <c r="AH70" s="20">
        <v>0.91138691337254141</v>
      </c>
      <c r="AI70" s="20">
        <v>0.94548959807265798</v>
      </c>
      <c r="AJ70" s="20">
        <v>0.98985632263557388</v>
      </c>
      <c r="AK70" s="20">
        <v>1.0284968528544607</v>
      </c>
      <c r="AL70" s="20">
        <v>1.0541869424025423</v>
      </c>
      <c r="AM70" s="20">
        <v>1.0654427986707184</v>
      </c>
      <c r="AN70" s="20">
        <v>1.0626817197602503</v>
      </c>
      <c r="AO70" s="20">
        <v>1.0480793537927577</v>
      </c>
      <c r="AP70" s="20">
        <v>1.0229501860351471</v>
      </c>
      <c r="AQ70" s="20">
        <v>0.98754879039910293</v>
      </c>
      <c r="AR70" s="20">
        <v>0.94729079523596749</v>
      </c>
      <c r="AS70" s="20">
        <v>0.91368168062953958</v>
      </c>
      <c r="AT70" s="20">
        <v>0.91088561118470723</v>
      </c>
      <c r="AU70" s="20">
        <v>0.93883483258071898</v>
      </c>
      <c r="AV70" s="20">
        <v>0.97503229928425106</v>
      </c>
      <c r="AW70" s="20">
        <v>1.0058904618066635</v>
      </c>
      <c r="AX70" s="20">
        <v>1.0269984662516631</v>
      </c>
      <c r="AY70" s="20">
        <v>1.0394603839370293</v>
      </c>
      <c r="AZ70" s="20">
        <v>1.0431537054716558</v>
      </c>
      <c r="BA70" s="20">
        <v>1.0363298534575316</v>
      </c>
      <c r="BB70" s="20">
        <v>1.0190571324592477</v>
      </c>
      <c r="BC70" s="20">
        <v>0.99412121498245987</v>
      </c>
      <c r="BD70" s="20">
        <v>0.96596216995767947</v>
      </c>
      <c r="BE70" s="20">
        <v>0.94483959568504061</v>
      </c>
      <c r="BF70" s="20">
        <v>0.95105107152256996</v>
      </c>
      <c r="BG70" s="20">
        <v>0.98604071844943053</v>
      </c>
      <c r="BH70" s="20">
        <v>1.0283121890405367</v>
      </c>
      <c r="BI70" s="20">
        <v>1.065458624904942</v>
      </c>
      <c r="BJ70" s="20">
        <v>1.0928361919941527</v>
      </c>
      <c r="BK70" s="20">
        <v>1.1102673872863447</v>
      </c>
      <c r="BL70" s="20">
        <v>1.1167518089190556</v>
      </c>
      <c r="BM70" s="20">
        <v>1.1093194170600207</v>
      </c>
      <c r="BN70" s="20">
        <v>1.0879083229083222</v>
      </c>
      <c r="BO70" s="20">
        <v>1.0540029001412119</v>
      </c>
      <c r="BP70" s="20">
        <v>1.0130869640640829</v>
      </c>
      <c r="BQ70" s="20">
        <v>0.97695952116651141</v>
      </c>
      <c r="BR70" s="20">
        <v>0.96776213603460581</v>
      </c>
      <c r="BS70" s="20">
        <v>0.98731089172134578</v>
      </c>
      <c r="BT70" s="20">
        <v>1.0181215338988274</v>
      </c>
      <c r="BU70" s="20">
        <v>1.0477216300878975</v>
      </c>
      <c r="BV70" s="20">
        <v>1.0693970004423921</v>
      </c>
      <c r="BW70" s="20">
        <v>1.0799589410235573</v>
      </c>
      <c r="BX70" s="20">
        <v>1.0792896174581301</v>
      </c>
      <c r="BY70" s="20">
        <v>1.0676636143357352</v>
      </c>
      <c r="BZ70" s="20">
        <v>1.0451694265807483</v>
      </c>
      <c r="CA70" s="20">
        <v>1.0126926892094776</v>
      </c>
      <c r="CB70" s="20">
        <v>0.97479775858172402</v>
      </c>
      <c r="CC70" s="20">
        <v>0.94369628734082212</v>
      </c>
      <c r="CD70" s="20">
        <v>0.94274339786814176</v>
      </c>
      <c r="CE70" s="20">
        <v>0.97276518823469726</v>
      </c>
      <c r="CF70" s="20">
        <v>1.0101384491256447</v>
      </c>
      <c r="CG70" s="20">
        <v>1.0417360563053992</v>
      </c>
      <c r="CH70" s="20">
        <v>1.0636507864934202</v>
      </c>
      <c r="CI70" s="20">
        <v>1.0747525552229233</v>
      </c>
      <c r="CJ70" s="20">
        <v>1.0751113076440826</v>
      </c>
      <c r="CK70" s="20">
        <v>1.0650498336837608</v>
      </c>
      <c r="CL70" s="20">
        <v>1.0449907024862253</v>
      </c>
      <c r="CM70" s="20">
        <v>1.012920607464538</v>
      </c>
      <c r="CN70" s="20">
        <v>0.97338757019201172</v>
      </c>
      <c r="CO70" s="20">
        <v>0.9406550753864471</v>
      </c>
      <c r="CP70" s="20">
        <v>0.9428430021153924</v>
      </c>
      <c r="CQ70" s="20">
        <v>0.98091071235217686</v>
      </c>
      <c r="CR70" s="20">
        <v>1.0288969179259873</v>
      </c>
      <c r="CS70" s="20">
        <v>1.0702882390115354</v>
      </c>
      <c r="CT70" s="20">
        <v>1.0980743459656994</v>
      </c>
      <c r="CU70" s="20">
        <v>1.1110271915014194</v>
      </c>
      <c r="CV70" s="20">
        <v>1.1129223984978007</v>
      </c>
      <c r="CW70" s="20">
        <v>1.1046950060098646</v>
      </c>
      <c r="CX70" s="20">
        <v>1.0864640886653216</v>
      </c>
      <c r="CY70" s="20">
        <v>1.0597420144003593</v>
      </c>
      <c r="CZ70" s="20">
        <v>1.0298092885940113</v>
      </c>
      <c r="DA70" s="20">
        <v>1.0087942713018221</v>
      </c>
      <c r="DB70" s="20">
        <v>1.0185331657515779</v>
      </c>
      <c r="DC70" s="20">
        <v>1.0603858341643684</v>
      </c>
      <c r="DD70" s="20">
        <v>1.1109032846575726</v>
      </c>
      <c r="DE70" s="20">
        <v>1.154290187995874</v>
      </c>
      <c r="DF70" s="20">
        <v>1.1845742031007871</v>
      </c>
      <c r="DG70" s="20">
        <v>1.2003222688294339</v>
      </c>
      <c r="DH70" s="20">
        <v>1.2014055252847138</v>
      </c>
      <c r="DI70" s="20">
        <v>1.1870536143301103</v>
      </c>
      <c r="DJ70" s="20">
        <v>1.1597630725578436</v>
      </c>
      <c r="DK70" s="20">
        <v>1.1227466016654222</v>
      </c>
      <c r="DL70" s="20">
        <v>1.0829602427326288</v>
      </c>
      <c r="DM70" s="20">
        <v>1.0531834604930577</v>
      </c>
      <c r="DN70" s="20">
        <v>1.0587676214509556</v>
      </c>
      <c r="DO70" s="20">
        <v>1.0987450722632697</v>
      </c>
      <c r="DP70" s="20">
        <v>1.1446008458847388</v>
      </c>
      <c r="DQ70" s="20">
        <v>1.1790621189645809</v>
      </c>
      <c r="DR70" s="20">
        <v>1.1938155979823537</v>
      </c>
      <c r="DS70" s="20">
        <v>1.1868158381261829</v>
      </c>
      <c r="DT70" s="20">
        <v>1.1601000727983974</v>
      </c>
      <c r="DU70" s="20">
        <v>1.1190586485358156</v>
      </c>
      <c r="DV70" s="20">
        <v>1.0760558354542187</v>
      </c>
      <c r="DW70" s="20">
        <v>1.0384693001727157</v>
      </c>
      <c r="DX70" s="20">
        <v>1.0103727482336553</v>
      </c>
      <c r="DY70" s="20">
        <v>1.0002079660605714</v>
      </c>
      <c r="DZ70" s="20">
        <v>1.0267152468469063</v>
      </c>
      <c r="EA70" s="20">
        <v>1.0839678274525848</v>
      </c>
      <c r="EB70" s="20">
        <v>1.1420415356356488</v>
      </c>
      <c r="EC70" s="20">
        <v>1.1871378848783189</v>
      </c>
      <c r="ED70" s="20">
        <v>1.2171712048445213</v>
      </c>
      <c r="EE70" s="20">
        <v>1.2369129664078848</v>
      </c>
      <c r="EF70" s="20">
        <v>1.2548605909653692</v>
      </c>
    </row>
    <row r="71" spans="1:136" x14ac:dyDescent="0.45">
      <c r="B71" s="2"/>
    </row>
    <row r="72" spans="1:136" x14ac:dyDescent="0.45">
      <c r="C72" s="21">
        <f t="shared" ref="C72:BN72" si="76">C68</f>
        <v>40179</v>
      </c>
      <c r="D72" s="21">
        <f t="shared" si="76"/>
        <v>40210</v>
      </c>
      <c r="E72" s="21">
        <f t="shared" si="76"/>
        <v>40238</v>
      </c>
      <c r="F72" s="21">
        <f t="shared" si="76"/>
        <v>40269</v>
      </c>
      <c r="G72" s="21">
        <f t="shared" si="76"/>
        <v>40299</v>
      </c>
      <c r="H72" s="21">
        <f t="shared" si="76"/>
        <v>40330</v>
      </c>
      <c r="I72" s="21">
        <f t="shared" si="76"/>
        <v>40360</v>
      </c>
      <c r="J72" s="21">
        <f t="shared" si="76"/>
        <v>40391</v>
      </c>
      <c r="K72" s="21">
        <f t="shared" si="76"/>
        <v>40422</v>
      </c>
      <c r="L72" s="21">
        <f t="shared" si="76"/>
        <v>40452</v>
      </c>
      <c r="M72" s="21">
        <f t="shared" si="76"/>
        <v>40483</v>
      </c>
      <c r="N72" s="21">
        <f t="shared" si="76"/>
        <v>40513</v>
      </c>
      <c r="O72" s="21">
        <f t="shared" si="76"/>
        <v>40544</v>
      </c>
      <c r="P72" s="21">
        <f t="shared" si="76"/>
        <v>40575</v>
      </c>
      <c r="Q72" s="21">
        <f t="shared" si="76"/>
        <v>40603</v>
      </c>
      <c r="R72" s="21">
        <f t="shared" si="76"/>
        <v>40634</v>
      </c>
      <c r="S72" s="21">
        <f t="shared" si="76"/>
        <v>40664</v>
      </c>
      <c r="T72" s="21">
        <f t="shared" si="76"/>
        <v>40695</v>
      </c>
      <c r="U72" s="21">
        <f t="shared" si="76"/>
        <v>40725</v>
      </c>
      <c r="V72" s="21">
        <f t="shared" si="76"/>
        <v>40756</v>
      </c>
      <c r="W72" s="21">
        <f t="shared" si="76"/>
        <v>40787</v>
      </c>
      <c r="X72" s="21">
        <f t="shared" si="76"/>
        <v>40817</v>
      </c>
      <c r="Y72" s="21">
        <f t="shared" si="76"/>
        <v>40848</v>
      </c>
      <c r="Z72" s="21">
        <f t="shared" si="76"/>
        <v>40878</v>
      </c>
      <c r="AA72" s="21">
        <f t="shared" si="76"/>
        <v>40909</v>
      </c>
      <c r="AB72" s="21">
        <f t="shared" si="76"/>
        <v>40940</v>
      </c>
      <c r="AC72" s="21">
        <f t="shared" si="76"/>
        <v>40969</v>
      </c>
      <c r="AD72" s="21">
        <f t="shared" si="76"/>
        <v>41000</v>
      </c>
      <c r="AE72" s="21">
        <f t="shared" si="76"/>
        <v>41030</v>
      </c>
      <c r="AF72" s="21">
        <f t="shared" si="76"/>
        <v>41061</v>
      </c>
      <c r="AG72" s="21">
        <f t="shared" si="76"/>
        <v>41091</v>
      </c>
      <c r="AH72" s="21">
        <f t="shared" si="76"/>
        <v>41122</v>
      </c>
      <c r="AI72" s="21">
        <f t="shared" si="76"/>
        <v>41153</v>
      </c>
      <c r="AJ72" s="21">
        <f t="shared" si="76"/>
        <v>41183</v>
      </c>
      <c r="AK72" s="21">
        <f t="shared" si="76"/>
        <v>41214</v>
      </c>
      <c r="AL72" s="21">
        <f t="shared" si="76"/>
        <v>41244</v>
      </c>
      <c r="AM72" s="21">
        <f t="shared" si="76"/>
        <v>41275</v>
      </c>
      <c r="AN72" s="21">
        <f t="shared" si="76"/>
        <v>41306</v>
      </c>
      <c r="AO72" s="21">
        <f t="shared" si="76"/>
        <v>41334</v>
      </c>
      <c r="AP72" s="21">
        <f t="shared" si="76"/>
        <v>41365</v>
      </c>
      <c r="AQ72" s="21">
        <f t="shared" si="76"/>
        <v>41395</v>
      </c>
      <c r="AR72" s="21">
        <f t="shared" si="76"/>
        <v>41426</v>
      </c>
      <c r="AS72" s="21">
        <f t="shared" si="76"/>
        <v>41456</v>
      </c>
      <c r="AT72" s="21">
        <f t="shared" si="76"/>
        <v>41487</v>
      </c>
      <c r="AU72" s="21">
        <f t="shared" si="76"/>
        <v>41518</v>
      </c>
      <c r="AV72" s="21">
        <f t="shared" si="76"/>
        <v>41548</v>
      </c>
      <c r="AW72" s="21">
        <f t="shared" si="76"/>
        <v>41579</v>
      </c>
      <c r="AX72" s="21">
        <f t="shared" si="76"/>
        <v>41609</v>
      </c>
      <c r="AY72" s="21">
        <f t="shared" si="76"/>
        <v>41640</v>
      </c>
      <c r="AZ72" s="21">
        <f t="shared" si="76"/>
        <v>41671</v>
      </c>
      <c r="BA72" s="21">
        <f t="shared" si="76"/>
        <v>41699</v>
      </c>
      <c r="BB72" s="21">
        <f t="shared" si="76"/>
        <v>41730</v>
      </c>
      <c r="BC72" s="21">
        <f t="shared" si="76"/>
        <v>41760</v>
      </c>
      <c r="BD72" s="21">
        <f t="shared" si="76"/>
        <v>41791</v>
      </c>
      <c r="BE72" s="21">
        <f t="shared" si="76"/>
        <v>41821</v>
      </c>
      <c r="BF72" s="21">
        <f t="shared" si="76"/>
        <v>41852</v>
      </c>
      <c r="BG72" s="21">
        <f t="shared" si="76"/>
        <v>41883</v>
      </c>
      <c r="BH72" s="21">
        <f t="shared" si="76"/>
        <v>41913</v>
      </c>
      <c r="BI72" s="21">
        <f t="shared" si="76"/>
        <v>41944</v>
      </c>
      <c r="BJ72" s="21">
        <f t="shared" si="76"/>
        <v>41974</v>
      </c>
      <c r="BK72" s="21">
        <f t="shared" si="76"/>
        <v>42005</v>
      </c>
      <c r="BL72" s="21">
        <f t="shared" si="76"/>
        <v>42036</v>
      </c>
      <c r="BM72" s="21">
        <f t="shared" si="76"/>
        <v>42064</v>
      </c>
      <c r="BN72" s="21">
        <f t="shared" si="76"/>
        <v>42095</v>
      </c>
      <c r="BO72" s="21">
        <f t="shared" ref="BO72:DP72" si="77">BO68</f>
        <v>42125</v>
      </c>
      <c r="BP72" s="21">
        <f t="shared" si="77"/>
        <v>42156</v>
      </c>
      <c r="BQ72" s="21">
        <f t="shared" si="77"/>
        <v>42186</v>
      </c>
      <c r="BR72" s="21">
        <f t="shared" si="77"/>
        <v>42217</v>
      </c>
      <c r="BS72" s="21">
        <f t="shared" si="77"/>
        <v>42248</v>
      </c>
      <c r="BT72" s="21">
        <f t="shared" si="77"/>
        <v>42278</v>
      </c>
      <c r="BU72" s="21">
        <f t="shared" si="77"/>
        <v>42309</v>
      </c>
      <c r="BV72" s="21">
        <f t="shared" si="77"/>
        <v>42339</v>
      </c>
      <c r="BW72" s="21">
        <f t="shared" si="77"/>
        <v>42370</v>
      </c>
      <c r="BX72" s="21">
        <f t="shared" si="77"/>
        <v>42401</v>
      </c>
      <c r="BY72" s="21">
        <f t="shared" si="77"/>
        <v>42430</v>
      </c>
      <c r="BZ72" s="21">
        <f t="shared" si="77"/>
        <v>42461</v>
      </c>
      <c r="CA72" s="21">
        <f t="shared" si="77"/>
        <v>42491</v>
      </c>
      <c r="CB72" s="21">
        <f t="shared" si="77"/>
        <v>42522</v>
      </c>
      <c r="CC72" s="21">
        <f t="shared" si="77"/>
        <v>42552</v>
      </c>
      <c r="CD72" s="21">
        <f t="shared" si="77"/>
        <v>42583</v>
      </c>
      <c r="CE72" s="21">
        <f t="shared" si="77"/>
        <v>42614</v>
      </c>
      <c r="CF72" s="21">
        <f t="shared" si="77"/>
        <v>42644</v>
      </c>
      <c r="CG72" s="21">
        <f t="shared" si="77"/>
        <v>42675</v>
      </c>
      <c r="CH72" s="21">
        <f t="shared" si="77"/>
        <v>42705</v>
      </c>
      <c r="CI72" s="21">
        <f t="shared" si="77"/>
        <v>42736</v>
      </c>
      <c r="CJ72" s="21">
        <f t="shared" si="77"/>
        <v>42767</v>
      </c>
      <c r="CK72" s="21">
        <f t="shared" si="77"/>
        <v>42795</v>
      </c>
      <c r="CL72" s="21">
        <f t="shared" si="77"/>
        <v>42826</v>
      </c>
      <c r="CM72" s="21">
        <f t="shared" si="77"/>
        <v>42856</v>
      </c>
      <c r="CN72" s="21">
        <f t="shared" si="77"/>
        <v>42887</v>
      </c>
      <c r="CO72" s="21">
        <f t="shared" si="77"/>
        <v>42917</v>
      </c>
      <c r="CP72" s="21">
        <f t="shared" si="77"/>
        <v>42948</v>
      </c>
      <c r="CQ72" s="21">
        <f t="shared" si="77"/>
        <v>42979</v>
      </c>
      <c r="CR72" s="21">
        <f t="shared" si="77"/>
        <v>43009</v>
      </c>
      <c r="CS72" s="21">
        <f t="shared" si="77"/>
        <v>43040</v>
      </c>
      <c r="CT72" s="21">
        <f t="shared" si="77"/>
        <v>43070</v>
      </c>
      <c r="CU72" s="21">
        <f t="shared" si="77"/>
        <v>43101</v>
      </c>
      <c r="CV72" s="21">
        <f t="shared" si="77"/>
        <v>43132</v>
      </c>
      <c r="CW72" s="21">
        <f t="shared" si="77"/>
        <v>43160</v>
      </c>
      <c r="CX72" s="21">
        <f t="shared" si="77"/>
        <v>43191</v>
      </c>
      <c r="CY72" s="21">
        <f t="shared" si="77"/>
        <v>43221</v>
      </c>
      <c r="CZ72" s="21">
        <f t="shared" si="77"/>
        <v>43252</v>
      </c>
      <c r="DA72" s="21">
        <f t="shared" si="77"/>
        <v>43282</v>
      </c>
      <c r="DB72" s="21">
        <f t="shared" si="77"/>
        <v>43313</v>
      </c>
      <c r="DC72" s="21">
        <f t="shared" si="77"/>
        <v>43344</v>
      </c>
      <c r="DD72" s="21">
        <f t="shared" si="77"/>
        <v>43374</v>
      </c>
      <c r="DE72" s="21">
        <f t="shared" si="77"/>
        <v>43405</v>
      </c>
      <c r="DF72" s="21">
        <f t="shared" si="77"/>
        <v>43435</v>
      </c>
      <c r="DG72" s="21">
        <f t="shared" si="77"/>
        <v>43466</v>
      </c>
      <c r="DH72" s="21">
        <f t="shared" si="77"/>
        <v>43497</v>
      </c>
      <c r="DI72" s="21">
        <f t="shared" si="77"/>
        <v>43525</v>
      </c>
      <c r="DJ72" s="21">
        <f t="shared" si="77"/>
        <v>43556</v>
      </c>
      <c r="DK72" s="21">
        <f t="shared" si="77"/>
        <v>43586</v>
      </c>
      <c r="DL72" s="21">
        <f t="shared" si="77"/>
        <v>43617</v>
      </c>
      <c r="DM72" s="21">
        <f t="shared" si="77"/>
        <v>43647</v>
      </c>
      <c r="DN72" s="21">
        <f t="shared" si="77"/>
        <v>43678</v>
      </c>
      <c r="DO72" s="21">
        <f t="shared" si="77"/>
        <v>43709</v>
      </c>
      <c r="DP72" s="21">
        <f t="shared" si="77"/>
        <v>43739</v>
      </c>
      <c r="DQ72" s="21">
        <f>DQ68</f>
        <v>43770</v>
      </c>
      <c r="DR72" s="21">
        <f t="shared" ref="DR72:EF72" si="78">DR68</f>
        <v>43800</v>
      </c>
      <c r="DS72" s="21">
        <f t="shared" si="78"/>
        <v>43831</v>
      </c>
      <c r="DT72" s="21">
        <f t="shared" si="78"/>
        <v>43862</v>
      </c>
      <c r="DU72" s="21">
        <f t="shared" si="78"/>
        <v>43891</v>
      </c>
      <c r="DV72" s="21">
        <f t="shared" si="78"/>
        <v>43922</v>
      </c>
      <c r="DW72" s="21">
        <f t="shared" si="78"/>
        <v>43952</v>
      </c>
      <c r="DX72" s="21">
        <f t="shared" si="78"/>
        <v>43983</v>
      </c>
      <c r="DY72" s="21">
        <f t="shared" si="78"/>
        <v>44013</v>
      </c>
      <c r="DZ72" s="21">
        <f t="shared" si="78"/>
        <v>44044</v>
      </c>
      <c r="EA72" s="21">
        <f t="shared" si="78"/>
        <v>44075</v>
      </c>
      <c r="EB72" s="21">
        <f t="shared" si="78"/>
        <v>44105</v>
      </c>
      <c r="EC72" s="21">
        <f t="shared" si="78"/>
        <v>44136</v>
      </c>
      <c r="ED72" s="21">
        <f t="shared" si="78"/>
        <v>44166</v>
      </c>
      <c r="EE72" s="21">
        <f t="shared" si="78"/>
        <v>44197</v>
      </c>
      <c r="EF72" s="21">
        <f t="shared" si="78"/>
        <v>44228</v>
      </c>
    </row>
    <row r="73" spans="1:136" x14ac:dyDescent="0.45">
      <c r="B73" t="str">
        <f>B50</f>
        <v>Accommodation and food services</v>
      </c>
      <c r="C73" s="20" cm="1">
        <f t="array" ref="C73:EF73">TRANSPOSE(_xll.hp_filter(TRANSPOSE(C50:EF50),6.25))</f>
        <v>0.99523364995450492</v>
      </c>
      <c r="D73" s="20">
        <v>1.0112118941589479</v>
      </c>
      <c r="E73" s="20">
        <v>1.0279527543706699</v>
      </c>
      <c r="F73" s="20">
        <v>1.0465873159184897</v>
      </c>
      <c r="G73" s="20">
        <v>1.0659210391830132</v>
      </c>
      <c r="H73" s="20">
        <v>1.0817390552229724</v>
      </c>
      <c r="I73" s="20">
        <v>1.0894064987840633</v>
      </c>
      <c r="J73" s="20">
        <v>1.0850712183431521</v>
      </c>
      <c r="K73" s="20">
        <v>1.0713752447398612</v>
      </c>
      <c r="L73" s="20">
        <v>1.0556282610349603</v>
      </c>
      <c r="M73" s="20">
        <v>1.042929439570317</v>
      </c>
      <c r="N73" s="20">
        <v>1.0359334348113649</v>
      </c>
      <c r="O73" s="20">
        <v>1.0359332399929191</v>
      </c>
      <c r="P73" s="20">
        <v>1.0441662275111387</v>
      </c>
      <c r="Q73" s="20">
        <v>1.0595895811639966</v>
      </c>
      <c r="R73" s="20">
        <v>1.0793675879101527</v>
      </c>
      <c r="S73" s="20">
        <v>1.1010553354118682</v>
      </c>
      <c r="T73" s="20">
        <v>1.1191230982380693</v>
      </c>
      <c r="U73" s="20">
        <v>1.1296224188280004</v>
      </c>
      <c r="V73" s="20">
        <v>1.1289131555702916</v>
      </c>
      <c r="W73" s="20">
        <v>1.1188596245664213</v>
      </c>
      <c r="X73" s="20">
        <v>1.1048128226367329</v>
      </c>
      <c r="Y73" s="20">
        <v>1.0918830661750745</v>
      </c>
      <c r="Z73" s="20">
        <v>1.0836716797492367</v>
      </c>
      <c r="AA73" s="20">
        <v>1.0814928927692355</v>
      </c>
      <c r="AB73" s="20">
        <v>1.0872277682673186</v>
      </c>
      <c r="AC73" s="20">
        <v>1.1007637179056751</v>
      </c>
      <c r="AD73" s="20">
        <v>1.120119216500534</v>
      </c>
      <c r="AE73" s="20">
        <v>1.1401336650532903</v>
      </c>
      <c r="AF73" s="20">
        <v>1.1541619548255933</v>
      </c>
      <c r="AG73" s="20">
        <v>1.1582926708844701</v>
      </c>
      <c r="AH73" s="20">
        <v>1.1509859186799325</v>
      </c>
      <c r="AI73" s="20">
        <v>1.1356170764663214</v>
      </c>
      <c r="AJ73" s="20">
        <v>1.1189701342841034</v>
      </c>
      <c r="AK73" s="20">
        <v>1.1060895137699551</v>
      </c>
      <c r="AL73" s="20">
        <v>1.0982610315067942</v>
      </c>
      <c r="AM73" s="20">
        <v>1.0960373097304466</v>
      </c>
      <c r="AN73" s="20">
        <v>1.099245802621553</v>
      </c>
      <c r="AO73" s="20">
        <v>1.1063178538218705</v>
      </c>
      <c r="AP73" s="20">
        <v>1.1166844284807866</v>
      </c>
      <c r="AQ73" s="20">
        <v>1.1291467727151885</v>
      </c>
      <c r="AR73" s="20">
        <v>1.139268806875509</v>
      </c>
      <c r="AS73" s="20">
        <v>1.1440413906237885</v>
      </c>
      <c r="AT73" s="20">
        <v>1.1412895354359385</v>
      </c>
      <c r="AU73" s="20">
        <v>1.1321756847362896</v>
      </c>
      <c r="AV73" s="20">
        <v>1.1236001468482122</v>
      </c>
      <c r="AW73" s="20">
        <v>1.1180696173773288</v>
      </c>
      <c r="AX73" s="20">
        <v>1.1163915793231931</v>
      </c>
      <c r="AY73" s="20">
        <v>1.1181858285335706</v>
      </c>
      <c r="AZ73" s="20">
        <v>1.1245331250823578</v>
      </c>
      <c r="BA73" s="20">
        <v>1.1342034269593635</v>
      </c>
      <c r="BB73" s="20">
        <v>1.1471984169346083</v>
      </c>
      <c r="BC73" s="20">
        <v>1.1628153383610655</v>
      </c>
      <c r="BD73" s="20">
        <v>1.1771166543381746</v>
      </c>
      <c r="BE73" s="20">
        <v>1.1860006159277505</v>
      </c>
      <c r="BF73" s="20">
        <v>1.1862888415830624</v>
      </c>
      <c r="BG73" s="20">
        <v>1.179594139492848</v>
      </c>
      <c r="BH73" s="20">
        <v>1.1706253880734501</v>
      </c>
      <c r="BI73" s="20">
        <v>1.1613826552453983</v>
      </c>
      <c r="BJ73" s="20">
        <v>1.1536344932643052</v>
      </c>
      <c r="BK73" s="20">
        <v>1.1495567176359713</v>
      </c>
      <c r="BL73" s="20">
        <v>1.1511364299998148</v>
      </c>
      <c r="BM73" s="20">
        <v>1.1576664651462745</v>
      </c>
      <c r="BN73" s="20">
        <v>1.1682306049530324</v>
      </c>
      <c r="BO73" s="20">
        <v>1.1800831772341145</v>
      </c>
      <c r="BP73" s="20">
        <v>1.1880477578822328</v>
      </c>
      <c r="BQ73" s="20">
        <v>1.1878633455945282</v>
      </c>
      <c r="BR73" s="20">
        <v>1.1771501845352286</v>
      </c>
      <c r="BS73" s="20">
        <v>1.159063966461138</v>
      </c>
      <c r="BT73" s="20">
        <v>1.140400796967546</v>
      </c>
      <c r="BU73" s="20">
        <v>1.1236480151734725</v>
      </c>
      <c r="BV73" s="20">
        <v>1.1108259158139022</v>
      </c>
      <c r="BW73" s="20">
        <v>1.1045658608314559</v>
      </c>
      <c r="BX73" s="20">
        <v>1.1076883101693997</v>
      </c>
      <c r="BY73" s="20">
        <v>1.1200974786971796</v>
      </c>
      <c r="BZ73" s="20">
        <v>1.1388573398438173</v>
      </c>
      <c r="CA73" s="20">
        <v>1.1592863725372096</v>
      </c>
      <c r="CB73" s="20">
        <v>1.1764051812816276</v>
      </c>
      <c r="CC73" s="20">
        <v>1.1851058674556991</v>
      </c>
      <c r="CD73" s="20">
        <v>1.1828578424704248</v>
      </c>
      <c r="CE73" s="20">
        <v>1.1720337539560479</v>
      </c>
      <c r="CF73" s="20">
        <v>1.1588690725307229</v>
      </c>
      <c r="CG73" s="20">
        <v>1.1471822784859078</v>
      </c>
      <c r="CH73" s="20">
        <v>1.1388788773190341</v>
      </c>
      <c r="CI73" s="20">
        <v>1.1352456912532107</v>
      </c>
      <c r="CJ73" s="20">
        <v>1.137268222091887</v>
      </c>
      <c r="CK73" s="20">
        <v>1.144609627494003</v>
      </c>
      <c r="CL73" s="20">
        <v>1.1570916858015892</v>
      </c>
      <c r="CM73" s="20">
        <v>1.1730690287349812</v>
      </c>
      <c r="CN73" s="20">
        <v>1.1875097952429929</v>
      </c>
      <c r="CO73" s="20">
        <v>1.196175279968529</v>
      </c>
      <c r="CP73" s="20">
        <v>1.195222876820234</v>
      </c>
      <c r="CQ73" s="20">
        <v>1.1861822654902991</v>
      </c>
      <c r="CR73" s="20">
        <v>1.1749566049032567</v>
      </c>
      <c r="CS73" s="20">
        <v>1.1656307228129204</v>
      </c>
      <c r="CT73" s="20">
        <v>1.1602293021963619</v>
      </c>
      <c r="CU73" s="20">
        <v>1.1601467958448544</v>
      </c>
      <c r="CV73" s="20">
        <v>1.1677117022770083</v>
      </c>
      <c r="CW73" s="20">
        <v>1.1820150317039668</v>
      </c>
      <c r="CX73" s="20">
        <v>1.2007023517246191</v>
      </c>
      <c r="CY73" s="20">
        <v>1.2192875881126668</v>
      </c>
      <c r="CZ73" s="20">
        <v>1.2313521639682068</v>
      </c>
      <c r="DA73" s="20">
        <v>1.2342208514435273</v>
      </c>
      <c r="DB73" s="20">
        <v>1.2268603166115695</v>
      </c>
      <c r="DC73" s="20">
        <v>1.2113958222263179</v>
      </c>
      <c r="DD73" s="20">
        <v>1.1939155540348545</v>
      </c>
      <c r="DE73" s="20">
        <v>1.1781398839723387</v>
      </c>
      <c r="DF73" s="20">
        <v>1.1645935169131842</v>
      </c>
      <c r="DG73" s="20">
        <v>1.1535807403215104</v>
      </c>
      <c r="DH73" s="20">
        <v>1.1476639756981561</v>
      </c>
      <c r="DI73" s="20">
        <v>1.148307689631654</v>
      </c>
      <c r="DJ73" s="20">
        <v>1.1562183673387447</v>
      </c>
      <c r="DK73" s="20">
        <v>1.1699969875648171</v>
      </c>
      <c r="DL73" s="20">
        <v>1.1863200812873798</v>
      </c>
      <c r="DM73" s="20">
        <v>1.2012976220958365</v>
      </c>
      <c r="DN73" s="20">
        <v>1.2106926389255788</v>
      </c>
      <c r="DO73" s="20">
        <v>1.2121451303842485</v>
      </c>
      <c r="DP73" s="20">
        <v>1.2049445062009339</v>
      </c>
      <c r="DQ73" s="20">
        <v>1.1856435668134897</v>
      </c>
      <c r="DR73" s="20">
        <v>1.1487750174333</v>
      </c>
      <c r="DS73" s="20">
        <v>1.0866260549053637</v>
      </c>
      <c r="DT73" s="20">
        <v>0.99907316448612948</v>
      </c>
      <c r="DU73" s="20">
        <v>0.89803446138321108</v>
      </c>
      <c r="DV73" s="20">
        <v>0.81967358346067543</v>
      </c>
      <c r="DW73" s="20">
        <v>0.79699174664265637</v>
      </c>
      <c r="DX73" s="20">
        <v>0.82525999194391675</v>
      </c>
      <c r="DY73" s="20">
        <v>0.87650681120321972</v>
      </c>
      <c r="DZ73" s="20">
        <v>0.92315273877338677</v>
      </c>
      <c r="EA73" s="20">
        <v>0.94874328630271609</v>
      </c>
      <c r="EB73" s="20">
        <v>0.9482639122625024</v>
      </c>
      <c r="EC73" s="20">
        <v>0.92725020133310698</v>
      </c>
      <c r="ED73" s="20">
        <v>0.89417958612691173</v>
      </c>
      <c r="EE73" s="20">
        <v>0.85796868921120706</v>
      </c>
      <c r="EF73" s="20">
        <v>0.82579743631998737</v>
      </c>
    </row>
    <row r="74" spans="1:136" x14ac:dyDescent="0.45">
      <c r="B74" t="str">
        <f t="shared" ref="B74:B81" si="79">B51</f>
        <v>Administrative and support, waste management and remediation services</v>
      </c>
      <c r="C74" s="20" cm="1">
        <f t="array" ref="C74:EF74">TRANSPOSE(_xll.hp_filter(TRANSPOSE(C51:EF51),6.25))</f>
        <v>0.98738211026048717</v>
      </c>
      <c r="D74" s="20">
        <v>1.0030364567527079</v>
      </c>
      <c r="E74" s="20">
        <v>1.0207096656032506</v>
      </c>
      <c r="F74" s="20">
        <v>1.0440152614460407</v>
      </c>
      <c r="G74" s="20">
        <v>1.0705287642141499</v>
      </c>
      <c r="H74" s="20">
        <v>1.0930371219783228</v>
      </c>
      <c r="I74" s="20">
        <v>1.1051293678415413</v>
      </c>
      <c r="J74" s="20">
        <v>1.1042578213964482</v>
      </c>
      <c r="K74" s="20">
        <v>1.0929488402231451</v>
      </c>
      <c r="L74" s="20">
        <v>1.0754747750603444</v>
      </c>
      <c r="M74" s="20">
        <v>1.0555024160810258</v>
      </c>
      <c r="N74" s="20">
        <v>1.0386411652999075</v>
      </c>
      <c r="O74" s="20">
        <v>1.0279358276324286</v>
      </c>
      <c r="P74" s="20">
        <v>1.0260938227844334</v>
      </c>
      <c r="Q74" s="20">
        <v>1.0346469556876361</v>
      </c>
      <c r="R74" s="20">
        <v>1.0532554252009971</v>
      </c>
      <c r="S74" s="20">
        <v>1.0759120782641682</v>
      </c>
      <c r="T74" s="20">
        <v>1.0930672219580153</v>
      </c>
      <c r="U74" s="20">
        <v>1.0982326611816946</v>
      </c>
      <c r="V74" s="20">
        <v>1.0901904360331538</v>
      </c>
      <c r="W74" s="20">
        <v>1.0722901905426321</v>
      </c>
      <c r="X74" s="20">
        <v>1.0507885602753735</v>
      </c>
      <c r="Y74" s="20">
        <v>1.0295893726008221</v>
      </c>
      <c r="Z74" s="20">
        <v>1.0142040313743941</v>
      </c>
      <c r="AA74" s="20">
        <v>1.0087532940861474</v>
      </c>
      <c r="AB74" s="20">
        <v>1.0161255208842555</v>
      </c>
      <c r="AC74" s="20">
        <v>1.0358023529126434</v>
      </c>
      <c r="AD74" s="20">
        <v>1.0658494346610625</v>
      </c>
      <c r="AE74" s="20">
        <v>1.0996195140294021</v>
      </c>
      <c r="AF74" s="20">
        <v>1.1275331445420611</v>
      </c>
      <c r="AG74" s="20">
        <v>1.141310147571613</v>
      </c>
      <c r="AH74" s="20">
        <v>1.1384693757292266</v>
      </c>
      <c r="AI74" s="20">
        <v>1.1217342995006805</v>
      </c>
      <c r="AJ74" s="20">
        <v>1.0996361375522912</v>
      </c>
      <c r="AK74" s="20">
        <v>1.0786403853361479</v>
      </c>
      <c r="AL74" s="20">
        <v>1.0635122423640859</v>
      </c>
      <c r="AM74" s="20">
        <v>1.0578524031505032</v>
      </c>
      <c r="AN74" s="20">
        <v>1.064461832533711</v>
      </c>
      <c r="AO74" s="20">
        <v>1.083126596916052</v>
      </c>
      <c r="AP74" s="20">
        <v>1.1131269190300799</v>
      </c>
      <c r="AQ74" s="20">
        <v>1.1498545308076624</v>
      </c>
      <c r="AR74" s="20">
        <v>1.1822417240089194</v>
      </c>
      <c r="AS74" s="20">
        <v>1.2011016506040635</v>
      </c>
      <c r="AT74" s="20">
        <v>1.200485071551602</v>
      </c>
      <c r="AU74" s="20">
        <v>1.1825636973356832</v>
      </c>
      <c r="AV74" s="20">
        <v>1.154484258571147</v>
      </c>
      <c r="AW74" s="20">
        <v>1.12427617355609</v>
      </c>
      <c r="AX74" s="20">
        <v>1.0973442584741913</v>
      </c>
      <c r="AY74" s="20">
        <v>1.0799645596968117</v>
      </c>
      <c r="AZ74" s="20">
        <v>1.0783674540041472</v>
      </c>
      <c r="BA74" s="20">
        <v>1.0921314034855854</v>
      </c>
      <c r="BB74" s="20">
        <v>1.1163703809954229</v>
      </c>
      <c r="BC74" s="20">
        <v>1.1425285422606035</v>
      </c>
      <c r="BD74" s="20">
        <v>1.1619323300364197</v>
      </c>
      <c r="BE74" s="20">
        <v>1.1707444871895316</v>
      </c>
      <c r="BF74" s="20">
        <v>1.1699554258860365</v>
      </c>
      <c r="BG74" s="20">
        <v>1.159861827338611</v>
      </c>
      <c r="BH74" s="20">
        <v>1.1442300433178558</v>
      </c>
      <c r="BI74" s="20">
        <v>1.1270813505576549</v>
      </c>
      <c r="BJ74" s="20">
        <v>1.1132611476536052</v>
      </c>
      <c r="BK74" s="20">
        <v>1.1067988449758563</v>
      </c>
      <c r="BL74" s="20">
        <v>1.1108652271647186</v>
      </c>
      <c r="BM74" s="20">
        <v>1.1257104463269028</v>
      </c>
      <c r="BN74" s="20">
        <v>1.1501434318450561</v>
      </c>
      <c r="BO74" s="20">
        <v>1.1773981413799239</v>
      </c>
      <c r="BP74" s="20">
        <v>1.1981840355094269</v>
      </c>
      <c r="BQ74" s="20">
        <v>1.209278884574599</v>
      </c>
      <c r="BR74" s="20">
        <v>1.2087912609129843</v>
      </c>
      <c r="BS74" s="20">
        <v>1.1965649295716765</v>
      </c>
      <c r="BT74" s="20">
        <v>1.175891543015779</v>
      </c>
      <c r="BU74" s="20">
        <v>1.1520736652885248</v>
      </c>
      <c r="BV74" s="20">
        <v>1.1319430401760098</v>
      </c>
      <c r="BW74" s="20">
        <v>1.1218262504051624</v>
      </c>
      <c r="BX74" s="20">
        <v>1.1245984349992071</v>
      </c>
      <c r="BY74" s="20">
        <v>1.1386765886440968</v>
      </c>
      <c r="BZ74" s="20">
        <v>1.1626038759305559</v>
      </c>
      <c r="CA74" s="20">
        <v>1.1917321112910213</v>
      </c>
      <c r="CB74" s="20">
        <v>1.2150373558821055</v>
      </c>
      <c r="CC74" s="20">
        <v>1.2260383472953436</v>
      </c>
      <c r="CD74" s="20">
        <v>1.2221388678529599</v>
      </c>
      <c r="CE74" s="20">
        <v>1.2051709915545075</v>
      </c>
      <c r="CF74" s="20">
        <v>1.1804090936669045</v>
      </c>
      <c r="CG74" s="20">
        <v>1.155371398238688</v>
      </c>
      <c r="CH74" s="20">
        <v>1.1360790953843216</v>
      </c>
      <c r="CI74" s="20">
        <v>1.1274710412833606</v>
      </c>
      <c r="CJ74" s="20">
        <v>1.1302738083708976</v>
      </c>
      <c r="CK74" s="20">
        <v>1.1422799027862853</v>
      </c>
      <c r="CL74" s="20">
        <v>1.1594844609580151</v>
      </c>
      <c r="CM74" s="20">
        <v>1.1781518905963266</v>
      </c>
      <c r="CN74" s="20">
        <v>1.190651376679849</v>
      </c>
      <c r="CO74" s="20">
        <v>1.1943586376051121</v>
      </c>
      <c r="CP74" s="20">
        <v>1.1873030662367128</v>
      </c>
      <c r="CQ74" s="20">
        <v>1.1702990263636059</v>
      </c>
      <c r="CR74" s="20">
        <v>1.1485453323533434</v>
      </c>
      <c r="CS74" s="20">
        <v>1.1278814992469406</v>
      </c>
      <c r="CT74" s="20">
        <v>1.1137853616642959</v>
      </c>
      <c r="CU74" s="20">
        <v>1.1092799062962626</v>
      </c>
      <c r="CV74" s="20">
        <v>1.1151824619674058</v>
      </c>
      <c r="CW74" s="20">
        <v>1.1306274300800279</v>
      </c>
      <c r="CX74" s="20">
        <v>1.1542023710628226</v>
      </c>
      <c r="CY74" s="20">
        <v>1.1817987908970049</v>
      </c>
      <c r="CZ74" s="20">
        <v>1.2057627511782587</v>
      </c>
      <c r="DA74" s="20">
        <v>1.2212782035531742</v>
      </c>
      <c r="DB74" s="20">
        <v>1.2265451399751761</v>
      </c>
      <c r="DC74" s="20">
        <v>1.2221794732657143</v>
      </c>
      <c r="DD74" s="20">
        <v>1.2142093365746685</v>
      </c>
      <c r="DE74" s="20">
        <v>1.2050893795275466</v>
      </c>
      <c r="DF74" s="20">
        <v>1.1968335752353707</v>
      </c>
      <c r="DG74" s="20">
        <v>1.1923258066110718</v>
      </c>
      <c r="DH74" s="20">
        <v>1.1930989993906018</v>
      </c>
      <c r="DI74" s="20">
        <v>1.1980749409642166</v>
      </c>
      <c r="DJ74" s="20">
        <v>1.2068585261880966</v>
      </c>
      <c r="DK74" s="20">
        <v>1.216340987537522</v>
      </c>
      <c r="DL74" s="20">
        <v>1.2208301251862217</v>
      </c>
      <c r="DM74" s="20">
        <v>1.2172204196920151</v>
      </c>
      <c r="DN74" s="20">
        <v>1.2039527885488697</v>
      </c>
      <c r="DO74" s="20">
        <v>1.1846385786944587</v>
      </c>
      <c r="DP74" s="20">
        <v>1.1637675268119487</v>
      </c>
      <c r="DQ74" s="20">
        <v>1.1433831722255905</v>
      </c>
      <c r="DR74" s="20">
        <v>1.1242921942421684</v>
      </c>
      <c r="DS74" s="20">
        <v>1.1078150729715066</v>
      </c>
      <c r="DT74" s="20">
        <v>1.0932431225840009</v>
      </c>
      <c r="DU74" s="20">
        <v>1.0790630660080429</v>
      </c>
      <c r="DV74" s="20">
        <v>1.0705888565895434</v>
      </c>
      <c r="DW74" s="20">
        <v>1.0749239855960979</v>
      </c>
      <c r="DX74" s="20">
        <v>1.0884721544855576</v>
      </c>
      <c r="DY74" s="20">
        <v>1.0990671836767452</v>
      </c>
      <c r="DZ74" s="20">
        <v>1.1026040671370476</v>
      </c>
      <c r="EA74" s="20">
        <v>1.0978515076499069</v>
      </c>
      <c r="EB74" s="20">
        <v>1.0875454581856299</v>
      </c>
      <c r="EC74" s="20">
        <v>1.0734034013883711</v>
      </c>
      <c r="ED74" s="20">
        <v>1.0572779614532664</v>
      </c>
      <c r="EE74" s="20">
        <v>1.0425279923471198</v>
      </c>
      <c r="EF74" s="20">
        <v>1.0300104129039029</v>
      </c>
    </row>
    <row r="75" spans="1:136" x14ac:dyDescent="0.45">
      <c r="B75" t="str">
        <f t="shared" si="79"/>
        <v>Agriculture,forestry, fishing and hunting</v>
      </c>
      <c r="C75" s="20" cm="1">
        <f t="array" ref="C75:EF75">TRANSPOSE(_xll.hp_filter(TRANSPOSE(C52:EF52),6.25))</f>
        <v>0.98240435620060829</v>
      </c>
      <c r="D75" s="20">
        <v>1.0188956758256378</v>
      </c>
      <c r="E75" s="20">
        <v>1.0582022984585699</v>
      </c>
      <c r="F75" s="20">
        <v>1.1013977378123454</v>
      </c>
      <c r="G75" s="20">
        <v>1.1435181324303372</v>
      </c>
      <c r="H75" s="20">
        <v>1.1728687149329078</v>
      </c>
      <c r="I75" s="20">
        <v>1.1839819680419832</v>
      </c>
      <c r="J75" s="20">
        <v>1.1740606592358793</v>
      </c>
      <c r="K75" s="20">
        <v>1.1454239860483482</v>
      </c>
      <c r="L75" s="20">
        <v>1.1073323037807288</v>
      </c>
      <c r="M75" s="20">
        <v>1.0684657597500724</v>
      </c>
      <c r="N75" s="20">
        <v>1.0382725963884787</v>
      </c>
      <c r="O75" s="20">
        <v>1.0243595574099227</v>
      </c>
      <c r="P75" s="20">
        <v>1.0290641169976502</v>
      </c>
      <c r="Q75" s="20">
        <v>1.0528671575566162</v>
      </c>
      <c r="R75" s="20">
        <v>1.0920264757178659</v>
      </c>
      <c r="S75" s="20">
        <v>1.1369516242383013</v>
      </c>
      <c r="T75" s="20">
        <v>1.1727257245656608</v>
      </c>
      <c r="U75" s="20">
        <v>1.1902384160802932</v>
      </c>
      <c r="V75" s="20">
        <v>1.1871069125316558</v>
      </c>
      <c r="W75" s="20">
        <v>1.1625957156855016</v>
      </c>
      <c r="X75" s="20">
        <v>1.1227216309732393</v>
      </c>
      <c r="Y75" s="20">
        <v>1.0771509372133639</v>
      </c>
      <c r="Z75" s="20">
        <v>1.0385546183914642</v>
      </c>
      <c r="AA75" s="20">
        <v>1.0155181854894508</v>
      </c>
      <c r="AB75" s="20">
        <v>1.0147776036643681</v>
      </c>
      <c r="AC75" s="20">
        <v>1.0380703543813028</v>
      </c>
      <c r="AD75" s="20">
        <v>1.0806401640438132</v>
      </c>
      <c r="AE75" s="20">
        <v>1.1278424095036643</v>
      </c>
      <c r="AF75" s="20">
        <v>1.1643756658093958</v>
      </c>
      <c r="AG75" s="20">
        <v>1.1832941644943007</v>
      </c>
      <c r="AH75" s="20">
        <v>1.1806845728344917</v>
      </c>
      <c r="AI75" s="20">
        <v>1.1584296006567649</v>
      </c>
      <c r="AJ75" s="20">
        <v>1.1246729986648045</v>
      </c>
      <c r="AK75" s="20">
        <v>1.0898810956073159</v>
      </c>
      <c r="AL75" s="20">
        <v>1.063320686397393</v>
      </c>
      <c r="AM75" s="20">
        <v>1.0496076410810984</v>
      </c>
      <c r="AN75" s="20">
        <v>1.0542380891481915</v>
      </c>
      <c r="AO75" s="20">
        <v>1.078568030366243</v>
      </c>
      <c r="AP75" s="20">
        <v>1.1189775357686296</v>
      </c>
      <c r="AQ75" s="20">
        <v>1.165351140091387</v>
      </c>
      <c r="AR75" s="20">
        <v>1.2013046970583388</v>
      </c>
      <c r="AS75" s="20">
        <v>1.2171749767624296</v>
      </c>
      <c r="AT75" s="20">
        <v>1.2097254175240191</v>
      </c>
      <c r="AU75" s="20">
        <v>1.1818376731880635</v>
      </c>
      <c r="AV75" s="20">
        <v>1.1392894221632228</v>
      </c>
      <c r="AW75" s="20">
        <v>1.0908497497372101</v>
      </c>
      <c r="AX75" s="20">
        <v>1.0510524570868043</v>
      </c>
      <c r="AY75" s="20">
        <v>1.0305272454130319</v>
      </c>
      <c r="AZ75" s="20">
        <v>1.030833613230969</v>
      </c>
      <c r="BA75" s="20">
        <v>1.0501180732692867</v>
      </c>
      <c r="BB75" s="20">
        <v>1.0832549882619205</v>
      </c>
      <c r="BC75" s="20">
        <v>1.1218936589438364</v>
      </c>
      <c r="BD75" s="20">
        <v>1.1517194553264918</v>
      </c>
      <c r="BE75" s="20">
        <v>1.165114702660754</v>
      </c>
      <c r="BF75" s="20">
        <v>1.1596615465994795</v>
      </c>
      <c r="BG75" s="20">
        <v>1.1382295056738687</v>
      </c>
      <c r="BH75" s="20">
        <v>1.1077595751953369</v>
      </c>
      <c r="BI75" s="20">
        <v>1.0748618497988647</v>
      </c>
      <c r="BJ75" s="20">
        <v>1.0468461558081439</v>
      </c>
      <c r="BK75" s="20">
        <v>1.0269233912444291</v>
      </c>
      <c r="BL75" s="20">
        <v>1.019684773738385</v>
      </c>
      <c r="BM75" s="20">
        <v>1.0271699337650557</v>
      </c>
      <c r="BN75" s="20">
        <v>1.0488859655895968</v>
      </c>
      <c r="BO75" s="20">
        <v>1.0785688642557099</v>
      </c>
      <c r="BP75" s="20">
        <v>1.1046484443264069</v>
      </c>
      <c r="BQ75" s="20">
        <v>1.1206399838399423</v>
      </c>
      <c r="BR75" s="20">
        <v>1.1219682283718322</v>
      </c>
      <c r="BS75" s="20">
        <v>1.107822865151727</v>
      </c>
      <c r="BT75" s="20">
        <v>1.0820376681329107</v>
      </c>
      <c r="BU75" s="20">
        <v>1.051224417632288</v>
      </c>
      <c r="BV75" s="20">
        <v>1.0219213737400761</v>
      </c>
      <c r="BW75" s="20">
        <v>1.0014889852459419</v>
      </c>
      <c r="BX75" s="20">
        <v>0.99752991033129146</v>
      </c>
      <c r="BY75" s="20">
        <v>1.0113332209769226</v>
      </c>
      <c r="BZ75" s="20">
        <v>1.0405013286960321</v>
      </c>
      <c r="CA75" s="20">
        <v>1.0772635550978968</v>
      </c>
      <c r="CB75" s="20">
        <v>1.1066570542909062</v>
      </c>
      <c r="CC75" s="20">
        <v>1.1212915490344133</v>
      </c>
      <c r="CD75" s="20">
        <v>1.1166463708678522</v>
      </c>
      <c r="CE75" s="20">
        <v>1.0951365351374809</v>
      </c>
      <c r="CF75" s="20">
        <v>1.0645302501319227</v>
      </c>
      <c r="CG75" s="20">
        <v>1.0318977586720615</v>
      </c>
      <c r="CH75" s="20">
        <v>1.0035246593452731</v>
      </c>
      <c r="CI75" s="20">
        <v>0.984769711487268</v>
      </c>
      <c r="CJ75" s="20">
        <v>0.97971577402899035</v>
      </c>
      <c r="CK75" s="20">
        <v>0.99108545921263658</v>
      </c>
      <c r="CL75" s="20">
        <v>1.0185341885713317</v>
      </c>
      <c r="CM75" s="20">
        <v>1.0551698151775284</v>
      </c>
      <c r="CN75" s="20">
        <v>1.0876224110452886</v>
      </c>
      <c r="CO75" s="20">
        <v>1.1059879658646898</v>
      </c>
      <c r="CP75" s="20">
        <v>1.1060877663826525</v>
      </c>
      <c r="CQ75" s="20">
        <v>1.0898998275369065</v>
      </c>
      <c r="CR75" s="20">
        <v>1.06350198696582</v>
      </c>
      <c r="CS75" s="20">
        <v>1.0333018446986519</v>
      </c>
      <c r="CT75" s="20">
        <v>1.0073176706875675</v>
      </c>
      <c r="CU75" s="20">
        <v>0.99241624186881294</v>
      </c>
      <c r="CV75" s="20">
        <v>0.99358155295910122</v>
      </c>
      <c r="CW75" s="20">
        <v>1.0112678970393203</v>
      </c>
      <c r="CX75" s="20">
        <v>1.0399318969429476</v>
      </c>
      <c r="CY75" s="20">
        <v>1.0700914472486032</v>
      </c>
      <c r="CZ75" s="20">
        <v>1.0910963416938662</v>
      </c>
      <c r="DA75" s="20">
        <v>1.0990230061765034</v>
      </c>
      <c r="DB75" s="20">
        <v>1.0945477708197326</v>
      </c>
      <c r="DC75" s="20">
        <v>1.0797325935689732</v>
      </c>
      <c r="DD75" s="20">
        <v>1.0578392882968679</v>
      </c>
      <c r="DE75" s="20">
        <v>1.0347981436113431</v>
      </c>
      <c r="DF75" s="20">
        <v>1.0156387662645554</v>
      </c>
      <c r="DG75" s="20">
        <v>1.0052339173432161</v>
      </c>
      <c r="DH75" s="20">
        <v>1.0101784211282072</v>
      </c>
      <c r="DI75" s="20">
        <v>1.0308188178131263</v>
      </c>
      <c r="DJ75" s="20">
        <v>1.061743761735829</v>
      </c>
      <c r="DK75" s="20">
        <v>1.0923261144202607</v>
      </c>
      <c r="DL75" s="20">
        <v>1.1111252946938863</v>
      </c>
      <c r="DM75" s="20">
        <v>1.114806027502915</v>
      </c>
      <c r="DN75" s="20">
        <v>1.1060322846205823</v>
      </c>
      <c r="DO75" s="20">
        <v>1.0871352644608923</v>
      </c>
      <c r="DP75" s="20">
        <v>1.062181682188676</v>
      </c>
      <c r="DQ75" s="20">
        <v>1.034633899293409</v>
      </c>
      <c r="DR75" s="20">
        <v>1.010488150861337</v>
      </c>
      <c r="DS75" s="20">
        <v>0.99508800513714846</v>
      </c>
      <c r="DT75" s="20">
        <v>0.99157682596073449</v>
      </c>
      <c r="DU75" s="20">
        <v>1.0009886130513186</v>
      </c>
      <c r="DV75" s="20">
        <v>1.0237590638883782</v>
      </c>
      <c r="DW75" s="20">
        <v>1.0548972315327143</v>
      </c>
      <c r="DX75" s="20">
        <v>1.0806270344563309</v>
      </c>
      <c r="DY75" s="20">
        <v>1.0925330049551758</v>
      </c>
      <c r="DZ75" s="20">
        <v>1.0873830045140531</v>
      </c>
      <c r="EA75" s="20">
        <v>1.0685931884318798</v>
      </c>
      <c r="EB75" s="20">
        <v>1.0421632488468786</v>
      </c>
      <c r="EC75" s="20">
        <v>1.0117088903230762</v>
      </c>
      <c r="ED75" s="20">
        <v>0.97585585305248734</v>
      </c>
      <c r="EE75" s="20">
        <v>0.93496369298368054</v>
      </c>
      <c r="EF75" s="20">
        <v>0.89297024761301758</v>
      </c>
    </row>
    <row r="76" spans="1:136" x14ac:dyDescent="0.45">
      <c r="B76" t="str">
        <f t="shared" si="79"/>
        <v>Arts, entertainment and recreation</v>
      </c>
      <c r="C76" s="20" cm="1">
        <f t="array" ref="C76:EF76">TRANSPOSE(_xll.hp_filter(TRANSPOSE(C53:EF53),6.25))</f>
        <v>0.97022062450152458</v>
      </c>
      <c r="D76" s="20">
        <v>0.99121627109896326</v>
      </c>
      <c r="E76" s="20">
        <v>1.0169766177761581</v>
      </c>
      <c r="F76" s="20">
        <v>1.0519432293810751</v>
      </c>
      <c r="G76" s="20">
        <v>1.0939411349091852</v>
      </c>
      <c r="H76" s="20">
        <v>1.1322628400067873</v>
      </c>
      <c r="I76" s="20">
        <v>1.1518073878482833</v>
      </c>
      <c r="J76" s="20">
        <v>1.1386053960158544</v>
      </c>
      <c r="K76" s="20">
        <v>1.0975672751052081</v>
      </c>
      <c r="L76" s="20">
        <v>1.0495429158398202</v>
      </c>
      <c r="M76" s="20">
        <v>1.0102756000509872</v>
      </c>
      <c r="N76" s="20">
        <v>0.98900002558411204</v>
      </c>
      <c r="O76" s="20">
        <v>0.98364474441494387</v>
      </c>
      <c r="P76" s="20">
        <v>0.99141630996594032</v>
      </c>
      <c r="Q76" s="20">
        <v>1.0139996123980433</v>
      </c>
      <c r="R76" s="20">
        <v>1.0538767549923256</v>
      </c>
      <c r="S76" s="20">
        <v>1.1052622022151493</v>
      </c>
      <c r="T76" s="20">
        <v>1.1497168967368738</v>
      </c>
      <c r="U76" s="20">
        <v>1.1706191086518276</v>
      </c>
      <c r="V76" s="20">
        <v>1.1564228754905668</v>
      </c>
      <c r="W76" s="20">
        <v>1.1165491053771939</v>
      </c>
      <c r="X76" s="20">
        <v>1.0702719327839139</v>
      </c>
      <c r="Y76" s="20">
        <v>1.0282342558211952</v>
      </c>
      <c r="Z76" s="20">
        <v>0.99985208385269542</v>
      </c>
      <c r="AA76" s="20">
        <v>0.98678848824696874</v>
      </c>
      <c r="AB76" s="20">
        <v>0.98869142579270242</v>
      </c>
      <c r="AC76" s="20">
        <v>1.0014279583169641</v>
      </c>
      <c r="AD76" s="20">
        <v>1.0243587300463046</v>
      </c>
      <c r="AE76" s="20">
        <v>1.0578569091064776</v>
      </c>
      <c r="AF76" s="20">
        <v>1.0922819233255241</v>
      </c>
      <c r="AG76" s="20">
        <v>1.1125034080938392</v>
      </c>
      <c r="AH76" s="20">
        <v>1.1058225669700108</v>
      </c>
      <c r="AI76" s="20">
        <v>1.0774846565555634</v>
      </c>
      <c r="AJ76" s="20">
        <v>1.0466066468365429</v>
      </c>
      <c r="AK76" s="20">
        <v>1.0208387106725423</v>
      </c>
      <c r="AL76" s="20">
        <v>1.0052493036896961</v>
      </c>
      <c r="AM76" s="20">
        <v>1.0028136850364493</v>
      </c>
      <c r="AN76" s="20">
        <v>1.0107475576808673</v>
      </c>
      <c r="AO76" s="20">
        <v>1.0302928892788135</v>
      </c>
      <c r="AP76" s="20">
        <v>1.0621687141574894</v>
      </c>
      <c r="AQ76" s="20">
        <v>1.1030006669633647</v>
      </c>
      <c r="AR76" s="20">
        <v>1.1396003520666311</v>
      </c>
      <c r="AS76" s="20">
        <v>1.1586981590900995</v>
      </c>
      <c r="AT76" s="20">
        <v>1.1509709698023756</v>
      </c>
      <c r="AU76" s="20">
        <v>1.1174269522073987</v>
      </c>
      <c r="AV76" s="20">
        <v>1.076137755705826</v>
      </c>
      <c r="AW76" s="20">
        <v>1.040835470807735</v>
      </c>
      <c r="AX76" s="20">
        <v>1.0191864906005748</v>
      </c>
      <c r="AY76" s="20">
        <v>1.0148498486320308</v>
      </c>
      <c r="AZ76" s="20">
        <v>1.0268191720866606</v>
      </c>
      <c r="BA76" s="20">
        <v>1.0507813644454593</v>
      </c>
      <c r="BB76" s="20">
        <v>1.0856225663646974</v>
      </c>
      <c r="BC76" s="20">
        <v>1.1308795234580702</v>
      </c>
      <c r="BD76" s="20">
        <v>1.172389370720921</v>
      </c>
      <c r="BE76" s="20">
        <v>1.1949487964036114</v>
      </c>
      <c r="BF76" s="20">
        <v>1.1844037683885249</v>
      </c>
      <c r="BG76" s="20">
        <v>1.1481065080752959</v>
      </c>
      <c r="BH76" s="20">
        <v>1.1094669607912004</v>
      </c>
      <c r="BI76" s="20">
        <v>1.0761758699066475</v>
      </c>
      <c r="BJ76" s="20">
        <v>1.0529023398576973</v>
      </c>
      <c r="BK76" s="20">
        <v>1.0411688871418845</v>
      </c>
      <c r="BL76" s="20">
        <v>1.0401943186994564</v>
      </c>
      <c r="BM76" s="20">
        <v>1.0501450455667403</v>
      </c>
      <c r="BN76" s="20">
        <v>1.0742854736607261</v>
      </c>
      <c r="BO76" s="20">
        <v>1.1120673279235145</v>
      </c>
      <c r="BP76" s="20">
        <v>1.1477768791181386</v>
      </c>
      <c r="BQ76" s="20">
        <v>1.1635036975620303</v>
      </c>
      <c r="BR76" s="20">
        <v>1.144773385323691</v>
      </c>
      <c r="BS76" s="20">
        <v>1.1012113406733315</v>
      </c>
      <c r="BT76" s="20">
        <v>1.0529634307556877</v>
      </c>
      <c r="BU76" s="20">
        <v>1.0153279685955743</v>
      </c>
      <c r="BV76" s="20">
        <v>1.0012454617872013</v>
      </c>
      <c r="BW76" s="20">
        <v>1.0118521423954701</v>
      </c>
      <c r="BX76" s="20">
        <v>1.0411708411755063</v>
      </c>
      <c r="BY76" s="20">
        <v>1.0834554699218759</v>
      </c>
      <c r="BZ76" s="20">
        <v>1.1373199742621163</v>
      </c>
      <c r="CA76" s="20">
        <v>1.1985739010905587</v>
      </c>
      <c r="CB76" s="20">
        <v>1.2488561554362163</v>
      </c>
      <c r="CC76" s="20">
        <v>1.2733579178766041</v>
      </c>
      <c r="CD76" s="20">
        <v>1.2612428578036534</v>
      </c>
      <c r="CE76" s="20">
        <v>1.2171949954775709</v>
      </c>
      <c r="CF76" s="20">
        <v>1.1616729011121951</v>
      </c>
      <c r="CG76" s="20">
        <v>1.1133146935673908</v>
      </c>
      <c r="CH76" s="20">
        <v>1.0812897194918303</v>
      </c>
      <c r="CI76" s="20">
        <v>1.0681161989401347</v>
      </c>
      <c r="CJ76" s="20">
        <v>1.0736771879839671</v>
      </c>
      <c r="CK76" s="20">
        <v>1.0985250179005805</v>
      </c>
      <c r="CL76" s="20">
        <v>1.1422823956515658</v>
      </c>
      <c r="CM76" s="20">
        <v>1.2026806015117057</v>
      </c>
      <c r="CN76" s="20">
        <v>1.265943350180065</v>
      </c>
      <c r="CO76" s="20">
        <v>1.3138765404462454</v>
      </c>
      <c r="CP76" s="20">
        <v>1.3256243317469392</v>
      </c>
      <c r="CQ76" s="20">
        <v>1.3009804431416216</v>
      </c>
      <c r="CR76" s="20">
        <v>1.260547287867875</v>
      </c>
      <c r="CS76" s="20">
        <v>1.2167039262661619</v>
      </c>
      <c r="CT76" s="20">
        <v>1.1785684454158702</v>
      </c>
      <c r="CU76" s="20">
        <v>1.1489962764929706</v>
      </c>
      <c r="CV76" s="20">
        <v>1.1332081874955364</v>
      </c>
      <c r="CW76" s="20">
        <v>1.1393113039556189</v>
      </c>
      <c r="CX76" s="20">
        <v>1.1693903001317452</v>
      </c>
      <c r="CY76" s="20">
        <v>1.2216777147797377</v>
      </c>
      <c r="CZ76" s="20">
        <v>1.2789158269999914</v>
      </c>
      <c r="DA76" s="20">
        <v>1.3185613070129065</v>
      </c>
      <c r="DB76" s="20">
        <v>1.3168348744363365</v>
      </c>
      <c r="DC76" s="20">
        <v>1.277480514558313</v>
      </c>
      <c r="DD76" s="20">
        <v>1.226545862673952</v>
      </c>
      <c r="DE76" s="20">
        <v>1.1789669903085966</v>
      </c>
      <c r="DF76" s="20">
        <v>1.1481362320677901</v>
      </c>
      <c r="DG76" s="20">
        <v>1.1407059409498057</v>
      </c>
      <c r="DH76" s="20">
        <v>1.1535878916586351</v>
      </c>
      <c r="DI76" s="20">
        <v>1.1833858944958857</v>
      </c>
      <c r="DJ76" s="20">
        <v>1.2285895308927981</v>
      </c>
      <c r="DK76" s="20">
        <v>1.2837870823745665</v>
      </c>
      <c r="DL76" s="20">
        <v>1.3339398739445905</v>
      </c>
      <c r="DM76" s="20">
        <v>1.3592902780357563</v>
      </c>
      <c r="DN76" s="20">
        <v>1.3415200933440001</v>
      </c>
      <c r="DO76" s="20">
        <v>1.287173704550451</v>
      </c>
      <c r="DP76" s="20">
        <v>1.2250054669967647</v>
      </c>
      <c r="DQ76" s="20">
        <v>1.1665864862328132</v>
      </c>
      <c r="DR76" s="20">
        <v>1.1127058296540828</v>
      </c>
      <c r="DS76" s="20">
        <v>1.0546954027590876</v>
      </c>
      <c r="DT76" s="20">
        <v>0.98757162982523361</v>
      </c>
      <c r="DU76" s="20">
        <v>0.91789883966354247</v>
      </c>
      <c r="DV76" s="20">
        <v>0.87621327981438335</v>
      </c>
      <c r="DW76" s="20">
        <v>0.88314029205921585</v>
      </c>
      <c r="DX76" s="20">
        <v>0.92592549784133171</v>
      </c>
      <c r="DY76" s="20">
        <v>0.97164226578036583</v>
      </c>
      <c r="DZ76" s="20">
        <v>0.98844580173884622</v>
      </c>
      <c r="EA76" s="20">
        <v>0.96640251027327928</v>
      </c>
      <c r="EB76" s="20">
        <v>0.9167515673849469</v>
      </c>
      <c r="EC76" s="20">
        <v>0.85504403552004993</v>
      </c>
      <c r="ED76" s="20">
        <v>0.79348590639859973</v>
      </c>
      <c r="EE76" s="20">
        <v>0.73614094600199742</v>
      </c>
      <c r="EF76" s="20">
        <v>0.68386032764243876</v>
      </c>
    </row>
    <row r="77" spans="1:136" x14ac:dyDescent="0.45">
      <c r="B77" t="str">
        <f t="shared" si="79"/>
        <v>Construction</v>
      </c>
      <c r="C77" s="20" cm="1">
        <f t="array" ref="C77:EF77">TRANSPOSE(_xll.hp_filter(TRANSPOSE(C54:EF54),6.25))</f>
        <v>0.97293236441975017</v>
      </c>
      <c r="D77" s="20">
        <v>1.0020177603992182</v>
      </c>
      <c r="E77" s="20">
        <v>1.0354339780715263</v>
      </c>
      <c r="F77" s="20">
        <v>1.0745747592036765</v>
      </c>
      <c r="G77" s="20">
        <v>1.1150064056597904</v>
      </c>
      <c r="H77" s="20">
        <v>1.1492976325508542</v>
      </c>
      <c r="I77" s="20">
        <v>1.1714096483514316</v>
      </c>
      <c r="J77" s="20">
        <v>1.1790810012759709</v>
      </c>
      <c r="K77" s="20">
        <v>1.1724298847783627</v>
      </c>
      <c r="L77" s="20">
        <v>1.1549818606836173</v>
      </c>
      <c r="M77" s="20">
        <v>1.1289597313367761</v>
      </c>
      <c r="N77" s="20">
        <v>1.0991237915521537</v>
      </c>
      <c r="O77" s="20">
        <v>1.0747520494416989</v>
      </c>
      <c r="P77" s="20">
        <v>1.0657525170444719</v>
      </c>
      <c r="Q77" s="20">
        <v>1.0761057360164674</v>
      </c>
      <c r="R77" s="20">
        <v>1.1047301449543978</v>
      </c>
      <c r="S77" s="20">
        <v>1.144759220882305</v>
      </c>
      <c r="T77" s="20">
        <v>1.1846066047937489</v>
      </c>
      <c r="U77" s="20">
        <v>1.21514974288695</v>
      </c>
      <c r="V77" s="20">
        <v>1.2294446184525418</v>
      </c>
      <c r="W77" s="20">
        <v>1.2260981190128812</v>
      </c>
      <c r="X77" s="20">
        <v>1.2080581522186249</v>
      </c>
      <c r="Y77" s="20">
        <v>1.1787680820783157</v>
      </c>
      <c r="Z77" s="20">
        <v>1.1443923821067248</v>
      </c>
      <c r="AA77" s="20">
        <v>1.1162479069476952</v>
      </c>
      <c r="AB77" s="20">
        <v>1.1055166805523793</v>
      </c>
      <c r="AC77" s="20">
        <v>1.1150800113967108</v>
      </c>
      <c r="AD77" s="20">
        <v>1.1426287915146023</v>
      </c>
      <c r="AE77" s="20">
        <v>1.1787599009540015</v>
      </c>
      <c r="AF77" s="20">
        <v>1.2125082539320826</v>
      </c>
      <c r="AG77" s="20">
        <v>1.2363818730351497</v>
      </c>
      <c r="AH77" s="20">
        <v>1.2454149761553768</v>
      </c>
      <c r="AI77" s="20">
        <v>1.2391512318180149</v>
      </c>
      <c r="AJ77" s="20">
        <v>1.2204713776655467</v>
      </c>
      <c r="AK77" s="20">
        <v>1.1939955452361952</v>
      </c>
      <c r="AL77" s="20">
        <v>1.1656534173626769</v>
      </c>
      <c r="AM77" s="20">
        <v>1.1438177489181287</v>
      </c>
      <c r="AN77" s="20">
        <v>1.13782061369476</v>
      </c>
      <c r="AO77" s="20">
        <v>1.1508752467351753</v>
      </c>
      <c r="AP77" s="20">
        <v>1.1813515927909892</v>
      </c>
      <c r="AQ77" s="20">
        <v>1.2203715582134844</v>
      </c>
      <c r="AR77" s="20">
        <v>1.2561544492340215</v>
      </c>
      <c r="AS77" s="20">
        <v>1.2807156932878032</v>
      </c>
      <c r="AT77" s="20">
        <v>1.2890827740446269</v>
      </c>
      <c r="AU77" s="20">
        <v>1.2798326197200076</v>
      </c>
      <c r="AV77" s="20">
        <v>1.2560223737001861</v>
      </c>
      <c r="AW77" s="20">
        <v>1.2215989461215799</v>
      </c>
      <c r="AX77" s="20">
        <v>1.1843755443372839</v>
      </c>
      <c r="AY77" s="20">
        <v>1.1547021827983617</v>
      </c>
      <c r="AZ77" s="20">
        <v>1.1418550389741304</v>
      </c>
      <c r="BA77" s="20">
        <v>1.1491747109937012</v>
      </c>
      <c r="BB77" s="20">
        <v>1.1741682639346325</v>
      </c>
      <c r="BC77" s="20">
        <v>1.2106992457794639</v>
      </c>
      <c r="BD77" s="20">
        <v>1.2476460490466121</v>
      </c>
      <c r="BE77" s="20">
        <v>1.275280672161847</v>
      </c>
      <c r="BF77" s="20">
        <v>1.2888374356217867</v>
      </c>
      <c r="BG77" s="20">
        <v>1.2867487723969036</v>
      </c>
      <c r="BH77" s="20">
        <v>1.2704152785546654</v>
      </c>
      <c r="BI77" s="20">
        <v>1.2427444060637285</v>
      </c>
      <c r="BJ77" s="20">
        <v>1.2099738047515094</v>
      </c>
      <c r="BK77" s="20">
        <v>1.1806978180208787</v>
      </c>
      <c r="BL77" s="20">
        <v>1.1648911902280852</v>
      </c>
      <c r="BM77" s="20">
        <v>1.167030247631744</v>
      </c>
      <c r="BN77" s="20">
        <v>1.1875302989061183</v>
      </c>
      <c r="BO77" s="20">
        <v>1.219717327962099</v>
      </c>
      <c r="BP77" s="20">
        <v>1.2524372038059686</v>
      </c>
      <c r="BQ77" s="20">
        <v>1.2756068960286977</v>
      </c>
      <c r="BR77" s="20">
        <v>1.2843014959457242</v>
      </c>
      <c r="BS77" s="20">
        <v>1.2773165693874162</v>
      </c>
      <c r="BT77" s="20">
        <v>1.2574145106126993</v>
      </c>
      <c r="BU77" s="20">
        <v>1.2290953310252126</v>
      </c>
      <c r="BV77" s="20">
        <v>1.1983480053651281</v>
      </c>
      <c r="BW77" s="20">
        <v>1.1746534858601492</v>
      </c>
      <c r="BX77" s="20">
        <v>1.1669698996116706</v>
      </c>
      <c r="BY77" s="20">
        <v>1.176563980540426</v>
      </c>
      <c r="BZ77" s="20">
        <v>1.2016877903448759</v>
      </c>
      <c r="CA77" s="20">
        <v>1.2352823763884091</v>
      </c>
      <c r="CB77" s="20">
        <v>1.2660858910290944</v>
      </c>
      <c r="CC77" s="20">
        <v>1.2881107785278216</v>
      </c>
      <c r="CD77" s="20">
        <v>1.2979990801983856</v>
      </c>
      <c r="CE77" s="20">
        <v>1.2947734322083901</v>
      </c>
      <c r="CF77" s="20">
        <v>1.2791598659410992</v>
      </c>
      <c r="CG77" s="20">
        <v>1.2526531530779101</v>
      </c>
      <c r="CH77" s="20">
        <v>1.2217961055664146</v>
      </c>
      <c r="CI77" s="20">
        <v>1.1960717853280283</v>
      </c>
      <c r="CJ77" s="20">
        <v>1.1847968218230229</v>
      </c>
      <c r="CK77" s="20">
        <v>1.1918863741208789</v>
      </c>
      <c r="CL77" s="20">
        <v>1.2163079140906217</v>
      </c>
      <c r="CM77" s="20">
        <v>1.2512341769630515</v>
      </c>
      <c r="CN77" s="20">
        <v>1.2854216472454856</v>
      </c>
      <c r="CO77" s="20">
        <v>1.3112106500457785</v>
      </c>
      <c r="CP77" s="20">
        <v>1.3248440262643344</v>
      </c>
      <c r="CQ77" s="20">
        <v>1.3255009603748047</v>
      </c>
      <c r="CR77" s="20">
        <v>1.3142360280556751</v>
      </c>
      <c r="CS77" s="20">
        <v>1.2921073213137921</v>
      </c>
      <c r="CT77" s="20">
        <v>1.2636019636092799</v>
      </c>
      <c r="CU77" s="20">
        <v>1.2382375701575108</v>
      </c>
      <c r="CV77" s="20">
        <v>1.2268351080346154</v>
      </c>
      <c r="CW77" s="20">
        <v>1.2325778275524257</v>
      </c>
      <c r="CX77" s="20">
        <v>1.2535969453623363</v>
      </c>
      <c r="CY77" s="20">
        <v>1.2848394149523497</v>
      </c>
      <c r="CZ77" s="20">
        <v>1.316730184253186</v>
      </c>
      <c r="DA77" s="20">
        <v>1.3407165372306957</v>
      </c>
      <c r="DB77" s="20">
        <v>1.353301040768101</v>
      </c>
      <c r="DC77" s="20">
        <v>1.3531948404977006</v>
      </c>
      <c r="DD77" s="20">
        <v>1.3397206946832201</v>
      </c>
      <c r="DE77" s="20">
        <v>1.3148696466652665</v>
      </c>
      <c r="DF77" s="20">
        <v>1.2833453880569829</v>
      </c>
      <c r="DG77" s="20">
        <v>1.2553769467608817</v>
      </c>
      <c r="DH77" s="20">
        <v>1.2428138296802227</v>
      </c>
      <c r="DI77" s="20">
        <v>1.2498834044243337</v>
      </c>
      <c r="DJ77" s="20">
        <v>1.2750429946300792</v>
      </c>
      <c r="DK77" s="20">
        <v>1.3103802140230894</v>
      </c>
      <c r="DL77" s="20">
        <v>1.3458610651655587</v>
      </c>
      <c r="DM77" s="20">
        <v>1.3739031142573053</v>
      </c>
      <c r="DN77" s="20">
        <v>1.3889557593698898</v>
      </c>
      <c r="DO77" s="20">
        <v>1.3888165369756327</v>
      </c>
      <c r="DP77" s="20">
        <v>1.3736590933790302</v>
      </c>
      <c r="DQ77" s="20">
        <v>1.3453372629751201</v>
      </c>
      <c r="DR77" s="20">
        <v>1.3065640073172271</v>
      </c>
      <c r="DS77" s="20">
        <v>1.2621966560738773</v>
      </c>
      <c r="DT77" s="20">
        <v>1.2198817806407669</v>
      </c>
      <c r="DU77" s="20">
        <v>1.184456241638737</v>
      </c>
      <c r="DV77" s="20">
        <v>1.1645164737321514</v>
      </c>
      <c r="DW77" s="20">
        <v>1.1760037996275483</v>
      </c>
      <c r="DX77" s="20">
        <v>1.2090683722546112</v>
      </c>
      <c r="DY77" s="20">
        <v>1.2449474249049775</v>
      </c>
      <c r="DZ77" s="20">
        <v>1.2715026620286412</v>
      </c>
      <c r="EA77" s="20">
        <v>1.28424502960871</v>
      </c>
      <c r="EB77" s="20">
        <v>1.2835653637105318</v>
      </c>
      <c r="EC77" s="20">
        <v>1.2708426625711193</v>
      </c>
      <c r="ED77" s="20">
        <v>1.248107550801536</v>
      </c>
      <c r="EE77" s="20">
        <v>1.2207530170544323</v>
      </c>
      <c r="EF77" s="20">
        <v>1.1933580450142816</v>
      </c>
    </row>
    <row r="78" spans="1:136" x14ac:dyDescent="0.45">
      <c r="B78" t="str">
        <f t="shared" si="79"/>
        <v>Educational services</v>
      </c>
      <c r="C78" s="20" cm="1">
        <f t="array" ref="C78:EF78">TRANSPOSE(_xll.hp_filter(TRANSPOSE(C55:EF55),6.25))</f>
        <v>1.0165472563792031</v>
      </c>
      <c r="D78" s="20">
        <v>1.0048812213150531</v>
      </c>
      <c r="E78" s="20">
        <v>0.99056762523023056</v>
      </c>
      <c r="F78" s="20">
        <v>0.9712104227212639</v>
      </c>
      <c r="G78" s="20">
        <v>0.94568749267066821</v>
      </c>
      <c r="H78" s="20">
        <v>0.91771830200273286</v>
      </c>
      <c r="I78" s="20">
        <v>0.89566069326305908</v>
      </c>
      <c r="J78" s="20">
        <v>0.89588809529860569</v>
      </c>
      <c r="K78" s="20">
        <v>0.91798350131605799</v>
      </c>
      <c r="L78" s="20">
        <v>0.94625838597747869</v>
      </c>
      <c r="M78" s="20">
        <v>0.9707493796631308</v>
      </c>
      <c r="N78" s="20">
        <v>0.98712493551248359</v>
      </c>
      <c r="O78" s="20">
        <v>0.99548528048188611</v>
      </c>
      <c r="P78" s="20">
        <v>0.99716725697557029</v>
      </c>
      <c r="Q78" s="20">
        <v>0.9907404366425423</v>
      </c>
      <c r="R78" s="20">
        <v>0.97504465337791291</v>
      </c>
      <c r="S78" s="20">
        <v>0.94973471346198546</v>
      </c>
      <c r="T78" s="20">
        <v>0.91996130101656037</v>
      </c>
      <c r="U78" s="20">
        <v>0.89567624556841574</v>
      </c>
      <c r="V78" s="20">
        <v>0.89554673365077009</v>
      </c>
      <c r="W78" s="20">
        <v>0.91961726140966915</v>
      </c>
      <c r="X78" s="20">
        <v>0.95109477408963672</v>
      </c>
      <c r="Y78" s="20">
        <v>0.97948643566838156</v>
      </c>
      <c r="Z78" s="20">
        <v>1.0001115032534238</v>
      </c>
      <c r="AA78" s="20">
        <v>1.0127738221509131</v>
      </c>
      <c r="AB78" s="20">
        <v>1.0172332576267644</v>
      </c>
      <c r="AC78" s="20">
        <v>1.0120815373122389</v>
      </c>
      <c r="AD78" s="20">
        <v>0.99793659972091275</v>
      </c>
      <c r="AE78" s="20">
        <v>0.9754045920933494</v>
      </c>
      <c r="AF78" s="20">
        <v>0.94898985015195014</v>
      </c>
      <c r="AG78" s="20">
        <v>0.92775932335665168</v>
      </c>
      <c r="AH78" s="20">
        <v>0.92980418929272812</v>
      </c>
      <c r="AI78" s="20">
        <v>0.95609908071249006</v>
      </c>
      <c r="AJ78" s="20">
        <v>0.98997886058786477</v>
      </c>
      <c r="AK78" s="20">
        <v>1.0193977031656389</v>
      </c>
      <c r="AL78" s="20">
        <v>1.0393240455736106</v>
      </c>
      <c r="AM78" s="20">
        <v>1.0490985950633653</v>
      </c>
      <c r="AN78" s="20">
        <v>1.0494160211029611</v>
      </c>
      <c r="AO78" s="20">
        <v>1.040421213702645</v>
      </c>
      <c r="AP78" s="20">
        <v>1.0220897973233445</v>
      </c>
      <c r="AQ78" s="20">
        <v>0.99460864951342032</v>
      </c>
      <c r="AR78" s="20">
        <v>0.96228915951759086</v>
      </c>
      <c r="AS78" s="20">
        <v>0.9348405393240049</v>
      </c>
      <c r="AT78" s="20">
        <v>0.932227267827338</v>
      </c>
      <c r="AU78" s="20">
        <v>0.95485730855020923</v>
      </c>
      <c r="AV78" s="20">
        <v>0.9843661863582569</v>
      </c>
      <c r="AW78" s="20">
        <v>1.0093377917923796</v>
      </c>
      <c r="AX78" s="20">
        <v>1.0257193762378107</v>
      </c>
      <c r="AY78" s="20">
        <v>1.0340154432003879</v>
      </c>
      <c r="AZ78" s="20">
        <v>1.0350460445747303</v>
      </c>
      <c r="BA78" s="20">
        <v>1.0284887123317972</v>
      </c>
      <c r="BB78" s="20">
        <v>1.0145956077164067</v>
      </c>
      <c r="BC78" s="20">
        <v>0.99407948578006389</v>
      </c>
      <c r="BD78" s="20">
        <v>0.97024510380052076</v>
      </c>
      <c r="BE78" s="20">
        <v>0.95173594063802169</v>
      </c>
      <c r="BF78" s="20">
        <v>0.95515834970630265</v>
      </c>
      <c r="BG78" s="20">
        <v>0.98189043563242318</v>
      </c>
      <c r="BH78" s="20">
        <v>1.0150512144356383</v>
      </c>
      <c r="BI78" s="20">
        <v>1.0451793693397504</v>
      </c>
      <c r="BJ78" s="20">
        <v>1.0684040822828746</v>
      </c>
      <c r="BK78" s="20">
        <v>1.0839248068651792</v>
      </c>
      <c r="BL78" s="20">
        <v>1.0907919651520253</v>
      </c>
      <c r="BM78" s="20">
        <v>1.0863907939691917</v>
      </c>
      <c r="BN78" s="20">
        <v>1.0702437595181657</v>
      </c>
      <c r="BO78" s="20">
        <v>1.0434208385409234</v>
      </c>
      <c r="BP78" s="20">
        <v>1.0109008579147598</v>
      </c>
      <c r="BQ78" s="20">
        <v>0.98234739661083825</v>
      </c>
      <c r="BR78" s="20">
        <v>0.97533844885805765</v>
      </c>
      <c r="BS78" s="20">
        <v>0.99109001797781904</v>
      </c>
      <c r="BT78" s="20">
        <v>1.0157343851425891</v>
      </c>
      <c r="BU78" s="20">
        <v>1.0393257527784283</v>
      </c>
      <c r="BV78" s="20">
        <v>1.0563277944054597</v>
      </c>
      <c r="BW78" s="20">
        <v>1.0646098249028841</v>
      </c>
      <c r="BX78" s="20">
        <v>1.06419028695109</v>
      </c>
      <c r="BY78" s="20">
        <v>1.0552581381599069</v>
      </c>
      <c r="BZ78" s="20">
        <v>1.0377825355463828</v>
      </c>
      <c r="CA78" s="20">
        <v>1.0126021655854514</v>
      </c>
      <c r="CB78" s="20">
        <v>0.98339794575797468</v>
      </c>
      <c r="CC78" s="20">
        <v>0.96032979094919846</v>
      </c>
      <c r="CD78" s="20">
        <v>0.96227831329031988</v>
      </c>
      <c r="CE78" s="20">
        <v>0.9900047679342634</v>
      </c>
      <c r="CF78" s="20">
        <v>1.024440825177884</v>
      </c>
      <c r="CG78" s="20">
        <v>1.0535152032637805</v>
      </c>
      <c r="CH78" s="20">
        <v>1.0733617557807018</v>
      </c>
      <c r="CI78" s="20">
        <v>1.0831970598154494</v>
      </c>
      <c r="CJ78" s="20">
        <v>1.0831774785777815</v>
      </c>
      <c r="CK78" s="20">
        <v>1.0734528612273246</v>
      </c>
      <c r="CL78" s="20">
        <v>1.0545486989070507</v>
      </c>
      <c r="CM78" s="20">
        <v>1.0257199723577772</v>
      </c>
      <c r="CN78" s="20">
        <v>0.99142623448800449</v>
      </c>
      <c r="CO78" s="20">
        <v>0.962977371137403</v>
      </c>
      <c r="CP78" s="20">
        <v>0.96258292555322855</v>
      </c>
      <c r="CQ78" s="20">
        <v>0.99142621680415033</v>
      </c>
      <c r="CR78" s="20">
        <v>1.029426846597326</v>
      </c>
      <c r="CS78" s="20">
        <v>1.0637837534003589</v>
      </c>
      <c r="CT78" s="20">
        <v>1.0879792482533803</v>
      </c>
      <c r="CU78" s="20">
        <v>1.1005949304288087</v>
      </c>
      <c r="CV78" s="20">
        <v>1.1036491976683598</v>
      </c>
      <c r="CW78" s="20">
        <v>1.097245948274971</v>
      </c>
      <c r="CX78" s="20">
        <v>1.0817390596026366</v>
      </c>
      <c r="CY78" s="20">
        <v>1.0580119316482892</v>
      </c>
      <c r="CZ78" s="20">
        <v>1.0306251469913748</v>
      </c>
      <c r="DA78" s="20">
        <v>1.0098614634475636</v>
      </c>
      <c r="DB78" s="20">
        <v>1.0138204916413027</v>
      </c>
      <c r="DC78" s="20">
        <v>1.0435102031115953</v>
      </c>
      <c r="DD78" s="20">
        <v>1.0800046963875067</v>
      </c>
      <c r="DE78" s="20">
        <v>1.1113618712529032</v>
      </c>
      <c r="DF78" s="20">
        <v>1.1328486783895313</v>
      </c>
      <c r="DG78" s="20">
        <v>1.1436361099380101</v>
      </c>
      <c r="DH78" s="20">
        <v>1.1446160073009135</v>
      </c>
      <c r="DI78" s="20">
        <v>1.1358647469847385</v>
      </c>
      <c r="DJ78" s="20">
        <v>1.1185253395573744</v>
      </c>
      <c r="DK78" s="20">
        <v>1.0938158652473908</v>
      </c>
      <c r="DL78" s="20">
        <v>1.0663265695261424</v>
      </c>
      <c r="DM78" s="20">
        <v>1.0456992407846559</v>
      </c>
      <c r="DN78" s="20">
        <v>1.0519403808380532</v>
      </c>
      <c r="DO78" s="20">
        <v>1.0844657369752577</v>
      </c>
      <c r="DP78" s="20">
        <v>1.1214938123457445</v>
      </c>
      <c r="DQ78" s="20">
        <v>1.1496857887194616</v>
      </c>
      <c r="DR78" s="20">
        <v>1.1621942414198732</v>
      </c>
      <c r="DS78" s="20">
        <v>1.1565049798759341</v>
      </c>
      <c r="DT78" s="20">
        <v>1.1332329505404575</v>
      </c>
      <c r="DU78" s="20">
        <v>1.0964443795442009</v>
      </c>
      <c r="DV78" s="20">
        <v>1.0581644829801338</v>
      </c>
      <c r="DW78" s="20">
        <v>1.0255869514469582</v>
      </c>
      <c r="DX78" s="20">
        <v>1.0030556196290779</v>
      </c>
      <c r="DY78" s="20">
        <v>0.99749905725923993</v>
      </c>
      <c r="DZ78" s="20">
        <v>1.0235516743512019</v>
      </c>
      <c r="EA78" s="20">
        <v>1.0761467411184582</v>
      </c>
      <c r="EB78" s="20">
        <v>1.1293409442436104</v>
      </c>
      <c r="EC78" s="20">
        <v>1.1714606857528693</v>
      </c>
      <c r="ED78" s="20">
        <v>1.2015183099769029</v>
      </c>
      <c r="EE78" s="20">
        <v>1.2237668511338262</v>
      </c>
      <c r="EF78" s="20">
        <v>1.2446552310321841</v>
      </c>
    </row>
    <row r="79" spans="1:136" x14ac:dyDescent="0.45">
      <c r="B79" t="str">
        <f t="shared" si="79"/>
        <v>Finance and Insurance</v>
      </c>
      <c r="C79" s="20" cm="1">
        <f t="array" ref="C79:EF79">TRANSPOSE(_xll.hp_filter(TRANSPOSE(C56:EF56),6.25))</f>
        <v>0.98987627528261701</v>
      </c>
      <c r="D79" s="20">
        <v>0.99044388306652675</v>
      </c>
      <c r="E79" s="20">
        <v>0.99263128680521784</v>
      </c>
      <c r="F79" s="20">
        <v>0.99774866100612836</v>
      </c>
      <c r="G79" s="20">
        <v>1.0046079739744638</v>
      </c>
      <c r="H79" s="20">
        <v>1.0099160125897844</v>
      </c>
      <c r="I79" s="20">
        <v>1.0101646174857073</v>
      </c>
      <c r="J79" s="20">
        <v>1.0061509450563602</v>
      </c>
      <c r="K79" s="20">
        <v>1.0004722950083695</v>
      </c>
      <c r="L79" s="20">
        <v>0.99505521359332694</v>
      </c>
      <c r="M79" s="20">
        <v>0.9893061773804197</v>
      </c>
      <c r="N79" s="20">
        <v>0.9832556832951127</v>
      </c>
      <c r="O79" s="20">
        <v>0.97870791943280044</v>
      </c>
      <c r="P79" s="20">
        <v>0.97682414836944287</v>
      </c>
      <c r="Q79" s="20">
        <v>0.9764058468984691</v>
      </c>
      <c r="R79" s="20">
        <v>0.97712115510475361</v>
      </c>
      <c r="S79" s="20">
        <v>0.97775409762687282</v>
      </c>
      <c r="T79" s="20">
        <v>0.97803320041879149</v>
      </c>
      <c r="U79" s="20">
        <v>0.97685876525841553</v>
      </c>
      <c r="V79" s="20">
        <v>0.97451467712956208</v>
      </c>
      <c r="W79" s="20">
        <v>0.97116396597611176</v>
      </c>
      <c r="X79" s="20">
        <v>0.96858191773655045</v>
      </c>
      <c r="Y79" s="20">
        <v>0.96897894707341647</v>
      </c>
      <c r="Z79" s="20">
        <v>0.97150669975864479</v>
      </c>
      <c r="AA79" s="20">
        <v>0.97505689413271046</v>
      </c>
      <c r="AB79" s="20">
        <v>0.97934029671051137</v>
      </c>
      <c r="AC79" s="20">
        <v>0.98293974096399261</v>
      </c>
      <c r="AD79" s="20">
        <v>0.98509017857436443</v>
      </c>
      <c r="AE79" s="20">
        <v>0.9861683207150852</v>
      </c>
      <c r="AF79" s="20">
        <v>0.98672177252623761</v>
      </c>
      <c r="AG79" s="20">
        <v>0.98575043478569735</v>
      </c>
      <c r="AH79" s="20">
        <v>0.98310424046761191</v>
      </c>
      <c r="AI79" s="20">
        <v>0.97901177327292188</v>
      </c>
      <c r="AJ79" s="20">
        <v>0.97521402696261594</v>
      </c>
      <c r="AK79" s="20">
        <v>0.97246432938545402</v>
      </c>
      <c r="AL79" s="20">
        <v>0.97059275911404663</v>
      </c>
      <c r="AM79" s="20">
        <v>0.97101452223348694</v>
      </c>
      <c r="AN79" s="20">
        <v>0.97364470784176183</v>
      </c>
      <c r="AO79" s="20">
        <v>0.97818886288456719</v>
      </c>
      <c r="AP79" s="20">
        <v>0.98497575347391497</v>
      </c>
      <c r="AQ79" s="20">
        <v>0.99249616584258005</v>
      </c>
      <c r="AR79" s="20">
        <v>0.99968080640921819</v>
      </c>
      <c r="AS79" s="20">
        <v>1.0056790154285267</v>
      </c>
      <c r="AT79" s="20">
        <v>1.0081660017270111</v>
      </c>
      <c r="AU79" s="20">
        <v>1.0073348137728246</v>
      </c>
      <c r="AV79" s="20">
        <v>1.0043492967700738</v>
      </c>
      <c r="AW79" s="20">
        <v>1.0005786758367374</v>
      </c>
      <c r="AX79" s="20">
        <v>0.99648735677159317</v>
      </c>
      <c r="AY79" s="20">
        <v>0.99154875034479106</v>
      </c>
      <c r="AZ79" s="20">
        <v>0.98711456080975268</v>
      </c>
      <c r="BA79" s="20">
        <v>0.98465599453240216</v>
      </c>
      <c r="BB79" s="20">
        <v>0.98542857113682847</v>
      </c>
      <c r="BC79" s="20">
        <v>0.98925671897254963</v>
      </c>
      <c r="BD79" s="20">
        <v>0.99576821979173058</v>
      </c>
      <c r="BE79" s="20">
        <v>1.0028624050171175</v>
      </c>
      <c r="BF79" s="20">
        <v>1.0094499818423619</v>
      </c>
      <c r="BG79" s="20">
        <v>1.0154461955102962</v>
      </c>
      <c r="BH79" s="20">
        <v>1.0213645057124587</v>
      </c>
      <c r="BI79" s="20">
        <v>1.0250589422063503</v>
      </c>
      <c r="BJ79" s="20">
        <v>1.024475268680086</v>
      </c>
      <c r="BK79" s="20">
        <v>1.0204445686563852</v>
      </c>
      <c r="BL79" s="20">
        <v>1.0158573331784257</v>
      </c>
      <c r="BM79" s="20">
        <v>1.0136549384965807</v>
      </c>
      <c r="BN79" s="20">
        <v>1.0154533922014082</v>
      </c>
      <c r="BO79" s="20">
        <v>1.0209764162943973</v>
      </c>
      <c r="BP79" s="20">
        <v>1.0270364331692363</v>
      </c>
      <c r="BQ79" s="20">
        <v>1.0309339843946985</v>
      </c>
      <c r="BR79" s="20">
        <v>1.0308879713157906</v>
      </c>
      <c r="BS79" s="20">
        <v>1.0272088606471803</v>
      </c>
      <c r="BT79" s="20">
        <v>1.0223269397494206</v>
      </c>
      <c r="BU79" s="20">
        <v>1.0174112694521456</v>
      </c>
      <c r="BV79" s="20">
        <v>1.0147804597184229</v>
      </c>
      <c r="BW79" s="20">
        <v>1.0154925198016931</v>
      </c>
      <c r="BX79" s="20">
        <v>1.0192434582131933</v>
      </c>
      <c r="BY79" s="20">
        <v>1.02452496449542</v>
      </c>
      <c r="BZ79" s="20">
        <v>1.0313671684521049</v>
      </c>
      <c r="CA79" s="20">
        <v>1.0374640875212258</v>
      </c>
      <c r="CB79" s="20">
        <v>1.0410067926585196</v>
      </c>
      <c r="CC79" s="20">
        <v>1.0419016855643033</v>
      </c>
      <c r="CD79" s="20">
        <v>1.0422692182250481</v>
      </c>
      <c r="CE79" s="20">
        <v>1.0444412167081567</v>
      </c>
      <c r="CF79" s="20">
        <v>1.0501290281430866</v>
      </c>
      <c r="CG79" s="20">
        <v>1.0588224099481209</v>
      </c>
      <c r="CH79" s="20">
        <v>1.0680494982823152</v>
      </c>
      <c r="CI79" s="20">
        <v>1.0752869899653108</v>
      </c>
      <c r="CJ79" s="20">
        <v>1.0795759995164946</v>
      </c>
      <c r="CK79" s="20">
        <v>1.0801551286497302</v>
      </c>
      <c r="CL79" s="20">
        <v>1.0771113884954946</v>
      </c>
      <c r="CM79" s="20">
        <v>1.0725620231390913</v>
      </c>
      <c r="CN79" s="20">
        <v>1.0696580920098093</v>
      </c>
      <c r="CO79" s="20">
        <v>1.0690710520673807</v>
      </c>
      <c r="CP79" s="20">
        <v>1.0701468618414287</v>
      </c>
      <c r="CQ79" s="20">
        <v>1.0708536555370631</v>
      </c>
      <c r="CR79" s="20">
        <v>1.0717673570072042</v>
      </c>
      <c r="CS79" s="20">
        <v>1.0719262083267029</v>
      </c>
      <c r="CT79" s="20">
        <v>1.0699590617566499</v>
      </c>
      <c r="CU79" s="20">
        <v>1.0657523114047605</v>
      </c>
      <c r="CV79" s="20">
        <v>1.0616630435713341</v>
      </c>
      <c r="CW79" s="20">
        <v>1.0607894006916896</v>
      </c>
      <c r="CX79" s="20">
        <v>1.0642401684464988</v>
      </c>
      <c r="CY79" s="20">
        <v>1.0709820540521466</v>
      </c>
      <c r="CZ79" s="20">
        <v>1.079084377209462</v>
      </c>
      <c r="DA79" s="20">
        <v>1.0859357457899435</v>
      </c>
      <c r="DB79" s="20">
        <v>1.0904159526079971</v>
      </c>
      <c r="DC79" s="20">
        <v>1.0925310178740197</v>
      </c>
      <c r="DD79" s="20">
        <v>1.0919233083103537</v>
      </c>
      <c r="DE79" s="20">
        <v>1.0897269109866028</v>
      </c>
      <c r="DF79" s="20">
        <v>1.0872023439978973</v>
      </c>
      <c r="DG79" s="20">
        <v>1.0848761753879617</v>
      </c>
      <c r="DH79" s="20">
        <v>1.0838015743948599</v>
      </c>
      <c r="DI79" s="20">
        <v>1.0834233163967246</v>
      </c>
      <c r="DJ79" s="20">
        <v>1.0842360079189164</v>
      </c>
      <c r="DK79" s="20">
        <v>1.0868626282845781</v>
      </c>
      <c r="DL79" s="20">
        <v>1.0914857421155084</v>
      </c>
      <c r="DM79" s="20">
        <v>1.0972392014212666</v>
      </c>
      <c r="DN79" s="20">
        <v>1.1036204452969063</v>
      </c>
      <c r="DO79" s="20">
        <v>1.1095908396176526</v>
      </c>
      <c r="DP79" s="20">
        <v>1.1170676056761506</v>
      </c>
      <c r="DQ79" s="20">
        <v>1.1255392021681903</v>
      </c>
      <c r="DR79" s="20">
        <v>1.1343373111007558</v>
      </c>
      <c r="DS79" s="20">
        <v>1.1427647983888181</v>
      </c>
      <c r="DT79" s="20">
        <v>1.150902693887603</v>
      </c>
      <c r="DU79" s="20">
        <v>1.1583662593444939</v>
      </c>
      <c r="DV79" s="20">
        <v>1.1660115435574616</v>
      </c>
      <c r="DW79" s="20">
        <v>1.1731533299484489</v>
      </c>
      <c r="DX79" s="20">
        <v>1.1799773050354965</v>
      </c>
      <c r="DY79" s="20">
        <v>1.1856243248170275</v>
      </c>
      <c r="DZ79" s="20">
        <v>1.1904832745009326</v>
      </c>
      <c r="EA79" s="20">
        <v>1.1954964771755143</v>
      </c>
      <c r="EB79" s="20">
        <v>1.2014658345944573</v>
      </c>
      <c r="EC79" s="20">
        <v>1.2097341307844141</v>
      </c>
      <c r="ED79" s="20">
        <v>1.2190570437636938</v>
      </c>
      <c r="EE79" s="20">
        <v>1.228166350301255</v>
      </c>
      <c r="EF79" s="20">
        <v>1.2357616758755388</v>
      </c>
    </row>
    <row r="80" spans="1:136" x14ac:dyDescent="0.45">
      <c r="B80" t="str">
        <f t="shared" si="79"/>
        <v>Health care and social assistance</v>
      </c>
      <c r="C80" s="20" cm="1">
        <f t="array" ref="C80:EF80">TRANSPOSE(_xll.hp_filter(TRANSPOSE(C57:EF57),6.25))</f>
        <v>0.99991905588241126</v>
      </c>
      <c r="D80" s="20">
        <v>1.0070088724933155</v>
      </c>
      <c r="E80" s="20">
        <v>1.0141116401630339</v>
      </c>
      <c r="F80" s="20">
        <v>1.0215617923678648</v>
      </c>
      <c r="G80" s="20">
        <v>1.0292192622007823</v>
      </c>
      <c r="H80" s="20">
        <v>1.0359583780713519</v>
      </c>
      <c r="I80" s="20">
        <v>1.0400882253264654</v>
      </c>
      <c r="J80" s="20">
        <v>1.0414358022413979</v>
      </c>
      <c r="K80" s="20">
        <v>1.0407014568411974</v>
      </c>
      <c r="L80" s="20">
        <v>1.0397782832071218</v>
      </c>
      <c r="M80" s="20">
        <v>1.0391864674854294</v>
      </c>
      <c r="N80" s="20">
        <v>1.0390072962058643</v>
      </c>
      <c r="O80" s="20">
        <v>1.0392291387213359</v>
      </c>
      <c r="P80" s="20">
        <v>1.0399220260525106</v>
      </c>
      <c r="Q80" s="20">
        <v>1.0415345099205775</v>
      </c>
      <c r="R80" s="20">
        <v>1.0448881812586062</v>
      </c>
      <c r="S80" s="20">
        <v>1.0496145760249997</v>
      </c>
      <c r="T80" s="20">
        <v>1.0543319326065135</v>
      </c>
      <c r="U80" s="20">
        <v>1.0576642245072887</v>
      </c>
      <c r="V80" s="20">
        <v>1.0591400462809146</v>
      </c>
      <c r="W80" s="20">
        <v>1.0591782430569276</v>
      </c>
      <c r="X80" s="20">
        <v>1.0595408053008226</v>
      </c>
      <c r="Y80" s="20">
        <v>1.060432847105959</v>
      </c>
      <c r="Z80" s="20">
        <v>1.0614984010779858</v>
      </c>
      <c r="AA80" s="20">
        <v>1.0625531602851932</v>
      </c>
      <c r="AB80" s="20">
        <v>1.0642002901600229</v>
      </c>
      <c r="AC80" s="20">
        <v>1.0667132426668113</v>
      </c>
      <c r="AD80" s="20">
        <v>1.069845171241748</v>
      </c>
      <c r="AE80" s="20">
        <v>1.0735130879996531</v>
      </c>
      <c r="AF80" s="20">
        <v>1.0768833394157105</v>
      </c>
      <c r="AG80" s="20">
        <v>1.0795924202602736</v>
      </c>
      <c r="AH80" s="20">
        <v>1.0816049367363645</v>
      </c>
      <c r="AI80" s="20">
        <v>1.083679940757029</v>
      </c>
      <c r="AJ80" s="20">
        <v>1.0862302020077135</v>
      </c>
      <c r="AK80" s="20">
        <v>1.0888686144364041</v>
      </c>
      <c r="AL80" s="20">
        <v>1.0913863131322115</v>
      </c>
      <c r="AM80" s="20">
        <v>1.0938250059940882</v>
      </c>
      <c r="AN80" s="20">
        <v>1.0966010443612257</v>
      </c>
      <c r="AO80" s="20">
        <v>1.0993127192359124</v>
      </c>
      <c r="AP80" s="20">
        <v>1.1013823247526537</v>
      </c>
      <c r="AQ80" s="20">
        <v>1.1021329802377404</v>
      </c>
      <c r="AR80" s="20">
        <v>1.1017301653298115</v>
      </c>
      <c r="AS80" s="20">
        <v>1.1007941107958279</v>
      </c>
      <c r="AT80" s="20">
        <v>1.1002615941387528</v>
      </c>
      <c r="AU80" s="20">
        <v>1.0996469657958845</v>
      </c>
      <c r="AV80" s="20">
        <v>1.0995105719884051</v>
      </c>
      <c r="AW80" s="20">
        <v>1.0996359279647208</v>
      </c>
      <c r="AX80" s="20">
        <v>1.1001620891908301</v>
      </c>
      <c r="AY80" s="20">
        <v>1.1015149572474943</v>
      </c>
      <c r="AZ80" s="20">
        <v>1.1040799083009545</v>
      </c>
      <c r="BA80" s="20">
        <v>1.1077664670540748</v>
      </c>
      <c r="BB80" s="20">
        <v>1.1120761798528906</v>
      </c>
      <c r="BC80" s="20">
        <v>1.116177472956593</v>
      </c>
      <c r="BD80" s="20">
        <v>1.1194968766840636</v>
      </c>
      <c r="BE80" s="20">
        <v>1.1218653314365254</v>
      </c>
      <c r="BF80" s="20">
        <v>1.123254587407561</v>
      </c>
      <c r="BG80" s="20">
        <v>1.1240710656843058</v>
      </c>
      <c r="BH80" s="20">
        <v>1.1248930463365645</v>
      </c>
      <c r="BI80" s="20">
        <v>1.1259104037640482</v>
      </c>
      <c r="BJ80" s="20">
        <v>1.1270200631429104</v>
      </c>
      <c r="BK80" s="20">
        <v>1.1289358952405926</v>
      </c>
      <c r="BL80" s="20">
        <v>1.1321275960849304</v>
      </c>
      <c r="BM80" s="20">
        <v>1.1365627909751432</v>
      </c>
      <c r="BN80" s="20">
        <v>1.142031300030397</v>
      </c>
      <c r="BO80" s="20">
        <v>1.1478651351358529</v>
      </c>
      <c r="BP80" s="20">
        <v>1.1525255913867245</v>
      </c>
      <c r="BQ80" s="20">
        <v>1.1555880622686487</v>
      </c>
      <c r="BR80" s="20">
        <v>1.1576124371814083</v>
      </c>
      <c r="BS80" s="20">
        <v>1.1591099912938918</v>
      </c>
      <c r="BT80" s="20">
        <v>1.1605842641577089</v>
      </c>
      <c r="BU80" s="20">
        <v>1.1621860705648475</v>
      </c>
      <c r="BV80" s="20">
        <v>1.1640126255022916</v>
      </c>
      <c r="BW80" s="20">
        <v>1.1656972374959129</v>
      </c>
      <c r="BX80" s="20">
        <v>1.1672762451482734</v>
      </c>
      <c r="BY80" s="20">
        <v>1.1694950187879924</v>
      </c>
      <c r="BZ80" s="20">
        <v>1.1720232491268159</v>
      </c>
      <c r="CA80" s="20">
        <v>1.1752561903107797</v>
      </c>
      <c r="CB80" s="20">
        <v>1.1791481611022727</v>
      </c>
      <c r="CC80" s="20">
        <v>1.1824601947486033</v>
      </c>
      <c r="CD80" s="20">
        <v>1.1835478009073606</v>
      </c>
      <c r="CE80" s="20">
        <v>1.1824898709449361</v>
      </c>
      <c r="CF80" s="20">
        <v>1.181157846684227</v>
      </c>
      <c r="CG80" s="20">
        <v>1.1807666894722051</v>
      </c>
      <c r="CH80" s="20">
        <v>1.1819826235772872</v>
      </c>
      <c r="CI80" s="20">
        <v>1.1844101817749131</v>
      </c>
      <c r="CJ80" s="20">
        <v>1.1875892659829408</v>
      </c>
      <c r="CK80" s="20">
        <v>1.1917659232778197</v>
      </c>
      <c r="CL80" s="20">
        <v>1.1974485419501344</v>
      </c>
      <c r="CM80" s="20">
        <v>1.2040019229470087</v>
      </c>
      <c r="CN80" s="20">
        <v>1.2092406447329505</v>
      </c>
      <c r="CO80" s="20">
        <v>1.2112176892165607</v>
      </c>
      <c r="CP80" s="20">
        <v>1.2090480154409922</v>
      </c>
      <c r="CQ80" s="20">
        <v>1.2038649044698124</v>
      </c>
      <c r="CR80" s="20">
        <v>1.1984132314184741</v>
      </c>
      <c r="CS80" s="20">
        <v>1.1942390834042529</v>
      </c>
      <c r="CT80" s="20">
        <v>1.1923512662657711</v>
      </c>
      <c r="CU80" s="20">
        <v>1.1929569562683773</v>
      </c>
      <c r="CV80" s="20">
        <v>1.1958853437128529</v>
      </c>
      <c r="CW80" s="20">
        <v>1.1996719972335474</v>
      </c>
      <c r="CX80" s="20">
        <v>1.2035464977116086</v>
      </c>
      <c r="CY80" s="20">
        <v>1.2075885556753976</v>
      </c>
      <c r="CZ80" s="20">
        <v>1.2124971883969644</v>
      </c>
      <c r="DA80" s="20">
        <v>1.2175497257480463</v>
      </c>
      <c r="DB80" s="20">
        <v>1.2211458443055845</v>
      </c>
      <c r="DC80" s="20">
        <v>1.2235172483144501</v>
      </c>
      <c r="DD80" s="20">
        <v>1.2263630516869291</v>
      </c>
      <c r="DE80" s="20">
        <v>1.2299493279281293</v>
      </c>
      <c r="DF80" s="20">
        <v>1.2338048607330734</v>
      </c>
      <c r="DG80" s="20">
        <v>1.237330843689211</v>
      </c>
      <c r="DH80" s="20">
        <v>1.2406755341906641</v>
      </c>
      <c r="DI80" s="20">
        <v>1.2445105561915897</v>
      </c>
      <c r="DJ80" s="20">
        <v>1.2502901564540871</v>
      </c>
      <c r="DK80" s="20">
        <v>1.2582271237760478</v>
      </c>
      <c r="DL80" s="20">
        <v>1.2669922296641212</v>
      </c>
      <c r="DM80" s="20">
        <v>1.2747140470711686</v>
      </c>
      <c r="DN80" s="20">
        <v>1.2802515765183127</v>
      </c>
      <c r="DO80" s="20">
        <v>1.2832476396952597</v>
      </c>
      <c r="DP80" s="20">
        <v>1.283494166672962</v>
      </c>
      <c r="DQ80" s="20">
        <v>1.2804528257953069</v>
      </c>
      <c r="DR80" s="20">
        <v>1.2730777741139263</v>
      </c>
      <c r="DS80" s="20">
        <v>1.2602049976353791</v>
      </c>
      <c r="DT80" s="20">
        <v>1.242437558216174</v>
      </c>
      <c r="DU80" s="20">
        <v>1.2221705838323682</v>
      </c>
      <c r="DV80" s="20">
        <v>1.2072041470414696</v>
      </c>
      <c r="DW80" s="20">
        <v>1.2047692415992164</v>
      </c>
      <c r="DX80" s="20">
        <v>1.2137815672756982</v>
      </c>
      <c r="DY80" s="20">
        <v>1.2263659814806021</v>
      </c>
      <c r="DZ80" s="20">
        <v>1.2374308408645684</v>
      </c>
      <c r="EA80" s="20">
        <v>1.2457267414746176</v>
      </c>
      <c r="EB80" s="20">
        <v>1.2517194688441626</v>
      </c>
      <c r="EC80" s="20">
        <v>1.255679008135953</v>
      </c>
      <c r="ED80" s="20">
        <v>1.2585364945701225</v>
      </c>
      <c r="EE80" s="20">
        <v>1.2610642447421205</v>
      </c>
      <c r="EF80" s="20">
        <v>1.2635725764242121</v>
      </c>
    </row>
    <row r="81" spans="2:136" x14ac:dyDescent="0.45">
      <c r="B81" t="str">
        <f t="shared" si="79"/>
        <v>Information and cultural industries</v>
      </c>
      <c r="C81" s="20" cm="1">
        <f t="array" ref="C81:EF81">TRANSPOSE(_xll.hp_filter(TRANSPOSE(C58:EF58),6.25))</f>
        <v>0.99262031404471429</v>
      </c>
      <c r="D81" s="20">
        <v>1.0096895996964774</v>
      </c>
      <c r="E81" s="20">
        <v>1.0279396351010861</v>
      </c>
      <c r="F81" s="20">
        <v>1.0470733306616713</v>
      </c>
      <c r="G81" s="20">
        <v>1.0666005546667767</v>
      </c>
      <c r="H81" s="20">
        <v>1.0895189259607909</v>
      </c>
      <c r="I81" s="20">
        <v>1.1121572877361157</v>
      </c>
      <c r="J81" s="20">
        <v>1.1326157006136657</v>
      </c>
      <c r="K81" s="20">
        <v>1.1504056518362962</v>
      </c>
      <c r="L81" s="20">
        <v>1.1598418655291927</v>
      </c>
      <c r="M81" s="20">
        <v>1.1517631964127228</v>
      </c>
      <c r="N81" s="20">
        <v>1.1255072035318279</v>
      </c>
      <c r="O81" s="20">
        <v>1.0898402543060477</v>
      </c>
      <c r="P81" s="20">
        <v>1.055051550902925</v>
      </c>
      <c r="Q81" s="20">
        <v>1.0272053790420861</v>
      </c>
      <c r="R81" s="20">
        <v>1.011749892293252</v>
      </c>
      <c r="S81" s="20">
        <v>1.0103603563931853</v>
      </c>
      <c r="T81" s="20">
        <v>1.0192797208273598</v>
      </c>
      <c r="U81" s="20">
        <v>1.0309183800066855</v>
      </c>
      <c r="V81" s="20">
        <v>1.0390967623164462</v>
      </c>
      <c r="W81" s="20">
        <v>1.0397205257078703</v>
      </c>
      <c r="X81" s="20">
        <v>1.0348367650559811</v>
      </c>
      <c r="Y81" s="20">
        <v>1.0247045770310153</v>
      </c>
      <c r="Z81" s="20">
        <v>1.0122737884905377</v>
      </c>
      <c r="AA81" s="20">
        <v>1.0024137187066158</v>
      </c>
      <c r="AB81" s="20">
        <v>1.0000597856410407</v>
      </c>
      <c r="AC81" s="20">
        <v>1.0047589467437412</v>
      </c>
      <c r="AD81" s="20">
        <v>1.0111188248449985</v>
      </c>
      <c r="AE81" s="20">
        <v>1.0160304685684101</v>
      </c>
      <c r="AF81" s="20">
        <v>1.0180857514450199</v>
      </c>
      <c r="AG81" s="20">
        <v>1.018386434155452</v>
      </c>
      <c r="AH81" s="20">
        <v>1.0135456319112481</v>
      </c>
      <c r="AI81" s="20">
        <v>1.0043392974278129</v>
      </c>
      <c r="AJ81" s="20">
        <v>0.99053602794230078</v>
      </c>
      <c r="AK81" s="20">
        <v>0.97802481366526417</v>
      </c>
      <c r="AL81" s="20">
        <v>0.97174399587794713</v>
      </c>
      <c r="AM81" s="20">
        <v>0.97478319714773876</v>
      </c>
      <c r="AN81" s="20">
        <v>0.98909826576725668</v>
      </c>
      <c r="AO81" s="20">
        <v>1.005600445327347</v>
      </c>
      <c r="AP81" s="20">
        <v>1.0181776991253666</v>
      </c>
      <c r="AQ81" s="20">
        <v>1.0267090963698668</v>
      </c>
      <c r="AR81" s="20">
        <v>1.0304851656644383</v>
      </c>
      <c r="AS81" s="20">
        <v>1.0310476743484542</v>
      </c>
      <c r="AT81" s="20">
        <v>1.0292655661548411</v>
      </c>
      <c r="AU81" s="20">
        <v>1.0277098442791779</v>
      </c>
      <c r="AV81" s="20">
        <v>1.0268064023925325</v>
      </c>
      <c r="AW81" s="20">
        <v>1.0250124435398458</v>
      </c>
      <c r="AX81" s="20">
        <v>1.0199034866641767</v>
      </c>
      <c r="AY81" s="20">
        <v>1.0092578626420734</v>
      </c>
      <c r="AZ81" s="20">
        <v>0.99818135173347544</v>
      </c>
      <c r="BA81" s="20">
        <v>0.99283585723585444</v>
      </c>
      <c r="BB81" s="20">
        <v>0.99430951764191289</v>
      </c>
      <c r="BC81" s="20">
        <v>0.99388974742662506</v>
      </c>
      <c r="BD81" s="20">
        <v>0.98971915958344636</v>
      </c>
      <c r="BE81" s="20">
        <v>0.98309290556922591</v>
      </c>
      <c r="BF81" s="20">
        <v>0.97383371743342506</v>
      </c>
      <c r="BG81" s="20">
        <v>0.96301953029999321</v>
      </c>
      <c r="BH81" s="20">
        <v>0.95475493887598284</v>
      </c>
      <c r="BI81" s="20">
        <v>0.9529716984758162</v>
      </c>
      <c r="BJ81" s="20">
        <v>0.95731381451999265</v>
      </c>
      <c r="BK81" s="20">
        <v>0.96414782701633439</v>
      </c>
      <c r="BL81" s="20">
        <v>0.97275524915648837</v>
      </c>
      <c r="BM81" s="20">
        <v>0.98213672386657858</v>
      </c>
      <c r="BN81" s="20">
        <v>0.98992482267166859</v>
      </c>
      <c r="BO81" s="20">
        <v>0.99530530244717785</v>
      </c>
      <c r="BP81" s="20">
        <v>1.0009608600858251</v>
      </c>
      <c r="BQ81" s="20">
        <v>1.0068455072061351</v>
      </c>
      <c r="BR81" s="20">
        <v>1.0097871571423063</v>
      </c>
      <c r="BS81" s="20">
        <v>1.0082733129409833</v>
      </c>
      <c r="BT81" s="20">
        <v>1.0048802674403428</v>
      </c>
      <c r="BU81" s="20">
        <v>1.0011505698148904</v>
      </c>
      <c r="BV81" s="20">
        <v>0.99690347062629425</v>
      </c>
      <c r="BW81" s="20">
        <v>0.99481898653815537</v>
      </c>
      <c r="BX81" s="20">
        <v>0.99553519785360445</v>
      </c>
      <c r="BY81" s="20">
        <v>0.99885172519006593</v>
      </c>
      <c r="BZ81" s="20">
        <v>1.0041951084825613</v>
      </c>
      <c r="CA81" s="20">
        <v>1.012190564059807</v>
      </c>
      <c r="CB81" s="20">
        <v>1.0225021044864215</v>
      </c>
      <c r="CC81" s="20">
        <v>1.0359606059514916</v>
      </c>
      <c r="CD81" s="20">
        <v>1.0511015467572695</v>
      </c>
      <c r="CE81" s="20">
        <v>1.0683913480362792</v>
      </c>
      <c r="CF81" s="20">
        <v>1.0894722450619927</v>
      </c>
      <c r="CG81" s="20">
        <v>1.1070737622702878</v>
      </c>
      <c r="CH81" s="20">
        <v>1.1175165255124067</v>
      </c>
      <c r="CI81" s="20">
        <v>1.1215933459894396</v>
      </c>
      <c r="CJ81" s="20">
        <v>1.1198535208612717</v>
      </c>
      <c r="CK81" s="20">
        <v>1.111660555563371</v>
      </c>
      <c r="CL81" s="20">
        <v>1.0980079168875563</v>
      </c>
      <c r="CM81" s="20">
        <v>1.0839173564554887</v>
      </c>
      <c r="CN81" s="20">
        <v>1.0734461693363442</v>
      </c>
      <c r="CO81" s="20">
        <v>1.0644745337386006</v>
      </c>
      <c r="CP81" s="20">
        <v>1.0523383091955885</v>
      </c>
      <c r="CQ81" s="20">
        <v>1.0392391244505275</v>
      </c>
      <c r="CR81" s="20">
        <v>1.0318363772800996</v>
      </c>
      <c r="CS81" s="20">
        <v>1.0342085322367143</v>
      </c>
      <c r="CT81" s="20">
        <v>1.0420778864304849</v>
      </c>
      <c r="CU81" s="20">
        <v>1.0531605217909961</v>
      </c>
      <c r="CV81" s="20">
        <v>1.0614849156912689</v>
      </c>
      <c r="CW81" s="20">
        <v>1.0633758556743125</v>
      </c>
      <c r="CX81" s="20">
        <v>1.0602548427272229</v>
      </c>
      <c r="CY81" s="20">
        <v>1.0501454248893334</v>
      </c>
      <c r="CZ81" s="20">
        <v>1.0343347704701009</v>
      </c>
      <c r="DA81" s="20">
        <v>1.0147138754015828</v>
      </c>
      <c r="DB81" s="20">
        <v>0.99239245145253618</v>
      </c>
      <c r="DC81" s="20">
        <v>0.96677845974296117</v>
      </c>
      <c r="DD81" s="20">
        <v>0.93951202158455738</v>
      </c>
      <c r="DE81" s="20">
        <v>0.91617126929743753</v>
      </c>
      <c r="DF81" s="20">
        <v>0.89765808460726848</v>
      </c>
      <c r="DG81" s="20">
        <v>0.88589002725770083</v>
      </c>
      <c r="DH81" s="20">
        <v>0.88639996155218603</v>
      </c>
      <c r="DI81" s="20">
        <v>0.90311427856117188</v>
      </c>
      <c r="DJ81" s="20">
        <v>0.93102164646280594</v>
      </c>
      <c r="DK81" s="20">
        <v>0.96227080862983394</v>
      </c>
      <c r="DL81" s="20">
        <v>0.9906949833788411</v>
      </c>
      <c r="DM81" s="20">
        <v>1.0116692703388876</v>
      </c>
      <c r="DN81" s="20">
        <v>1.0208976261708713</v>
      </c>
      <c r="DO81" s="20">
        <v>1.0195390810553686</v>
      </c>
      <c r="DP81" s="20">
        <v>1.0164285284473298</v>
      </c>
      <c r="DQ81" s="20">
        <v>1.0161146632052969</v>
      </c>
      <c r="DR81" s="20">
        <v>1.018415214186307</v>
      </c>
      <c r="DS81" s="20">
        <v>1.0186846524897839</v>
      </c>
      <c r="DT81" s="20">
        <v>1.0110709333866659</v>
      </c>
      <c r="DU81" s="20">
        <v>0.99361964491309551</v>
      </c>
      <c r="DV81" s="20">
        <v>0.97681435970082076</v>
      </c>
      <c r="DW81" s="20">
        <v>0.96701224847324663</v>
      </c>
      <c r="DX81" s="20">
        <v>0.96978539509489592</v>
      </c>
      <c r="DY81" s="20">
        <v>0.98518193001802457</v>
      </c>
      <c r="DZ81" s="20">
        <v>1.0091672384679247</v>
      </c>
      <c r="EA81" s="20">
        <v>1.0405850730790569</v>
      </c>
      <c r="EB81" s="20">
        <v>1.0715926730070442</v>
      </c>
      <c r="EC81" s="20">
        <v>1.100178088007566</v>
      </c>
      <c r="ED81" s="20">
        <v>1.1303462211701281</v>
      </c>
      <c r="EE81" s="20">
        <v>1.1639928290336088</v>
      </c>
      <c r="EF81" s="20">
        <v>1.198252518331905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E55ED-CBEA-4E67-AD2F-A5468D0CBC2B}">
  <dimension ref="A2:EF68"/>
  <sheetViews>
    <sheetView workbookViewId="0">
      <pane xSplit="2" ySplit="6" topLeftCell="C7" activePane="bottomRight" state="frozen"/>
      <selection pane="topRight" activeCell="C1" sqref="C1"/>
      <selection pane="bottomLeft" activeCell="A7" sqref="A7"/>
      <selection pane="bottomRight" activeCell="C7" sqref="C7"/>
    </sheetView>
  </sheetViews>
  <sheetFormatPr defaultRowHeight="14.25" x14ac:dyDescent="0.45"/>
  <cols>
    <col min="1" max="1" width="48.06640625" customWidth="1"/>
    <col min="2" max="2" width="38.06640625" bestFit="1" customWidth="1"/>
    <col min="3" max="3" width="34.796875" bestFit="1" customWidth="1"/>
    <col min="4" max="136" width="10.33203125" bestFit="1" customWidth="1"/>
    <col min="137" max="149" width="9.73046875" bestFit="1" customWidth="1"/>
    <col min="150" max="150" width="11.73046875" bestFit="1" customWidth="1"/>
  </cols>
  <sheetData>
    <row r="2" spans="2:136" x14ac:dyDescent="0.45">
      <c r="B2" s="1" t="s">
        <v>0</v>
      </c>
      <c r="C2" t="s" vm="1">
        <v>184</v>
      </c>
    </row>
    <row r="3" spans="2:136" x14ac:dyDescent="0.45">
      <c r="B3" s="1" t="s">
        <v>1</v>
      </c>
      <c r="C3" t="s" vm="4">
        <v>506</v>
      </c>
    </row>
    <row r="4" spans="2:136" x14ac:dyDescent="0.45">
      <c r="B4" s="1" t="s">
        <v>29</v>
      </c>
      <c r="C4" t="s" vm="3">
        <v>9</v>
      </c>
    </row>
    <row r="6" spans="2:136" x14ac:dyDescent="0.45">
      <c r="B6" s="1" t="s">
        <v>10</v>
      </c>
      <c r="C6" s="1" t="s">
        <v>505</v>
      </c>
    </row>
    <row r="7" spans="2:136" x14ac:dyDescent="0.45">
      <c r="B7" s="1" t="s">
        <v>11</v>
      </c>
      <c r="C7" s="21">
        <v>40179</v>
      </c>
      <c r="D7" s="21">
        <v>40210</v>
      </c>
      <c r="E7" s="21">
        <v>40238</v>
      </c>
      <c r="F7" s="21">
        <v>40269</v>
      </c>
      <c r="G7" s="21">
        <v>40299</v>
      </c>
      <c r="H7" s="21">
        <v>40330</v>
      </c>
      <c r="I7" s="21">
        <v>40360</v>
      </c>
      <c r="J7" s="21">
        <v>40391</v>
      </c>
      <c r="K7" s="21">
        <v>40422</v>
      </c>
      <c r="L7" s="21">
        <v>40452</v>
      </c>
      <c r="M7" s="21">
        <v>40483</v>
      </c>
      <c r="N7" s="21">
        <v>40513</v>
      </c>
      <c r="O7" s="21">
        <v>40544</v>
      </c>
      <c r="P7" s="21">
        <v>40575</v>
      </c>
      <c r="Q7" s="21">
        <v>40603</v>
      </c>
      <c r="R7" s="21">
        <v>40634</v>
      </c>
      <c r="S7" s="21">
        <v>40664</v>
      </c>
      <c r="T7" s="21">
        <v>40695</v>
      </c>
      <c r="U7" s="21">
        <v>40725</v>
      </c>
      <c r="V7" s="21">
        <v>40756</v>
      </c>
      <c r="W7" s="21">
        <v>40787</v>
      </c>
      <c r="X7" s="21">
        <v>40817</v>
      </c>
      <c r="Y7" s="21">
        <v>40848</v>
      </c>
      <c r="Z7" s="21">
        <v>40878</v>
      </c>
      <c r="AA7" s="21">
        <v>40909</v>
      </c>
      <c r="AB7" s="21">
        <v>40940</v>
      </c>
      <c r="AC7" s="21">
        <v>40969</v>
      </c>
      <c r="AD7" s="21">
        <v>41000</v>
      </c>
      <c r="AE7" s="21">
        <v>41030</v>
      </c>
      <c r="AF7" s="21">
        <v>41061</v>
      </c>
      <c r="AG7" s="21">
        <v>41091</v>
      </c>
      <c r="AH7" s="21">
        <v>41122</v>
      </c>
      <c r="AI7" s="21">
        <v>41153</v>
      </c>
      <c r="AJ7" s="21">
        <v>41183</v>
      </c>
      <c r="AK7" s="21">
        <v>41214</v>
      </c>
      <c r="AL7" s="21">
        <v>41244</v>
      </c>
      <c r="AM7" s="21">
        <v>41275</v>
      </c>
      <c r="AN7" s="21">
        <v>41306</v>
      </c>
      <c r="AO7" s="21">
        <v>41334</v>
      </c>
      <c r="AP7" s="21">
        <v>41365</v>
      </c>
      <c r="AQ7" s="21">
        <v>41395</v>
      </c>
      <c r="AR7" s="21">
        <v>41426</v>
      </c>
      <c r="AS7" s="21">
        <v>41456</v>
      </c>
      <c r="AT7" s="21">
        <v>41487</v>
      </c>
      <c r="AU7" s="21">
        <v>41518</v>
      </c>
      <c r="AV7" s="21">
        <v>41548</v>
      </c>
      <c r="AW7" s="21">
        <v>41579</v>
      </c>
      <c r="AX7" s="21">
        <v>41609</v>
      </c>
      <c r="AY7" s="21">
        <v>41640</v>
      </c>
      <c r="AZ7" s="21">
        <v>41671</v>
      </c>
      <c r="BA7" s="21">
        <v>41699</v>
      </c>
      <c r="BB7" s="21">
        <v>41730</v>
      </c>
      <c r="BC7" s="21">
        <v>41760</v>
      </c>
      <c r="BD7" s="21">
        <v>41791</v>
      </c>
      <c r="BE7" s="21">
        <v>41821</v>
      </c>
      <c r="BF7" s="21">
        <v>41852</v>
      </c>
      <c r="BG7" s="21">
        <v>41883</v>
      </c>
      <c r="BH7" s="21">
        <v>41913</v>
      </c>
      <c r="BI7" s="21">
        <v>41944</v>
      </c>
      <c r="BJ7" s="21">
        <v>41974</v>
      </c>
      <c r="BK7" s="21">
        <v>42005</v>
      </c>
      <c r="BL7" s="21">
        <v>42036</v>
      </c>
      <c r="BM7" s="21">
        <v>42064</v>
      </c>
      <c r="BN7" s="21">
        <v>42095</v>
      </c>
      <c r="BO7" s="21">
        <v>42125</v>
      </c>
      <c r="BP7" s="21">
        <v>42156</v>
      </c>
      <c r="BQ7" s="21">
        <v>42186</v>
      </c>
      <c r="BR7" s="21">
        <v>42217</v>
      </c>
      <c r="BS7" s="21">
        <v>42248</v>
      </c>
      <c r="BT7" s="21">
        <v>42278</v>
      </c>
      <c r="BU7" s="21">
        <v>42309</v>
      </c>
      <c r="BV7" s="21">
        <v>42339</v>
      </c>
      <c r="BW7" s="21">
        <v>42370</v>
      </c>
      <c r="BX7" s="21">
        <v>42401</v>
      </c>
      <c r="BY7" s="21">
        <v>42430</v>
      </c>
      <c r="BZ7" s="21">
        <v>42461</v>
      </c>
      <c r="CA7" s="21">
        <v>42491</v>
      </c>
      <c r="CB7" s="21">
        <v>42522</v>
      </c>
      <c r="CC7" s="21">
        <v>42552</v>
      </c>
      <c r="CD7" s="21">
        <v>42583</v>
      </c>
      <c r="CE7" s="21">
        <v>42614</v>
      </c>
      <c r="CF7" s="21">
        <v>42644</v>
      </c>
      <c r="CG7" s="21">
        <v>42675</v>
      </c>
      <c r="CH7" s="21">
        <v>42705</v>
      </c>
      <c r="CI7" s="21">
        <v>42736</v>
      </c>
      <c r="CJ7" s="21">
        <v>42767</v>
      </c>
      <c r="CK7" s="21">
        <v>42795</v>
      </c>
      <c r="CL7" s="21">
        <v>42826</v>
      </c>
      <c r="CM7" s="21">
        <v>42856</v>
      </c>
      <c r="CN7" s="21">
        <v>42887</v>
      </c>
      <c r="CO7" s="21">
        <v>42917</v>
      </c>
      <c r="CP7" s="21">
        <v>42948</v>
      </c>
      <c r="CQ7" s="21">
        <v>42979</v>
      </c>
      <c r="CR7" s="21">
        <v>43009</v>
      </c>
      <c r="CS7" s="21">
        <v>43040</v>
      </c>
      <c r="CT7" s="21">
        <v>43070</v>
      </c>
      <c r="CU7" s="21">
        <v>43101</v>
      </c>
      <c r="CV7" s="21">
        <v>43132</v>
      </c>
      <c r="CW7" s="21">
        <v>43160</v>
      </c>
      <c r="CX7" s="21">
        <v>43191</v>
      </c>
      <c r="CY7" s="21">
        <v>43221</v>
      </c>
      <c r="CZ7" s="21">
        <v>43252</v>
      </c>
      <c r="DA7" s="21">
        <v>43282</v>
      </c>
      <c r="DB7" s="21">
        <v>43313</v>
      </c>
      <c r="DC7" s="21">
        <v>43344</v>
      </c>
      <c r="DD7" s="21">
        <v>43374</v>
      </c>
      <c r="DE7" s="21">
        <v>43405</v>
      </c>
      <c r="DF7" s="21">
        <v>43435</v>
      </c>
      <c r="DG7" s="21">
        <v>43466</v>
      </c>
      <c r="DH7" s="21">
        <v>43497</v>
      </c>
      <c r="DI7" s="21">
        <v>43525</v>
      </c>
      <c r="DJ7" s="21">
        <v>43556</v>
      </c>
      <c r="DK7" s="21">
        <v>43586</v>
      </c>
      <c r="DL7" s="21">
        <v>43617</v>
      </c>
      <c r="DM7" s="21">
        <v>43647</v>
      </c>
      <c r="DN7" s="21">
        <v>43678</v>
      </c>
      <c r="DO7" s="21">
        <v>43709</v>
      </c>
      <c r="DP7" s="21">
        <v>43739</v>
      </c>
      <c r="DQ7" s="21">
        <v>43770</v>
      </c>
      <c r="DR7" s="21">
        <v>43800</v>
      </c>
      <c r="DS7" s="21">
        <v>43831</v>
      </c>
      <c r="DT7" s="21">
        <v>43862</v>
      </c>
      <c r="DU7" s="21">
        <v>43891</v>
      </c>
      <c r="DV7" s="21">
        <v>43922</v>
      </c>
      <c r="DW7" s="21">
        <v>43952</v>
      </c>
      <c r="DX7" s="21">
        <v>43983</v>
      </c>
      <c r="DY7" s="21">
        <v>44013</v>
      </c>
      <c r="DZ7" s="21">
        <v>44044</v>
      </c>
      <c r="EA7" s="21">
        <v>44075</v>
      </c>
      <c r="EB7" s="21">
        <v>44105</v>
      </c>
      <c r="EC7" s="21">
        <v>44136</v>
      </c>
      <c r="ED7" s="21">
        <v>44166</v>
      </c>
      <c r="EE7" s="21">
        <v>44197</v>
      </c>
      <c r="EF7" s="21">
        <v>44228</v>
      </c>
    </row>
    <row r="8" spans="2:136" x14ac:dyDescent="0.45">
      <c r="B8" s="2" t="s">
        <v>582</v>
      </c>
      <c r="C8" s="24">
        <v>54800</v>
      </c>
      <c r="D8" s="24">
        <v>57100</v>
      </c>
      <c r="E8" s="24">
        <v>54800</v>
      </c>
      <c r="F8" s="24">
        <v>63700</v>
      </c>
      <c r="G8" s="24">
        <v>70000</v>
      </c>
      <c r="H8" s="24">
        <v>72000</v>
      </c>
      <c r="I8" s="24">
        <v>78000</v>
      </c>
      <c r="J8" s="24">
        <v>85900</v>
      </c>
      <c r="K8" s="24">
        <v>82800</v>
      </c>
      <c r="L8" s="24">
        <v>83400</v>
      </c>
      <c r="M8" s="24">
        <v>76900</v>
      </c>
      <c r="N8" s="24">
        <v>77200</v>
      </c>
      <c r="O8" s="24">
        <v>79600</v>
      </c>
      <c r="P8" s="24">
        <v>80300</v>
      </c>
      <c r="Q8" s="24">
        <v>79000</v>
      </c>
      <c r="R8" s="24">
        <v>81300</v>
      </c>
      <c r="S8" s="24">
        <v>82000</v>
      </c>
      <c r="T8" s="24">
        <v>81700</v>
      </c>
      <c r="U8" s="24">
        <v>79000</v>
      </c>
      <c r="V8" s="24">
        <v>71700</v>
      </c>
      <c r="W8" s="24">
        <v>78400</v>
      </c>
      <c r="X8" s="24">
        <v>70400</v>
      </c>
      <c r="Y8" s="24">
        <v>70900</v>
      </c>
      <c r="Z8" s="24">
        <v>69200</v>
      </c>
      <c r="AA8" s="24">
        <v>76300</v>
      </c>
      <c r="AB8" s="24">
        <v>67400</v>
      </c>
      <c r="AC8" s="24">
        <v>67900</v>
      </c>
      <c r="AD8" s="24">
        <v>76000</v>
      </c>
      <c r="AE8" s="24">
        <v>68100</v>
      </c>
      <c r="AF8" s="24">
        <v>73600</v>
      </c>
      <c r="AG8" s="24">
        <v>65400.000000000007</v>
      </c>
      <c r="AH8" s="24">
        <v>60900</v>
      </c>
      <c r="AI8" s="24">
        <v>59300</v>
      </c>
      <c r="AJ8" s="24">
        <v>54400</v>
      </c>
      <c r="AK8" s="24">
        <v>55200</v>
      </c>
      <c r="AL8" s="24">
        <v>53400</v>
      </c>
      <c r="AM8" s="24">
        <v>56700</v>
      </c>
      <c r="AN8" s="24">
        <v>54900</v>
      </c>
      <c r="AO8" s="24">
        <v>63900</v>
      </c>
      <c r="AP8" s="24">
        <v>65700</v>
      </c>
      <c r="AQ8" s="24">
        <v>76800</v>
      </c>
      <c r="AR8" s="24">
        <v>66800</v>
      </c>
      <c r="AS8" s="24">
        <v>70400</v>
      </c>
      <c r="AT8" s="24">
        <v>76300</v>
      </c>
      <c r="AU8" s="24">
        <v>75400</v>
      </c>
      <c r="AV8" s="24">
        <v>76400</v>
      </c>
      <c r="AW8" s="24">
        <v>66400</v>
      </c>
      <c r="AX8" s="24">
        <v>75900</v>
      </c>
      <c r="AY8" s="24">
        <v>79400</v>
      </c>
      <c r="AZ8" s="24">
        <v>74800</v>
      </c>
      <c r="BA8" s="24">
        <v>77000</v>
      </c>
      <c r="BB8" s="24">
        <v>79600</v>
      </c>
      <c r="BC8" s="24">
        <v>73200</v>
      </c>
      <c r="BD8" s="24">
        <v>78500</v>
      </c>
      <c r="BE8" s="24">
        <v>74500</v>
      </c>
      <c r="BF8" s="24">
        <v>75600</v>
      </c>
      <c r="BG8" s="24">
        <v>85700</v>
      </c>
      <c r="BH8" s="24">
        <v>101000</v>
      </c>
      <c r="BI8" s="24">
        <v>100900</v>
      </c>
      <c r="BJ8" s="24">
        <v>88900</v>
      </c>
      <c r="BK8" s="24">
        <v>94700</v>
      </c>
      <c r="BL8" s="24">
        <v>98100</v>
      </c>
      <c r="BM8" s="24">
        <v>93300</v>
      </c>
      <c r="BN8" s="24">
        <v>82300</v>
      </c>
      <c r="BO8" s="24">
        <v>87600</v>
      </c>
      <c r="BP8" s="24">
        <v>89000</v>
      </c>
      <c r="BQ8" s="24">
        <v>103300</v>
      </c>
      <c r="BR8" s="24">
        <v>96800</v>
      </c>
      <c r="BS8" s="24">
        <v>96100</v>
      </c>
      <c r="BT8" s="24">
        <v>92000</v>
      </c>
      <c r="BU8" s="24">
        <v>95600</v>
      </c>
      <c r="BV8" s="24">
        <v>95300</v>
      </c>
      <c r="BW8" s="24">
        <v>81300</v>
      </c>
      <c r="BX8" s="24">
        <v>84800</v>
      </c>
      <c r="BY8" s="24">
        <v>94500</v>
      </c>
      <c r="BZ8" s="24">
        <v>92900</v>
      </c>
      <c r="CA8" s="24">
        <v>89300</v>
      </c>
      <c r="CB8" s="24">
        <v>87600</v>
      </c>
      <c r="CC8" s="24">
        <v>79600</v>
      </c>
      <c r="CD8" s="24">
        <v>75100</v>
      </c>
      <c r="CE8" s="24">
        <v>76100</v>
      </c>
      <c r="CF8" s="24">
        <v>80200</v>
      </c>
      <c r="CG8" s="24">
        <v>86900</v>
      </c>
      <c r="CH8" s="24">
        <v>92100</v>
      </c>
      <c r="CI8" s="24">
        <v>103500</v>
      </c>
      <c r="CJ8" s="24">
        <v>93400</v>
      </c>
      <c r="CK8" s="24">
        <v>98000</v>
      </c>
      <c r="CL8" s="24">
        <v>102300</v>
      </c>
      <c r="CM8" s="24">
        <v>98800</v>
      </c>
      <c r="CN8" s="24">
        <v>105600</v>
      </c>
      <c r="CO8" s="24">
        <v>99900</v>
      </c>
      <c r="CP8" s="24">
        <v>116500</v>
      </c>
      <c r="CQ8" s="24">
        <v>100900</v>
      </c>
      <c r="CR8" s="24">
        <v>116200</v>
      </c>
      <c r="CS8" s="24">
        <v>120900</v>
      </c>
      <c r="CT8" s="24">
        <v>115800</v>
      </c>
      <c r="CU8" s="24">
        <v>113500</v>
      </c>
      <c r="CV8" s="24">
        <v>109500</v>
      </c>
      <c r="CW8" s="24">
        <v>105500</v>
      </c>
      <c r="CX8" s="24">
        <v>110400</v>
      </c>
      <c r="CY8" s="24">
        <v>115800</v>
      </c>
      <c r="CZ8" s="24">
        <v>114800</v>
      </c>
      <c r="DA8" s="24">
        <v>109800</v>
      </c>
      <c r="DB8" s="24">
        <v>121400</v>
      </c>
      <c r="DC8" s="24">
        <v>111200</v>
      </c>
      <c r="DD8" s="24">
        <v>98400</v>
      </c>
      <c r="DE8" s="24">
        <v>103300</v>
      </c>
      <c r="DF8" s="24">
        <v>87200</v>
      </c>
      <c r="DG8" s="24">
        <v>94100</v>
      </c>
      <c r="DH8" s="24">
        <v>101900</v>
      </c>
      <c r="DI8" s="24">
        <v>100200</v>
      </c>
      <c r="DJ8" s="24">
        <v>104200</v>
      </c>
      <c r="DK8" s="24">
        <v>114100</v>
      </c>
      <c r="DL8" s="24">
        <v>120400</v>
      </c>
      <c r="DM8" s="24">
        <v>123700</v>
      </c>
      <c r="DN8" s="24">
        <v>114200</v>
      </c>
      <c r="DO8" s="24">
        <v>113300</v>
      </c>
      <c r="DP8" s="24">
        <v>106900</v>
      </c>
      <c r="DQ8" s="24">
        <v>107900</v>
      </c>
      <c r="DR8" s="24">
        <v>105000</v>
      </c>
      <c r="DS8" s="24">
        <v>103900</v>
      </c>
      <c r="DT8" s="24">
        <v>97600</v>
      </c>
      <c r="DU8" s="24">
        <v>99300</v>
      </c>
      <c r="DV8" s="24">
        <v>80400</v>
      </c>
      <c r="DW8" s="24">
        <v>74600</v>
      </c>
      <c r="DX8" s="24">
        <v>70600</v>
      </c>
      <c r="DY8" s="24">
        <v>79200</v>
      </c>
      <c r="DZ8" s="24">
        <v>82300</v>
      </c>
      <c r="EA8" s="24">
        <v>79800</v>
      </c>
      <c r="EB8" s="24">
        <v>95100</v>
      </c>
      <c r="EC8" s="24">
        <v>93700</v>
      </c>
      <c r="ED8" s="24">
        <v>87700</v>
      </c>
      <c r="EE8" s="24">
        <v>80300</v>
      </c>
      <c r="EF8" s="24">
        <v>98900</v>
      </c>
    </row>
    <row r="9" spans="2:136" x14ac:dyDescent="0.45">
      <c r="B9" s="2" t="s">
        <v>564</v>
      </c>
      <c r="C9" s="24">
        <v>245700</v>
      </c>
      <c r="D9" s="24">
        <v>249400</v>
      </c>
      <c r="E9" s="24">
        <v>255300</v>
      </c>
      <c r="F9" s="24">
        <v>248400</v>
      </c>
      <c r="G9" s="24">
        <v>259899.99999999997</v>
      </c>
      <c r="H9" s="24">
        <v>258300</v>
      </c>
      <c r="I9" s="24">
        <v>267800</v>
      </c>
      <c r="J9" s="24">
        <v>265400</v>
      </c>
      <c r="K9" s="24">
        <v>266800</v>
      </c>
      <c r="L9" s="24">
        <v>260200</v>
      </c>
      <c r="M9" s="24">
        <v>254100</v>
      </c>
      <c r="N9" s="24">
        <v>265400</v>
      </c>
      <c r="O9" s="24">
        <v>243400</v>
      </c>
      <c r="P9" s="24">
        <v>264000</v>
      </c>
      <c r="Q9" s="24">
        <v>266700</v>
      </c>
      <c r="R9" s="24">
        <v>270400</v>
      </c>
      <c r="S9" s="24">
        <v>280700</v>
      </c>
      <c r="T9" s="24">
        <v>279100</v>
      </c>
      <c r="U9" s="24">
        <v>279900</v>
      </c>
      <c r="V9" s="24">
        <v>292800</v>
      </c>
      <c r="W9" s="24">
        <v>271700</v>
      </c>
      <c r="X9" s="24">
        <v>278900</v>
      </c>
      <c r="Y9" s="24">
        <v>283100</v>
      </c>
      <c r="Z9" s="24">
        <v>276900</v>
      </c>
      <c r="AA9" s="24">
        <v>272500</v>
      </c>
      <c r="AB9" s="24">
        <v>257100.00000000003</v>
      </c>
      <c r="AC9" s="24">
        <v>266600</v>
      </c>
      <c r="AD9" s="24">
        <v>277600</v>
      </c>
      <c r="AE9" s="24">
        <v>283000</v>
      </c>
      <c r="AF9" s="24">
        <v>292400</v>
      </c>
      <c r="AG9" s="24">
        <v>286300</v>
      </c>
      <c r="AH9" s="24">
        <v>297100</v>
      </c>
      <c r="AI9" s="24">
        <v>298900</v>
      </c>
      <c r="AJ9" s="24">
        <v>297100</v>
      </c>
      <c r="AK9" s="24">
        <v>287000</v>
      </c>
      <c r="AL9" s="24">
        <v>285200</v>
      </c>
      <c r="AM9" s="24">
        <v>288100</v>
      </c>
      <c r="AN9" s="24">
        <v>284100</v>
      </c>
      <c r="AO9" s="24">
        <v>292200</v>
      </c>
      <c r="AP9" s="24">
        <v>283300</v>
      </c>
      <c r="AQ9" s="24">
        <v>288500</v>
      </c>
      <c r="AR9" s="24">
        <v>306500</v>
      </c>
      <c r="AS9" s="24">
        <v>306600</v>
      </c>
      <c r="AT9" s="24">
        <v>301000</v>
      </c>
      <c r="AU9" s="24">
        <v>300900</v>
      </c>
      <c r="AV9" s="24">
        <v>285500</v>
      </c>
      <c r="AW9" s="24">
        <v>283500</v>
      </c>
      <c r="AX9" s="24">
        <v>291500</v>
      </c>
      <c r="AY9" s="24">
        <v>293000</v>
      </c>
      <c r="AZ9" s="24">
        <v>287100</v>
      </c>
      <c r="BA9" s="24">
        <v>284500</v>
      </c>
      <c r="BB9" s="24">
        <v>270300</v>
      </c>
      <c r="BC9" s="24">
        <v>268200</v>
      </c>
      <c r="BD9" s="24">
        <v>284200</v>
      </c>
      <c r="BE9" s="24">
        <v>304000</v>
      </c>
      <c r="BF9" s="24">
        <v>301600</v>
      </c>
      <c r="BG9" s="24">
        <v>284600</v>
      </c>
      <c r="BH9" s="24">
        <v>270900</v>
      </c>
      <c r="BI9" s="24">
        <v>278200</v>
      </c>
      <c r="BJ9" s="24">
        <v>297900</v>
      </c>
      <c r="BK9" s="24">
        <v>286000</v>
      </c>
      <c r="BL9" s="24">
        <v>287100</v>
      </c>
      <c r="BM9" s="24">
        <v>297700</v>
      </c>
      <c r="BN9" s="24">
        <v>320800</v>
      </c>
      <c r="BO9" s="24">
        <v>305000</v>
      </c>
      <c r="BP9" s="24">
        <v>307400</v>
      </c>
      <c r="BQ9" s="24">
        <v>306900</v>
      </c>
      <c r="BR9" s="24">
        <v>304600</v>
      </c>
      <c r="BS9" s="24">
        <v>299400</v>
      </c>
      <c r="BT9" s="24">
        <v>294200</v>
      </c>
      <c r="BU9" s="24">
        <v>289300</v>
      </c>
      <c r="BV9" s="24">
        <v>290100</v>
      </c>
      <c r="BW9" s="24">
        <v>293600</v>
      </c>
      <c r="BX9" s="24">
        <v>276900</v>
      </c>
      <c r="BY9" s="24">
        <v>294600</v>
      </c>
      <c r="BZ9" s="24">
        <v>295100</v>
      </c>
      <c r="CA9" s="24">
        <v>288900</v>
      </c>
      <c r="CB9" s="24">
        <v>294100</v>
      </c>
      <c r="CC9" s="24">
        <v>299600</v>
      </c>
      <c r="CD9" s="24">
        <v>277200</v>
      </c>
      <c r="CE9" s="24">
        <v>268800</v>
      </c>
      <c r="CF9" s="24">
        <v>264900</v>
      </c>
      <c r="CG9" s="24">
        <v>260500</v>
      </c>
      <c r="CH9" s="24">
        <v>265300</v>
      </c>
      <c r="CI9" s="24">
        <v>246100</v>
      </c>
      <c r="CJ9" s="24">
        <v>258500</v>
      </c>
      <c r="CK9" s="24">
        <v>250100</v>
      </c>
      <c r="CL9" s="24">
        <v>243000</v>
      </c>
      <c r="CM9" s="24">
        <v>265400</v>
      </c>
      <c r="CN9" s="24">
        <v>267600</v>
      </c>
      <c r="CO9" s="24">
        <v>263600</v>
      </c>
      <c r="CP9" s="24">
        <v>275100</v>
      </c>
      <c r="CQ9" s="24">
        <v>263400</v>
      </c>
      <c r="CR9" s="24">
        <v>261399.99999999997</v>
      </c>
      <c r="CS9" s="24">
        <v>254000</v>
      </c>
      <c r="CT9" s="24">
        <v>253200</v>
      </c>
      <c r="CU9" s="24">
        <v>249000</v>
      </c>
      <c r="CV9" s="24">
        <v>261800</v>
      </c>
      <c r="CW9" s="24">
        <v>266300</v>
      </c>
      <c r="CX9" s="24">
        <v>261600.00000000003</v>
      </c>
      <c r="CY9" s="24">
        <v>265600</v>
      </c>
      <c r="CZ9" s="24">
        <v>286400</v>
      </c>
      <c r="DA9" s="24">
        <v>302100</v>
      </c>
      <c r="DB9" s="24">
        <v>288800</v>
      </c>
      <c r="DC9" s="24">
        <v>276500</v>
      </c>
      <c r="DD9" s="24">
        <v>290300</v>
      </c>
      <c r="DE9" s="24">
        <v>284000</v>
      </c>
      <c r="DF9" s="24">
        <v>304700</v>
      </c>
      <c r="DG9" s="24">
        <v>276700</v>
      </c>
      <c r="DH9" s="24">
        <v>296300</v>
      </c>
      <c r="DI9" s="24">
        <v>313600</v>
      </c>
      <c r="DJ9" s="24">
        <v>312400</v>
      </c>
      <c r="DK9" s="24">
        <v>323100</v>
      </c>
      <c r="DL9" s="24">
        <v>325200</v>
      </c>
      <c r="DM9" s="24">
        <v>309700</v>
      </c>
      <c r="DN9" s="24">
        <v>304200</v>
      </c>
      <c r="DO9" s="24">
        <v>287600</v>
      </c>
      <c r="DP9" s="24">
        <v>285000</v>
      </c>
      <c r="DQ9" s="24">
        <v>292300</v>
      </c>
      <c r="DR9" s="24">
        <v>292600</v>
      </c>
      <c r="DS9" s="24">
        <v>282200</v>
      </c>
      <c r="DT9" s="24">
        <v>295400</v>
      </c>
      <c r="DU9" s="24">
        <v>293800</v>
      </c>
      <c r="DV9" s="24">
        <v>277700</v>
      </c>
      <c r="DW9" s="24">
        <v>280300</v>
      </c>
      <c r="DX9" s="24">
        <v>273500</v>
      </c>
      <c r="DY9" s="24">
        <v>272200</v>
      </c>
      <c r="DZ9" s="24">
        <v>290400</v>
      </c>
      <c r="EA9" s="24">
        <v>287900</v>
      </c>
      <c r="EB9" s="24">
        <v>277000</v>
      </c>
      <c r="EC9" s="24">
        <v>280800</v>
      </c>
      <c r="ED9" s="24">
        <v>278200</v>
      </c>
      <c r="EE9" s="24">
        <v>284200</v>
      </c>
      <c r="EF9" s="24">
        <v>271300</v>
      </c>
    </row>
    <row r="10" spans="2:136" x14ac:dyDescent="0.45">
      <c r="B10" s="2" t="s">
        <v>583</v>
      </c>
      <c r="C10" s="24">
        <v>91000</v>
      </c>
      <c r="D10" s="24">
        <v>88600</v>
      </c>
      <c r="E10" s="24">
        <v>96000</v>
      </c>
      <c r="F10" s="24">
        <v>94600</v>
      </c>
      <c r="G10" s="24">
        <v>97400</v>
      </c>
      <c r="H10" s="24">
        <v>101400</v>
      </c>
      <c r="I10" s="24">
        <v>96400</v>
      </c>
      <c r="J10" s="24">
        <v>99300</v>
      </c>
      <c r="K10" s="24">
        <v>106300</v>
      </c>
      <c r="L10" s="24">
        <v>107000</v>
      </c>
      <c r="M10" s="24">
        <v>97000</v>
      </c>
      <c r="N10" s="24">
        <v>97500</v>
      </c>
      <c r="O10" s="24">
        <v>90600</v>
      </c>
      <c r="P10" s="24">
        <v>84800</v>
      </c>
      <c r="Q10" s="24">
        <v>82900</v>
      </c>
      <c r="R10" s="24">
        <v>89000</v>
      </c>
      <c r="S10" s="24">
        <v>91600</v>
      </c>
      <c r="T10" s="24">
        <v>96100</v>
      </c>
      <c r="U10" s="24">
        <v>91300</v>
      </c>
      <c r="V10" s="24">
        <v>94600</v>
      </c>
      <c r="W10" s="24">
        <v>92200</v>
      </c>
      <c r="X10" s="24">
        <v>94200</v>
      </c>
      <c r="Y10" s="24">
        <v>101900</v>
      </c>
      <c r="Z10" s="24">
        <v>95800</v>
      </c>
      <c r="AA10" s="24">
        <v>91200</v>
      </c>
      <c r="AB10" s="24">
        <v>89900</v>
      </c>
      <c r="AC10" s="24">
        <v>94000</v>
      </c>
      <c r="AD10" s="24">
        <v>86500</v>
      </c>
      <c r="AE10" s="24">
        <v>95600</v>
      </c>
      <c r="AF10" s="24">
        <v>90700</v>
      </c>
      <c r="AG10" s="24">
        <v>89300</v>
      </c>
      <c r="AH10" s="24">
        <v>88500</v>
      </c>
      <c r="AI10" s="24">
        <v>95200</v>
      </c>
      <c r="AJ10" s="24">
        <v>90100</v>
      </c>
      <c r="AK10" s="24">
        <v>86000</v>
      </c>
      <c r="AL10" s="24">
        <v>89800</v>
      </c>
      <c r="AM10" s="24">
        <v>80600</v>
      </c>
      <c r="AN10" s="24">
        <v>89300</v>
      </c>
      <c r="AO10" s="24">
        <v>91800</v>
      </c>
      <c r="AP10" s="24">
        <v>98700</v>
      </c>
      <c r="AQ10" s="24">
        <v>91000</v>
      </c>
      <c r="AR10" s="24">
        <v>100900</v>
      </c>
      <c r="AS10" s="24">
        <v>101300</v>
      </c>
      <c r="AT10" s="24">
        <v>99200</v>
      </c>
      <c r="AU10" s="24">
        <v>99700</v>
      </c>
      <c r="AV10" s="24">
        <v>100900</v>
      </c>
      <c r="AW10" s="24">
        <v>102500</v>
      </c>
      <c r="AX10" s="24">
        <v>101900</v>
      </c>
      <c r="AY10" s="24">
        <v>95000</v>
      </c>
      <c r="AZ10" s="24">
        <v>84200</v>
      </c>
      <c r="BA10" s="24">
        <v>81200</v>
      </c>
      <c r="BB10" s="24">
        <v>89900</v>
      </c>
      <c r="BC10" s="24">
        <v>91000</v>
      </c>
      <c r="BD10" s="24">
        <v>94100</v>
      </c>
      <c r="BE10" s="24">
        <v>95400</v>
      </c>
      <c r="BF10" s="24">
        <v>98400</v>
      </c>
      <c r="BG10" s="24">
        <v>92700</v>
      </c>
      <c r="BH10" s="24">
        <v>94900</v>
      </c>
      <c r="BI10" s="24">
        <v>89600</v>
      </c>
      <c r="BJ10" s="24">
        <v>86400</v>
      </c>
      <c r="BK10" s="24">
        <v>88100</v>
      </c>
      <c r="BL10" s="24">
        <v>90000</v>
      </c>
      <c r="BM10" s="24">
        <v>98400</v>
      </c>
      <c r="BN10" s="24">
        <v>102800</v>
      </c>
      <c r="BO10" s="24">
        <v>92900</v>
      </c>
      <c r="BP10" s="24">
        <v>93200</v>
      </c>
      <c r="BQ10" s="24">
        <v>96800</v>
      </c>
      <c r="BR10" s="24">
        <v>102600</v>
      </c>
      <c r="BS10" s="24">
        <v>92700</v>
      </c>
      <c r="BT10" s="24">
        <v>100500</v>
      </c>
      <c r="BU10" s="24">
        <v>108000</v>
      </c>
      <c r="BV10" s="24">
        <v>111100</v>
      </c>
      <c r="BW10" s="24">
        <v>112600</v>
      </c>
      <c r="BX10" s="24">
        <v>108300</v>
      </c>
      <c r="BY10" s="24">
        <v>110000</v>
      </c>
      <c r="BZ10" s="24">
        <v>100500</v>
      </c>
      <c r="CA10" s="24">
        <v>101000</v>
      </c>
      <c r="CB10" s="24">
        <v>95400</v>
      </c>
      <c r="CC10" s="24">
        <v>97200</v>
      </c>
      <c r="CD10" s="24">
        <v>106200</v>
      </c>
      <c r="CE10" s="24">
        <v>106200</v>
      </c>
      <c r="CF10" s="24">
        <v>112500</v>
      </c>
      <c r="CG10" s="24">
        <v>127400</v>
      </c>
      <c r="CH10" s="24">
        <v>123600</v>
      </c>
      <c r="CI10" s="24">
        <v>130200</v>
      </c>
      <c r="CJ10" s="24">
        <v>127400</v>
      </c>
      <c r="CK10" s="24">
        <v>124500</v>
      </c>
      <c r="CL10" s="24">
        <v>119900</v>
      </c>
      <c r="CM10" s="24">
        <v>110800</v>
      </c>
      <c r="CN10" s="24">
        <v>114900</v>
      </c>
      <c r="CO10" s="24">
        <v>122000</v>
      </c>
      <c r="CP10" s="24">
        <v>115800</v>
      </c>
      <c r="CQ10" s="24">
        <v>113700</v>
      </c>
      <c r="CR10" s="24">
        <v>104900</v>
      </c>
      <c r="CS10" s="24">
        <v>98700</v>
      </c>
      <c r="CT10" s="24">
        <v>97600</v>
      </c>
      <c r="CU10" s="24">
        <v>106400</v>
      </c>
      <c r="CV10" s="24">
        <v>101800</v>
      </c>
      <c r="CW10" s="24">
        <v>95200</v>
      </c>
      <c r="CX10" s="24">
        <v>111500</v>
      </c>
      <c r="CY10" s="24">
        <v>113200</v>
      </c>
      <c r="CZ10" s="24">
        <v>106400</v>
      </c>
      <c r="DA10" s="24">
        <v>104800</v>
      </c>
      <c r="DB10" s="24">
        <v>103600</v>
      </c>
      <c r="DC10" s="24">
        <v>105600</v>
      </c>
      <c r="DD10" s="24">
        <v>93100</v>
      </c>
      <c r="DE10" s="24">
        <v>97800</v>
      </c>
      <c r="DF10" s="24">
        <v>86500</v>
      </c>
      <c r="DG10" s="24">
        <v>76300</v>
      </c>
      <c r="DH10" s="24">
        <v>84500</v>
      </c>
      <c r="DI10" s="24">
        <v>92600</v>
      </c>
      <c r="DJ10" s="24">
        <v>99200</v>
      </c>
      <c r="DK10" s="24">
        <v>98600</v>
      </c>
      <c r="DL10" s="24">
        <v>111900</v>
      </c>
      <c r="DM10" s="24">
        <v>109100</v>
      </c>
      <c r="DN10" s="24">
        <v>114800</v>
      </c>
      <c r="DO10" s="24">
        <v>113800</v>
      </c>
      <c r="DP10" s="24">
        <v>110900</v>
      </c>
      <c r="DQ10" s="24">
        <v>106400</v>
      </c>
      <c r="DR10" s="24">
        <v>107200</v>
      </c>
      <c r="DS10" s="24">
        <v>105400</v>
      </c>
      <c r="DT10" s="24">
        <v>105000</v>
      </c>
      <c r="DU10" s="24">
        <v>83300</v>
      </c>
      <c r="DV10" s="24">
        <v>88300</v>
      </c>
      <c r="DW10" s="24">
        <v>94500</v>
      </c>
      <c r="DX10" s="24">
        <v>94000</v>
      </c>
      <c r="DY10" s="24">
        <v>108600</v>
      </c>
      <c r="DZ10" s="24">
        <v>106500</v>
      </c>
      <c r="EA10" s="24">
        <v>115900</v>
      </c>
      <c r="EB10" s="24">
        <v>117300</v>
      </c>
      <c r="EC10" s="24">
        <v>119200</v>
      </c>
      <c r="ED10" s="24">
        <v>105200</v>
      </c>
      <c r="EE10" s="24">
        <v>108200</v>
      </c>
      <c r="EF10" s="24">
        <v>119800</v>
      </c>
    </row>
    <row r="11" spans="2:136" x14ac:dyDescent="0.45">
      <c r="B11" s="2" t="s">
        <v>566</v>
      </c>
      <c r="C11" s="24">
        <v>93800</v>
      </c>
      <c r="D11" s="24">
        <v>87900</v>
      </c>
      <c r="E11" s="24">
        <v>82300</v>
      </c>
      <c r="F11" s="24">
        <v>77200</v>
      </c>
      <c r="G11" s="24">
        <v>79800</v>
      </c>
      <c r="H11" s="24">
        <v>78600</v>
      </c>
      <c r="I11" s="24">
        <v>80100</v>
      </c>
      <c r="J11" s="24">
        <v>79400</v>
      </c>
      <c r="K11" s="24">
        <v>78100</v>
      </c>
      <c r="L11" s="24">
        <v>87700</v>
      </c>
      <c r="M11" s="24">
        <v>88400</v>
      </c>
      <c r="N11" s="24">
        <v>94600</v>
      </c>
      <c r="O11" s="24">
        <v>90900</v>
      </c>
      <c r="P11" s="24">
        <v>86900</v>
      </c>
      <c r="Q11" s="24">
        <v>91000</v>
      </c>
      <c r="R11" s="24">
        <v>93800</v>
      </c>
      <c r="S11" s="24">
        <v>95500</v>
      </c>
      <c r="T11" s="24">
        <v>91700</v>
      </c>
      <c r="U11" s="24">
        <v>89800</v>
      </c>
      <c r="V11" s="24">
        <v>95500</v>
      </c>
      <c r="W11" s="24">
        <v>88800</v>
      </c>
      <c r="X11" s="24">
        <v>86200</v>
      </c>
      <c r="Y11" s="24">
        <v>100700</v>
      </c>
      <c r="Z11" s="24">
        <v>90200</v>
      </c>
      <c r="AA11" s="24">
        <v>88800</v>
      </c>
      <c r="AB11" s="24">
        <v>90800</v>
      </c>
      <c r="AC11" s="24">
        <v>92600</v>
      </c>
      <c r="AD11" s="24">
        <v>93600</v>
      </c>
      <c r="AE11" s="24">
        <v>107300</v>
      </c>
      <c r="AF11" s="24">
        <v>106000</v>
      </c>
      <c r="AG11" s="24">
        <v>114100</v>
      </c>
      <c r="AH11" s="24">
        <v>113400</v>
      </c>
      <c r="AI11" s="24">
        <v>104000</v>
      </c>
      <c r="AJ11" s="24">
        <v>105000</v>
      </c>
      <c r="AK11" s="24">
        <v>102300</v>
      </c>
      <c r="AL11" s="24">
        <v>101100</v>
      </c>
      <c r="AM11" s="24">
        <v>95100</v>
      </c>
      <c r="AN11" s="24">
        <v>106400</v>
      </c>
      <c r="AO11" s="24">
        <v>94900</v>
      </c>
      <c r="AP11" s="24">
        <v>99300</v>
      </c>
      <c r="AQ11" s="24">
        <v>89100</v>
      </c>
      <c r="AR11" s="24">
        <v>90100</v>
      </c>
      <c r="AS11" s="24">
        <v>93800</v>
      </c>
      <c r="AT11" s="24">
        <v>95700</v>
      </c>
      <c r="AU11" s="24">
        <v>91600</v>
      </c>
      <c r="AV11" s="24">
        <v>103300</v>
      </c>
      <c r="AW11" s="24">
        <v>102500</v>
      </c>
      <c r="AX11" s="24">
        <v>93800</v>
      </c>
      <c r="AY11" s="24">
        <v>88600</v>
      </c>
      <c r="AZ11" s="24">
        <v>84600</v>
      </c>
      <c r="BA11" s="24">
        <v>91600</v>
      </c>
      <c r="BB11" s="24">
        <v>86700</v>
      </c>
      <c r="BC11" s="24">
        <v>98500</v>
      </c>
      <c r="BD11" s="24">
        <v>97300</v>
      </c>
      <c r="BE11" s="24">
        <v>101300</v>
      </c>
      <c r="BF11" s="24">
        <v>98600</v>
      </c>
      <c r="BG11" s="24">
        <v>101800</v>
      </c>
      <c r="BH11" s="24">
        <v>96300</v>
      </c>
      <c r="BI11" s="24">
        <v>107300</v>
      </c>
      <c r="BJ11" s="24">
        <v>95100</v>
      </c>
      <c r="BK11" s="24">
        <v>94600</v>
      </c>
      <c r="BL11" s="24">
        <v>90600</v>
      </c>
      <c r="BM11" s="24">
        <v>99500</v>
      </c>
      <c r="BN11" s="24">
        <v>88600</v>
      </c>
      <c r="BO11" s="24">
        <v>96200</v>
      </c>
      <c r="BP11" s="24">
        <v>108400</v>
      </c>
      <c r="BQ11" s="24">
        <v>109400</v>
      </c>
      <c r="BR11" s="24">
        <v>102900</v>
      </c>
      <c r="BS11" s="24">
        <v>105700</v>
      </c>
      <c r="BT11" s="24">
        <v>117100</v>
      </c>
      <c r="BU11" s="24">
        <v>102700</v>
      </c>
      <c r="BV11" s="24">
        <v>106500</v>
      </c>
      <c r="BW11" s="24">
        <v>108700</v>
      </c>
      <c r="BX11" s="24">
        <v>115500</v>
      </c>
      <c r="BY11" s="24">
        <v>99600</v>
      </c>
      <c r="BZ11" s="24">
        <v>111200</v>
      </c>
      <c r="CA11" s="24">
        <v>128000</v>
      </c>
      <c r="CB11" s="24">
        <v>123300</v>
      </c>
      <c r="CC11" s="24">
        <v>110900</v>
      </c>
      <c r="CD11" s="24">
        <v>124200</v>
      </c>
      <c r="CE11" s="24">
        <v>117700</v>
      </c>
      <c r="CF11" s="24">
        <v>120300</v>
      </c>
      <c r="CG11" s="24">
        <v>118400</v>
      </c>
      <c r="CH11" s="24">
        <v>119500</v>
      </c>
      <c r="CI11" s="24">
        <v>113500</v>
      </c>
      <c r="CJ11" s="24">
        <v>102700</v>
      </c>
      <c r="CK11" s="24">
        <v>97700</v>
      </c>
      <c r="CL11" s="24">
        <v>103800</v>
      </c>
      <c r="CM11" s="24">
        <v>110800</v>
      </c>
      <c r="CN11" s="24">
        <v>111300</v>
      </c>
      <c r="CO11" s="24">
        <v>123900</v>
      </c>
      <c r="CP11" s="24">
        <v>120200</v>
      </c>
      <c r="CQ11" s="24">
        <v>137400</v>
      </c>
      <c r="CR11" s="24">
        <v>136200</v>
      </c>
      <c r="CS11" s="24">
        <v>135200</v>
      </c>
      <c r="CT11" s="24">
        <v>137100</v>
      </c>
      <c r="CU11" s="24">
        <v>131100</v>
      </c>
      <c r="CV11" s="24">
        <v>130000</v>
      </c>
      <c r="CW11" s="24">
        <v>113700</v>
      </c>
      <c r="CX11" s="24">
        <v>111600</v>
      </c>
      <c r="CY11" s="24">
        <v>126100</v>
      </c>
      <c r="CZ11" s="24">
        <v>128100</v>
      </c>
      <c r="DA11" s="24">
        <v>116800</v>
      </c>
      <c r="DB11" s="24">
        <v>125800</v>
      </c>
      <c r="DC11" s="24">
        <v>129800</v>
      </c>
      <c r="DD11" s="24">
        <v>120000</v>
      </c>
      <c r="DE11" s="24">
        <v>128500</v>
      </c>
      <c r="DF11" s="24">
        <v>127100</v>
      </c>
      <c r="DG11" s="24">
        <v>125900</v>
      </c>
      <c r="DH11" s="24">
        <v>118700</v>
      </c>
      <c r="DI11" s="24">
        <v>120200</v>
      </c>
      <c r="DJ11" s="24">
        <v>133600</v>
      </c>
      <c r="DK11" s="24">
        <v>131800</v>
      </c>
      <c r="DL11" s="24">
        <v>120600</v>
      </c>
      <c r="DM11" s="24">
        <v>130600</v>
      </c>
      <c r="DN11" s="24">
        <v>127700</v>
      </c>
      <c r="DO11" s="24">
        <v>118100</v>
      </c>
      <c r="DP11" s="24">
        <v>114700</v>
      </c>
      <c r="DQ11" s="24">
        <v>96800</v>
      </c>
      <c r="DR11" s="24">
        <v>106500</v>
      </c>
      <c r="DS11" s="24">
        <v>112100</v>
      </c>
      <c r="DT11" s="24">
        <v>114300</v>
      </c>
      <c r="DU11" s="24">
        <v>113600</v>
      </c>
      <c r="DV11" s="24">
        <v>103400</v>
      </c>
      <c r="DW11" s="24">
        <v>113300</v>
      </c>
      <c r="DX11" s="24">
        <v>111400</v>
      </c>
      <c r="DY11" s="24">
        <v>135600</v>
      </c>
      <c r="DZ11" s="24">
        <v>133500</v>
      </c>
      <c r="EA11" s="24">
        <v>143500</v>
      </c>
      <c r="EB11" s="24">
        <v>122500</v>
      </c>
      <c r="EC11" s="24">
        <v>131100</v>
      </c>
      <c r="ED11" s="24">
        <v>119900</v>
      </c>
      <c r="EE11" s="24">
        <v>118400</v>
      </c>
      <c r="EF11" s="24">
        <v>106000</v>
      </c>
    </row>
    <row r="12" spans="2:136" x14ac:dyDescent="0.45">
      <c r="B12" s="2" t="s">
        <v>567</v>
      </c>
      <c r="C12" s="24">
        <v>57500</v>
      </c>
      <c r="D12" s="24">
        <v>57800</v>
      </c>
      <c r="E12" s="24">
        <v>50200</v>
      </c>
      <c r="F12" s="24">
        <v>49900</v>
      </c>
      <c r="G12" s="24">
        <v>50000</v>
      </c>
      <c r="H12" s="24">
        <v>51200</v>
      </c>
      <c r="I12" s="24">
        <v>60000</v>
      </c>
      <c r="J12" s="24">
        <v>62400</v>
      </c>
      <c r="K12" s="24">
        <v>62500</v>
      </c>
      <c r="L12" s="24">
        <v>58000</v>
      </c>
      <c r="M12" s="24">
        <v>56700</v>
      </c>
      <c r="N12" s="24">
        <v>63100</v>
      </c>
      <c r="O12" s="24">
        <v>53300</v>
      </c>
      <c r="P12" s="24">
        <v>47100</v>
      </c>
      <c r="Q12" s="24">
        <v>43700</v>
      </c>
      <c r="R12" s="24">
        <v>49400</v>
      </c>
      <c r="S12" s="24">
        <v>51200</v>
      </c>
      <c r="T12" s="24">
        <v>52300</v>
      </c>
      <c r="U12" s="24">
        <v>50400</v>
      </c>
      <c r="V12" s="24">
        <v>52200</v>
      </c>
      <c r="W12" s="24">
        <v>58800</v>
      </c>
      <c r="X12" s="24">
        <v>63600</v>
      </c>
      <c r="Y12" s="24">
        <v>65000</v>
      </c>
      <c r="Z12" s="24">
        <v>77500</v>
      </c>
      <c r="AA12" s="24">
        <v>70500</v>
      </c>
      <c r="AB12" s="24">
        <v>64000</v>
      </c>
      <c r="AC12" s="24">
        <v>60200</v>
      </c>
      <c r="AD12" s="24">
        <v>62000</v>
      </c>
      <c r="AE12" s="24">
        <v>54800</v>
      </c>
      <c r="AF12" s="24">
        <v>47900</v>
      </c>
      <c r="AG12" s="24">
        <v>42900</v>
      </c>
      <c r="AH12" s="24">
        <v>40300</v>
      </c>
      <c r="AI12" s="24">
        <v>39000</v>
      </c>
      <c r="AJ12" s="24">
        <v>41700</v>
      </c>
      <c r="AK12" s="24">
        <v>43500</v>
      </c>
      <c r="AL12" s="24">
        <v>49400</v>
      </c>
      <c r="AM12" s="24">
        <v>48800</v>
      </c>
      <c r="AN12" s="24">
        <v>57700</v>
      </c>
      <c r="AO12" s="24">
        <v>59000</v>
      </c>
      <c r="AP12" s="24">
        <v>60800</v>
      </c>
      <c r="AQ12" s="24">
        <v>61600</v>
      </c>
      <c r="AR12" s="24">
        <v>62700</v>
      </c>
      <c r="AS12" s="24">
        <v>64800</v>
      </c>
      <c r="AT12" s="24">
        <v>66700</v>
      </c>
      <c r="AU12" s="24">
        <v>65099.999999999993</v>
      </c>
      <c r="AV12" s="24">
        <v>67800</v>
      </c>
      <c r="AW12" s="24">
        <v>56500</v>
      </c>
      <c r="AX12" s="24">
        <v>51200</v>
      </c>
      <c r="AY12" s="24">
        <v>58700</v>
      </c>
      <c r="AZ12" s="24">
        <v>53200</v>
      </c>
      <c r="BA12" s="24">
        <v>66200</v>
      </c>
      <c r="BB12" s="24">
        <v>65300</v>
      </c>
      <c r="BC12" s="24">
        <v>69300</v>
      </c>
      <c r="BD12" s="24">
        <v>66500</v>
      </c>
      <c r="BE12" s="24">
        <v>58700</v>
      </c>
      <c r="BF12" s="24">
        <v>59400</v>
      </c>
      <c r="BG12" s="24">
        <v>62800</v>
      </c>
      <c r="BH12" s="24">
        <v>65400.000000000007</v>
      </c>
      <c r="BI12" s="24">
        <v>64599.999999999993</v>
      </c>
      <c r="BJ12" s="24">
        <v>62600</v>
      </c>
      <c r="BK12" s="24">
        <v>60100</v>
      </c>
      <c r="BL12" s="24">
        <v>58000</v>
      </c>
      <c r="BM12" s="24">
        <v>59000</v>
      </c>
      <c r="BN12" s="24">
        <v>54700</v>
      </c>
      <c r="BO12" s="24">
        <v>58300</v>
      </c>
      <c r="BP12" s="24">
        <v>54900</v>
      </c>
      <c r="BQ12" s="24">
        <v>50000</v>
      </c>
      <c r="BR12" s="24">
        <v>45300</v>
      </c>
      <c r="BS12" s="24">
        <v>51700</v>
      </c>
      <c r="BT12" s="24">
        <v>55700</v>
      </c>
      <c r="BU12" s="24">
        <v>53900</v>
      </c>
      <c r="BV12" s="24">
        <v>65200</v>
      </c>
      <c r="BW12" s="24">
        <v>64700</v>
      </c>
      <c r="BX12" s="24">
        <v>67500</v>
      </c>
      <c r="BY12" s="24">
        <v>67400</v>
      </c>
      <c r="BZ12" s="24">
        <v>73000</v>
      </c>
      <c r="CA12" s="24">
        <v>75300</v>
      </c>
      <c r="CB12" s="24">
        <v>68900</v>
      </c>
      <c r="CC12" s="24">
        <v>69000</v>
      </c>
      <c r="CD12" s="24">
        <v>80300</v>
      </c>
      <c r="CE12" s="24">
        <v>72300</v>
      </c>
      <c r="CF12" s="24">
        <v>70600</v>
      </c>
      <c r="CG12" s="24">
        <v>73000</v>
      </c>
      <c r="CH12" s="24">
        <v>69500</v>
      </c>
      <c r="CI12" s="24">
        <v>71900</v>
      </c>
      <c r="CJ12" s="24">
        <v>59000</v>
      </c>
      <c r="CK12" s="24">
        <v>72200</v>
      </c>
      <c r="CL12" s="24">
        <v>65300</v>
      </c>
      <c r="CM12" s="24">
        <v>55500</v>
      </c>
      <c r="CN12" s="24">
        <v>55500</v>
      </c>
      <c r="CO12" s="24">
        <v>62000</v>
      </c>
      <c r="CP12" s="24">
        <v>59500</v>
      </c>
      <c r="CQ12" s="24">
        <v>54900</v>
      </c>
      <c r="CR12" s="24">
        <v>47100</v>
      </c>
      <c r="CS12" s="24">
        <v>49800</v>
      </c>
      <c r="CT12" s="24">
        <v>55000</v>
      </c>
      <c r="CU12" s="24">
        <v>45000</v>
      </c>
      <c r="CV12" s="24">
        <v>54000</v>
      </c>
      <c r="CW12" s="24">
        <v>50100</v>
      </c>
      <c r="CX12" s="24">
        <v>57100</v>
      </c>
      <c r="CY12" s="24">
        <v>63900</v>
      </c>
      <c r="CZ12" s="24">
        <v>68200</v>
      </c>
      <c r="DA12" s="24">
        <v>72500</v>
      </c>
      <c r="DB12" s="24">
        <v>67300</v>
      </c>
      <c r="DC12" s="24">
        <v>70100</v>
      </c>
      <c r="DD12" s="24">
        <v>66500</v>
      </c>
      <c r="DE12" s="24">
        <v>71600</v>
      </c>
      <c r="DF12" s="24">
        <v>58900</v>
      </c>
      <c r="DG12" s="24">
        <v>67600</v>
      </c>
      <c r="DH12" s="24">
        <v>66900</v>
      </c>
      <c r="DI12" s="24">
        <v>62800</v>
      </c>
      <c r="DJ12" s="24">
        <v>55400</v>
      </c>
      <c r="DK12" s="24">
        <v>59100</v>
      </c>
      <c r="DL12" s="24">
        <v>57500</v>
      </c>
      <c r="DM12" s="24">
        <v>55800</v>
      </c>
      <c r="DN12" s="24">
        <v>58500</v>
      </c>
      <c r="DO12" s="24">
        <v>61800</v>
      </c>
      <c r="DP12" s="24">
        <v>66200</v>
      </c>
      <c r="DQ12" s="24">
        <v>68400</v>
      </c>
      <c r="DR12" s="24">
        <v>63900</v>
      </c>
      <c r="DS12" s="24">
        <v>59800</v>
      </c>
      <c r="DT12" s="24">
        <v>54300</v>
      </c>
      <c r="DU12" s="24">
        <v>57200</v>
      </c>
      <c r="DV12" s="24">
        <v>44700</v>
      </c>
      <c r="DW12" s="24">
        <v>57100</v>
      </c>
      <c r="DX12" s="24">
        <v>59500</v>
      </c>
      <c r="DY12" s="24">
        <v>58200</v>
      </c>
      <c r="DZ12" s="24">
        <v>53200</v>
      </c>
      <c r="EA12" s="24">
        <v>60400</v>
      </c>
      <c r="EB12" s="24">
        <v>77600</v>
      </c>
      <c r="EC12" s="24">
        <v>76200</v>
      </c>
      <c r="ED12" s="24">
        <v>77000</v>
      </c>
      <c r="EE12" s="24">
        <v>77300</v>
      </c>
      <c r="EF12" s="24">
        <v>66300</v>
      </c>
    </row>
    <row r="13" spans="2:136" x14ac:dyDescent="0.45">
      <c r="B13" s="2" t="s">
        <v>584</v>
      </c>
      <c r="C13" s="24">
        <v>103900</v>
      </c>
      <c r="D13" s="24">
        <v>106900</v>
      </c>
      <c r="E13" s="24">
        <v>118500</v>
      </c>
      <c r="F13" s="24">
        <v>109000</v>
      </c>
      <c r="G13" s="24">
        <v>107000</v>
      </c>
      <c r="H13" s="24">
        <v>98500</v>
      </c>
      <c r="I13" s="24">
        <v>94400</v>
      </c>
      <c r="J13" s="24">
        <v>82100</v>
      </c>
      <c r="K13" s="24">
        <v>88900</v>
      </c>
      <c r="L13" s="24">
        <v>87200</v>
      </c>
      <c r="M13" s="24">
        <v>92500</v>
      </c>
      <c r="N13" s="24">
        <v>86900</v>
      </c>
      <c r="O13" s="24">
        <v>89600</v>
      </c>
      <c r="P13" s="24">
        <v>89800</v>
      </c>
      <c r="Q13" s="24">
        <v>94600</v>
      </c>
      <c r="R13" s="24">
        <v>113100</v>
      </c>
      <c r="S13" s="24">
        <v>102600</v>
      </c>
      <c r="T13" s="24">
        <v>96000</v>
      </c>
      <c r="U13" s="24">
        <v>96400</v>
      </c>
      <c r="V13" s="24">
        <v>97600</v>
      </c>
      <c r="W13" s="24">
        <v>88600</v>
      </c>
      <c r="X13" s="24">
        <v>87500</v>
      </c>
      <c r="Y13" s="24">
        <v>103000</v>
      </c>
      <c r="Z13" s="24">
        <v>103400</v>
      </c>
      <c r="AA13" s="24">
        <v>110000</v>
      </c>
      <c r="AB13" s="24">
        <v>105400</v>
      </c>
      <c r="AC13" s="24">
        <v>107800</v>
      </c>
      <c r="AD13" s="24">
        <v>108800</v>
      </c>
      <c r="AE13" s="24">
        <v>100400</v>
      </c>
      <c r="AF13" s="24">
        <v>95500</v>
      </c>
      <c r="AG13" s="24">
        <v>100200</v>
      </c>
      <c r="AH13" s="24">
        <v>100100</v>
      </c>
      <c r="AI13" s="24">
        <v>102000</v>
      </c>
      <c r="AJ13" s="24">
        <v>101600</v>
      </c>
      <c r="AK13" s="24">
        <v>104800</v>
      </c>
      <c r="AL13" s="24">
        <v>114300</v>
      </c>
      <c r="AM13" s="24">
        <v>119700</v>
      </c>
      <c r="AN13" s="24">
        <v>116800</v>
      </c>
      <c r="AO13" s="24">
        <v>115400</v>
      </c>
      <c r="AP13" s="24">
        <v>115700</v>
      </c>
      <c r="AQ13" s="24">
        <v>119200</v>
      </c>
      <c r="AR13" s="24">
        <v>117400</v>
      </c>
      <c r="AS13" s="24">
        <v>102100</v>
      </c>
      <c r="AT13" s="24">
        <v>104300</v>
      </c>
      <c r="AU13" s="24">
        <v>115400</v>
      </c>
      <c r="AV13" s="24">
        <v>105700</v>
      </c>
      <c r="AW13" s="24">
        <v>120200</v>
      </c>
      <c r="AX13" s="24">
        <v>120300</v>
      </c>
      <c r="AY13" s="24">
        <v>115100</v>
      </c>
      <c r="AZ13" s="24">
        <v>121000</v>
      </c>
      <c r="BA13" s="24">
        <v>118700</v>
      </c>
      <c r="BB13" s="24">
        <v>124900</v>
      </c>
      <c r="BC13" s="24">
        <v>128900</v>
      </c>
      <c r="BD13" s="24">
        <v>122600</v>
      </c>
      <c r="BE13" s="24">
        <v>121500</v>
      </c>
      <c r="BF13" s="24">
        <v>111900</v>
      </c>
      <c r="BG13" s="24">
        <v>120100</v>
      </c>
      <c r="BH13" s="24">
        <v>125000</v>
      </c>
      <c r="BI13" s="24">
        <v>115900</v>
      </c>
      <c r="BJ13" s="24">
        <v>112600</v>
      </c>
      <c r="BK13" s="24">
        <v>121400</v>
      </c>
      <c r="BL13" s="24">
        <v>127800</v>
      </c>
      <c r="BM13" s="24">
        <v>129500</v>
      </c>
      <c r="BN13" s="24">
        <v>131800</v>
      </c>
      <c r="BO13" s="24">
        <v>123300</v>
      </c>
      <c r="BP13" s="24">
        <v>109400</v>
      </c>
      <c r="BQ13" s="24">
        <v>116100</v>
      </c>
      <c r="BR13" s="24">
        <v>114800</v>
      </c>
      <c r="BS13" s="24">
        <v>106300</v>
      </c>
      <c r="BT13" s="24">
        <v>114500</v>
      </c>
      <c r="BU13" s="24">
        <v>110400</v>
      </c>
      <c r="BV13" s="24">
        <v>111700</v>
      </c>
      <c r="BW13" s="24">
        <v>114800</v>
      </c>
      <c r="BX13" s="24">
        <v>106200</v>
      </c>
      <c r="BY13" s="24">
        <v>115400</v>
      </c>
      <c r="BZ13" s="24">
        <v>118400</v>
      </c>
      <c r="CA13" s="24">
        <v>115900</v>
      </c>
      <c r="CB13" s="24">
        <v>110000</v>
      </c>
      <c r="CC13" s="24">
        <v>125000</v>
      </c>
      <c r="CD13" s="24">
        <v>128000</v>
      </c>
      <c r="CE13" s="24">
        <v>129699.99999999999</v>
      </c>
      <c r="CF13" s="24">
        <v>125200</v>
      </c>
      <c r="CG13" s="24">
        <v>141900</v>
      </c>
      <c r="CH13" s="24">
        <v>152000</v>
      </c>
      <c r="CI13" s="24">
        <v>137700</v>
      </c>
      <c r="CJ13" s="24">
        <v>134400</v>
      </c>
      <c r="CK13" s="24">
        <v>131100</v>
      </c>
      <c r="CL13" s="24">
        <v>142100</v>
      </c>
      <c r="CM13" s="24">
        <v>125400</v>
      </c>
      <c r="CN13" s="24">
        <v>122700</v>
      </c>
      <c r="CO13" s="24">
        <v>123200</v>
      </c>
      <c r="CP13" s="24">
        <v>109400</v>
      </c>
      <c r="CQ13" s="24">
        <v>124300</v>
      </c>
      <c r="CR13" s="24">
        <v>131300</v>
      </c>
      <c r="CS13" s="24">
        <v>131600</v>
      </c>
      <c r="CT13" s="24">
        <v>132900</v>
      </c>
      <c r="CU13" s="24">
        <v>132300</v>
      </c>
      <c r="CV13" s="24">
        <v>140900</v>
      </c>
      <c r="CW13" s="24">
        <v>144400</v>
      </c>
      <c r="CX13" s="24">
        <v>150600</v>
      </c>
      <c r="CY13" s="24">
        <v>144400</v>
      </c>
      <c r="CZ13" s="24">
        <v>135400</v>
      </c>
      <c r="DA13" s="24">
        <v>131000</v>
      </c>
      <c r="DB13" s="24">
        <v>132900</v>
      </c>
      <c r="DC13" s="24">
        <v>143300</v>
      </c>
      <c r="DD13" s="24">
        <v>149200</v>
      </c>
      <c r="DE13" s="24">
        <v>153900</v>
      </c>
      <c r="DF13" s="24">
        <v>153100</v>
      </c>
      <c r="DG13" s="24">
        <v>155300</v>
      </c>
      <c r="DH13" s="24">
        <v>152200</v>
      </c>
      <c r="DI13" s="24">
        <v>152000</v>
      </c>
      <c r="DJ13" s="24">
        <v>141800</v>
      </c>
      <c r="DK13" s="24">
        <v>156200</v>
      </c>
      <c r="DL13" s="24">
        <v>150500</v>
      </c>
      <c r="DM13" s="24">
        <v>137600</v>
      </c>
      <c r="DN13" s="24">
        <v>134500</v>
      </c>
      <c r="DO13" s="24">
        <v>126200</v>
      </c>
      <c r="DP13" s="24">
        <v>153300</v>
      </c>
      <c r="DQ13" s="24">
        <v>142600</v>
      </c>
      <c r="DR13" s="24">
        <v>143200</v>
      </c>
      <c r="DS13" s="24">
        <v>137800</v>
      </c>
      <c r="DT13" s="24">
        <v>146200</v>
      </c>
      <c r="DU13" s="24">
        <v>121100</v>
      </c>
      <c r="DV13" s="24">
        <v>111600</v>
      </c>
      <c r="DW13" s="24">
        <v>115500</v>
      </c>
      <c r="DX13" s="24">
        <v>117100</v>
      </c>
      <c r="DY13" s="24">
        <v>110600</v>
      </c>
      <c r="DZ13" s="24">
        <v>133700</v>
      </c>
      <c r="EA13" s="24">
        <v>142400</v>
      </c>
      <c r="EB13" s="24">
        <v>157400</v>
      </c>
      <c r="EC13" s="24">
        <v>147600</v>
      </c>
      <c r="ED13" s="24">
        <v>161700</v>
      </c>
      <c r="EE13" s="24">
        <v>147100</v>
      </c>
      <c r="EF13" s="24">
        <v>126000</v>
      </c>
    </row>
    <row r="14" spans="2:136" x14ac:dyDescent="0.45">
      <c r="B14" s="2" t="s">
        <v>585</v>
      </c>
      <c r="C14" s="24">
        <v>65300</v>
      </c>
      <c r="D14" s="24">
        <v>71300</v>
      </c>
      <c r="E14" s="24">
        <v>66300</v>
      </c>
      <c r="F14" s="24">
        <v>68100</v>
      </c>
      <c r="G14" s="24">
        <v>64900</v>
      </c>
      <c r="H14" s="24">
        <v>68800</v>
      </c>
      <c r="I14" s="24">
        <v>64800</v>
      </c>
      <c r="J14" s="24">
        <v>71600</v>
      </c>
      <c r="K14" s="24">
        <v>53900</v>
      </c>
      <c r="L14" s="24">
        <v>57800</v>
      </c>
      <c r="M14" s="24">
        <v>55100</v>
      </c>
      <c r="N14" s="24">
        <v>55800</v>
      </c>
      <c r="O14" s="24">
        <v>60900</v>
      </c>
      <c r="P14" s="24">
        <v>61000</v>
      </c>
      <c r="Q14" s="24">
        <v>62400</v>
      </c>
      <c r="R14" s="24">
        <v>67800</v>
      </c>
      <c r="S14" s="24">
        <v>73800</v>
      </c>
      <c r="T14" s="24">
        <v>71200</v>
      </c>
      <c r="U14" s="24">
        <v>70100</v>
      </c>
      <c r="V14" s="24">
        <v>73200</v>
      </c>
      <c r="W14" s="24">
        <v>75000</v>
      </c>
      <c r="X14" s="24">
        <v>73900</v>
      </c>
      <c r="Y14" s="24">
        <v>77000</v>
      </c>
      <c r="Z14" s="24">
        <v>73600</v>
      </c>
      <c r="AA14" s="24">
        <v>74200</v>
      </c>
      <c r="AB14" s="24">
        <v>78900</v>
      </c>
      <c r="AC14" s="24">
        <v>78300</v>
      </c>
      <c r="AD14" s="24">
        <v>74400</v>
      </c>
      <c r="AE14" s="24">
        <v>74500</v>
      </c>
      <c r="AF14" s="24">
        <v>68800</v>
      </c>
      <c r="AG14" s="24">
        <v>66600</v>
      </c>
      <c r="AH14" s="24">
        <v>76500</v>
      </c>
      <c r="AI14" s="24">
        <v>77900</v>
      </c>
      <c r="AJ14" s="24">
        <v>72800</v>
      </c>
      <c r="AK14" s="24">
        <v>77500</v>
      </c>
      <c r="AL14" s="24">
        <v>80000</v>
      </c>
      <c r="AM14" s="24">
        <v>76400</v>
      </c>
      <c r="AN14" s="24">
        <v>80700</v>
      </c>
      <c r="AO14" s="24">
        <v>84400</v>
      </c>
      <c r="AP14" s="24">
        <v>76700</v>
      </c>
      <c r="AQ14" s="24">
        <v>77400</v>
      </c>
      <c r="AR14" s="24">
        <v>75800</v>
      </c>
      <c r="AS14" s="24">
        <v>73100</v>
      </c>
      <c r="AT14" s="24">
        <v>64800</v>
      </c>
      <c r="AU14" s="24">
        <v>64200</v>
      </c>
      <c r="AV14" s="24">
        <v>64500</v>
      </c>
      <c r="AW14" s="24">
        <v>69500</v>
      </c>
      <c r="AX14" s="24">
        <v>65700</v>
      </c>
      <c r="AY14" s="24">
        <v>68000</v>
      </c>
      <c r="AZ14" s="24">
        <v>67700</v>
      </c>
      <c r="BA14" s="24">
        <v>69500</v>
      </c>
      <c r="BB14" s="24">
        <v>69700</v>
      </c>
      <c r="BC14" s="24">
        <v>71300</v>
      </c>
      <c r="BD14" s="24">
        <v>71500</v>
      </c>
      <c r="BE14" s="24">
        <v>69800</v>
      </c>
      <c r="BF14" s="24">
        <v>73800</v>
      </c>
      <c r="BG14" s="24">
        <v>75600</v>
      </c>
      <c r="BH14" s="24">
        <v>78600</v>
      </c>
      <c r="BI14" s="24">
        <v>73900</v>
      </c>
      <c r="BJ14" s="24">
        <v>76600</v>
      </c>
      <c r="BK14" s="24">
        <v>70600</v>
      </c>
      <c r="BL14" s="24">
        <v>63700</v>
      </c>
      <c r="BM14" s="24">
        <v>66200</v>
      </c>
      <c r="BN14" s="24">
        <v>67100</v>
      </c>
      <c r="BO14" s="24">
        <v>71700</v>
      </c>
      <c r="BP14" s="24">
        <v>70700</v>
      </c>
      <c r="BQ14" s="24">
        <v>76500</v>
      </c>
      <c r="BR14" s="24">
        <v>72700</v>
      </c>
      <c r="BS14" s="24">
        <v>73200</v>
      </c>
      <c r="BT14" s="24">
        <v>72800</v>
      </c>
      <c r="BU14" s="24">
        <v>67700</v>
      </c>
      <c r="BV14" s="24">
        <v>70800</v>
      </c>
      <c r="BW14" s="24">
        <v>70300</v>
      </c>
      <c r="BX14" s="24">
        <v>64200</v>
      </c>
      <c r="BY14" s="24">
        <v>72600</v>
      </c>
      <c r="BZ14" s="24">
        <v>71800</v>
      </c>
      <c r="CA14" s="24">
        <v>81100</v>
      </c>
      <c r="CB14" s="24">
        <v>77600</v>
      </c>
      <c r="CC14" s="24">
        <v>82600</v>
      </c>
      <c r="CD14" s="24">
        <v>79100</v>
      </c>
      <c r="CE14" s="24">
        <v>75500</v>
      </c>
      <c r="CF14" s="24">
        <v>70100</v>
      </c>
      <c r="CG14" s="24">
        <v>75400</v>
      </c>
      <c r="CH14" s="24">
        <v>82900</v>
      </c>
      <c r="CI14" s="24">
        <v>73700</v>
      </c>
      <c r="CJ14" s="24">
        <v>68000</v>
      </c>
      <c r="CK14" s="24">
        <v>72600</v>
      </c>
      <c r="CL14" s="24">
        <v>72800</v>
      </c>
      <c r="CM14" s="24">
        <v>66700</v>
      </c>
      <c r="CN14" s="24">
        <v>73300</v>
      </c>
      <c r="CO14" s="24">
        <v>74400</v>
      </c>
      <c r="CP14" s="24">
        <v>74700</v>
      </c>
      <c r="CQ14" s="24">
        <v>79300</v>
      </c>
      <c r="CR14" s="24">
        <v>84400</v>
      </c>
      <c r="CS14" s="24">
        <v>76900</v>
      </c>
      <c r="CT14" s="24">
        <v>80100</v>
      </c>
      <c r="CU14" s="24">
        <v>75500</v>
      </c>
      <c r="CV14" s="24">
        <v>77600</v>
      </c>
      <c r="CW14" s="24">
        <v>73200</v>
      </c>
      <c r="CX14" s="24">
        <v>80100</v>
      </c>
      <c r="CY14" s="24">
        <v>79500</v>
      </c>
      <c r="CZ14" s="24">
        <v>79900</v>
      </c>
      <c r="DA14" s="24">
        <v>84100</v>
      </c>
      <c r="DB14" s="24">
        <v>80200</v>
      </c>
      <c r="DC14" s="24">
        <v>76100</v>
      </c>
      <c r="DD14" s="24">
        <v>68900</v>
      </c>
      <c r="DE14" s="24">
        <v>63500</v>
      </c>
      <c r="DF14" s="24">
        <v>69900</v>
      </c>
      <c r="DG14" s="24">
        <v>75700</v>
      </c>
      <c r="DH14" s="24">
        <v>82300</v>
      </c>
      <c r="DI14" s="24">
        <v>75600</v>
      </c>
      <c r="DJ14" s="24">
        <v>78700</v>
      </c>
      <c r="DK14" s="24">
        <v>78600</v>
      </c>
      <c r="DL14" s="24">
        <v>80200</v>
      </c>
      <c r="DM14" s="24">
        <v>73000</v>
      </c>
      <c r="DN14" s="24">
        <v>77600</v>
      </c>
      <c r="DO14" s="24">
        <v>80500</v>
      </c>
      <c r="DP14" s="24">
        <v>81600</v>
      </c>
      <c r="DQ14" s="24">
        <v>84900</v>
      </c>
      <c r="DR14" s="24">
        <v>79700</v>
      </c>
      <c r="DS14" s="24">
        <v>80700</v>
      </c>
      <c r="DT14" s="24">
        <v>82300</v>
      </c>
      <c r="DU14" s="24">
        <v>83100</v>
      </c>
      <c r="DV14" s="24">
        <v>68500</v>
      </c>
      <c r="DW14" s="24">
        <v>79500</v>
      </c>
      <c r="DX14" s="24">
        <v>76200</v>
      </c>
      <c r="DY14" s="24">
        <v>71500</v>
      </c>
      <c r="DZ14" s="24">
        <v>73600</v>
      </c>
      <c r="EA14" s="24">
        <v>77900</v>
      </c>
      <c r="EB14" s="24">
        <v>88100</v>
      </c>
      <c r="EC14" s="24">
        <v>80500</v>
      </c>
      <c r="ED14" s="24">
        <v>83800</v>
      </c>
      <c r="EE14" s="24">
        <v>74100</v>
      </c>
      <c r="EF14" s="24">
        <v>78800</v>
      </c>
    </row>
    <row r="15" spans="2:136" x14ac:dyDescent="0.45">
      <c r="B15" s="2" t="s">
        <v>586</v>
      </c>
      <c r="C15" s="24">
        <v>13700</v>
      </c>
      <c r="D15" s="24">
        <v>12800</v>
      </c>
      <c r="E15" s="24">
        <v>18100</v>
      </c>
      <c r="F15" s="24">
        <v>24100</v>
      </c>
      <c r="G15" s="24">
        <v>26600</v>
      </c>
      <c r="H15" s="24">
        <v>39700</v>
      </c>
      <c r="I15" s="24">
        <v>48500</v>
      </c>
      <c r="J15" s="24">
        <v>46200</v>
      </c>
      <c r="K15" s="24">
        <v>30300</v>
      </c>
      <c r="L15" s="24">
        <v>21500</v>
      </c>
      <c r="M15" s="24">
        <v>17500</v>
      </c>
      <c r="N15" s="24">
        <v>19300</v>
      </c>
      <c r="O15" s="24">
        <v>16900</v>
      </c>
      <c r="P15" s="24">
        <v>21300</v>
      </c>
      <c r="Q15" s="24">
        <v>22000</v>
      </c>
      <c r="R15" s="24">
        <v>21200</v>
      </c>
      <c r="S15" s="24">
        <v>35600</v>
      </c>
      <c r="T15" s="24">
        <v>37700</v>
      </c>
      <c r="U15" s="24">
        <v>37800</v>
      </c>
      <c r="V15" s="24">
        <v>38000</v>
      </c>
      <c r="W15" s="24">
        <v>29300</v>
      </c>
      <c r="X15" s="24">
        <v>26300</v>
      </c>
      <c r="Y15" s="24">
        <v>20100</v>
      </c>
      <c r="Z15" s="24">
        <v>19800</v>
      </c>
      <c r="AA15" s="24">
        <v>17100</v>
      </c>
      <c r="AB15" s="24">
        <v>19600</v>
      </c>
      <c r="AC15" s="24">
        <v>18200</v>
      </c>
      <c r="AD15" s="24">
        <v>22700</v>
      </c>
      <c r="AE15" s="24">
        <v>25000</v>
      </c>
      <c r="AF15" s="24">
        <v>27400</v>
      </c>
      <c r="AG15" s="24">
        <v>34700</v>
      </c>
      <c r="AH15" s="24">
        <v>34500</v>
      </c>
      <c r="AI15" s="24">
        <v>24700</v>
      </c>
      <c r="AJ15" s="24">
        <v>18700</v>
      </c>
      <c r="AK15" s="24">
        <v>20100</v>
      </c>
      <c r="AL15" s="24">
        <v>23300</v>
      </c>
      <c r="AM15" s="24">
        <v>24600</v>
      </c>
      <c r="AN15" s="24">
        <v>23900</v>
      </c>
      <c r="AO15" s="24">
        <v>23400</v>
      </c>
      <c r="AP15" s="24">
        <v>23900</v>
      </c>
      <c r="AQ15" s="24">
        <v>27400</v>
      </c>
      <c r="AR15" s="24">
        <v>38400</v>
      </c>
      <c r="AS15" s="24">
        <v>41300</v>
      </c>
      <c r="AT15" s="24">
        <v>39300</v>
      </c>
      <c r="AU15" s="24">
        <v>27300</v>
      </c>
      <c r="AV15" s="24">
        <v>29200</v>
      </c>
      <c r="AW15" s="24">
        <v>27200</v>
      </c>
      <c r="AX15" s="24">
        <v>21300</v>
      </c>
      <c r="AY15" s="24">
        <v>21000</v>
      </c>
      <c r="AZ15" s="24">
        <v>23400</v>
      </c>
      <c r="BA15" s="24">
        <v>21800</v>
      </c>
      <c r="BB15" s="24">
        <v>20300</v>
      </c>
      <c r="BC15" s="24">
        <v>26700</v>
      </c>
      <c r="BD15" s="24">
        <v>34500</v>
      </c>
      <c r="BE15" s="24">
        <v>40400</v>
      </c>
      <c r="BF15" s="24">
        <v>41000</v>
      </c>
      <c r="BG15" s="24">
        <v>25600</v>
      </c>
      <c r="BH15" s="24">
        <v>22200</v>
      </c>
      <c r="BI15" s="24">
        <v>20300</v>
      </c>
      <c r="BJ15" s="24">
        <v>19700</v>
      </c>
      <c r="BK15" s="24">
        <v>16700</v>
      </c>
      <c r="BL15" s="24">
        <v>17500</v>
      </c>
      <c r="BM15" s="24">
        <v>19700</v>
      </c>
      <c r="BN15" s="24">
        <v>15700</v>
      </c>
      <c r="BO15" s="24">
        <v>21200</v>
      </c>
      <c r="BP15" s="24">
        <v>31900</v>
      </c>
      <c r="BQ15" s="24">
        <v>44000</v>
      </c>
      <c r="BR15" s="24">
        <v>39200</v>
      </c>
      <c r="BS15" s="24">
        <v>30600</v>
      </c>
      <c r="BT15" s="24">
        <v>25100</v>
      </c>
      <c r="BU15" s="24">
        <v>26500</v>
      </c>
      <c r="BV15" s="24">
        <v>24900</v>
      </c>
      <c r="BW15" s="24">
        <v>22800</v>
      </c>
      <c r="BX15" s="24">
        <v>27700</v>
      </c>
      <c r="BY15" s="24">
        <v>26500</v>
      </c>
      <c r="BZ15" s="24">
        <v>31200</v>
      </c>
      <c r="CA15" s="24">
        <v>33600</v>
      </c>
      <c r="CB15" s="24">
        <v>35000</v>
      </c>
      <c r="CC15" s="24">
        <v>40000</v>
      </c>
      <c r="CD15" s="24">
        <v>40800</v>
      </c>
      <c r="CE15" s="24">
        <v>36600</v>
      </c>
      <c r="CF15" s="24">
        <v>28500</v>
      </c>
      <c r="CG15" s="24">
        <v>29800</v>
      </c>
      <c r="CH15" s="24">
        <v>27900</v>
      </c>
      <c r="CI15" s="24">
        <v>21900</v>
      </c>
      <c r="CJ15" s="24">
        <v>19800</v>
      </c>
      <c r="CK15" s="24">
        <v>28000</v>
      </c>
      <c r="CL15" s="24">
        <v>23900</v>
      </c>
      <c r="CM15" s="24">
        <v>34100</v>
      </c>
      <c r="CN15" s="24">
        <v>32500</v>
      </c>
      <c r="CO15" s="24">
        <v>38000</v>
      </c>
      <c r="CP15" s="24">
        <v>38900</v>
      </c>
      <c r="CQ15" s="24">
        <v>28900</v>
      </c>
      <c r="CR15" s="24">
        <v>26200</v>
      </c>
      <c r="CS15" s="24">
        <v>22400</v>
      </c>
      <c r="CT15" s="24">
        <v>23200</v>
      </c>
      <c r="CU15" s="24">
        <v>21900</v>
      </c>
      <c r="CV15" s="24">
        <v>22100</v>
      </c>
      <c r="CW15" s="24">
        <v>24500</v>
      </c>
      <c r="CX15" s="24">
        <v>25700</v>
      </c>
      <c r="CY15" s="24">
        <v>38900</v>
      </c>
      <c r="CZ15" s="24">
        <v>52700</v>
      </c>
      <c r="DA15" s="24">
        <v>61100</v>
      </c>
      <c r="DB15" s="24">
        <v>59700</v>
      </c>
      <c r="DC15" s="24">
        <v>35800</v>
      </c>
      <c r="DD15" s="24">
        <v>35900</v>
      </c>
      <c r="DE15" s="24">
        <v>33600</v>
      </c>
      <c r="DF15" s="24">
        <v>28300</v>
      </c>
      <c r="DG15" s="24">
        <v>28700</v>
      </c>
      <c r="DH15" s="24">
        <v>30300</v>
      </c>
      <c r="DI15" s="24">
        <v>31200</v>
      </c>
      <c r="DJ15" s="24">
        <v>28400</v>
      </c>
      <c r="DK15" s="24">
        <v>36700</v>
      </c>
      <c r="DL15" s="24">
        <v>43600</v>
      </c>
      <c r="DM15" s="24">
        <v>51100</v>
      </c>
      <c r="DN15" s="24">
        <v>49700</v>
      </c>
      <c r="DO15" s="24">
        <v>31800</v>
      </c>
      <c r="DP15" s="24">
        <v>31600</v>
      </c>
      <c r="DQ15" s="24">
        <v>24400</v>
      </c>
      <c r="DR15" s="24">
        <v>28400</v>
      </c>
      <c r="DS15" s="24">
        <v>26000</v>
      </c>
      <c r="DT15" s="24">
        <v>27400</v>
      </c>
      <c r="DU15" s="24">
        <v>29300</v>
      </c>
      <c r="DV15" s="24">
        <v>21100</v>
      </c>
      <c r="DW15" s="24">
        <v>24300</v>
      </c>
      <c r="DX15" s="24">
        <v>34300</v>
      </c>
      <c r="DY15" s="24">
        <v>41600</v>
      </c>
      <c r="DZ15" s="24">
        <v>39600</v>
      </c>
      <c r="EA15" s="24">
        <v>32500</v>
      </c>
      <c r="EB15" s="24">
        <v>30100</v>
      </c>
      <c r="EC15" s="24">
        <v>27100</v>
      </c>
      <c r="ED15" s="24">
        <v>27700</v>
      </c>
      <c r="EE15" s="24">
        <v>19500</v>
      </c>
      <c r="EF15" s="24">
        <v>21400</v>
      </c>
    </row>
    <row r="16" spans="2:136" x14ac:dyDescent="0.45">
      <c r="B16" s="2" t="s">
        <v>587</v>
      </c>
      <c r="C16" s="24">
        <v>39400</v>
      </c>
      <c r="D16" s="24">
        <v>39500</v>
      </c>
      <c r="E16" s="24">
        <v>42700</v>
      </c>
      <c r="F16" s="24">
        <v>43300</v>
      </c>
      <c r="G16" s="24">
        <v>44700</v>
      </c>
      <c r="H16" s="24">
        <v>43900</v>
      </c>
      <c r="I16" s="24">
        <v>56600</v>
      </c>
      <c r="J16" s="24">
        <v>52200</v>
      </c>
      <c r="K16" s="24">
        <v>57400</v>
      </c>
      <c r="L16" s="24">
        <v>50300</v>
      </c>
      <c r="M16" s="24">
        <v>48800</v>
      </c>
      <c r="N16" s="24">
        <v>53200</v>
      </c>
      <c r="O16" s="24">
        <v>49100</v>
      </c>
      <c r="P16" s="24">
        <v>43600</v>
      </c>
      <c r="Q16" s="24">
        <v>43200</v>
      </c>
      <c r="R16" s="24">
        <v>46800</v>
      </c>
      <c r="S16" s="24">
        <v>46500</v>
      </c>
      <c r="T16" s="24">
        <v>48400</v>
      </c>
      <c r="U16" s="24">
        <v>51500</v>
      </c>
      <c r="V16" s="24">
        <v>42200</v>
      </c>
      <c r="W16" s="24">
        <v>47300</v>
      </c>
      <c r="X16" s="24">
        <v>52900</v>
      </c>
      <c r="Y16" s="24">
        <v>52300</v>
      </c>
      <c r="Z16" s="24">
        <v>54300</v>
      </c>
      <c r="AA16" s="24">
        <v>46700</v>
      </c>
      <c r="AB16" s="24">
        <v>43400</v>
      </c>
      <c r="AC16" s="24">
        <v>51200</v>
      </c>
      <c r="AD16" s="24">
        <v>37700</v>
      </c>
      <c r="AE16" s="24">
        <v>37800</v>
      </c>
      <c r="AF16" s="24">
        <v>42000</v>
      </c>
      <c r="AG16" s="24">
        <v>50300</v>
      </c>
      <c r="AH16" s="24">
        <v>51900</v>
      </c>
      <c r="AI16" s="24">
        <v>38300</v>
      </c>
      <c r="AJ16" s="24">
        <v>38100</v>
      </c>
      <c r="AK16" s="24">
        <v>40800</v>
      </c>
      <c r="AL16" s="24">
        <v>33200</v>
      </c>
      <c r="AM16" s="24">
        <v>33000</v>
      </c>
      <c r="AN16" s="24">
        <v>31100</v>
      </c>
      <c r="AO16" s="24">
        <v>36300</v>
      </c>
      <c r="AP16" s="24">
        <v>48600</v>
      </c>
      <c r="AQ16" s="24">
        <v>47200</v>
      </c>
      <c r="AR16" s="24">
        <v>48400</v>
      </c>
      <c r="AS16" s="24">
        <v>44000</v>
      </c>
      <c r="AT16" s="24">
        <v>48000</v>
      </c>
      <c r="AU16" s="24">
        <v>44600</v>
      </c>
      <c r="AV16" s="24">
        <v>40900</v>
      </c>
      <c r="AW16" s="24">
        <v>46200</v>
      </c>
      <c r="AX16" s="24">
        <v>43800</v>
      </c>
      <c r="AY16" s="24">
        <v>39700</v>
      </c>
      <c r="AZ16" s="24">
        <v>40000</v>
      </c>
      <c r="BA16" s="24">
        <v>47200</v>
      </c>
      <c r="BB16" s="24">
        <v>38900</v>
      </c>
      <c r="BC16" s="24">
        <v>40900</v>
      </c>
      <c r="BD16" s="24">
        <v>39300</v>
      </c>
      <c r="BE16" s="24">
        <v>42900</v>
      </c>
      <c r="BF16" s="24">
        <v>41800</v>
      </c>
      <c r="BG16" s="24">
        <v>41300</v>
      </c>
      <c r="BH16" s="24">
        <v>41800</v>
      </c>
      <c r="BI16" s="24">
        <v>46400</v>
      </c>
      <c r="BJ16" s="24">
        <v>43700</v>
      </c>
      <c r="BK16" s="24">
        <v>48400</v>
      </c>
      <c r="BL16" s="24">
        <v>48000</v>
      </c>
      <c r="BM16" s="24">
        <v>50400</v>
      </c>
      <c r="BN16" s="24">
        <v>49600</v>
      </c>
      <c r="BO16" s="24">
        <v>52800</v>
      </c>
      <c r="BP16" s="24">
        <v>44500</v>
      </c>
      <c r="BQ16" s="24">
        <v>39800</v>
      </c>
      <c r="BR16" s="24">
        <v>36500</v>
      </c>
      <c r="BS16" s="24">
        <v>43200</v>
      </c>
      <c r="BT16" s="24">
        <v>42200</v>
      </c>
      <c r="BU16" s="24">
        <v>40700</v>
      </c>
      <c r="BV16" s="24">
        <v>43700</v>
      </c>
      <c r="BW16" s="24">
        <v>37800</v>
      </c>
      <c r="BX16" s="24">
        <v>37300</v>
      </c>
      <c r="BY16" s="24">
        <v>31300</v>
      </c>
      <c r="BZ16" s="24">
        <v>31000</v>
      </c>
      <c r="CA16" s="24">
        <v>31300</v>
      </c>
      <c r="CB16" s="24">
        <v>33900</v>
      </c>
      <c r="CC16" s="24">
        <v>44200</v>
      </c>
      <c r="CD16" s="24">
        <v>40100</v>
      </c>
      <c r="CE16" s="24">
        <v>42800</v>
      </c>
      <c r="CF16" s="24">
        <v>47100</v>
      </c>
      <c r="CG16" s="24">
        <v>39000</v>
      </c>
      <c r="CH16" s="24">
        <v>40500</v>
      </c>
      <c r="CI16" s="24">
        <v>38500</v>
      </c>
      <c r="CJ16" s="24">
        <v>38000</v>
      </c>
      <c r="CK16" s="24">
        <v>35700</v>
      </c>
      <c r="CL16" s="24">
        <v>40600</v>
      </c>
      <c r="CM16" s="24">
        <v>44000</v>
      </c>
      <c r="CN16" s="24">
        <v>35500</v>
      </c>
      <c r="CO16" s="24">
        <v>56400</v>
      </c>
      <c r="CP16" s="24">
        <v>54700</v>
      </c>
      <c r="CQ16" s="24">
        <v>56000</v>
      </c>
      <c r="CR16" s="24">
        <v>58000</v>
      </c>
      <c r="CS16" s="24">
        <v>57700</v>
      </c>
      <c r="CT16" s="24">
        <v>58500</v>
      </c>
      <c r="CU16" s="24">
        <v>48400</v>
      </c>
      <c r="CV16" s="24">
        <v>40900</v>
      </c>
      <c r="CW16" s="24">
        <v>43200</v>
      </c>
      <c r="CX16" s="24">
        <v>41300</v>
      </c>
      <c r="CY16" s="24">
        <v>45500</v>
      </c>
      <c r="CZ16" s="24">
        <v>39900</v>
      </c>
      <c r="DA16" s="24">
        <v>45300</v>
      </c>
      <c r="DB16" s="24">
        <v>43800</v>
      </c>
      <c r="DC16" s="24">
        <v>47800</v>
      </c>
      <c r="DD16" s="24">
        <v>49100</v>
      </c>
      <c r="DE16" s="24">
        <v>45800</v>
      </c>
      <c r="DF16" s="24">
        <v>47300</v>
      </c>
      <c r="DG16" s="24">
        <v>47900</v>
      </c>
      <c r="DH16" s="24">
        <v>44500</v>
      </c>
      <c r="DI16" s="24">
        <v>47700</v>
      </c>
      <c r="DJ16" s="24">
        <v>45900</v>
      </c>
      <c r="DK16" s="24">
        <v>42500</v>
      </c>
      <c r="DL16" s="24">
        <v>46100</v>
      </c>
      <c r="DM16" s="24">
        <v>48000</v>
      </c>
      <c r="DN16" s="24">
        <v>56100</v>
      </c>
      <c r="DO16" s="24">
        <v>51400</v>
      </c>
      <c r="DP16" s="24">
        <v>46400</v>
      </c>
      <c r="DQ16" s="24">
        <v>52200</v>
      </c>
      <c r="DR16" s="24">
        <v>49300</v>
      </c>
      <c r="DS16" s="24">
        <v>48100</v>
      </c>
      <c r="DT16" s="24">
        <v>50800</v>
      </c>
      <c r="DU16" s="24">
        <v>33100</v>
      </c>
      <c r="DV16" s="24">
        <v>32100</v>
      </c>
      <c r="DW16" s="24">
        <v>33200</v>
      </c>
      <c r="DX16" s="24">
        <v>25200</v>
      </c>
      <c r="DY16" s="24">
        <v>31000</v>
      </c>
      <c r="DZ16" s="24">
        <v>26500</v>
      </c>
      <c r="EA16" s="24">
        <v>28100</v>
      </c>
      <c r="EB16" s="24">
        <v>17900</v>
      </c>
      <c r="EC16" s="24">
        <v>19800</v>
      </c>
      <c r="ED16" s="24">
        <v>23400</v>
      </c>
      <c r="EE16" s="24">
        <v>28400</v>
      </c>
      <c r="EF16" s="24">
        <v>29100</v>
      </c>
    </row>
    <row r="17" spans="2:136" x14ac:dyDescent="0.45">
      <c r="B17" s="2" t="s">
        <v>565</v>
      </c>
      <c r="C17" s="24">
        <v>72000</v>
      </c>
      <c r="D17" s="24">
        <v>70700</v>
      </c>
      <c r="E17" s="24">
        <v>67400</v>
      </c>
      <c r="F17" s="24">
        <v>73400</v>
      </c>
      <c r="G17" s="24">
        <v>64900.000000000007</v>
      </c>
      <c r="H17" s="24">
        <v>71400</v>
      </c>
      <c r="I17" s="24">
        <v>70900</v>
      </c>
      <c r="J17" s="24">
        <v>66600</v>
      </c>
      <c r="K17" s="24">
        <v>74300</v>
      </c>
      <c r="L17" s="24">
        <v>82200</v>
      </c>
      <c r="M17" s="24">
        <v>92500</v>
      </c>
      <c r="N17" s="24">
        <v>82500</v>
      </c>
      <c r="O17" s="24">
        <v>82000</v>
      </c>
      <c r="P17" s="24">
        <v>81900</v>
      </c>
      <c r="Q17" s="24">
        <v>81700</v>
      </c>
      <c r="R17" s="24">
        <v>70000</v>
      </c>
      <c r="S17" s="24">
        <v>66400</v>
      </c>
      <c r="T17" s="24">
        <v>67100</v>
      </c>
      <c r="U17" s="24">
        <v>73600</v>
      </c>
      <c r="V17" s="24">
        <v>71300</v>
      </c>
      <c r="W17" s="24">
        <v>72200</v>
      </c>
      <c r="X17" s="24">
        <v>74200</v>
      </c>
      <c r="Y17" s="24">
        <v>72500</v>
      </c>
      <c r="Z17" s="24">
        <v>73600</v>
      </c>
      <c r="AA17" s="24">
        <v>64099.999999999993</v>
      </c>
      <c r="AB17" s="24">
        <v>61800</v>
      </c>
      <c r="AC17" s="24">
        <v>65099.999999999993</v>
      </c>
      <c r="AD17" s="24">
        <v>77100</v>
      </c>
      <c r="AE17" s="24">
        <v>72400</v>
      </c>
      <c r="AF17" s="24">
        <v>65300</v>
      </c>
      <c r="AG17" s="24">
        <v>67200</v>
      </c>
      <c r="AH17" s="24">
        <v>68500</v>
      </c>
      <c r="AI17" s="24">
        <v>72000</v>
      </c>
      <c r="AJ17" s="24">
        <v>66600</v>
      </c>
      <c r="AK17" s="24">
        <v>63400</v>
      </c>
      <c r="AL17" s="24">
        <v>54800</v>
      </c>
      <c r="AM17" s="24">
        <v>55100</v>
      </c>
      <c r="AN17" s="24">
        <v>57400</v>
      </c>
      <c r="AO17" s="24">
        <v>62200</v>
      </c>
      <c r="AP17" s="24">
        <v>52600</v>
      </c>
      <c r="AQ17" s="24">
        <v>59100</v>
      </c>
      <c r="AR17" s="24">
        <v>52400</v>
      </c>
      <c r="AS17" s="24">
        <v>52200</v>
      </c>
      <c r="AT17" s="24">
        <v>58600</v>
      </c>
      <c r="AU17" s="24">
        <v>52600</v>
      </c>
      <c r="AV17" s="24">
        <v>59400</v>
      </c>
      <c r="AW17" s="24">
        <v>58800</v>
      </c>
      <c r="AX17" s="24">
        <v>68300</v>
      </c>
      <c r="AY17" s="24">
        <v>71900</v>
      </c>
      <c r="AZ17" s="24">
        <v>64800</v>
      </c>
      <c r="BA17" s="24">
        <v>61500</v>
      </c>
      <c r="BB17" s="24">
        <v>66400</v>
      </c>
      <c r="BC17" s="24">
        <v>63900</v>
      </c>
      <c r="BD17" s="24">
        <v>55900</v>
      </c>
      <c r="BE17" s="24">
        <v>53300</v>
      </c>
      <c r="BF17" s="24">
        <v>49900</v>
      </c>
      <c r="BG17" s="24">
        <v>51400</v>
      </c>
      <c r="BH17" s="24">
        <v>50900</v>
      </c>
      <c r="BI17" s="24">
        <v>56300</v>
      </c>
      <c r="BJ17" s="24">
        <v>60200</v>
      </c>
      <c r="BK17" s="24">
        <v>56100</v>
      </c>
      <c r="BL17" s="24">
        <v>52500</v>
      </c>
      <c r="BM17" s="24">
        <v>53600</v>
      </c>
      <c r="BN17" s="24">
        <v>55400</v>
      </c>
      <c r="BO17" s="24">
        <v>54300</v>
      </c>
      <c r="BP17" s="24">
        <v>50700</v>
      </c>
      <c r="BQ17" s="24">
        <v>54400</v>
      </c>
      <c r="BR17" s="24">
        <v>50300</v>
      </c>
      <c r="BS17" s="24">
        <v>54300</v>
      </c>
      <c r="BT17" s="24">
        <v>46600</v>
      </c>
      <c r="BU17" s="24">
        <v>48400</v>
      </c>
      <c r="BV17" s="24">
        <v>44900</v>
      </c>
      <c r="BW17" s="24">
        <v>46800</v>
      </c>
      <c r="BX17" s="24">
        <v>44100</v>
      </c>
      <c r="BY17" s="24">
        <v>46100</v>
      </c>
      <c r="BZ17" s="24">
        <v>44500</v>
      </c>
      <c r="CA17" s="24">
        <v>52200</v>
      </c>
      <c r="CB17" s="24">
        <v>44400</v>
      </c>
      <c r="CC17" s="24">
        <v>52900</v>
      </c>
      <c r="CD17" s="24">
        <v>53600</v>
      </c>
      <c r="CE17" s="24">
        <v>45600</v>
      </c>
      <c r="CF17" s="24">
        <v>47600</v>
      </c>
      <c r="CG17" s="24">
        <v>38300</v>
      </c>
      <c r="CH17" s="24">
        <v>43900</v>
      </c>
      <c r="CI17" s="24">
        <v>41200</v>
      </c>
      <c r="CJ17" s="24">
        <v>43900</v>
      </c>
      <c r="CK17" s="24">
        <v>38900</v>
      </c>
      <c r="CL17" s="24">
        <v>41000</v>
      </c>
      <c r="CM17" s="24">
        <v>39000</v>
      </c>
      <c r="CN17" s="24">
        <v>38400</v>
      </c>
      <c r="CO17" s="24">
        <v>39200</v>
      </c>
      <c r="CP17" s="24">
        <v>40600</v>
      </c>
      <c r="CQ17" s="24">
        <v>37400</v>
      </c>
      <c r="CR17" s="24">
        <v>32100</v>
      </c>
      <c r="CS17" s="24">
        <v>39500</v>
      </c>
      <c r="CT17" s="24">
        <v>38300</v>
      </c>
      <c r="CU17" s="24">
        <v>42700</v>
      </c>
      <c r="CV17" s="24">
        <v>39800</v>
      </c>
      <c r="CW17" s="24">
        <v>38500</v>
      </c>
      <c r="CX17" s="24">
        <v>30500</v>
      </c>
      <c r="CY17" s="24">
        <v>32400</v>
      </c>
      <c r="CZ17" s="24">
        <v>33800</v>
      </c>
      <c r="DA17" s="24">
        <v>27200</v>
      </c>
      <c r="DB17" s="24">
        <v>31900</v>
      </c>
      <c r="DC17" s="24">
        <v>33800</v>
      </c>
      <c r="DD17" s="24">
        <v>33800</v>
      </c>
      <c r="DE17" s="24">
        <v>34500</v>
      </c>
      <c r="DF17" s="24">
        <v>38200</v>
      </c>
      <c r="DG17" s="24">
        <v>43400</v>
      </c>
      <c r="DH17" s="24">
        <v>36000</v>
      </c>
      <c r="DI17" s="24">
        <v>35200</v>
      </c>
      <c r="DJ17" s="24">
        <v>39000</v>
      </c>
      <c r="DK17" s="24">
        <v>42500</v>
      </c>
      <c r="DL17" s="24">
        <v>36700</v>
      </c>
      <c r="DM17" s="24">
        <v>41600</v>
      </c>
      <c r="DN17" s="24">
        <v>39600</v>
      </c>
      <c r="DO17" s="24">
        <v>31900</v>
      </c>
      <c r="DP17" s="24">
        <v>34600</v>
      </c>
      <c r="DQ17" s="24">
        <v>36400</v>
      </c>
      <c r="DR17" s="24">
        <v>41400</v>
      </c>
      <c r="DS17" s="24">
        <v>43700</v>
      </c>
      <c r="DT17" s="24">
        <v>44000</v>
      </c>
      <c r="DU17" s="24">
        <v>41700</v>
      </c>
      <c r="DV17" s="24">
        <v>37200</v>
      </c>
      <c r="DW17" s="24">
        <v>32700.000000000004</v>
      </c>
      <c r="DX17" s="24">
        <v>30000</v>
      </c>
      <c r="DY17" s="24">
        <v>30200</v>
      </c>
      <c r="DZ17" s="24">
        <v>30000</v>
      </c>
      <c r="EA17" s="24">
        <v>31300</v>
      </c>
      <c r="EB17" s="24">
        <v>29600</v>
      </c>
      <c r="EC17" s="24">
        <v>28400</v>
      </c>
      <c r="ED17" s="24">
        <v>30500</v>
      </c>
      <c r="EE17" s="24">
        <v>37900</v>
      </c>
      <c r="EF17" s="24">
        <v>30500</v>
      </c>
    </row>
    <row r="18" spans="2:136" x14ac:dyDescent="0.45">
      <c r="B18" s="2" t="s">
        <v>588</v>
      </c>
      <c r="C18" s="24">
        <v>2600</v>
      </c>
      <c r="D18" s="24">
        <v>4500</v>
      </c>
      <c r="E18" s="24">
        <v>7700</v>
      </c>
      <c r="F18" s="24">
        <v>7600</v>
      </c>
      <c r="G18" s="24">
        <v>9900</v>
      </c>
      <c r="H18" s="24">
        <v>6100</v>
      </c>
      <c r="I18" s="24">
        <v>11100</v>
      </c>
      <c r="J18" s="24">
        <v>8300</v>
      </c>
      <c r="K18" s="24">
        <v>5700</v>
      </c>
      <c r="L18" s="24">
        <v>4100</v>
      </c>
      <c r="M18" s="24">
        <v>3600</v>
      </c>
      <c r="N18" s="24">
        <v>7600</v>
      </c>
      <c r="O18" s="24">
        <v>4800</v>
      </c>
      <c r="P18" s="24">
        <v>7900</v>
      </c>
      <c r="Q18" s="24">
        <v>2100</v>
      </c>
      <c r="R18" s="24">
        <v>7200</v>
      </c>
      <c r="S18" s="24">
        <v>8400</v>
      </c>
      <c r="T18" s="24">
        <v>5500</v>
      </c>
      <c r="U18" s="24">
        <v>7900</v>
      </c>
      <c r="V18" s="24">
        <v>4300</v>
      </c>
      <c r="W18" s="24">
        <v>5000</v>
      </c>
      <c r="X18" s="24">
        <v>5500</v>
      </c>
      <c r="Y18" s="24">
        <v>6700</v>
      </c>
      <c r="Z18" s="24">
        <v>6200</v>
      </c>
      <c r="AA18" s="24">
        <v>4300</v>
      </c>
      <c r="AB18" s="24">
        <v>5900</v>
      </c>
      <c r="AC18" s="24">
        <v>6900</v>
      </c>
      <c r="AD18" s="24">
        <v>5100</v>
      </c>
      <c r="AE18" s="24">
        <v>7200</v>
      </c>
      <c r="AF18" s="24">
        <v>4800</v>
      </c>
      <c r="AG18" s="24">
        <v>5200</v>
      </c>
      <c r="AH18" s="24">
        <v>5300</v>
      </c>
      <c r="AI18" s="24">
        <v>6500</v>
      </c>
      <c r="AJ18" s="24">
        <v>5900</v>
      </c>
      <c r="AK18" s="24">
        <v>7200</v>
      </c>
      <c r="AL18" s="24">
        <v>4700</v>
      </c>
      <c r="AM18" s="24">
        <v>6000</v>
      </c>
      <c r="AN18" s="24">
        <v>6000</v>
      </c>
      <c r="AO18" s="24">
        <v>5000</v>
      </c>
      <c r="AP18" s="24">
        <v>4100</v>
      </c>
      <c r="AQ18" s="24">
        <v>5800</v>
      </c>
      <c r="AR18" s="24">
        <v>4400</v>
      </c>
      <c r="AS18" s="24">
        <v>5800</v>
      </c>
      <c r="AT18" s="24">
        <v>8100</v>
      </c>
      <c r="AU18" s="24">
        <v>3300</v>
      </c>
      <c r="AV18" s="24">
        <v>3000</v>
      </c>
      <c r="AW18" s="24">
        <v>7100</v>
      </c>
      <c r="AX18" s="24">
        <v>6800</v>
      </c>
      <c r="AY18" s="24">
        <v>5700</v>
      </c>
      <c r="AZ18" s="24">
        <v>7400</v>
      </c>
      <c r="BA18" s="24">
        <v>5600</v>
      </c>
      <c r="BB18" s="24">
        <v>6100</v>
      </c>
      <c r="BC18" s="24">
        <v>3700</v>
      </c>
      <c r="BD18" s="24">
        <v>3800</v>
      </c>
      <c r="BE18" s="24">
        <v>2900</v>
      </c>
      <c r="BF18" s="24">
        <v>9600</v>
      </c>
      <c r="BG18" s="24">
        <v>9100</v>
      </c>
      <c r="BH18" s="24">
        <v>9500</v>
      </c>
      <c r="BI18" s="24">
        <v>9200</v>
      </c>
      <c r="BJ18" s="24">
        <v>7100</v>
      </c>
      <c r="BK18" s="24">
        <v>6100</v>
      </c>
      <c r="BL18" s="24">
        <v>4600</v>
      </c>
      <c r="BM18" s="24">
        <v>4700</v>
      </c>
      <c r="BN18" s="24">
        <v>4100</v>
      </c>
      <c r="BO18" s="24">
        <v>5100</v>
      </c>
      <c r="BP18" s="24">
        <v>8400</v>
      </c>
      <c r="BQ18" s="24">
        <v>9900</v>
      </c>
      <c r="BR18" s="24">
        <v>8100</v>
      </c>
      <c r="BS18" s="24">
        <v>7800</v>
      </c>
      <c r="BT18" s="24">
        <v>5100</v>
      </c>
      <c r="BU18" s="24">
        <v>4900</v>
      </c>
      <c r="BV18" s="24">
        <v>4100</v>
      </c>
      <c r="BW18" s="24">
        <v>5300</v>
      </c>
      <c r="BX18" s="24">
        <v>4000</v>
      </c>
      <c r="BY18" s="24">
        <v>7400</v>
      </c>
      <c r="BZ18" s="24">
        <v>8800</v>
      </c>
      <c r="CA18" s="24">
        <v>5700</v>
      </c>
      <c r="CB18" s="24">
        <v>8000</v>
      </c>
      <c r="CC18" s="24">
        <v>9300</v>
      </c>
      <c r="CD18" s="24">
        <v>8600</v>
      </c>
      <c r="CE18" s="24">
        <v>6100</v>
      </c>
      <c r="CF18" s="24">
        <v>5700</v>
      </c>
      <c r="CG18" s="24">
        <v>4400</v>
      </c>
      <c r="CH18" s="24">
        <v>2600</v>
      </c>
      <c r="CI18" s="24">
        <v>5500</v>
      </c>
      <c r="CJ18" s="24">
        <v>7900</v>
      </c>
      <c r="CK18" s="24">
        <v>9300</v>
      </c>
      <c r="CL18" s="24">
        <v>9600</v>
      </c>
      <c r="CM18" s="24">
        <v>10000</v>
      </c>
      <c r="CN18" s="24">
        <v>5000</v>
      </c>
      <c r="CO18" s="24">
        <v>7000</v>
      </c>
      <c r="CP18" s="24">
        <v>4100</v>
      </c>
      <c r="CQ18" s="24">
        <v>1700</v>
      </c>
      <c r="CR18" s="24">
        <v>5100</v>
      </c>
      <c r="CS18" s="24">
        <v>3800</v>
      </c>
      <c r="CT18" s="24">
        <v>9000</v>
      </c>
      <c r="CU18" s="24">
        <v>10500</v>
      </c>
      <c r="CV18" s="24">
        <v>9500</v>
      </c>
      <c r="CW18" s="24">
        <v>9300</v>
      </c>
      <c r="CX18" s="24">
        <v>8300</v>
      </c>
      <c r="CY18" s="24">
        <v>8100</v>
      </c>
      <c r="CZ18" s="24">
        <v>6000</v>
      </c>
      <c r="DA18" s="24">
        <v>8100</v>
      </c>
      <c r="DB18" s="24">
        <v>8500</v>
      </c>
      <c r="DC18" s="24">
        <v>9400</v>
      </c>
      <c r="DD18" s="24">
        <v>6400</v>
      </c>
      <c r="DE18" s="24">
        <v>9000</v>
      </c>
      <c r="DF18" s="24">
        <v>7800</v>
      </c>
      <c r="DG18" s="24">
        <v>4900</v>
      </c>
      <c r="DH18" s="24">
        <v>5100</v>
      </c>
      <c r="DI18" s="24">
        <v>6200</v>
      </c>
      <c r="DJ18" s="24">
        <v>7000</v>
      </c>
      <c r="DK18" s="24">
        <v>8300</v>
      </c>
      <c r="DL18" s="24">
        <v>7400</v>
      </c>
      <c r="DM18" s="24">
        <v>6100</v>
      </c>
      <c r="DN18" s="24">
        <v>5400</v>
      </c>
      <c r="DO18" s="24">
        <v>4100</v>
      </c>
      <c r="DP18" s="24">
        <v>2300</v>
      </c>
      <c r="DQ18" s="24">
        <v>1700</v>
      </c>
      <c r="DR18" s="24">
        <v>1700</v>
      </c>
      <c r="DS18" s="24">
        <v>1500</v>
      </c>
      <c r="DT18" s="24">
        <v>1800</v>
      </c>
      <c r="DU18" s="24"/>
      <c r="DV18" s="24"/>
      <c r="DW18" s="24"/>
      <c r="DX18" s="24">
        <v>2900</v>
      </c>
      <c r="DY18" s="24">
        <v>3400</v>
      </c>
      <c r="DZ18" s="24">
        <v>4000</v>
      </c>
      <c r="EA18" s="24">
        <v>4600</v>
      </c>
      <c r="EB18" s="24">
        <v>5800</v>
      </c>
      <c r="EC18" s="24">
        <v>7200</v>
      </c>
      <c r="ED18" s="24">
        <v>7800</v>
      </c>
      <c r="EE18" s="24">
        <v>6300</v>
      </c>
      <c r="EF18" s="24">
        <v>7100</v>
      </c>
    </row>
    <row r="19" spans="2:136" x14ac:dyDescent="0.45">
      <c r="B19" s="2" t="s">
        <v>589</v>
      </c>
      <c r="C19" s="24">
        <v>127200</v>
      </c>
      <c r="D19" s="24">
        <v>133800</v>
      </c>
      <c r="E19" s="24">
        <v>134000</v>
      </c>
      <c r="F19" s="24">
        <v>129700</v>
      </c>
      <c r="G19" s="24">
        <v>124600</v>
      </c>
      <c r="H19" s="24">
        <v>125300</v>
      </c>
      <c r="I19" s="24">
        <v>130900</v>
      </c>
      <c r="J19" s="24">
        <v>128000</v>
      </c>
      <c r="K19" s="24">
        <v>122800</v>
      </c>
      <c r="L19" s="24">
        <v>124800</v>
      </c>
      <c r="M19" s="24">
        <v>128400</v>
      </c>
      <c r="N19" s="24">
        <v>122300</v>
      </c>
      <c r="O19" s="24">
        <v>124600</v>
      </c>
      <c r="P19" s="24">
        <v>125100</v>
      </c>
      <c r="Q19" s="24">
        <v>117700</v>
      </c>
      <c r="R19" s="24">
        <v>119100</v>
      </c>
      <c r="S19" s="24">
        <v>115700</v>
      </c>
      <c r="T19" s="24">
        <v>123700</v>
      </c>
      <c r="U19" s="24">
        <v>132900</v>
      </c>
      <c r="V19" s="24">
        <v>129800</v>
      </c>
      <c r="W19" s="24">
        <v>123900</v>
      </c>
      <c r="X19" s="24">
        <v>121800</v>
      </c>
      <c r="Y19" s="24">
        <v>106000</v>
      </c>
      <c r="Z19" s="24">
        <v>106500</v>
      </c>
      <c r="AA19" s="24">
        <v>118200</v>
      </c>
      <c r="AB19" s="24">
        <v>115300</v>
      </c>
      <c r="AC19" s="24">
        <v>122200</v>
      </c>
      <c r="AD19" s="24">
        <v>120600</v>
      </c>
      <c r="AE19" s="24">
        <v>122500</v>
      </c>
      <c r="AF19" s="24">
        <v>127400</v>
      </c>
      <c r="AG19" s="24">
        <v>129400</v>
      </c>
      <c r="AH19" s="24">
        <v>122300</v>
      </c>
      <c r="AI19" s="24">
        <v>118500</v>
      </c>
      <c r="AJ19" s="24">
        <v>115500</v>
      </c>
      <c r="AK19" s="24">
        <v>126500</v>
      </c>
      <c r="AL19" s="24">
        <v>122200</v>
      </c>
      <c r="AM19" s="24">
        <v>122300</v>
      </c>
      <c r="AN19" s="24">
        <v>127600</v>
      </c>
      <c r="AO19" s="24">
        <v>135000</v>
      </c>
      <c r="AP19" s="24">
        <v>128300</v>
      </c>
      <c r="AQ19" s="24">
        <v>132600</v>
      </c>
      <c r="AR19" s="24">
        <v>123300</v>
      </c>
      <c r="AS19" s="24">
        <v>131500</v>
      </c>
      <c r="AT19" s="24">
        <v>129500</v>
      </c>
      <c r="AU19" s="24">
        <v>119500</v>
      </c>
      <c r="AV19" s="24">
        <v>117800</v>
      </c>
      <c r="AW19" s="24">
        <v>115600</v>
      </c>
      <c r="AX19" s="24">
        <v>115700</v>
      </c>
      <c r="AY19" s="24">
        <v>106200</v>
      </c>
      <c r="AZ19" s="24">
        <v>120200</v>
      </c>
      <c r="BA19" s="24">
        <v>111200</v>
      </c>
      <c r="BB19" s="24">
        <v>123900</v>
      </c>
      <c r="BC19" s="24">
        <v>129200</v>
      </c>
      <c r="BD19" s="24">
        <v>122900</v>
      </c>
      <c r="BE19" s="24">
        <v>123000</v>
      </c>
      <c r="BF19" s="24">
        <v>133100</v>
      </c>
      <c r="BG19" s="24">
        <v>126500</v>
      </c>
      <c r="BH19" s="24">
        <v>135100</v>
      </c>
      <c r="BI19" s="24">
        <v>135800</v>
      </c>
      <c r="BJ19" s="24">
        <v>131700</v>
      </c>
      <c r="BK19" s="24">
        <v>132000</v>
      </c>
      <c r="BL19" s="24">
        <v>132700</v>
      </c>
      <c r="BM19" s="24">
        <v>124600</v>
      </c>
      <c r="BN19" s="24">
        <v>113700</v>
      </c>
      <c r="BO19" s="24">
        <v>127200</v>
      </c>
      <c r="BP19" s="24">
        <v>117500</v>
      </c>
      <c r="BQ19" s="24">
        <v>112100</v>
      </c>
      <c r="BR19" s="24">
        <v>121500</v>
      </c>
      <c r="BS19" s="24">
        <v>109400</v>
      </c>
      <c r="BT19" s="24">
        <v>105100</v>
      </c>
      <c r="BU19" s="24">
        <v>103800</v>
      </c>
      <c r="BV19" s="24">
        <v>106400</v>
      </c>
      <c r="BW19" s="24">
        <v>110300</v>
      </c>
      <c r="BX19" s="24">
        <v>118200</v>
      </c>
      <c r="BY19" s="24">
        <v>126100</v>
      </c>
      <c r="BZ19" s="24">
        <v>120900</v>
      </c>
      <c r="CA19" s="24">
        <v>134400</v>
      </c>
      <c r="CB19" s="24">
        <v>129200</v>
      </c>
      <c r="CC19" s="24">
        <v>133200</v>
      </c>
      <c r="CD19" s="24">
        <v>141800</v>
      </c>
      <c r="CE19" s="24">
        <v>139700</v>
      </c>
      <c r="CF19" s="24">
        <v>125200</v>
      </c>
      <c r="CG19" s="24">
        <v>134300</v>
      </c>
      <c r="CH19" s="24">
        <v>127100</v>
      </c>
      <c r="CI19" s="24">
        <v>115400</v>
      </c>
      <c r="CJ19" s="24">
        <v>122900</v>
      </c>
      <c r="CK19" s="24">
        <v>132300</v>
      </c>
      <c r="CL19" s="24">
        <v>120100</v>
      </c>
      <c r="CM19" s="24">
        <v>118800</v>
      </c>
      <c r="CN19" s="24">
        <v>129200</v>
      </c>
      <c r="CO19" s="24">
        <v>129900</v>
      </c>
      <c r="CP19" s="24">
        <v>127300</v>
      </c>
      <c r="CQ19" s="24">
        <v>133300</v>
      </c>
      <c r="CR19" s="24">
        <v>128500</v>
      </c>
      <c r="CS19" s="24">
        <v>146000</v>
      </c>
      <c r="CT19" s="24">
        <v>142000</v>
      </c>
      <c r="CU19" s="24">
        <v>145300</v>
      </c>
      <c r="CV19" s="24">
        <v>139500</v>
      </c>
      <c r="CW19" s="24">
        <v>145100</v>
      </c>
      <c r="CX19" s="24">
        <v>140500</v>
      </c>
      <c r="CY19" s="24">
        <v>119400</v>
      </c>
      <c r="CZ19" s="24">
        <v>120000</v>
      </c>
      <c r="DA19" s="24">
        <v>132400</v>
      </c>
      <c r="DB19" s="24">
        <v>126800</v>
      </c>
      <c r="DC19" s="24">
        <v>131400</v>
      </c>
      <c r="DD19" s="24">
        <v>123400</v>
      </c>
      <c r="DE19" s="24">
        <v>127100</v>
      </c>
      <c r="DF19" s="24">
        <v>138800</v>
      </c>
      <c r="DG19" s="24">
        <v>134900</v>
      </c>
      <c r="DH19" s="24">
        <v>145600</v>
      </c>
      <c r="DI19" s="24">
        <v>139200</v>
      </c>
      <c r="DJ19" s="24">
        <v>132100</v>
      </c>
      <c r="DK19" s="24">
        <v>137200</v>
      </c>
      <c r="DL19" s="24">
        <v>133300</v>
      </c>
      <c r="DM19" s="24">
        <v>144700</v>
      </c>
      <c r="DN19" s="24">
        <v>141800</v>
      </c>
      <c r="DO19" s="24">
        <v>134700</v>
      </c>
      <c r="DP19" s="24">
        <v>144900</v>
      </c>
      <c r="DQ19" s="24">
        <v>134900</v>
      </c>
      <c r="DR19" s="24">
        <v>149400</v>
      </c>
      <c r="DS19" s="24">
        <v>142900</v>
      </c>
      <c r="DT19" s="24">
        <v>143300</v>
      </c>
      <c r="DU19" s="24">
        <v>145700</v>
      </c>
      <c r="DV19" s="24">
        <v>140900</v>
      </c>
      <c r="DW19" s="24">
        <v>144000</v>
      </c>
      <c r="DX19" s="24">
        <v>146300</v>
      </c>
      <c r="DY19" s="24">
        <v>150000</v>
      </c>
      <c r="DZ19" s="24">
        <v>134700</v>
      </c>
      <c r="EA19" s="24">
        <v>140100</v>
      </c>
      <c r="EB19" s="24">
        <v>144600</v>
      </c>
      <c r="EC19" s="24">
        <v>131100</v>
      </c>
      <c r="ED19" s="24">
        <v>134800</v>
      </c>
      <c r="EE19" s="24">
        <v>144700</v>
      </c>
      <c r="EF19" s="24">
        <v>131300</v>
      </c>
    </row>
    <row r="20" spans="2:136" x14ac:dyDescent="0.45">
      <c r="B20" s="2" t="s">
        <v>590</v>
      </c>
      <c r="C20" s="24">
        <v>73200</v>
      </c>
      <c r="D20" s="24">
        <v>73600</v>
      </c>
      <c r="E20" s="24">
        <v>74000</v>
      </c>
      <c r="F20" s="24">
        <v>68600</v>
      </c>
      <c r="G20" s="24">
        <v>82400</v>
      </c>
      <c r="H20" s="24">
        <v>80700</v>
      </c>
      <c r="I20" s="24">
        <v>81100</v>
      </c>
      <c r="J20" s="24">
        <v>89300</v>
      </c>
      <c r="K20" s="24">
        <v>77300</v>
      </c>
      <c r="L20" s="24">
        <v>90000</v>
      </c>
      <c r="M20" s="24">
        <v>87400</v>
      </c>
      <c r="N20" s="24">
        <v>70300</v>
      </c>
      <c r="O20" s="24">
        <v>76000</v>
      </c>
      <c r="P20" s="24">
        <v>80200</v>
      </c>
      <c r="Q20" s="24">
        <v>87200</v>
      </c>
      <c r="R20" s="24">
        <v>84000</v>
      </c>
      <c r="S20" s="24">
        <v>98300</v>
      </c>
      <c r="T20" s="24">
        <v>94800</v>
      </c>
      <c r="U20" s="24">
        <v>98900</v>
      </c>
      <c r="V20" s="24">
        <v>91700</v>
      </c>
      <c r="W20" s="24">
        <v>90900</v>
      </c>
      <c r="X20" s="24">
        <v>81200</v>
      </c>
      <c r="Y20" s="24">
        <v>78000</v>
      </c>
      <c r="Z20" s="24">
        <v>82300</v>
      </c>
      <c r="AA20" s="24">
        <v>74200</v>
      </c>
      <c r="AB20" s="24">
        <v>71900</v>
      </c>
      <c r="AC20" s="24">
        <v>74200</v>
      </c>
      <c r="AD20" s="24">
        <v>76000</v>
      </c>
      <c r="AE20" s="24">
        <v>79100</v>
      </c>
      <c r="AF20" s="24">
        <v>83100</v>
      </c>
      <c r="AG20" s="24">
        <v>87400</v>
      </c>
      <c r="AH20" s="24">
        <v>90300</v>
      </c>
      <c r="AI20" s="24">
        <v>81800</v>
      </c>
      <c r="AJ20" s="24">
        <v>85200</v>
      </c>
      <c r="AK20" s="24">
        <v>85600</v>
      </c>
      <c r="AL20" s="24">
        <v>85800</v>
      </c>
      <c r="AM20" s="24">
        <v>86500</v>
      </c>
      <c r="AN20" s="24">
        <v>90300</v>
      </c>
      <c r="AO20" s="24">
        <v>92000</v>
      </c>
      <c r="AP20" s="24">
        <v>95400</v>
      </c>
      <c r="AQ20" s="24">
        <v>96500</v>
      </c>
      <c r="AR20" s="24">
        <v>92300</v>
      </c>
      <c r="AS20" s="24">
        <v>103100</v>
      </c>
      <c r="AT20" s="24">
        <v>89500</v>
      </c>
      <c r="AU20" s="24">
        <v>84200</v>
      </c>
      <c r="AV20" s="24">
        <v>77000</v>
      </c>
      <c r="AW20" s="24">
        <v>81700</v>
      </c>
      <c r="AX20" s="24">
        <v>83500</v>
      </c>
      <c r="AY20" s="24">
        <v>78100</v>
      </c>
      <c r="AZ20" s="24">
        <v>80800</v>
      </c>
      <c r="BA20" s="24">
        <v>89200</v>
      </c>
      <c r="BB20" s="24">
        <v>91100</v>
      </c>
      <c r="BC20" s="24">
        <v>93300</v>
      </c>
      <c r="BD20" s="24">
        <v>89700</v>
      </c>
      <c r="BE20" s="24">
        <v>84800</v>
      </c>
      <c r="BF20" s="24">
        <v>88700</v>
      </c>
      <c r="BG20" s="24">
        <v>78800</v>
      </c>
      <c r="BH20" s="24">
        <v>81200</v>
      </c>
      <c r="BI20" s="24">
        <v>80300</v>
      </c>
      <c r="BJ20" s="24">
        <v>72000</v>
      </c>
      <c r="BK20" s="24">
        <v>83500</v>
      </c>
      <c r="BL20" s="24">
        <v>87500</v>
      </c>
      <c r="BM20" s="24">
        <v>94100</v>
      </c>
      <c r="BN20" s="24">
        <v>83900</v>
      </c>
      <c r="BO20" s="24">
        <v>89200</v>
      </c>
      <c r="BP20" s="24">
        <v>88900</v>
      </c>
      <c r="BQ20" s="24">
        <v>84900</v>
      </c>
      <c r="BR20" s="24">
        <v>83800</v>
      </c>
      <c r="BS20" s="24">
        <v>71400</v>
      </c>
      <c r="BT20" s="24">
        <v>76100</v>
      </c>
      <c r="BU20" s="24">
        <v>74600</v>
      </c>
      <c r="BV20" s="24">
        <v>87200</v>
      </c>
      <c r="BW20" s="24">
        <v>72700</v>
      </c>
      <c r="BX20" s="24">
        <v>93200</v>
      </c>
      <c r="BY20" s="24">
        <v>93800</v>
      </c>
      <c r="BZ20" s="24">
        <v>86900</v>
      </c>
      <c r="CA20" s="24">
        <v>92100</v>
      </c>
      <c r="CB20" s="24">
        <v>99900</v>
      </c>
      <c r="CC20" s="24">
        <v>105500</v>
      </c>
      <c r="CD20" s="24">
        <v>93800</v>
      </c>
      <c r="CE20" s="24">
        <v>85800</v>
      </c>
      <c r="CF20" s="24">
        <v>84300</v>
      </c>
      <c r="CG20" s="24">
        <v>89000</v>
      </c>
      <c r="CH20" s="24">
        <v>84900</v>
      </c>
      <c r="CI20" s="24">
        <v>76700</v>
      </c>
      <c r="CJ20" s="24">
        <v>76200</v>
      </c>
      <c r="CK20" s="24">
        <v>79500</v>
      </c>
      <c r="CL20" s="24">
        <v>85400</v>
      </c>
      <c r="CM20" s="24">
        <v>84000</v>
      </c>
      <c r="CN20" s="24">
        <v>93700</v>
      </c>
      <c r="CO20" s="24">
        <v>102300</v>
      </c>
      <c r="CP20" s="24">
        <v>85900</v>
      </c>
      <c r="CQ20" s="24">
        <v>97200</v>
      </c>
      <c r="CR20" s="24">
        <v>107100</v>
      </c>
      <c r="CS20" s="24">
        <v>104100</v>
      </c>
      <c r="CT20" s="24">
        <v>95600</v>
      </c>
      <c r="CU20" s="24">
        <v>88600</v>
      </c>
      <c r="CV20" s="24">
        <v>88700</v>
      </c>
      <c r="CW20" s="24">
        <v>85900</v>
      </c>
      <c r="CX20" s="24">
        <v>83000</v>
      </c>
      <c r="CY20" s="24">
        <v>83900</v>
      </c>
      <c r="CZ20" s="24">
        <v>79300</v>
      </c>
      <c r="DA20" s="24">
        <v>88100</v>
      </c>
      <c r="DB20" s="24">
        <v>78200</v>
      </c>
      <c r="DC20" s="24">
        <v>79600</v>
      </c>
      <c r="DD20" s="24">
        <v>81700</v>
      </c>
      <c r="DE20" s="24">
        <v>80500</v>
      </c>
      <c r="DF20" s="24">
        <v>89600</v>
      </c>
      <c r="DG20" s="24">
        <v>91400</v>
      </c>
      <c r="DH20" s="24">
        <v>79500</v>
      </c>
      <c r="DI20" s="24">
        <v>78100</v>
      </c>
      <c r="DJ20" s="24">
        <v>77800</v>
      </c>
      <c r="DK20" s="24">
        <v>72400</v>
      </c>
      <c r="DL20" s="24">
        <v>75700</v>
      </c>
      <c r="DM20" s="24">
        <v>70900</v>
      </c>
      <c r="DN20" s="24">
        <v>65600</v>
      </c>
      <c r="DO20" s="24">
        <v>72100</v>
      </c>
      <c r="DP20" s="24">
        <v>76000</v>
      </c>
      <c r="DQ20" s="24">
        <v>80100</v>
      </c>
      <c r="DR20" s="24">
        <v>85400</v>
      </c>
      <c r="DS20" s="24">
        <v>81000</v>
      </c>
      <c r="DT20" s="24">
        <v>94400</v>
      </c>
      <c r="DU20" s="24">
        <v>80700</v>
      </c>
      <c r="DV20" s="24">
        <v>71200</v>
      </c>
      <c r="DW20" s="24">
        <v>66800</v>
      </c>
      <c r="DX20" s="24">
        <v>76200</v>
      </c>
      <c r="DY20" s="24">
        <v>80800</v>
      </c>
      <c r="DZ20" s="24">
        <v>89200</v>
      </c>
      <c r="EA20" s="24">
        <v>90600</v>
      </c>
      <c r="EB20" s="24">
        <v>78800</v>
      </c>
      <c r="EC20" s="24">
        <v>71200</v>
      </c>
      <c r="ED20" s="24">
        <v>80900</v>
      </c>
      <c r="EE20" s="24">
        <v>73400</v>
      </c>
      <c r="EF20" s="24">
        <v>72800</v>
      </c>
    </row>
    <row r="21" spans="2:136" x14ac:dyDescent="0.45">
      <c r="B21" s="2" t="s">
        <v>509</v>
      </c>
      <c r="C21" s="24">
        <f>SUM(C8:C20)</f>
        <v>1040100</v>
      </c>
      <c r="D21" s="24">
        <f t="shared" ref="D21:BO21" si="0">SUM(D8:D20)</f>
        <v>1053900</v>
      </c>
      <c r="E21" s="24">
        <f t="shared" si="0"/>
        <v>1067300</v>
      </c>
      <c r="F21" s="24">
        <f t="shared" si="0"/>
        <v>1057600</v>
      </c>
      <c r="G21" s="24">
        <f t="shared" si="0"/>
        <v>1082100</v>
      </c>
      <c r="H21" s="24">
        <f t="shared" si="0"/>
        <v>1095900</v>
      </c>
      <c r="I21" s="24">
        <f t="shared" si="0"/>
        <v>1140600</v>
      </c>
      <c r="J21" s="24">
        <f t="shared" si="0"/>
        <v>1136700</v>
      </c>
      <c r="K21" s="24">
        <f t="shared" si="0"/>
        <v>1107100</v>
      </c>
      <c r="L21" s="24">
        <f t="shared" si="0"/>
        <v>1114200</v>
      </c>
      <c r="M21" s="24">
        <f t="shared" si="0"/>
        <v>1098900</v>
      </c>
      <c r="N21" s="24">
        <f t="shared" si="0"/>
        <v>1095700</v>
      </c>
      <c r="O21" s="24">
        <f t="shared" si="0"/>
        <v>1061700</v>
      </c>
      <c r="P21" s="24">
        <f t="shared" si="0"/>
        <v>1073900</v>
      </c>
      <c r="Q21" s="24">
        <f t="shared" si="0"/>
        <v>1074200</v>
      </c>
      <c r="R21" s="24">
        <f t="shared" si="0"/>
        <v>1113100</v>
      </c>
      <c r="S21" s="24">
        <f t="shared" si="0"/>
        <v>1148300</v>
      </c>
      <c r="T21" s="24">
        <f t="shared" si="0"/>
        <v>1145300</v>
      </c>
      <c r="U21" s="24">
        <f t="shared" si="0"/>
        <v>1159500</v>
      </c>
      <c r="V21" s="24">
        <f t="shared" si="0"/>
        <v>1154900</v>
      </c>
      <c r="W21" s="24">
        <f t="shared" si="0"/>
        <v>1122100</v>
      </c>
      <c r="X21" s="24">
        <f t="shared" si="0"/>
        <v>1116600</v>
      </c>
      <c r="Y21" s="24">
        <f t="shared" si="0"/>
        <v>1137200</v>
      </c>
      <c r="Z21" s="24">
        <f t="shared" si="0"/>
        <v>1129300</v>
      </c>
      <c r="AA21" s="24">
        <f t="shared" si="0"/>
        <v>1108100</v>
      </c>
      <c r="AB21" s="24">
        <f t="shared" si="0"/>
        <v>1071400</v>
      </c>
      <c r="AC21" s="24">
        <f t="shared" si="0"/>
        <v>1105200</v>
      </c>
      <c r="AD21" s="24">
        <f t="shared" si="0"/>
        <v>1118100</v>
      </c>
      <c r="AE21" s="24">
        <f t="shared" si="0"/>
        <v>1127700</v>
      </c>
      <c r="AF21" s="24">
        <f t="shared" si="0"/>
        <v>1124900</v>
      </c>
      <c r="AG21" s="24">
        <f t="shared" si="0"/>
        <v>1139000</v>
      </c>
      <c r="AH21" s="24">
        <f t="shared" si="0"/>
        <v>1149600</v>
      </c>
      <c r="AI21" s="24">
        <f t="shared" si="0"/>
        <v>1118100</v>
      </c>
      <c r="AJ21" s="24">
        <f t="shared" si="0"/>
        <v>1092700</v>
      </c>
      <c r="AK21" s="24">
        <f t="shared" si="0"/>
        <v>1099900</v>
      </c>
      <c r="AL21" s="24">
        <f t="shared" si="0"/>
        <v>1097200</v>
      </c>
      <c r="AM21" s="24">
        <f t="shared" si="0"/>
        <v>1092900</v>
      </c>
      <c r="AN21" s="24">
        <f t="shared" si="0"/>
        <v>1126200</v>
      </c>
      <c r="AO21" s="24">
        <f t="shared" si="0"/>
        <v>1155500</v>
      </c>
      <c r="AP21" s="24">
        <f t="shared" si="0"/>
        <v>1153100</v>
      </c>
      <c r="AQ21" s="24">
        <f t="shared" si="0"/>
        <v>1172200</v>
      </c>
      <c r="AR21" s="24">
        <f t="shared" si="0"/>
        <v>1179400</v>
      </c>
      <c r="AS21" s="24">
        <f t="shared" si="0"/>
        <v>1190000</v>
      </c>
      <c r="AT21" s="24">
        <f t="shared" si="0"/>
        <v>1181000</v>
      </c>
      <c r="AU21" s="24">
        <f t="shared" si="0"/>
        <v>1143800</v>
      </c>
      <c r="AV21" s="24">
        <f t="shared" si="0"/>
        <v>1131400</v>
      </c>
      <c r="AW21" s="24">
        <f t="shared" si="0"/>
        <v>1137700</v>
      </c>
      <c r="AX21" s="24">
        <f t="shared" si="0"/>
        <v>1139700</v>
      </c>
      <c r="AY21" s="24">
        <f t="shared" si="0"/>
        <v>1120400</v>
      </c>
      <c r="AZ21" s="24">
        <f t="shared" si="0"/>
        <v>1109200</v>
      </c>
      <c r="BA21" s="24">
        <f t="shared" si="0"/>
        <v>1125200</v>
      </c>
      <c r="BB21" s="24">
        <f t="shared" si="0"/>
        <v>1133100</v>
      </c>
      <c r="BC21" s="24">
        <f t="shared" si="0"/>
        <v>1158100</v>
      </c>
      <c r="BD21" s="24">
        <f t="shared" si="0"/>
        <v>1160800</v>
      </c>
      <c r="BE21" s="24">
        <f t="shared" si="0"/>
        <v>1172500</v>
      </c>
      <c r="BF21" s="24">
        <f t="shared" si="0"/>
        <v>1183400</v>
      </c>
      <c r="BG21" s="24">
        <f t="shared" si="0"/>
        <v>1156000</v>
      </c>
      <c r="BH21" s="24">
        <f t="shared" si="0"/>
        <v>1172800</v>
      </c>
      <c r="BI21" s="24">
        <f t="shared" si="0"/>
        <v>1178700</v>
      </c>
      <c r="BJ21" s="24">
        <f t="shared" si="0"/>
        <v>1154500</v>
      </c>
      <c r="BK21" s="24">
        <f t="shared" si="0"/>
        <v>1158300</v>
      </c>
      <c r="BL21" s="24">
        <f t="shared" si="0"/>
        <v>1158100</v>
      </c>
      <c r="BM21" s="24">
        <f t="shared" si="0"/>
        <v>1190700</v>
      </c>
      <c r="BN21" s="24">
        <f t="shared" si="0"/>
        <v>1170500</v>
      </c>
      <c r="BO21" s="24">
        <f t="shared" si="0"/>
        <v>1184800</v>
      </c>
      <c r="BP21" s="24">
        <f t="shared" ref="BP21:EA21" si="1">SUM(BP8:BP20)</f>
        <v>1174900</v>
      </c>
      <c r="BQ21" s="24">
        <f t="shared" si="1"/>
        <v>1204100</v>
      </c>
      <c r="BR21" s="24">
        <f t="shared" si="1"/>
        <v>1179100</v>
      </c>
      <c r="BS21" s="24">
        <f t="shared" si="1"/>
        <v>1141800</v>
      </c>
      <c r="BT21" s="24">
        <f t="shared" si="1"/>
        <v>1147000</v>
      </c>
      <c r="BU21" s="24">
        <f t="shared" si="1"/>
        <v>1126500</v>
      </c>
      <c r="BV21" s="24">
        <f t="shared" si="1"/>
        <v>1161900</v>
      </c>
      <c r="BW21" s="24">
        <f t="shared" si="1"/>
        <v>1141700</v>
      </c>
      <c r="BX21" s="24">
        <f t="shared" si="1"/>
        <v>1147900</v>
      </c>
      <c r="BY21" s="24">
        <f t="shared" si="1"/>
        <v>1185300</v>
      </c>
      <c r="BZ21" s="24">
        <f t="shared" si="1"/>
        <v>1186200</v>
      </c>
      <c r="CA21" s="24">
        <f t="shared" si="1"/>
        <v>1228800</v>
      </c>
      <c r="CB21" s="24">
        <f t="shared" si="1"/>
        <v>1207300</v>
      </c>
      <c r="CC21" s="24">
        <f t="shared" si="1"/>
        <v>1249000</v>
      </c>
      <c r="CD21" s="24">
        <f t="shared" si="1"/>
        <v>1248800</v>
      </c>
      <c r="CE21" s="24">
        <f t="shared" si="1"/>
        <v>1202900</v>
      </c>
      <c r="CF21" s="24">
        <f t="shared" si="1"/>
        <v>1182200</v>
      </c>
      <c r="CG21" s="24">
        <f t="shared" si="1"/>
        <v>1218300</v>
      </c>
      <c r="CH21" s="24">
        <f t="shared" si="1"/>
        <v>1231800</v>
      </c>
      <c r="CI21" s="24">
        <f t="shared" si="1"/>
        <v>1175800</v>
      </c>
      <c r="CJ21" s="24">
        <f t="shared" si="1"/>
        <v>1152100</v>
      </c>
      <c r="CK21" s="24">
        <f t="shared" si="1"/>
        <v>1169900</v>
      </c>
      <c r="CL21" s="24">
        <f t="shared" si="1"/>
        <v>1169800</v>
      </c>
      <c r="CM21" s="24">
        <f t="shared" si="1"/>
        <v>1163300</v>
      </c>
      <c r="CN21" s="24">
        <f t="shared" si="1"/>
        <v>1185200</v>
      </c>
      <c r="CO21" s="24">
        <f t="shared" si="1"/>
        <v>1241800</v>
      </c>
      <c r="CP21" s="24">
        <f t="shared" si="1"/>
        <v>1222700</v>
      </c>
      <c r="CQ21" s="24">
        <f t="shared" si="1"/>
        <v>1228400</v>
      </c>
      <c r="CR21" s="24">
        <f t="shared" si="1"/>
        <v>1238500</v>
      </c>
      <c r="CS21" s="24">
        <f t="shared" si="1"/>
        <v>1240600</v>
      </c>
      <c r="CT21" s="24">
        <f t="shared" si="1"/>
        <v>1238300</v>
      </c>
      <c r="CU21" s="24">
        <f t="shared" si="1"/>
        <v>1210200</v>
      </c>
      <c r="CV21" s="24">
        <f t="shared" si="1"/>
        <v>1216100</v>
      </c>
      <c r="CW21" s="24">
        <f t="shared" si="1"/>
        <v>1194900</v>
      </c>
      <c r="CX21" s="24">
        <f t="shared" si="1"/>
        <v>1212200</v>
      </c>
      <c r="CY21" s="24">
        <f t="shared" si="1"/>
        <v>1236700</v>
      </c>
      <c r="CZ21" s="24">
        <f t="shared" si="1"/>
        <v>1250900</v>
      </c>
      <c r="DA21" s="24">
        <f t="shared" si="1"/>
        <v>1283300</v>
      </c>
      <c r="DB21" s="24">
        <f t="shared" si="1"/>
        <v>1268900</v>
      </c>
      <c r="DC21" s="24">
        <f t="shared" si="1"/>
        <v>1250400</v>
      </c>
      <c r="DD21" s="24">
        <f t="shared" si="1"/>
        <v>1216700</v>
      </c>
      <c r="DE21" s="24">
        <f t="shared" si="1"/>
        <v>1233100</v>
      </c>
      <c r="DF21" s="24">
        <f t="shared" si="1"/>
        <v>1237400</v>
      </c>
      <c r="DG21" s="24">
        <f t="shared" si="1"/>
        <v>1222800</v>
      </c>
      <c r="DH21" s="24">
        <f t="shared" si="1"/>
        <v>1243800</v>
      </c>
      <c r="DI21" s="24">
        <f t="shared" si="1"/>
        <v>1254600</v>
      </c>
      <c r="DJ21" s="24">
        <f t="shared" si="1"/>
        <v>1255500</v>
      </c>
      <c r="DK21" s="24">
        <f t="shared" si="1"/>
        <v>1301100</v>
      </c>
      <c r="DL21" s="24">
        <f t="shared" si="1"/>
        <v>1309100</v>
      </c>
      <c r="DM21" s="24">
        <f t="shared" si="1"/>
        <v>1301900</v>
      </c>
      <c r="DN21" s="24">
        <f t="shared" si="1"/>
        <v>1289700</v>
      </c>
      <c r="DO21" s="24">
        <f t="shared" si="1"/>
        <v>1227300</v>
      </c>
      <c r="DP21" s="24">
        <f t="shared" si="1"/>
        <v>1254400</v>
      </c>
      <c r="DQ21" s="24">
        <f t="shared" si="1"/>
        <v>1229000</v>
      </c>
      <c r="DR21" s="24">
        <f t="shared" si="1"/>
        <v>1253700</v>
      </c>
      <c r="DS21" s="24">
        <f t="shared" si="1"/>
        <v>1225100</v>
      </c>
      <c r="DT21" s="24">
        <f t="shared" si="1"/>
        <v>1256800</v>
      </c>
      <c r="DU21" s="24">
        <f t="shared" si="1"/>
        <v>1181900</v>
      </c>
      <c r="DV21" s="24">
        <f t="shared" si="1"/>
        <v>1077100</v>
      </c>
      <c r="DW21" s="24">
        <f t="shared" si="1"/>
        <v>1115800</v>
      </c>
      <c r="DX21" s="24">
        <f t="shared" si="1"/>
        <v>1117200</v>
      </c>
      <c r="DY21" s="24">
        <f t="shared" si="1"/>
        <v>1172900</v>
      </c>
      <c r="DZ21" s="24">
        <f t="shared" si="1"/>
        <v>1197200</v>
      </c>
      <c r="EA21" s="24">
        <f t="shared" si="1"/>
        <v>1235000</v>
      </c>
      <c r="EB21" s="24">
        <f t="shared" ref="EB21:EF21" si="2">SUM(EB8:EB20)</f>
        <v>1241800</v>
      </c>
      <c r="EC21" s="24">
        <f t="shared" si="2"/>
        <v>1213900</v>
      </c>
      <c r="ED21" s="24">
        <f t="shared" si="2"/>
        <v>1218600</v>
      </c>
      <c r="EE21" s="24">
        <f t="shared" si="2"/>
        <v>1199800</v>
      </c>
      <c r="EF21" s="24">
        <f t="shared" si="2"/>
        <v>1159300</v>
      </c>
    </row>
    <row r="23" spans="2:136" x14ac:dyDescent="0.45">
      <c r="B23" s="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row>
    <row r="24" spans="2:136" x14ac:dyDescent="0.45">
      <c r="B24" s="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row>
    <row r="25" spans="2:136" x14ac:dyDescent="0.45">
      <c r="C25" s="21">
        <f>C7</f>
        <v>40179</v>
      </c>
      <c r="D25" s="21">
        <f t="shared" ref="D25:BO25" si="3">D7</f>
        <v>40210</v>
      </c>
      <c r="E25" s="21">
        <f t="shared" si="3"/>
        <v>40238</v>
      </c>
      <c r="F25" s="21">
        <f t="shared" si="3"/>
        <v>40269</v>
      </c>
      <c r="G25" s="21">
        <f t="shared" si="3"/>
        <v>40299</v>
      </c>
      <c r="H25" s="21">
        <f t="shared" si="3"/>
        <v>40330</v>
      </c>
      <c r="I25" s="21">
        <f t="shared" si="3"/>
        <v>40360</v>
      </c>
      <c r="J25" s="21">
        <f t="shared" si="3"/>
        <v>40391</v>
      </c>
      <c r="K25" s="21">
        <f t="shared" si="3"/>
        <v>40422</v>
      </c>
      <c r="L25" s="21">
        <f t="shared" si="3"/>
        <v>40452</v>
      </c>
      <c r="M25" s="21">
        <f t="shared" si="3"/>
        <v>40483</v>
      </c>
      <c r="N25" s="21">
        <f t="shared" si="3"/>
        <v>40513</v>
      </c>
      <c r="O25" s="21">
        <f t="shared" si="3"/>
        <v>40544</v>
      </c>
      <c r="P25" s="21">
        <f t="shared" si="3"/>
        <v>40575</v>
      </c>
      <c r="Q25" s="21">
        <f t="shared" si="3"/>
        <v>40603</v>
      </c>
      <c r="R25" s="21">
        <f t="shared" si="3"/>
        <v>40634</v>
      </c>
      <c r="S25" s="21">
        <f t="shared" si="3"/>
        <v>40664</v>
      </c>
      <c r="T25" s="21">
        <f t="shared" si="3"/>
        <v>40695</v>
      </c>
      <c r="U25" s="21">
        <f t="shared" si="3"/>
        <v>40725</v>
      </c>
      <c r="V25" s="21">
        <f t="shared" si="3"/>
        <v>40756</v>
      </c>
      <c r="W25" s="21">
        <f t="shared" si="3"/>
        <v>40787</v>
      </c>
      <c r="X25" s="21">
        <f t="shared" si="3"/>
        <v>40817</v>
      </c>
      <c r="Y25" s="21">
        <f t="shared" si="3"/>
        <v>40848</v>
      </c>
      <c r="Z25" s="21">
        <f t="shared" si="3"/>
        <v>40878</v>
      </c>
      <c r="AA25" s="21">
        <f t="shared" si="3"/>
        <v>40909</v>
      </c>
      <c r="AB25" s="21">
        <f t="shared" si="3"/>
        <v>40940</v>
      </c>
      <c r="AC25" s="21">
        <f t="shared" si="3"/>
        <v>40969</v>
      </c>
      <c r="AD25" s="21">
        <f t="shared" si="3"/>
        <v>41000</v>
      </c>
      <c r="AE25" s="21">
        <f t="shared" si="3"/>
        <v>41030</v>
      </c>
      <c r="AF25" s="21">
        <f t="shared" si="3"/>
        <v>41061</v>
      </c>
      <c r="AG25" s="21">
        <f t="shared" si="3"/>
        <v>41091</v>
      </c>
      <c r="AH25" s="21">
        <f t="shared" si="3"/>
        <v>41122</v>
      </c>
      <c r="AI25" s="21">
        <f t="shared" si="3"/>
        <v>41153</v>
      </c>
      <c r="AJ25" s="21">
        <f t="shared" si="3"/>
        <v>41183</v>
      </c>
      <c r="AK25" s="21">
        <f t="shared" si="3"/>
        <v>41214</v>
      </c>
      <c r="AL25" s="21">
        <f t="shared" si="3"/>
        <v>41244</v>
      </c>
      <c r="AM25" s="21">
        <f t="shared" si="3"/>
        <v>41275</v>
      </c>
      <c r="AN25" s="21">
        <f t="shared" si="3"/>
        <v>41306</v>
      </c>
      <c r="AO25" s="21">
        <f t="shared" si="3"/>
        <v>41334</v>
      </c>
      <c r="AP25" s="21">
        <f t="shared" si="3"/>
        <v>41365</v>
      </c>
      <c r="AQ25" s="21">
        <f t="shared" si="3"/>
        <v>41395</v>
      </c>
      <c r="AR25" s="21">
        <f t="shared" si="3"/>
        <v>41426</v>
      </c>
      <c r="AS25" s="21">
        <f t="shared" si="3"/>
        <v>41456</v>
      </c>
      <c r="AT25" s="21">
        <f t="shared" si="3"/>
        <v>41487</v>
      </c>
      <c r="AU25" s="21">
        <f t="shared" si="3"/>
        <v>41518</v>
      </c>
      <c r="AV25" s="21">
        <f t="shared" si="3"/>
        <v>41548</v>
      </c>
      <c r="AW25" s="21">
        <f t="shared" si="3"/>
        <v>41579</v>
      </c>
      <c r="AX25" s="21">
        <f t="shared" si="3"/>
        <v>41609</v>
      </c>
      <c r="AY25" s="21">
        <f t="shared" si="3"/>
        <v>41640</v>
      </c>
      <c r="AZ25" s="21">
        <f t="shared" si="3"/>
        <v>41671</v>
      </c>
      <c r="BA25" s="21">
        <f t="shared" si="3"/>
        <v>41699</v>
      </c>
      <c r="BB25" s="21">
        <f t="shared" si="3"/>
        <v>41730</v>
      </c>
      <c r="BC25" s="21">
        <f t="shared" si="3"/>
        <v>41760</v>
      </c>
      <c r="BD25" s="21">
        <f t="shared" si="3"/>
        <v>41791</v>
      </c>
      <c r="BE25" s="21">
        <f t="shared" si="3"/>
        <v>41821</v>
      </c>
      <c r="BF25" s="21">
        <f t="shared" si="3"/>
        <v>41852</v>
      </c>
      <c r="BG25" s="21">
        <f t="shared" si="3"/>
        <v>41883</v>
      </c>
      <c r="BH25" s="21">
        <f t="shared" si="3"/>
        <v>41913</v>
      </c>
      <c r="BI25" s="21">
        <f t="shared" si="3"/>
        <v>41944</v>
      </c>
      <c r="BJ25" s="21">
        <f t="shared" si="3"/>
        <v>41974</v>
      </c>
      <c r="BK25" s="21">
        <f t="shared" si="3"/>
        <v>42005</v>
      </c>
      <c r="BL25" s="21">
        <f t="shared" si="3"/>
        <v>42036</v>
      </c>
      <c r="BM25" s="21">
        <f t="shared" si="3"/>
        <v>42064</v>
      </c>
      <c r="BN25" s="21">
        <f t="shared" si="3"/>
        <v>42095</v>
      </c>
      <c r="BO25" s="21">
        <f t="shared" si="3"/>
        <v>42125</v>
      </c>
      <c r="BP25" s="21">
        <f t="shared" ref="BP25:EA25" si="4">BP7</f>
        <v>42156</v>
      </c>
      <c r="BQ25" s="21">
        <f t="shared" si="4"/>
        <v>42186</v>
      </c>
      <c r="BR25" s="21">
        <f t="shared" si="4"/>
        <v>42217</v>
      </c>
      <c r="BS25" s="21">
        <f t="shared" si="4"/>
        <v>42248</v>
      </c>
      <c r="BT25" s="21">
        <f t="shared" si="4"/>
        <v>42278</v>
      </c>
      <c r="BU25" s="21">
        <f t="shared" si="4"/>
        <v>42309</v>
      </c>
      <c r="BV25" s="21">
        <f t="shared" si="4"/>
        <v>42339</v>
      </c>
      <c r="BW25" s="21">
        <f t="shared" si="4"/>
        <v>42370</v>
      </c>
      <c r="BX25" s="21">
        <f t="shared" si="4"/>
        <v>42401</v>
      </c>
      <c r="BY25" s="21">
        <f t="shared" si="4"/>
        <v>42430</v>
      </c>
      <c r="BZ25" s="21">
        <f t="shared" si="4"/>
        <v>42461</v>
      </c>
      <c r="CA25" s="21">
        <f t="shared" si="4"/>
        <v>42491</v>
      </c>
      <c r="CB25" s="21">
        <f t="shared" si="4"/>
        <v>42522</v>
      </c>
      <c r="CC25" s="21">
        <f t="shared" si="4"/>
        <v>42552</v>
      </c>
      <c r="CD25" s="21">
        <f t="shared" si="4"/>
        <v>42583</v>
      </c>
      <c r="CE25" s="21">
        <f t="shared" si="4"/>
        <v>42614</v>
      </c>
      <c r="CF25" s="21">
        <f t="shared" si="4"/>
        <v>42644</v>
      </c>
      <c r="CG25" s="21">
        <f t="shared" si="4"/>
        <v>42675</v>
      </c>
      <c r="CH25" s="21">
        <f t="shared" si="4"/>
        <v>42705</v>
      </c>
      <c r="CI25" s="21">
        <f t="shared" si="4"/>
        <v>42736</v>
      </c>
      <c r="CJ25" s="21">
        <f t="shared" si="4"/>
        <v>42767</v>
      </c>
      <c r="CK25" s="21">
        <f t="shared" si="4"/>
        <v>42795</v>
      </c>
      <c r="CL25" s="21">
        <f t="shared" si="4"/>
        <v>42826</v>
      </c>
      <c r="CM25" s="21">
        <f t="shared" si="4"/>
        <v>42856</v>
      </c>
      <c r="CN25" s="21">
        <f t="shared" si="4"/>
        <v>42887</v>
      </c>
      <c r="CO25" s="21">
        <f t="shared" si="4"/>
        <v>42917</v>
      </c>
      <c r="CP25" s="21">
        <f t="shared" si="4"/>
        <v>42948</v>
      </c>
      <c r="CQ25" s="21">
        <f t="shared" si="4"/>
        <v>42979</v>
      </c>
      <c r="CR25" s="21">
        <f t="shared" si="4"/>
        <v>43009</v>
      </c>
      <c r="CS25" s="21">
        <f t="shared" si="4"/>
        <v>43040</v>
      </c>
      <c r="CT25" s="21">
        <f t="shared" si="4"/>
        <v>43070</v>
      </c>
      <c r="CU25" s="21">
        <f t="shared" si="4"/>
        <v>43101</v>
      </c>
      <c r="CV25" s="21">
        <f t="shared" si="4"/>
        <v>43132</v>
      </c>
      <c r="CW25" s="21">
        <f t="shared" si="4"/>
        <v>43160</v>
      </c>
      <c r="CX25" s="21">
        <f t="shared" si="4"/>
        <v>43191</v>
      </c>
      <c r="CY25" s="21">
        <f t="shared" si="4"/>
        <v>43221</v>
      </c>
      <c r="CZ25" s="21">
        <f t="shared" si="4"/>
        <v>43252</v>
      </c>
      <c r="DA25" s="21">
        <f t="shared" si="4"/>
        <v>43282</v>
      </c>
      <c r="DB25" s="21">
        <f t="shared" si="4"/>
        <v>43313</v>
      </c>
      <c r="DC25" s="21">
        <f t="shared" si="4"/>
        <v>43344</v>
      </c>
      <c r="DD25" s="21">
        <f t="shared" si="4"/>
        <v>43374</v>
      </c>
      <c r="DE25" s="21">
        <f t="shared" si="4"/>
        <v>43405</v>
      </c>
      <c r="DF25" s="21">
        <f t="shared" si="4"/>
        <v>43435</v>
      </c>
      <c r="DG25" s="21">
        <f t="shared" si="4"/>
        <v>43466</v>
      </c>
      <c r="DH25" s="21">
        <f t="shared" si="4"/>
        <v>43497</v>
      </c>
      <c r="DI25" s="21">
        <f t="shared" si="4"/>
        <v>43525</v>
      </c>
      <c r="DJ25" s="21">
        <f t="shared" si="4"/>
        <v>43556</v>
      </c>
      <c r="DK25" s="21">
        <f t="shared" si="4"/>
        <v>43586</v>
      </c>
      <c r="DL25" s="21">
        <f t="shared" si="4"/>
        <v>43617</v>
      </c>
      <c r="DM25" s="21">
        <f t="shared" si="4"/>
        <v>43647</v>
      </c>
      <c r="DN25" s="21">
        <f t="shared" si="4"/>
        <v>43678</v>
      </c>
      <c r="DO25" s="21">
        <f t="shared" si="4"/>
        <v>43709</v>
      </c>
      <c r="DP25" s="21">
        <f t="shared" si="4"/>
        <v>43739</v>
      </c>
      <c r="DQ25" s="21">
        <f t="shared" si="4"/>
        <v>43770</v>
      </c>
      <c r="DR25" s="21">
        <f t="shared" si="4"/>
        <v>43800</v>
      </c>
      <c r="DS25" s="21">
        <f t="shared" si="4"/>
        <v>43831</v>
      </c>
      <c r="DT25" s="21">
        <f t="shared" si="4"/>
        <v>43862</v>
      </c>
      <c r="DU25" s="21">
        <f t="shared" si="4"/>
        <v>43891</v>
      </c>
      <c r="DV25" s="21">
        <f t="shared" si="4"/>
        <v>43922</v>
      </c>
      <c r="DW25" s="21">
        <f t="shared" si="4"/>
        <v>43952</v>
      </c>
      <c r="DX25" s="21">
        <f t="shared" si="4"/>
        <v>43983</v>
      </c>
      <c r="DY25" s="21">
        <f t="shared" si="4"/>
        <v>44013</v>
      </c>
      <c r="DZ25" s="21">
        <f t="shared" si="4"/>
        <v>44044</v>
      </c>
      <c r="EA25" s="21">
        <f t="shared" si="4"/>
        <v>44075</v>
      </c>
      <c r="EB25" s="21">
        <f t="shared" ref="EB25:EF25" si="5">EB7</f>
        <v>44105</v>
      </c>
      <c r="EC25" s="21">
        <f t="shared" si="5"/>
        <v>44136</v>
      </c>
      <c r="ED25" s="21">
        <f t="shared" si="5"/>
        <v>44166</v>
      </c>
      <c r="EE25" s="21">
        <f t="shared" si="5"/>
        <v>44197</v>
      </c>
      <c r="EF25" s="21">
        <f t="shared" si="5"/>
        <v>44228</v>
      </c>
    </row>
    <row r="26" spans="2:136" x14ac:dyDescent="0.45">
      <c r="B26" s="2" t="str">
        <f>B8</f>
        <v>CSA EW Advertising</v>
      </c>
      <c r="C26" s="20">
        <f>C8/$C8</f>
        <v>1</v>
      </c>
      <c r="D26" s="20">
        <f>D8/$C8</f>
        <v>1.0419708029197081</v>
      </c>
      <c r="E26" s="20">
        <f>E8/$C8</f>
        <v>1</v>
      </c>
      <c r="F26" s="20">
        <f>F8/$C8</f>
        <v>1.1624087591240877</v>
      </c>
      <c r="G26" s="20">
        <f>G8/$C8</f>
        <v>1.2773722627737227</v>
      </c>
      <c r="H26" s="20">
        <f>H8/$C8</f>
        <v>1.3138686131386861</v>
      </c>
      <c r="I26" s="20">
        <f>I8/$C8</f>
        <v>1.4233576642335766</v>
      </c>
      <c r="J26" s="20">
        <f>J8/$C8</f>
        <v>1.5675182481751824</v>
      </c>
      <c r="K26" s="20">
        <f>K8/$C8</f>
        <v>1.5109489051094891</v>
      </c>
      <c r="L26" s="20">
        <f>L8/$C8</f>
        <v>1.5218978102189782</v>
      </c>
      <c r="M26" s="20">
        <f>M8/$C8</f>
        <v>1.4032846715328466</v>
      </c>
      <c r="N26" s="20">
        <f>N8/$C8</f>
        <v>1.4087591240875912</v>
      </c>
      <c r="O26" s="20">
        <f>O8/$C8</f>
        <v>1.4525547445255473</v>
      </c>
      <c r="P26" s="20">
        <f>P8/$C8</f>
        <v>1.4653284671532847</v>
      </c>
      <c r="Q26" s="20">
        <f>Q8/$C8</f>
        <v>1.4416058394160585</v>
      </c>
      <c r="R26" s="20">
        <f>R8/$C8</f>
        <v>1.4835766423357664</v>
      </c>
      <c r="S26" s="20">
        <f>S8/$C8</f>
        <v>1.4963503649635037</v>
      </c>
      <c r="T26" s="20">
        <f>T8/$C8</f>
        <v>1.4908759124087592</v>
      </c>
      <c r="U26" s="20">
        <f>U8/$C8</f>
        <v>1.4416058394160585</v>
      </c>
      <c r="V26" s="20">
        <f>V8/$C8</f>
        <v>1.3083941605839415</v>
      </c>
      <c r="W26" s="20">
        <f>W8/$C8</f>
        <v>1.4306569343065694</v>
      </c>
      <c r="X26" s="20">
        <f>X8/$C8</f>
        <v>1.2846715328467153</v>
      </c>
      <c r="Y26" s="20">
        <f>Y8/$C8</f>
        <v>1.2937956204379562</v>
      </c>
      <c r="Z26" s="20">
        <f>Z8/$C8</f>
        <v>1.2627737226277371</v>
      </c>
      <c r="AA26" s="20">
        <f>AA8/$C8</f>
        <v>1.3923357664233578</v>
      </c>
      <c r="AB26" s="20">
        <f>AB8/$C8</f>
        <v>1.2299270072992701</v>
      </c>
      <c r="AC26" s="20">
        <f>AC8/$C8</f>
        <v>1.2390510948905109</v>
      </c>
      <c r="AD26" s="20">
        <f>AD8/$C8</f>
        <v>1.3868613138686132</v>
      </c>
      <c r="AE26" s="20">
        <f>AE8/$C8</f>
        <v>1.2427007299270072</v>
      </c>
      <c r="AF26" s="20">
        <f>AF8/$C8</f>
        <v>1.3430656934306568</v>
      </c>
      <c r="AG26" s="20">
        <f>AG8/$C8</f>
        <v>1.1934306569343067</v>
      </c>
      <c r="AH26" s="20">
        <f>AH8/$C8</f>
        <v>1.1113138686131387</v>
      </c>
      <c r="AI26" s="20">
        <f>AI8/$C8</f>
        <v>1.082116788321168</v>
      </c>
      <c r="AJ26" s="20">
        <f>AJ8/$C8</f>
        <v>0.99270072992700731</v>
      </c>
      <c r="AK26" s="20">
        <f>AK8/$C8</f>
        <v>1.0072992700729928</v>
      </c>
      <c r="AL26" s="20">
        <f>AL8/$C8</f>
        <v>0.97445255474452552</v>
      </c>
      <c r="AM26" s="20">
        <f>AM8/$C8</f>
        <v>1.0346715328467153</v>
      </c>
      <c r="AN26" s="20">
        <f>AN8/$C8</f>
        <v>1.0018248175182483</v>
      </c>
      <c r="AO26" s="20">
        <f>AO8/$C8</f>
        <v>1.166058394160584</v>
      </c>
      <c r="AP26" s="20">
        <f>AP8/$C8</f>
        <v>1.198905109489051</v>
      </c>
      <c r="AQ26" s="20">
        <f>AQ8/$C8</f>
        <v>1.4014598540145986</v>
      </c>
      <c r="AR26" s="20">
        <f>AR8/$C8</f>
        <v>1.218978102189781</v>
      </c>
      <c r="AS26" s="20">
        <f>AS8/$C8</f>
        <v>1.2846715328467153</v>
      </c>
      <c r="AT26" s="20">
        <f>AT8/$C8</f>
        <v>1.3923357664233578</v>
      </c>
      <c r="AU26" s="20">
        <f>AU8/$C8</f>
        <v>1.3759124087591241</v>
      </c>
      <c r="AV26" s="20">
        <f>AV8/$C8</f>
        <v>1.3941605839416058</v>
      </c>
      <c r="AW26" s="20">
        <f>AW8/$C8</f>
        <v>1.2116788321167884</v>
      </c>
      <c r="AX26" s="20">
        <f>AX8/$C8</f>
        <v>1.385036496350365</v>
      </c>
      <c r="AY26" s="20">
        <f>AY8/$C8</f>
        <v>1.448905109489051</v>
      </c>
      <c r="AZ26" s="20">
        <f>AZ8/$C8</f>
        <v>1.364963503649635</v>
      </c>
      <c r="BA26" s="20">
        <f>BA8/$C8</f>
        <v>1.4051094890510949</v>
      </c>
      <c r="BB26" s="20">
        <f>BB8/$C8</f>
        <v>1.4525547445255473</v>
      </c>
      <c r="BC26" s="20">
        <f>BC8/$C8</f>
        <v>1.3357664233576643</v>
      </c>
      <c r="BD26" s="20">
        <f>BD8/$C8</f>
        <v>1.4324817518248176</v>
      </c>
      <c r="BE26" s="20">
        <f>BE8/$C8</f>
        <v>1.3594890510948905</v>
      </c>
      <c r="BF26" s="20">
        <f>BF8/$C8</f>
        <v>1.3795620437956204</v>
      </c>
      <c r="BG26" s="20">
        <f>BG8/$C8</f>
        <v>1.5638686131386861</v>
      </c>
      <c r="BH26" s="20">
        <f>BH8/$C8</f>
        <v>1.8430656934306568</v>
      </c>
      <c r="BI26" s="20">
        <f>BI8/$C8</f>
        <v>1.8412408759124088</v>
      </c>
      <c r="BJ26" s="20">
        <f>BJ8/$C8</f>
        <v>1.6222627737226278</v>
      </c>
      <c r="BK26" s="20">
        <f>BK8/$C8</f>
        <v>1.7281021897810218</v>
      </c>
      <c r="BL26" s="20">
        <f>BL8/$C8</f>
        <v>1.7901459854014599</v>
      </c>
      <c r="BM26" s="20">
        <f>BM8/$C8</f>
        <v>1.7025547445255473</v>
      </c>
      <c r="BN26" s="20">
        <f>BN8/$C8</f>
        <v>1.5018248175182483</v>
      </c>
      <c r="BO26" s="20">
        <f>BO8/$C8</f>
        <v>1.5985401459854014</v>
      </c>
      <c r="BP26" s="20">
        <f>BP8/$C8</f>
        <v>1.6240875912408759</v>
      </c>
      <c r="BQ26" s="20">
        <f>BQ8/$C8</f>
        <v>1.885036496350365</v>
      </c>
      <c r="BR26" s="20">
        <f>BR8/$C8</f>
        <v>1.7664233576642336</v>
      </c>
      <c r="BS26" s="20">
        <f>BS8/$C8</f>
        <v>1.7536496350364963</v>
      </c>
      <c r="BT26" s="20">
        <f>BT8/$C8</f>
        <v>1.6788321167883211</v>
      </c>
      <c r="BU26" s="20">
        <f>BU8/$C8</f>
        <v>1.7445255474452555</v>
      </c>
      <c r="BV26" s="20">
        <f>BV8/$C8</f>
        <v>1.7390510948905109</v>
      </c>
      <c r="BW26" s="20">
        <f>BW8/$C8</f>
        <v>1.4835766423357664</v>
      </c>
      <c r="BX26" s="20">
        <f>BX8/$C8</f>
        <v>1.5474452554744527</v>
      </c>
      <c r="BY26" s="20">
        <f>BY8/$C8</f>
        <v>1.7244525547445255</v>
      </c>
      <c r="BZ26" s="20">
        <f>BZ8/$C8</f>
        <v>1.6952554744525548</v>
      </c>
      <c r="CA26" s="20">
        <f>CA8/$C8</f>
        <v>1.6295620437956204</v>
      </c>
      <c r="CB26" s="20">
        <f>CB8/$C8</f>
        <v>1.5985401459854014</v>
      </c>
      <c r="CC26" s="20">
        <f>CC8/$C8</f>
        <v>1.4525547445255473</v>
      </c>
      <c r="CD26" s="20">
        <f>CD8/$C8</f>
        <v>1.3704379562043796</v>
      </c>
      <c r="CE26" s="20">
        <f>CE8/$C8</f>
        <v>1.3886861313868613</v>
      </c>
      <c r="CF26" s="20">
        <f>CF8/$C8</f>
        <v>1.4635036496350364</v>
      </c>
      <c r="CG26" s="20">
        <f>CG8/$C8</f>
        <v>1.5857664233576643</v>
      </c>
      <c r="CH26" s="20">
        <f>CH8/$C8</f>
        <v>1.6806569343065694</v>
      </c>
      <c r="CI26" s="20">
        <f>CI8/$C8</f>
        <v>1.8886861313868613</v>
      </c>
      <c r="CJ26" s="20">
        <f>CJ8/$C8</f>
        <v>1.7043795620437956</v>
      </c>
      <c r="CK26" s="20">
        <f>CK8/$C8</f>
        <v>1.7883211678832116</v>
      </c>
      <c r="CL26" s="20">
        <f>CL8/$C8</f>
        <v>1.8667883211678833</v>
      </c>
      <c r="CM26" s="20">
        <f>CM8/$C8</f>
        <v>1.802919708029197</v>
      </c>
      <c r="CN26" s="20">
        <f>CN8/$C8</f>
        <v>1.9270072992700731</v>
      </c>
      <c r="CO26" s="20">
        <f>CO8/$C8</f>
        <v>1.8229927007299269</v>
      </c>
      <c r="CP26" s="20">
        <f>CP8/$C8</f>
        <v>2.1259124087591239</v>
      </c>
      <c r="CQ26" s="20">
        <f>CQ8/$C8</f>
        <v>1.8412408759124088</v>
      </c>
      <c r="CR26" s="20">
        <f>CR8/$C8</f>
        <v>2.1204379562043796</v>
      </c>
      <c r="CS26" s="20">
        <f>CS8/$C8</f>
        <v>2.2062043795620436</v>
      </c>
      <c r="CT26" s="20">
        <f>CT8/$C8</f>
        <v>2.113138686131387</v>
      </c>
      <c r="CU26" s="20">
        <f>CU8/$C8</f>
        <v>2.0711678832116789</v>
      </c>
      <c r="CV26" s="20">
        <f>CV8/$C8</f>
        <v>1.9981751824817517</v>
      </c>
      <c r="CW26" s="20">
        <f>CW8/$C8</f>
        <v>1.9251824817518248</v>
      </c>
      <c r="CX26" s="20">
        <f>CX8/$C8</f>
        <v>2.0145985401459856</v>
      </c>
      <c r="CY26" s="20">
        <f>CY8/$C8</f>
        <v>2.113138686131387</v>
      </c>
      <c r="CZ26" s="20">
        <f>CZ8/$C8</f>
        <v>2.0948905109489053</v>
      </c>
      <c r="DA26" s="20">
        <f>DA8/$C8</f>
        <v>2.0036496350364965</v>
      </c>
      <c r="DB26" s="20">
        <f>DB8/$C8</f>
        <v>2.2153284671532845</v>
      </c>
      <c r="DC26" s="20">
        <f>DC8/$C8</f>
        <v>2.0291970802919708</v>
      </c>
      <c r="DD26" s="20">
        <f>DD8/$C8</f>
        <v>1.7956204379562044</v>
      </c>
      <c r="DE26" s="20">
        <f>DE8/$C8</f>
        <v>1.885036496350365</v>
      </c>
      <c r="DF26" s="20">
        <f>DF8/$C8</f>
        <v>1.5912408759124088</v>
      </c>
      <c r="DG26" s="20">
        <f>DG8/$C8</f>
        <v>1.7171532846715329</v>
      </c>
      <c r="DH26" s="20">
        <f>DH8/$C8</f>
        <v>1.8594890510948905</v>
      </c>
      <c r="DI26" s="20">
        <f>DI8/$C8</f>
        <v>1.8284671532846715</v>
      </c>
      <c r="DJ26" s="20">
        <f>DJ8/$C8</f>
        <v>1.9014598540145986</v>
      </c>
      <c r="DK26" s="20">
        <f>DK8/$C8</f>
        <v>2.082116788321168</v>
      </c>
      <c r="DL26" s="20">
        <f>DL8/$C8</f>
        <v>2.1970802919708028</v>
      </c>
      <c r="DM26" s="20">
        <f>DM8/$C8</f>
        <v>2.2572992700729926</v>
      </c>
      <c r="DN26" s="20">
        <f>DN8/$C8</f>
        <v>2.0839416058394162</v>
      </c>
      <c r="DO26" s="20">
        <f>DO8/$C8</f>
        <v>2.0675182481751824</v>
      </c>
      <c r="DP26" s="20">
        <f>DP8/$C8</f>
        <v>1.9507299270072993</v>
      </c>
      <c r="DQ26" s="20">
        <f>DQ8/$C8</f>
        <v>1.968978102189781</v>
      </c>
      <c r="DR26" s="20">
        <f>DR8/$C8</f>
        <v>1.916058394160584</v>
      </c>
      <c r="DS26" s="20">
        <f>DS8/$C8</f>
        <v>1.8959854014598541</v>
      </c>
      <c r="DT26" s="20">
        <f>DT8/$C8</f>
        <v>1.781021897810219</v>
      </c>
      <c r="DU26" s="20">
        <f>DU8/$C8</f>
        <v>1.812043795620438</v>
      </c>
      <c r="DV26" s="20">
        <f>DV8/$C8</f>
        <v>1.4671532846715329</v>
      </c>
      <c r="DW26" s="20">
        <f>DW8/$C8</f>
        <v>1.3613138686131387</v>
      </c>
      <c r="DX26" s="20">
        <f>DX8/$C8</f>
        <v>1.2883211678832116</v>
      </c>
      <c r="DY26" s="20">
        <f>DY8/$C8</f>
        <v>1.4452554744525548</v>
      </c>
      <c r="DZ26" s="20">
        <f>DZ8/$C8</f>
        <v>1.5018248175182483</v>
      </c>
      <c r="EA26" s="20">
        <f>EA8/$C8</f>
        <v>1.4562043795620438</v>
      </c>
      <c r="EB26" s="20">
        <f>EB8/$C8</f>
        <v>1.7354014598540146</v>
      </c>
      <c r="EC26" s="20">
        <f>EC8/$C8</f>
        <v>1.7098540145985401</v>
      </c>
      <c r="ED26" s="20">
        <f>ED8/$C8</f>
        <v>1.6003649635036497</v>
      </c>
      <c r="EE26" s="20">
        <f>EE8/$C8</f>
        <v>1.4653284671532847</v>
      </c>
      <c r="EF26" s="20">
        <f>EF8/$C8</f>
        <v>1.8047445255474452</v>
      </c>
    </row>
    <row r="27" spans="2:136" x14ac:dyDescent="0.45">
      <c r="B27" s="2" t="str">
        <f t="shared" ref="B27:B38" si="6">B9</f>
        <v>CSA EW Architecture</v>
      </c>
      <c r="C27" s="20">
        <f t="shared" ref="C27:BN27" si="7">C9/$C9</f>
        <v>1</v>
      </c>
      <c r="D27" s="20">
        <f t="shared" si="7"/>
        <v>1.0150590150590151</v>
      </c>
      <c r="E27" s="20">
        <f t="shared" si="7"/>
        <v>1.0390720390720392</v>
      </c>
      <c r="F27" s="20">
        <f t="shared" si="7"/>
        <v>1.0109890109890109</v>
      </c>
      <c r="G27" s="20">
        <f t="shared" si="7"/>
        <v>1.0577940577940577</v>
      </c>
      <c r="H27" s="20">
        <f t="shared" si="7"/>
        <v>1.0512820512820513</v>
      </c>
      <c r="I27" s="20">
        <f t="shared" si="7"/>
        <v>1.08994708994709</v>
      </c>
      <c r="J27" s="20">
        <f t="shared" si="7"/>
        <v>1.0801790801790803</v>
      </c>
      <c r="K27" s="20">
        <f t="shared" si="7"/>
        <v>1.0858770858770859</v>
      </c>
      <c r="L27" s="20">
        <f t="shared" si="7"/>
        <v>1.0590150590150591</v>
      </c>
      <c r="M27" s="20">
        <f t="shared" si="7"/>
        <v>1.0341880341880343</v>
      </c>
      <c r="N27" s="20">
        <f t="shared" si="7"/>
        <v>1.0801790801790803</v>
      </c>
      <c r="O27" s="20">
        <f t="shared" si="7"/>
        <v>0.99063899063899064</v>
      </c>
      <c r="P27" s="20">
        <f t="shared" si="7"/>
        <v>1.0744810744810744</v>
      </c>
      <c r="Q27" s="20">
        <f t="shared" si="7"/>
        <v>1.0854700854700854</v>
      </c>
      <c r="R27" s="20">
        <f t="shared" si="7"/>
        <v>1.1005291005291005</v>
      </c>
      <c r="S27" s="20">
        <f t="shared" si="7"/>
        <v>1.1424501424501425</v>
      </c>
      <c r="T27" s="20">
        <f t="shared" si="7"/>
        <v>1.135938135938136</v>
      </c>
      <c r="U27" s="20">
        <f t="shared" si="7"/>
        <v>1.1391941391941391</v>
      </c>
      <c r="V27" s="20">
        <f t="shared" si="7"/>
        <v>1.1916971916971917</v>
      </c>
      <c r="W27" s="20">
        <f t="shared" si="7"/>
        <v>1.1058201058201058</v>
      </c>
      <c r="X27" s="20">
        <f t="shared" si="7"/>
        <v>1.135124135124135</v>
      </c>
      <c r="Y27" s="20">
        <f t="shared" si="7"/>
        <v>1.1522181522181523</v>
      </c>
      <c r="Z27" s="20">
        <f t="shared" si="7"/>
        <v>1.126984126984127</v>
      </c>
      <c r="AA27" s="20">
        <f t="shared" si="7"/>
        <v>1.109076109076109</v>
      </c>
      <c r="AB27" s="20">
        <f t="shared" si="7"/>
        <v>1.0463980463980465</v>
      </c>
      <c r="AC27" s="20">
        <f t="shared" si="7"/>
        <v>1.0850630850630851</v>
      </c>
      <c r="AD27" s="20">
        <f t="shared" si="7"/>
        <v>1.1298331298331299</v>
      </c>
      <c r="AE27" s="20">
        <f t="shared" si="7"/>
        <v>1.1518111518111518</v>
      </c>
      <c r="AF27" s="20">
        <f t="shared" si="7"/>
        <v>1.19006919006919</v>
      </c>
      <c r="AG27" s="20">
        <f t="shared" si="7"/>
        <v>1.1652421652421652</v>
      </c>
      <c r="AH27" s="20">
        <f t="shared" si="7"/>
        <v>1.2091982091982092</v>
      </c>
      <c r="AI27" s="20">
        <f t="shared" si="7"/>
        <v>1.2165242165242165</v>
      </c>
      <c r="AJ27" s="20">
        <f t="shared" si="7"/>
        <v>1.2091982091982092</v>
      </c>
      <c r="AK27" s="20">
        <f t="shared" si="7"/>
        <v>1.1680911680911681</v>
      </c>
      <c r="AL27" s="20">
        <f t="shared" si="7"/>
        <v>1.1607651607651608</v>
      </c>
      <c r="AM27" s="20">
        <f t="shared" si="7"/>
        <v>1.1725681725681725</v>
      </c>
      <c r="AN27" s="20">
        <f t="shared" si="7"/>
        <v>1.1562881562881564</v>
      </c>
      <c r="AO27" s="20">
        <f t="shared" si="7"/>
        <v>1.1892551892551892</v>
      </c>
      <c r="AP27" s="20">
        <f t="shared" si="7"/>
        <v>1.153032153032153</v>
      </c>
      <c r="AQ27" s="20">
        <f t="shared" si="7"/>
        <v>1.1741961741961742</v>
      </c>
      <c r="AR27" s="20">
        <f t="shared" si="7"/>
        <v>1.2474562474562474</v>
      </c>
      <c r="AS27" s="20">
        <f t="shared" si="7"/>
        <v>1.2478632478632479</v>
      </c>
      <c r="AT27" s="20">
        <f t="shared" si="7"/>
        <v>1.225071225071225</v>
      </c>
      <c r="AU27" s="20">
        <f t="shared" si="7"/>
        <v>1.2246642246642248</v>
      </c>
      <c r="AV27" s="20">
        <f t="shared" si="7"/>
        <v>1.161986161986162</v>
      </c>
      <c r="AW27" s="20">
        <f t="shared" si="7"/>
        <v>1.1538461538461537</v>
      </c>
      <c r="AX27" s="20">
        <f t="shared" si="7"/>
        <v>1.1864061864061863</v>
      </c>
      <c r="AY27" s="20">
        <f t="shared" si="7"/>
        <v>1.1925111925111924</v>
      </c>
      <c r="AZ27" s="20">
        <f t="shared" si="7"/>
        <v>1.1684981684981686</v>
      </c>
      <c r="BA27" s="20">
        <f t="shared" si="7"/>
        <v>1.1579161579161579</v>
      </c>
      <c r="BB27" s="20">
        <f t="shared" si="7"/>
        <v>1.1001221001221002</v>
      </c>
      <c r="BC27" s="20">
        <f t="shared" si="7"/>
        <v>1.0915750915750915</v>
      </c>
      <c r="BD27" s="20">
        <f t="shared" si="7"/>
        <v>1.1566951566951567</v>
      </c>
      <c r="BE27" s="20">
        <f t="shared" si="7"/>
        <v>1.2372812372812372</v>
      </c>
      <c r="BF27" s="20">
        <f t="shared" si="7"/>
        <v>1.2275132275132274</v>
      </c>
      <c r="BG27" s="20">
        <f t="shared" si="7"/>
        <v>1.1583231583231584</v>
      </c>
      <c r="BH27" s="20">
        <f t="shared" si="7"/>
        <v>1.1025641025641026</v>
      </c>
      <c r="BI27" s="20">
        <f t="shared" si="7"/>
        <v>1.1322751322751323</v>
      </c>
      <c r="BJ27" s="20">
        <f t="shared" si="7"/>
        <v>1.2124542124542124</v>
      </c>
      <c r="BK27" s="20">
        <f t="shared" si="7"/>
        <v>1.164021164021164</v>
      </c>
      <c r="BL27" s="20">
        <f t="shared" si="7"/>
        <v>1.1684981684981686</v>
      </c>
      <c r="BM27" s="20">
        <f t="shared" si="7"/>
        <v>1.2116402116402116</v>
      </c>
      <c r="BN27" s="20">
        <f t="shared" si="7"/>
        <v>1.3056573056573058</v>
      </c>
      <c r="BO27" s="20">
        <f t="shared" ref="BO27:DZ27" si="8">BO9/$C9</f>
        <v>1.2413512413512413</v>
      </c>
      <c r="BP27" s="20">
        <f t="shared" si="8"/>
        <v>1.251119251119251</v>
      </c>
      <c r="BQ27" s="20">
        <f t="shared" si="8"/>
        <v>1.2490842490842491</v>
      </c>
      <c r="BR27" s="20">
        <f t="shared" si="8"/>
        <v>1.2397232397232398</v>
      </c>
      <c r="BS27" s="20">
        <f t="shared" si="8"/>
        <v>1.2185592185592184</v>
      </c>
      <c r="BT27" s="20">
        <f t="shared" si="8"/>
        <v>1.1973951973951973</v>
      </c>
      <c r="BU27" s="20">
        <f t="shared" si="8"/>
        <v>1.1774521774521776</v>
      </c>
      <c r="BV27" s="20">
        <f t="shared" si="8"/>
        <v>1.1807081807081807</v>
      </c>
      <c r="BW27" s="20">
        <f t="shared" si="8"/>
        <v>1.1949531949531949</v>
      </c>
      <c r="BX27" s="20">
        <f t="shared" si="8"/>
        <v>1.126984126984127</v>
      </c>
      <c r="BY27" s="20">
        <f t="shared" si="8"/>
        <v>1.199023199023199</v>
      </c>
      <c r="BZ27" s="20">
        <f t="shared" si="8"/>
        <v>1.2010582010582012</v>
      </c>
      <c r="CA27" s="20">
        <f t="shared" si="8"/>
        <v>1.1758241758241759</v>
      </c>
      <c r="CB27" s="20">
        <f t="shared" si="8"/>
        <v>1.196988196988197</v>
      </c>
      <c r="CC27" s="20">
        <f t="shared" si="8"/>
        <v>1.2193732193732194</v>
      </c>
      <c r="CD27" s="20">
        <f t="shared" si="8"/>
        <v>1.1282051282051282</v>
      </c>
      <c r="CE27" s="20">
        <f t="shared" si="8"/>
        <v>1.0940170940170941</v>
      </c>
      <c r="CF27" s="20">
        <f t="shared" si="8"/>
        <v>1.0781440781440781</v>
      </c>
      <c r="CG27" s="20">
        <f t="shared" si="8"/>
        <v>1.0602360602360603</v>
      </c>
      <c r="CH27" s="20">
        <f t="shared" si="8"/>
        <v>1.0797720797720798</v>
      </c>
      <c r="CI27" s="20">
        <f t="shared" si="8"/>
        <v>1.0016280016280017</v>
      </c>
      <c r="CJ27" s="20">
        <f t="shared" si="8"/>
        <v>1.0520960520960521</v>
      </c>
      <c r="CK27" s="20">
        <f t="shared" si="8"/>
        <v>1.017908017908018</v>
      </c>
      <c r="CL27" s="20">
        <f t="shared" si="8"/>
        <v>0.98901098901098905</v>
      </c>
      <c r="CM27" s="20">
        <f t="shared" si="8"/>
        <v>1.0801790801790803</v>
      </c>
      <c r="CN27" s="20">
        <f t="shared" si="8"/>
        <v>1.089133089133089</v>
      </c>
      <c r="CO27" s="20">
        <f t="shared" si="8"/>
        <v>1.0728530728530727</v>
      </c>
      <c r="CP27" s="20">
        <f t="shared" si="8"/>
        <v>1.1196581196581197</v>
      </c>
      <c r="CQ27" s="20">
        <f t="shared" si="8"/>
        <v>1.072039072039072</v>
      </c>
      <c r="CR27" s="20">
        <f t="shared" si="8"/>
        <v>1.0638990638990637</v>
      </c>
      <c r="CS27" s="20">
        <f t="shared" si="8"/>
        <v>1.0337810337810338</v>
      </c>
      <c r="CT27" s="20">
        <f t="shared" si="8"/>
        <v>1.0305250305250304</v>
      </c>
      <c r="CU27" s="20">
        <f t="shared" si="8"/>
        <v>1.0134310134310134</v>
      </c>
      <c r="CV27" s="20">
        <f t="shared" si="8"/>
        <v>1.0655270655270654</v>
      </c>
      <c r="CW27" s="20">
        <f t="shared" si="8"/>
        <v>1.0838420838420839</v>
      </c>
      <c r="CX27" s="20">
        <f t="shared" si="8"/>
        <v>1.0647130647130649</v>
      </c>
      <c r="CY27" s="20">
        <f t="shared" si="8"/>
        <v>1.080993080993081</v>
      </c>
      <c r="CZ27" s="20">
        <f t="shared" si="8"/>
        <v>1.1656491656491657</v>
      </c>
      <c r="DA27" s="20">
        <f t="shared" si="8"/>
        <v>1.2295482295482296</v>
      </c>
      <c r="DB27" s="20">
        <f t="shared" si="8"/>
        <v>1.1754171754171754</v>
      </c>
      <c r="DC27" s="20">
        <f t="shared" si="8"/>
        <v>1.1253561253561253</v>
      </c>
      <c r="DD27" s="20">
        <f t="shared" si="8"/>
        <v>1.1815221815221815</v>
      </c>
      <c r="DE27" s="20">
        <f t="shared" si="8"/>
        <v>1.1558811558811559</v>
      </c>
      <c r="DF27" s="20">
        <f t="shared" si="8"/>
        <v>1.2401302401302401</v>
      </c>
      <c r="DG27" s="20">
        <f t="shared" si="8"/>
        <v>1.1261701261701262</v>
      </c>
      <c r="DH27" s="20">
        <f t="shared" si="8"/>
        <v>1.205942205942206</v>
      </c>
      <c r="DI27" s="20">
        <f t="shared" si="8"/>
        <v>1.2763532763532763</v>
      </c>
      <c r="DJ27" s="20">
        <f t="shared" si="8"/>
        <v>1.2714692714692715</v>
      </c>
      <c r="DK27" s="20">
        <f t="shared" si="8"/>
        <v>1.315018315018315</v>
      </c>
      <c r="DL27" s="20">
        <f t="shared" si="8"/>
        <v>1.3235653235653235</v>
      </c>
      <c r="DM27" s="20">
        <f t="shared" si="8"/>
        <v>1.2604802604802605</v>
      </c>
      <c r="DN27" s="20">
        <f t="shared" si="8"/>
        <v>1.2380952380952381</v>
      </c>
      <c r="DO27" s="20">
        <f t="shared" si="8"/>
        <v>1.1705331705331705</v>
      </c>
      <c r="DP27" s="20">
        <f t="shared" si="8"/>
        <v>1.15995115995116</v>
      </c>
      <c r="DQ27" s="20">
        <f t="shared" si="8"/>
        <v>1.1896621896621897</v>
      </c>
      <c r="DR27" s="20">
        <f t="shared" si="8"/>
        <v>1.1908831908831909</v>
      </c>
      <c r="DS27" s="20">
        <f t="shared" si="8"/>
        <v>1.1485551485551486</v>
      </c>
      <c r="DT27" s="20">
        <f t="shared" si="8"/>
        <v>1.2022792022792024</v>
      </c>
      <c r="DU27" s="20">
        <f t="shared" si="8"/>
        <v>1.1957671957671958</v>
      </c>
      <c r="DV27" s="20">
        <f t="shared" si="8"/>
        <v>1.1302401302401301</v>
      </c>
      <c r="DW27" s="20">
        <f t="shared" si="8"/>
        <v>1.1408221408221408</v>
      </c>
      <c r="DX27" s="20">
        <f t="shared" si="8"/>
        <v>1.1131461131461131</v>
      </c>
      <c r="DY27" s="20">
        <f t="shared" si="8"/>
        <v>1.1078551078551078</v>
      </c>
      <c r="DZ27" s="20">
        <f t="shared" si="8"/>
        <v>1.1819291819291819</v>
      </c>
      <c r="EA27" s="20">
        <f t="shared" ref="EA27:EF27" si="9">EA9/$C9</f>
        <v>1.1717541717541717</v>
      </c>
      <c r="EB27" s="20">
        <f t="shared" si="9"/>
        <v>1.1273911273911275</v>
      </c>
      <c r="EC27" s="20">
        <f t="shared" si="9"/>
        <v>1.1428571428571428</v>
      </c>
      <c r="ED27" s="20">
        <f t="shared" si="9"/>
        <v>1.1322751322751323</v>
      </c>
      <c r="EE27" s="20">
        <f t="shared" si="9"/>
        <v>1.1566951566951567</v>
      </c>
      <c r="EF27" s="20">
        <f t="shared" si="9"/>
        <v>1.1041921041921041</v>
      </c>
    </row>
    <row r="28" spans="2:136" x14ac:dyDescent="0.45">
      <c r="B28" s="2" t="str">
        <f t="shared" si="6"/>
        <v>CSA EW Audio-Visual and Interactive Media</v>
      </c>
      <c r="C28" s="20">
        <f t="shared" ref="C28:BN28" si="10">C10/$C10</f>
        <v>1</v>
      </c>
      <c r="D28" s="20">
        <f t="shared" si="10"/>
        <v>0.97362637362637361</v>
      </c>
      <c r="E28" s="20">
        <f t="shared" si="10"/>
        <v>1.054945054945055</v>
      </c>
      <c r="F28" s="20">
        <f t="shared" si="10"/>
        <v>1.0395604395604396</v>
      </c>
      <c r="G28" s="20">
        <f t="shared" si="10"/>
        <v>1.0703296703296703</v>
      </c>
      <c r="H28" s="20">
        <f t="shared" si="10"/>
        <v>1.1142857142857143</v>
      </c>
      <c r="I28" s="20">
        <f t="shared" si="10"/>
        <v>1.0593406593406594</v>
      </c>
      <c r="J28" s="20">
        <f t="shared" si="10"/>
        <v>1.0912087912087911</v>
      </c>
      <c r="K28" s="20">
        <f t="shared" si="10"/>
        <v>1.1681318681318682</v>
      </c>
      <c r="L28" s="20">
        <f t="shared" si="10"/>
        <v>1.1758241758241759</v>
      </c>
      <c r="M28" s="20">
        <f t="shared" si="10"/>
        <v>1.0659340659340659</v>
      </c>
      <c r="N28" s="20">
        <f t="shared" si="10"/>
        <v>1.0714285714285714</v>
      </c>
      <c r="O28" s="20">
        <f t="shared" si="10"/>
        <v>0.99560439560439562</v>
      </c>
      <c r="P28" s="20">
        <f t="shared" si="10"/>
        <v>0.93186813186813189</v>
      </c>
      <c r="Q28" s="20">
        <f t="shared" si="10"/>
        <v>0.91098901098901097</v>
      </c>
      <c r="R28" s="20">
        <f t="shared" si="10"/>
        <v>0.97802197802197799</v>
      </c>
      <c r="S28" s="20">
        <f t="shared" si="10"/>
        <v>1.0065934065934066</v>
      </c>
      <c r="T28" s="20">
        <f t="shared" si="10"/>
        <v>1.0560439560439561</v>
      </c>
      <c r="U28" s="20">
        <f t="shared" si="10"/>
        <v>1.0032967032967033</v>
      </c>
      <c r="V28" s="20">
        <f t="shared" si="10"/>
        <v>1.0395604395604396</v>
      </c>
      <c r="W28" s="20">
        <f t="shared" si="10"/>
        <v>1.0131868131868131</v>
      </c>
      <c r="X28" s="20">
        <f t="shared" si="10"/>
        <v>1.0351648351648353</v>
      </c>
      <c r="Y28" s="20">
        <f t="shared" si="10"/>
        <v>1.1197802197802198</v>
      </c>
      <c r="Z28" s="20">
        <f t="shared" si="10"/>
        <v>1.0527472527472528</v>
      </c>
      <c r="AA28" s="20">
        <f t="shared" si="10"/>
        <v>1.0021978021978022</v>
      </c>
      <c r="AB28" s="20">
        <f t="shared" si="10"/>
        <v>0.98791208791208796</v>
      </c>
      <c r="AC28" s="20">
        <f t="shared" si="10"/>
        <v>1.0329670329670331</v>
      </c>
      <c r="AD28" s="20">
        <f t="shared" si="10"/>
        <v>0.9505494505494505</v>
      </c>
      <c r="AE28" s="20">
        <f t="shared" si="10"/>
        <v>1.0505494505494506</v>
      </c>
      <c r="AF28" s="20">
        <f t="shared" si="10"/>
        <v>0.99670329670329672</v>
      </c>
      <c r="AG28" s="20">
        <f t="shared" si="10"/>
        <v>0.98131868131868127</v>
      </c>
      <c r="AH28" s="20">
        <f t="shared" si="10"/>
        <v>0.97252747252747251</v>
      </c>
      <c r="AI28" s="20">
        <f t="shared" si="10"/>
        <v>1.0461538461538462</v>
      </c>
      <c r="AJ28" s="20">
        <f t="shared" si="10"/>
        <v>0.99010989010989015</v>
      </c>
      <c r="AK28" s="20">
        <f t="shared" si="10"/>
        <v>0.94505494505494503</v>
      </c>
      <c r="AL28" s="20">
        <f t="shared" si="10"/>
        <v>0.98681318681318686</v>
      </c>
      <c r="AM28" s="20">
        <f t="shared" si="10"/>
        <v>0.88571428571428568</v>
      </c>
      <c r="AN28" s="20">
        <f t="shared" si="10"/>
        <v>0.98131868131868127</v>
      </c>
      <c r="AO28" s="20">
        <f t="shared" si="10"/>
        <v>1.0087912087912088</v>
      </c>
      <c r="AP28" s="20">
        <f t="shared" si="10"/>
        <v>1.0846153846153845</v>
      </c>
      <c r="AQ28" s="20">
        <f t="shared" si="10"/>
        <v>1</v>
      </c>
      <c r="AR28" s="20">
        <f t="shared" si="10"/>
        <v>1.1087912087912088</v>
      </c>
      <c r="AS28" s="20">
        <f t="shared" si="10"/>
        <v>1.1131868131868132</v>
      </c>
      <c r="AT28" s="20">
        <f t="shared" si="10"/>
        <v>1.09010989010989</v>
      </c>
      <c r="AU28" s="20">
        <f t="shared" si="10"/>
        <v>1.0956043956043957</v>
      </c>
      <c r="AV28" s="20">
        <f t="shared" si="10"/>
        <v>1.1087912087912088</v>
      </c>
      <c r="AW28" s="20">
        <f t="shared" si="10"/>
        <v>1.1263736263736264</v>
      </c>
      <c r="AX28" s="20">
        <f t="shared" si="10"/>
        <v>1.1197802197802198</v>
      </c>
      <c r="AY28" s="20">
        <f t="shared" si="10"/>
        <v>1.043956043956044</v>
      </c>
      <c r="AZ28" s="20">
        <f t="shared" si="10"/>
        <v>0.92527472527472532</v>
      </c>
      <c r="BA28" s="20">
        <f t="shared" si="10"/>
        <v>0.89230769230769236</v>
      </c>
      <c r="BB28" s="20">
        <f t="shared" si="10"/>
        <v>0.98791208791208796</v>
      </c>
      <c r="BC28" s="20">
        <f t="shared" si="10"/>
        <v>1</v>
      </c>
      <c r="BD28" s="20">
        <f t="shared" si="10"/>
        <v>1.0340659340659342</v>
      </c>
      <c r="BE28" s="20">
        <f t="shared" si="10"/>
        <v>1.0483516483516484</v>
      </c>
      <c r="BF28" s="20">
        <f t="shared" si="10"/>
        <v>1.0813186813186813</v>
      </c>
      <c r="BG28" s="20">
        <f t="shared" si="10"/>
        <v>1.0186813186813186</v>
      </c>
      <c r="BH28" s="20">
        <f t="shared" si="10"/>
        <v>1.0428571428571429</v>
      </c>
      <c r="BI28" s="20">
        <f t="shared" si="10"/>
        <v>0.98461538461538467</v>
      </c>
      <c r="BJ28" s="20">
        <f t="shared" si="10"/>
        <v>0.94945054945054941</v>
      </c>
      <c r="BK28" s="20">
        <f t="shared" si="10"/>
        <v>0.96813186813186813</v>
      </c>
      <c r="BL28" s="20">
        <f t="shared" si="10"/>
        <v>0.98901098901098905</v>
      </c>
      <c r="BM28" s="20">
        <f t="shared" si="10"/>
        <v>1.0813186813186813</v>
      </c>
      <c r="BN28" s="20">
        <f t="shared" si="10"/>
        <v>1.1296703296703297</v>
      </c>
      <c r="BO28" s="20">
        <f t="shared" ref="BO28:DZ28" si="11">BO10/$C10</f>
        <v>1.0208791208791208</v>
      </c>
      <c r="BP28" s="20">
        <f t="shared" si="11"/>
        <v>1.0241758241758241</v>
      </c>
      <c r="BQ28" s="20">
        <f t="shared" si="11"/>
        <v>1.0637362637362637</v>
      </c>
      <c r="BR28" s="20">
        <f t="shared" si="11"/>
        <v>1.1274725274725275</v>
      </c>
      <c r="BS28" s="20">
        <f t="shared" si="11"/>
        <v>1.0186813186813186</v>
      </c>
      <c r="BT28" s="20">
        <f t="shared" si="11"/>
        <v>1.1043956043956045</v>
      </c>
      <c r="BU28" s="20">
        <f t="shared" si="11"/>
        <v>1.1868131868131868</v>
      </c>
      <c r="BV28" s="20">
        <f t="shared" si="11"/>
        <v>1.220879120879121</v>
      </c>
      <c r="BW28" s="20">
        <f t="shared" si="11"/>
        <v>1.2373626373626374</v>
      </c>
      <c r="BX28" s="20">
        <f t="shared" si="11"/>
        <v>1.1901098901098901</v>
      </c>
      <c r="BY28" s="20">
        <f t="shared" si="11"/>
        <v>1.2087912087912087</v>
      </c>
      <c r="BZ28" s="20">
        <f t="shared" si="11"/>
        <v>1.1043956043956045</v>
      </c>
      <c r="CA28" s="20">
        <f t="shared" si="11"/>
        <v>1.1098901098901099</v>
      </c>
      <c r="CB28" s="20">
        <f t="shared" si="11"/>
        <v>1.0483516483516484</v>
      </c>
      <c r="CC28" s="20">
        <f t="shared" si="11"/>
        <v>1.0681318681318681</v>
      </c>
      <c r="CD28" s="20">
        <f t="shared" si="11"/>
        <v>1.1670329670329671</v>
      </c>
      <c r="CE28" s="20">
        <f t="shared" si="11"/>
        <v>1.1670329670329671</v>
      </c>
      <c r="CF28" s="20">
        <f t="shared" si="11"/>
        <v>1.2362637362637363</v>
      </c>
      <c r="CG28" s="20">
        <f t="shared" si="11"/>
        <v>1.4</v>
      </c>
      <c r="CH28" s="20">
        <f t="shared" si="11"/>
        <v>1.3582417582417583</v>
      </c>
      <c r="CI28" s="20">
        <f t="shared" si="11"/>
        <v>1.4307692307692308</v>
      </c>
      <c r="CJ28" s="20">
        <f t="shared" si="11"/>
        <v>1.4</v>
      </c>
      <c r="CK28" s="20">
        <f t="shared" si="11"/>
        <v>1.3681318681318682</v>
      </c>
      <c r="CL28" s="20">
        <f t="shared" si="11"/>
        <v>1.3175824175824176</v>
      </c>
      <c r="CM28" s="20">
        <f t="shared" si="11"/>
        <v>1.2175824175824175</v>
      </c>
      <c r="CN28" s="20">
        <f t="shared" si="11"/>
        <v>1.2626373626373626</v>
      </c>
      <c r="CO28" s="20">
        <f t="shared" si="11"/>
        <v>1.3406593406593406</v>
      </c>
      <c r="CP28" s="20">
        <f t="shared" si="11"/>
        <v>1.2725274725274724</v>
      </c>
      <c r="CQ28" s="20">
        <f t="shared" si="11"/>
        <v>1.2494505494505495</v>
      </c>
      <c r="CR28" s="20">
        <f t="shared" si="11"/>
        <v>1.1527472527472526</v>
      </c>
      <c r="CS28" s="20">
        <f t="shared" si="11"/>
        <v>1.0846153846153845</v>
      </c>
      <c r="CT28" s="20">
        <f t="shared" si="11"/>
        <v>1.0725274725274725</v>
      </c>
      <c r="CU28" s="20">
        <f t="shared" si="11"/>
        <v>1.1692307692307693</v>
      </c>
      <c r="CV28" s="20">
        <f t="shared" si="11"/>
        <v>1.1186813186813187</v>
      </c>
      <c r="CW28" s="20">
        <f t="shared" si="11"/>
        <v>1.0461538461538462</v>
      </c>
      <c r="CX28" s="20">
        <f t="shared" si="11"/>
        <v>1.2252747252747254</v>
      </c>
      <c r="CY28" s="20">
        <f t="shared" si="11"/>
        <v>1.243956043956044</v>
      </c>
      <c r="CZ28" s="20">
        <f t="shared" si="11"/>
        <v>1.1692307692307693</v>
      </c>
      <c r="DA28" s="20">
        <f t="shared" si="11"/>
        <v>1.1516483516483516</v>
      </c>
      <c r="DB28" s="20">
        <f t="shared" si="11"/>
        <v>1.1384615384615384</v>
      </c>
      <c r="DC28" s="20">
        <f t="shared" si="11"/>
        <v>1.1604395604395605</v>
      </c>
      <c r="DD28" s="20">
        <f t="shared" si="11"/>
        <v>1.023076923076923</v>
      </c>
      <c r="DE28" s="20">
        <f t="shared" si="11"/>
        <v>1.0747252747252747</v>
      </c>
      <c r="DF28" s="20">
        <f t="shared" si="11"/>
        <v>0.9505494505494505</v>
      </c>
      <c r="DG28" s="20">
        <f t="shared" si="11"/>
        <v>0.83846153846153848</v>
      </c>
      <c r="DH28" s="20">
        <f t="shared" si="11"/>
        <v>0.9285714285714286</v>
      </c>
      <c r="DI28" s="20">
        <f t="shared" si="11"/>
        <v>1.0175824175824175</v>
      </c>
      <c r="DJ28" s="20">
        <f t="shared" si="11"/>
        <v>1.09010989010989</v>
      </c>
      <c r="DK28" s="20">
        <f t="shared" si="11"/>
        <v>1.0835164835164834</v>
      </c>
      <c r="DL28" s="20">
        <f t="shared" si="11"/>
        <v>1.2296703296703297</v>
      </c>
      <c r="DM28" s="20">
        <f t="shared" si="11"/>
        <v>1.1989010989010989</v>
      </c>
      <c r="DN28" s="20">
        <f t="shared" si="11"/>
        <v>1.2615384615384615</v>
      </c>
      <c r="DO28" s="20">
        <f t="shared" si="11"/>
        <v>1.2505494505494505</v>
      </c>
      <c r="DP28" s="20">
        <f t="shared" si="11"/>
        <v>1.2186813186813186</v>
      </c>
      <c r="DQ28" s="20">
        <f t="shared" si="11"/>
        <v>1.1692307692307693</v>
      </c>
      <c r="DR28" s="20">
        <f t="shared" si="11"/>
        <v>1.1780219780219781</v>
      </c>
      <c r="DS28" s="20">
        <f t="shared" si="11"/>
        <v>1.1582417582417583</v>
      </c>
      <c r="DT28" s="20">
        <f t="shared" si="11"/>
        <v>1.1538461538461537</v>
      </c>
      <c r="DU28" s="20">
        <f t="shared" si="11"/>
        <v>0.91538461538461535</v>
      </c>
      <c r="DV28" s="20">
        <f t="shared" si="11"/>
        <v>0.97032967032967032</v>
      </c>
      <c r="DW28" s="20">
        <f t="shared" si="11"/>
        <v>1.0384615384615385</v>
      </c>
      <c r="DX28" s="20">
        <f t="shared" si="11"/>
        <v>1.0329670329670331</v>
      </c>
      <c r="DY28" s="20">
        <f t="shared" si="11"/>
        <v>1.1934065934065934</v>
      </c>
      <c r="DZ28" s="20">
        <f t="shared" si="11"/>
        <v>1.1703296703296704</v>
      </c>
      <c r="EA28" s="20">
        <f t="shared" ref="EA28:EF28" si="12">EA10/$C10</f>
        <v>1.2736263736263735</v>
      </c>
      <c r="EB28" s="20">
        <f t="shared" si="12"/>
        <v>1.2890109890109891</v>
      </c>
      <c r="EC28" s="20">
        <f t="shared" si="12"/>
        <v>1.3098901098901099</v>
      </c>
      <c r="ED28" s="20">
        <f t="shared" si="12"/>
        <v>1.1560439560439559</v>
      </c>
      <c r="EE28" s="20">
        <f t="shared" si="12"/>
        <v>1.189010989010989</v>
      </c>
      <c r="EF28" s="20">
        <f t="shared" si="12"/>
        <v>1.3164835164835165</v>
      </c>
    </row>
    <row r="29" spans="2:136" x14ac:dyDescent="0.45">
      <c r="B29" s="2" t="str">
        <f t="shared" si="6"/>
        <v>CSA EW Crafts</v>
      </c>
      <c r="C29" s="20">
        <f t="shared" ref="C29:BN29" si="13">C11/$C11</f>
        <v>1</v>
      </c>
      <c r="D29" s="20">
        <f t="shared" si="13"/>
        <v>0.93710021321961623</v>
      </c>
      <c r="E29" s="20">
        <f t="shared" si="13"/>
        <v>0.87739872068230274</v>
      </c>
      <c r="F29" s="20">
        <f t="shared" si="13"/>
        <v>0.82302771855010659</v>
      </c>
      <c r="G29" s="20">
        <f t="shared" si="13"/>
        <v>0.85074626865671643</v>
      </c>
      <c r="H29" s="20">
        <f t="shared" si="13"/>
        <v>0.83795309168443499</v>
      </c>
      <c r="I29" s="20">
        <f t="shared" si="13"/>
        <v>0.85394456289978682</v>
      </c>
      <c r="J29" s="20">
        <f t="shared" si="13"/>
        <v>0.84648187633262262</v>
      </c>
      <c r="K29" s="20">
        <f t="shared" si="13"/>
        <v>0.83262260127931764</v>
      </c>
      <c r="L29" s="20">
        <f t="shared" si="13"/>
        <v>0.93496801705756927</v>
      </c>
      <c r="M29" s="20">
        <f t="shared" si="13"/>
        <v>0.94243070362473347</v>
      </c>
      <c r="N29" s="20">
        <f t="shared" si="13"/>
        <v>1.0085287846481876</v>
      </c>
      <c r="O29" s="20">
        <f t="shared" si="13"/>
        <v>0.96908315565031988</v>
      </c>
      <c r="P29" s="20">
        <f t="shared" si="13"/>
        <v>0.92643923240938164</v>
      </c>
      <c r="Q29" s="20">
        <f t="shared" si="13"/>
        <v>0.97014925373134331</v>
      </c>
      <c r="R29" s="20">
        <f t="shared" si="13"/>
        <v>1</v>
      </c>
      <c r="S29" s="20">
        <f t="shared" si="13"/>
        <v>1.0181236673773988</v>
      </c>
      <c r="T29" s="20">
        <f t="shared" si="13"/>
        <v>0.97761194029850751</v>
      </c>
      <c r="U29" s="20">
        <f t="shared" si="13"/>
        <v>0.95735607675906187</v>
      </c>
      <c r="V29" s="20">
        <f t="shared" si="13"/>
        <v>1.0181236673773988</v>
      </c>
      <c r="W29" s="20">
        <f t="shared" si="13"/>
        <v>0.94669509594882728</v>
      </c>
      <c r="X29" s="20">
        <f t="shared" si="13"/>
        <v>0.91897654584221744</v>
      </c>
      <c r="Y29" s="20">
        <f t="shared" si="13"/>
        <v>1.0735607675906182</v>
      </c>
      <c r="Z29" s="20">
        <f t="shared" si="13"/>
        <v>0.96162046908315568</v>
      </c>
      <c r="AA29" s="20">
        <f t="shared" si="13"/>
        <v>0.94669509594882728</v>
      </c>
      <c r="AB29" s="20">
        <f t="shared" si="13"/>
        <v>0.96801705756929635</v>
      </c>
      <c r="AC29" s="20">
        <f t="shared" si="13"/>
        <v>0.98720682302771856</v>
      </c>
      <c r="AD29" s="20">
        <f t="shared" si="13"/>
        <v>0.99786780383795304</v>
      </c>
      <c r="AE29" s="20">
        <f t="shared" si="13"/>
        <v>1.1439232409381663</v>
      </c>
      <c r="AF29" s="20">
        <f t="shared" si="13"/>
        <v>1.1300639658848615</v>
      </c>
      <c r="AG29" s="20">
        <f t="shared" si="13"/>
        <v>1.2164179104477613</v>
      </c>
      <c r="AH29" s="20">
        <f t="shared" si="13"/>
        <v>1.208955223880597</v>
      </c>
      <c r="AI29" s="20">
        <f t="shared" si="13"/>
        <v>1.1087420042643923</v>
      </c>
      <c r="AJ29" s="20">
        <f t="shared" si="13"/>
        <v>1.1194029850746268</v>
      </c>
      <c r="AK29" s="20">
        <f t="shared" si="13"/>
        <v>1.0906183368869935</v>
      </c>
      <c r="AL29" s="20">
        <f t="shared" si="13"/>
        <v>1.0778251599147122</v>
      </c>
      <c r="AM29" s="20">
        <f t="shared" si="13"/>
        <v>1.0138592750533049</v>
      </c>
      <c r="AN29" s="20">
        <f t="shared" si="13"/>
        <v>1.1343283582089552</v>
      </c>
      <c r="AO29" s="20">
        <f t="shared" si="13"/>
        <v>1.011727078891258</v>
      </c>
      <c r="AP29" s="20">
        <f t="shared" si="13"/>
        <v>1.0586353944562901</v>
      </c>
      <c r="AQ29" s="20">
        <f t="shared" si="13"/>
        <v>0.94989339019189767</v>
      </c>
      <c r="AR29" s="20">
        <f t="shared" si="13"/>
        <v>0.96055437100213215</v>
      </c>
      <c r="AS29" s="20">
        <f t="shared" si="13"/>
        <v>1</v>
      </c>
      <c r="AT29" s="20">
        <f t="shared" si="13"/>
        <v>1.0202558635394456</v>
      </c>
      <c r="AU29" s="20">
        <f t="shared" si="13"/>
        <v>0.97654584221748397</v>
      </c>
      <c r="AV29" s="20">
        <f t="shared" si="13"/>
        <v>1.1012793176972282</v>
      </c>
      <c r="AW29" s="20">
        <f t="shared" si="13"/>
        <v>1.0927505330490406</v>
      </c>
      <c r="AX29" s="20">
        <f t="shared" si="13"/>
        <v>1</v>
      </c>
      <c r="AY29" s="20">
        <f t="shared" si="13"/>
        <v>0.94456289978678043</v>
      </c>
      <c r="AZ29" s="20">
        <f t="shared" si="13"/>
        <v>0.90191897654584219</v>
      </c>
      <c r="BA29" s="20">
        <f t="shared" si="13"/>
        <v>0.97654584221748397</v>
      </c>
      <c r="BB29" s="20">
        <f t="shared" si="13"/>
        <v>0.92430703624733479</v>
      </c>
      <c r="BC29" s="20">
        <f t="shared" si="13"/>
        <v>1.0501066098081024</v>
      </c>
      <c r="BD29" s="20">
        <f t="shared" si="13"/>
        <v>1.0373134328358209</v>
      </c>
      <c r="BE29" s="20">
        <f t="shared" si="13"/>
        <v>1.079957356076759</v>
      </c>
      <c r="BF29" s="20">
        <f t="shared" si="13"/>
        <v>1.0511727078891258</v>
      </c>
      <c r="BG29" s="20">
        <f t="shared" si="13"/>
        <v>1.0852878464818763</v>
      </c>
      <c r="BH29" s="20">
        <f t="shared" si="13"/>
        <v>1.0266524520255864</v>
      </c>
      <c r="BI29" s="20">
        <f t="shared" si="13"/>
        <v>1.1439232409381663</v>
      </c>
      <c r="BJ29" s="20">
        <f t="shared" si="13"/>
        <v>1.0138592750533049</v>
      </c>
      <c r="BK29" s="20">
        <f t="shared" si="13"/>
        <v>1.0085287846481876</v>
      </c>
      <c r="BL29" s="20">
        <f t="shared" si="13"/>
        <v>0.9658848614072495</v>
      </c>
      <c r="BM29" s="20">
        <f t="shared" si="13"/>
        <v>1.0607675906183369</v>
      </c>
      <c r="BN29" s="20">
        <f t="shared" si="13"/>
        <v>0.94456289978678043</v>
      </c>
      <c r="BO29" s="20">
        <f t="shared" ref="BO29:DZ29" si="14">BO11/$C11</f>
        <v>1.0255863539445629</v>
      </c>
      <c r="BP29" s="20">
        <f t="shared" si="14"/>
        <v>1.1556503198294243</v>
      </c>
      <c r="BQ29" s="20">
        <f t="shared" si="14"/>
        <v>1.1663113006396588</v>
      </c>
      <c r="BR29" s="20">
        <f t="shared" si="14"/>
        <v>1.0970149253731343</v>
      </c>
      <c r="BS29" s="20">
        <f t="shared" si="14"/>
        <v>1.1268656716417911</v>
      </c>
      <c r="BT29" s="20">
        <f t="shared" si="14"/>
        <v>1.2484008528784649</v>
      </c>
      <c r="BU29" s="20">
        <f t="shared" si="14"/>
        <v>1.0948827292110874</v>
      </c>
      <c r="BV29" s="20">
        <f t="shared" si="14"/>
        <v>1.1353944562899787</v>
      </c>
      <c r="BW29" s="20">
        <f t="shared" si="14"/>
        <v>1.1588486140724947</v>
      </c>
      <c r="BX29" s="20">
        <f t="shared" si="14"/>
        <v>1.2313432835820894</v>
      </c>
      <c r="BY29" s="20">
        <f t="shared" si="14"/>
        <v>1.0618336886993602</v>
      </c>
      <c r="BZ29" s="20">
        <f t="shared" si="14"/>
        <v>1.1855010660980809</v>
      </c>
      <c r="CA29" s="20">
        <f t="shared" si="14"/>
        <v>1.3646055437100213</v>
      </c>
      <c r="CB29" s="20">
        <f t="shared" si="14"/>
        <v>1.3144989339019191</v>
      </c>
      <c r="CC29" s="20">
        <f t="shared" si="14"/>
        <v>1.1823027718550108</v>
      </c>
      <c r="CD29" s="20">
        <f t="shared" si="14"/>
        <v>1.32409381663113</v>
      </c>
      <c r="CE29" s="20">
        <f t="shared" si="14"/>
        <v>1.2547974413646055</v>
      </c>
      <c r="CF29" s="20">
        <f t="shared" si="14"/>
        <v>1.2825159914712154</v>
      </c>
      <c r="CG29" s="20">
        <f t="shared" si="14"/>
        <v>1.2622601279317698</v>
      </c>
      <c r="CH29" s="20">
        <f t="shared" si="14"/>
        <v>1.2739872068230278</v>
      </c>
      <c r="CI29" s="20">
        <f t="shared" si="14"/>
        <v>1.2100213219616205</v>
      </c>
      <c r="CJ29" s="20">
        <f t="shared" si="14"/>
        <v>1.0948827292110874</v>
      </c>
      <c r="CK29" s="20">
        <f t="shared" si="14"/>
        <v>1.0415778251599148</v>
      </c>
      <c r="CL29" s="20">
        <f t="shared" si="14"/>
        <v>1.1066098081023454</v>
      </c>
      <c r="CM29" s="20">
        <f t="shared" si="14"/>
        <v>1.1812366737739872</v>
      </c>
      <c r="CN29" s="20">
        <f t="shared" si="14"/>
        <v>1.1865671641791045</v>
      </c>
      <c r="CO29" s="20">
        <f t="shared" si="14"/>
        <v>1.3208955223880596</v>
      </c>
      <c r="CP29" s="20">
        <f t="shared" si="14"/>
        <v>1.2814498933901919</v>
      </c>
      <c r="CQ29" s="20">
        <f t="shared" si="14"/>
        <v>1.464818763326226</v>
      </c>
      <c r="CR29" s="20">
        <f t="shared" si="14"/>
        <v>1.4520255863539446</v>
      </c>
      <c r="CS29" s="20">
        <f t="shared" si="14"/>
        <v>1.4413646055437099</v>
      </c>
      <c r="CT29" s="20">
        <f t="shared" si="14"/>
        <v>1.4616204690831556</v>
      </c>
      <c r="CU29" s="20">
        <f t="shared" si="14"/>
        <v>1.3976545842217485</v>
      </c>
      <c r="CV29" s="20">
        <f t="shared" si="14"/>
        <v>1.3859275053304905</v>
      </c>
      <c r="CW29" s="20">
        <f t="shared" si="14"/>
        <v>1.2121535181236673</v>
      </c>
      <c r="CX29" s="20">
        <f t="shared" si="14"/>
        <v>1.1897654584221748</v>
      </c>
      <c r="CY29" s="20">
        <f t="shared" si="14"/>
        <v>1.3443496801705757</v>
      </c>
      <c r="CZ29" s="20">
        <f t="shared" si="14"/>
        <v>1.3656716417910448</v>
      </c>
      <c r="DA29" s="20">
        <f t="shared" si="14"/>
        <v>1.2452025586353945</v>
      </c>
      <c r="DB29" s="20">
        <f t="shared" si="14"/>
        <v>1.3411513859275053</v>
      </c>
      <c r="DC29" s="20">
        <f t="shared" si="14"/>
        <v>1.3837953091684434</v>
      </c>
      <c r="DD29" s="20">
        <f t="shared" si="14"/>
        <v>1.279317697228145</v>
      </c>
      <c r="DE29" s="20">
        <f t="shared" si="14"/>
        <v>1.3699360341151385</v>
      </c>
      <c r="DF29" s="20">
        <f t="shared" si="14"/>
        <v>1.3550106609808101</v>
      </c>
      <c r="DG29" s="20">
        <f t="shared" si="14"/>
        <v>1.3422174840085288</v>
      </c>
      <c r="DH29" s="20">
        <f t="shared" si="14"/>
        <v>1.2654584221748402</v>
      </c>
      <c r="DI29" s="20">
        <f t="shared" si="14"/>
        <v>1.2814498933901919</v>
      </c>
      <c r="DJ29" s="20">
        <f t="shared" si="14"/>
        <v>1.4243070362473347</v>
      </c>
      <c r="DK29" s="20">
        <f t="shared" si="14"/>
        <v>1.4051172707889126</v>
      </c>
      <c r="DL29" s="20">
        <f t="shared" si="14"/>
        <v>1.2857142857142858</v>
      </c>
      <c r="DM29" s="20">
        <f t="shared" si="14"/>
        <v>1.392324093816631</v>
      </c>
      <c r="DN29" s="20">
        <f t="shared" si="14"/>
        <v>1.3614072494669509</v>
      </c>
      <c r="DO29" s="20">
        <f t="shared" si="14"/>
        <v>1.2590618336886994</v>
      </c>
      <c r="DP29" s="20">
        <f t="shared" si="14"/>
        <v>1.2228144989339018</v>
      </c>
      <c r="DQ29" s="20">
        <f t="shared" si="14"/>
        <v>1.0319829424307037</v>
      </c>
      <c r="DR29" s="20">
        <f t="shared" si="14"/>
        <v>1.1353944562899787</v>
      </c>
      <c r="DS29" s="20">
        <f t="shared" si="14"/>
        <v>1.1950959488272921</v>
      </c>
      <c r="DT29" s="20">
        <f t="shared" si="14"/>
        <v>1.2185501066098081</v>
      </c>
      <c r="DU29" s="20">
        <f t="shared" si="14"/>
        <v>1.211087420042644</v>
      </c>
      <c r="DV29" s="20">
        <f t="shared" si="14"/>
        <v>1.1023454157782515</v>
      </c>
      <c r="DW29" s="20">
        <f t="shared" si="14"/>
        <v>1.2078891257995736</v>
      </c>
      <c r="DX29" s="20">
        <f t="shared" si="14"/>
        <v>1.187633262260128</v>
      </c>
      <c r="DY29" s="20">
        <f t="shared" si="14"/>
        <v>1.4456289978678039</v>
      </c>
      <c r="DZ29" s="20">
        <f t="shared" si="14"/>
        <v>1.4232409381663114</v>
      </c>
      <c r="EA29" s="20">
        <f t="shared" ref="EA29:EF29" si="15">EA11/$C11</f>
        <v>1.5298507462686568</v>
      </c>
      <c r="EB29" s="20">
        <f t="shared" si="15"/>
        <v>1.3059701492537314</v>
      </c>
      <c r="EC29" s="20">
        <f t="shared" si="15"/>
        <v>1.3976545842217485</v>
      </c>
      <c r="ED29" s="20">
        <f t="shared" si="15"/>
        <v>1.2782515991471215</v>
      </c>
      <c r="EE29" s="20">
        <f t="shared" si="15"/>
        <v>1.2622601279317698</v>
      </c>
      <c r="EF29" s="20">
        <f t="shared" si="15"/>
        <v>1.1300639658848615</v>
      </c>
    </row>
    <row r="30" spans="2:136" x14ac:dyDescent="0.45">
      <c r="B30" s="2" t="str">
        <f t="shared" si="6"/>
        <v>CSA EW Design</v>
      </c>
      <c r="C30" s="20">
        <f t="shared" ref="C30:BN30" si="16">C12/$C12</f>
        <v>1</v>
      </c>
      <c r="D30" s="20">
        <f t="shared" si="16"/>
        <v>1.0052173913043478</v>
      </c>
      <c r="E30" s="20">
        <f t="shared" si="16"/>
        <v>0.87304347826086959</v>
      </c>
      <c r="F30" s="20">
        <f t="shared" si="16"/>
        <v>0.86782608695652175</v>
      </c>
      <c r="G30" s="20">
        <f t="shared" si="16"/>
        <v>0.86956521739130432</v>
      </c>
      <c r="H30" s="20">
        <f t="shared" si="16"/>
        <v>0.89043478260869569</v>
      </c>
      <c r="I30" s="20">
        <f t="shared" si="16"/>
        <v>1.0434782608695652</v>
      </c>
      <c r="J30" s="20">
        <f t="shared" si="16"/>
        <v>1.0852173913043479</v>
      </c>
      <c r="K30" s="20">
        <f t="shared" si="16"/>
        <v>1.0869565217391304</v>
      </c>
      <c r="L30" s="20">
        <f t="shared" si="16"/>
        <v>1.008695652173913</v>
      </c>
      <c r="M30" s="20">
        <f t="shared" si="16"/>
        <v>0.98608695652173917</v>
      </c>
      <c r="N30" s="20">
        <f t="shared" si="16"/>
        <v>1.0973913043478261</v>
      </c>
      <c r="O30" s="20">
        <f t="shared" si="16"/>
        <v>0.92695652173913046</v>
      </c>
      <c r="P30" s="20">
        <f t="shared" si="16"/>
        <v>0.81913043478260872</v>
      </c>
      <c r="Q30" s="20">
        <f t="shared" si="16"/>
        <v>0.76</v>
      </c>
      <c r="R30" s="20">
        <f t="shared" si="16"/>
        <v>0.85913043478260864</v>
      </c>
      <c r="S30" s="20">
        <f t="shared" si="16"/>
        <v>0.89043478260869569</v>
      </c>
      <c r="T30" s="20">
        <f t="shared" si="16"/>
        <v>0.90956521739130436</v>
      </c>
      <c r="U30" s="20">
        <f t="shared" si="16"/>
        <v>0.87652173913043474</v>
      </c>
      <c r="V30" s="20">
        <f t="shared" si="16"/>
        <v>0.90782608695652178</v>
      </c>
      <c r="W30" s="20">
        <f t="shared" si="16"/>
        <v>1.0226086956521738</v>
      </c>
      <c r="X30" s="20">
        <f t="shared" si="16"/>
        <v>1.1060869565217391</v>
      </c>
      <c r="Y30" s="20">
        <f t="shared" si="16"/>
        <v>1.1304347826086956</v>
      </c>
      <c r="Z30" s="20">
        <f t="shared" si="16"/>
        <v>1.3478260869565217</v>
      </c>
      <c r="AA30" s="20">
        <f t="shared" si="16"/>
        <v>1.2260869565217392</v>
      </c>
      <c r="AB30" s="20">
        <f t="shared" si="16"/>
        <v>1.1130434782608696</v>
      </c>
      <c r="AC30" s="20">
        <f t="shared" si="16"/>
        <v>1.0469565217391303</v>
      </c>
      <c r="AD30" s="20">
        <f t="shared" si="16"/>
        <v>1.0782608695652174</v>
      </c>
      <c r="AE30" s="20">
        <f t="shared" si="16"/>
        <v>0.95304347826086955</v>
      </c>
      <c r="AF30" s="20">
        <f t="shared" si="16"/>
        <v>0.83304347826086955</v>
      </c>
      <c r="AG30" s="20">
        <f t="shared" si="16"/>
        <v>0.74608695652173918</v>
      </c>
      <c r="AH30" s="20">
        <f t="shared" si="16"/>
        <v>0.7008695652173913</v>
      </c>
      <c r="AI30" s="20">
        <f t="shared" si="16"/>
        <v>0.67826086956521736</v>
      </c>
      <c r="AJ30" s="20">
        <f t="shared" si="16"/>
        <v>0.72521739130434781</v>
      </c>
      <c r="AK30" s="20">
        <f t="shared" si="16"/>
        <v>0.75652173913043474</v>
      </c>
      <c r="AL30" s="20">
        <f t="shared" si="16"/>
        <v>0.85913043478260864</v>
      </c>
      <c r="AM30" s="20">
        <f t="shared" si="16"/>
        <v>0.84869565217391307</v>
      </c>
      <c r="AN30" s="20">
        <f t="shared" si="16"/>
        <v>1.0034782608695652</v>
      </c>
      <c r="AO30" s="20">
        <f t="shared" si="16"/>
        <v>1.0260869565217392</v>
      </c>
      <c r="AP30" s="20">
        <f t="shared" si="16"/>
        <v>1.057391304347826</v>
      </c>
      <c r="AQ30" s="20">
        <f t="shared" si="16"/>
        <v>1.0713043478260869</v>
      </c>
      <c r="AR30" s="20">
        <f t="shared" si="16"/>
        <v>1.0904347826086958</v>
      </c>
      <c r="AS30" s="20">
        <f t="shared" si="16"/>
        <v>1.1269565217391304</v>
      </c>
      <c r="AT30" s="20">
        <f t="shared" si="16"/>
        <v>1.1599999999999999</v>
      </c>
      <c r="AU30" s="20">
        <f t="shared" si="16"/>
        <v>1.132173913043478</v>
      </c>
      <c r="AV30" s="20">
        <f t="shared" si="16"/>
        <v>1.1791304347826086</v>
      </c>
      <c r="AW30" s="20">
        <f t="shared" si="16"/>
        <v>0.9826086956521739</v>
      </c>
      <c r="AX30" s="20">
        <f t="shared" si="16"/>
        <v>0.89043478260869569</v>
      </c>
      <c r="AY30" s="20">
        <f t="shared" si="16"/>
        <v>1.0208695652173914</v>
      </c>
      <c r="AZ30" s="20">
        <f t="shared" si="16"/>
        <v>0.92521739130434788</v>
      </c>
      <c r="BA30" s="20">
        <f t="shared" si="16"/>
        <v>1.1513043478260869</v>
      </c>
      <c r="BB30" s="20">
        <f t="shared" si="16"/>
        <v>1.1356521739130434</v>
      </c>
      <c r="BC30" s="20">
        <f t="shared" si="16"/>
        <v>1.2052173913043478</v>
      </c>
      <c r="BD30" s="20">
        <f t="shared" si="16"/>
        <v>1.1565217391304348</v>
      </c>
      <c r="BE30" s="20">
        <f t="shared" si="16"/>
        <v>1.0208695652173914</v>
      </c>
      <c r="BF30" s="20">
        <f t="shared" si="16"/>
        <v>1.0330434782608695</v>
      </c>
      <c r="BG30" s="20">
        <f t="shared" si="16"/>
        <v>1.0921739130434782</v>
      </c>
      <c r="BH30" s="20">
        <f t="shared" si="16"/>
        <v>1.1373913043478263</v>
      </c>
      <c r="BI30" s="20">
        <f t="shared" si="16"/>
        <v>1.123478260869565</v>
      </c>
      <c r="BJ30" s="20">
        <f t="shared" si="16"/>
        <v>1.0886956521739131</v>
      </c>
      <c r="BK30" s="20">
        <f t="shared" si="16"/>
        <v>1.0452173913043479</v>
      </c>
      <c r="BL30" s="20">
        <f t="shared" si="16"/>
        <v>1.008695652173913</v>
      </c>
      <c r="BM30" s="20">
        <f t="shared" si="16"/>
        <v>1.0260869565217392</v>
      </c>
      <c r="BN30" s="20">
        <f t="shared" si="16"/>
        <v>0.95130434782608697</v>
      </c>
      <c r="BO30" s="20">
        <f t="shared" ref="BO30:DZ30" si="17">BO12/$C12</f>
        <v>1.0139130434782608</v>
      </c>
      <c r="BP30" s="20">
        <f t="shared" si="17"/>
        <v>0.95478260869565212</v>
      </c>
      <c r="BQ30" s="20">
        <f t="shared" si="17"/>
        <v>0.86956521739130432</v>
      </c>
      <c r="BR30" s="20">
        <f t="shared" si="17"/>
        <v>0.78782608695652179</v>
      </c>
      <c r="BS30" s="20">
        <f t="shared" si="17"/>
        <v>0.89913043478260868</v>
      </c>
      <c r="BT30" s="20">
        <f t="shared" si="17"/>
        <v>0.96869565217391307</v>
      </c>
      <c r="BU30" s="20">
        <f t="shared" si="17"/>
        <v>0.93739130434782614</v>
      </c>
      <c r="BV30" s="20">
        <f t="shared" si="17"/>
        <v>1.1339130434782609</v>
      </c>
      <c r="BW30" s="20">
        <f t="shared" si="17"/>
        <v>1.1252173913043477</v>
      </c>
      <c r="BX30" s="20">
        <f t="shared" si="17"/>
        <v>1.173913043478261</v>
      </c>
      <c r="BY30" s="20">
        <f t="shared" si="17"/>
        <v>1.1721739130434783</v>
      </c>
      <c r="BZ30" s="20">
        <f t="shared" si="17"/>
        <v>1.2695652173913043</v>
      </c>
      <c r="CA30" s="20">
        <f t="shared" si="17"/>
        <v>1.3095652173913044</v>
      </c>
      <c r="CB30" s="20">
        <f t="shared" si="17"/>
        <v>1.1982608695652175</v>
      </c>
      <c r="CC30" s="20">
        <f t="shared" si="17"/>
        <v>1.2</v>
      </c>
      <c r="CD30" s="20">
        <f t="shared" si="17"/>
        <v>1.3965217391304348</v>
      </c>
      <c r="CE30" s="20">
        <f t="shared" si="17"/>
        <v>1.257391304347826</v>
      </c>
      <c r="CF30" s="20">
        <f t="shared" si="17"/>
        <v>1.2278260869565218</v>
      </c>
      <c r="CG30" s="20">
        <f t="shared" si="17"/>
        <v>1.2695652173913043</v>
      </c>
      <c r="CH30" s="20">
        <f t="shared" si="17"/>
        <v>1.2086956521739129</v>
      </c>
      <c r="CI30" s="20">
        <f t="shared" si="17"/>
        <v>1.2504347826086957</v>
      </c>
      <c r="CJ30" s="20">
        <f t="shared" si="17"/>
        <v>1.0260869565217392</v>
      </c>
      <c r="CK30" s="20">
        <f t="shared" si="17"/>
        <v>1.2556521739130435</v>
      </c>
      <c r="CL30" s="20">
        <f t="shared" si="17"/>
        <v>1.1356521739130434</v>
      </c>
      <c r="CM30" s="20">
        <f t="shared" si="17"/>
        <v>0.9652173913043478</v>
      </c>
      <c r="CN30" s="20">
        <f t="shared" si="17"/>
        <v>0.9652173913043478</v>
      </c>
      <c r="CO30" s="20">
        <f t="shared" si="17"/>
        <v>1.0782608695652174</v>
      </c>
      <c r="CP30" s="20">
        <f t="shared" si="17"/>
        <v>1.0347826086956522</v>
      </c>
      <c r="CQ30" s="20">
        <f t="shared" si="17"/>
        <v>0.95478260869565212</v>
      </c>
      <c r="CR30" s="20">
        <f t="shared" si="17"/>
        <v>0.81913043478260872</v>
      </c>
      <c r="CS30" s="20">
        <f t="shared" si="17"/>
        <v>0.86608695652173917</v>
      </c>
      <c r="CT30" s="20">
        <f t="shared" si="17"/>
        <v>0.95652173913043481</v>
      </c>
      <c r="CU30" s="20">
        <f t="shared" si="17"/>
        <v>0.78260869565217395</v>
      </c>
      <c r="CV30" s="20">
        <f t="shared" si="17"/>
        <v>0.93913043478260871</v>
      </c>
      <c r="CW30" s="20">
        <f t="shared" si="17"/>
        <v>0.87130434782608701</v>
      </c>
      <c r="CX30" s="20">
        <f t="shared" si="17"/>
        <v>0.99304347826086958</v>
      </c>
      <c r="CY30" s="20">
        <f t="shared" si="17"/>
        <v>1.1113043478260869</v>
      </c>
      <c r="CZ30" s="20">
        <f t="shared" si="17"/>
        <v>1.1860869565217391</v>
      </c>
      <c r="DA30" s="20">
        <f t="shared" si="17"/>
        <v>1.2608695652173914</v>
      </c>
      <c r="DB30" s="20">
        <f t="shared" si="17"/>
        <v>1.1704347826086956</v>
      </c>
      <c r="DC30" s="20">
        <f t="shared" si="17"/>
        <v>1.2191304347826086</v>
      </c>
      <c r="DD30" s="20">
        <f t="shared" si="17"/>
        <v>1.1565217391304348</v>
      </c>
      <c r="DE30" s="20">
        <f t="shared" si="17"/>
        <v>1.2452173913043478</v>
      </c>
      <c r="DF30" s="20">
        <f t="shared" si="17"/>
        <v>1.0243478260869565</v>
      </c>
      <c r="DG30" s="20">
        <f t="shared" si="17"/>
        <v>1.1756521739130434</v>
      </c>
      <c r="DH30" s="20">
        <f t="shared" si="17"/>
        <v>1.1634782608695653</v>
      </c>
      <c r="DI30" s="20">
        <f t="shared" si="17"/>
        <v>1.0921739130434782</v>
      </c>
      <c r="DJ30" s="20">
        <f t="shared" si="17"/>
        <v>0.96347826086956523</v>
      </c>
      <c r="DK30" s="20">
        <f t="shared" si="17"/>
        <v>1.0278260869565217</v>
      </c>
      <c r="DL30" s="20">
        <f t="shared" si="17"/>
        <v>1</v>
      </c>
      <c r="DM30" s="20">
        <f t="shared" si="17"/>
        <v>0.97043478260869565</v>
      </c>
      <c r="DN30" s="20">
        <f t="shared" si="17"/>
        <v>1.017391304347826</v>
      </c>
      <c r="DO30" s="20">
        <f t="shared" si="17"/>
        <v>1.0747826086956522</v>
      </c>
      <c r="DP30" s="20">
        <f t="shared" si="17"/>
        <v>1.1513043478260869</v>
      </c>
      <c r="DQ30" s="20">
        <f t="shared" si="17"/>
        <v>1.1895652173913043</v>
      </c>
      <c r="DR30" s="20">
        <f t="shared" si="17"/>
        <v>1.1113043478260869</v>
      </c>
      <c r="DS30" s="20">
        <f t="shared" si="17"/>
        <v>1.04</v>
      </c>
      <c r="DT30" s="20">
        <f t="shared" si="17"/>
        <v>0.94434782608695655</v>
      </c>
      <c r="DU30" s="20">
        <f t="shared" si="17"/>
        <v>0.99478260869565216</v>
      </c>
      <c r="DV30" s="20">
        <f t="shared" si="17"/>
        <v>0.77739130434782611</v>
      </c>
      <c r="DW30" s="20">
        <f t="shared" si="17"/>
        <v>0.99304347826086958</v>
      </c>
      <c r="DX30" s="20">
        <f t="shared" si="17"/>
        <v>1.0347826086956522</v>
      </c>
      <c r="DY30" s="20">
        <f t="shared" si="17"/>
        <v>1.0121739130434784</v>
      </c>
      <c r="DZ30" s="20">
        <f t="shared" si="17"/>
        <v>0.92521739130434788</v>
      </c>
      <c r="EA30" s="20">
        <f t="shared" ref="EA30:EF30" si="18">EA12/$C12</f>
        <v>1.0504347826086957</v>
      </c>
      <c r="EB30" s="20">
        <f t="shared" si="18"/>
        <v>1.3495652173913044</v>
      </c>
      <c r="EC30" s="20">
        <f t="shared" si="18"/>
        <v>1.3252173913043479</v>
      </c>
      <c r="ED30" s="20">
        <f t="shared" si="18"/>
        <v>1.3391304347826087</v>
      </c>
      <c r="EE30" s="20">
        <f t="shared" si="18"/>
        <v>1.3443478260869566</v>
      </c>
      <c r="EF30" s="20">
        <f t="shared" si="18"/>
        <v>1.1530434782608696</v>
      </c>
    </row>
    <row r="31" spans="2:136" x14ac:dyDescent="0.45">
      <c r="B31" s="2" t="str">
        <f t="shared" si="6"/>
        <v>CSA EW Education and Training</v>
      </c>
      <c r="C31" s="20">
        <f t="shared" ref="C31:BN31" si="19">C13/$C13</f>
        <v>1</v>
      </c>
      <c r="D31" s="20">
        <f t="shared" si="19"/>
        <v>1.0288739172281038</v>
      </c>
      <c r="E31" s="20">
        <f t="shared" si="19"/>
        <v>1.1405197305101058</v>
      </c>
      <c r="F31" s="20">
        <f t="shared" si="19"/>
        <v>1.0490856592877766</v>
      </c>
      <c r="G31" s="20">
        <f t="shared" si="19"/>
        <v>1.0298363811357074</v>
      </c>
      <c r="H31" s="20">
        <f t="shared" si="19"/>
        <v>0.94802694898941287</v>
      </c>
      <c r="I31" s="20">
        <f t="shared" si="19"/>
        <v>0.90856592877767084</v>
      </c>
      <c r="J31" s="20">
        <f t="shared" si="19"/>
        <v>0.79018286814244465</v>
      </c>
      <c r="K31" s="20">
        <f t="shared" si="19"/>
        <v>0.85563041385948024</v>
      </c>
      <c r="L31" s="20">
        <f t="shared" si="19"/>
        <v>0.8392685274302214</v>
      </c>
      <c r="M31" s="20">
        <f t="shared" si="19"/>
        <v>0.89027911453320496</v>
      </c>
      <c r="N31" s="20">
        <f t="shared" si="19"/>
        <v>0.83638113570741102</v>
      </c>
      <c r="O31" s="20">
        <f t="shared" si="19"/>
        <v>0.86236766121270447</v>
      </c>
      <c r="P31" s="20">
        <f t="shared" si="19"/>
        <v>0.86429258902791151</v>
      </c>
      <c r="Q31" s="20">
        <f t="shared" si="19"/>
        <v>0.91049085659287776</v>
      </c>
      <c r="R31" s="20">
        <f t="shared" si="19"/>
        <v>1.0885466794995187</v>
      </c>
      <c r="S31" s="20">
        <f t="shared" si="19"/>
        <v>0.987487969201155</v>
      </c>
      <c r="T31" s="20">
        <f t="shared" si="19"/>
        <v>0.92396535129932622</v>
      </c>
      <c r="U31" s="20">
        <f t="shared" si="19"/>
        <v>0.92781520692974018</v>
      </c>
      <c r="V31" s="20">
        <f t="shared" si="19"/>
        <v>0.93936477382098171</v>
      </c>
      <c r="W31" s="20">
        <f t="shared" si="19"/>
        <v>0.85274302213666986</v>
      </c>
      <c r="X31" s="20">
        <f t="shared" si="19"/>
        <v>0.84215591915303178</v>
      </c>
      <c r="Y31" s="20">
        <f t="shared" si="19"/>
        <v>0.99133782483156885</v>
      </c>
      <c r="Z31" s="20">
        <f t="shared" si="19"/>
        <v>0.99518768046198269</v>
      </c>
      <c r="AA31" s="20">
        <f t="shared" si="19"/>
        <v>1.0587102983638113</v>
      </c>
      <c r="AB31" s="20">
        <f t="shared" si="19"/>
        <v>1.014436958614052</v>
      </c>
      <c r="AC31" s="20">
        <f t="shared" si="19"/>
        <v>1.0375360923965351</v>
      </c>
      <c r="AD31" s="20">
        <f t="shared" si="19"/>
        <v>1.0471607314725697</v>
      </c>
      <c r="AE31" s="20">
        <f t="shared" si="19"/>
        <v>0.96631376323387874</v>
      </c>
      <c r="AF31" s="20">
        <f t="shared" si="19"/>
        <v>0.91915303176130891</v>
      </c>
      <c r="AG31" s="20">
        <f t="shared" si="19"/>
        <v>0.96438883541867182</v>
      </c>
      <c r="AH31" s="20">
        <f t="shared" si="19"/>
        <v>0.96342637151106836</v>
      </c>
      <c r="AI31" s="20">
        <f t="shared" si="19"/>
        <v>0.98171318575553412</v>
      </c>
      <c r="AJ31" s="20">
        <f t="shared" si="19"/>
        <v>0.97786333012512028</v>
      </c>
      <c r="AK31" s="20">
        <f t="shared" si="19"/>
        <v>1.0086621751684313</v>
      </c>
      <c r="AL31" s="20">
        <f t="shared" si="19"/>
        <v>1.1000962463907604</v>
      </c>
      <c r="AM31" s="20">
        <f t="shared" si="19"/>
        <v>1.1520692974013476</v>
      </c>
      <c r="AN31" s="20">
        <f t="shared" si="19"/>
        <v>1.1241578440808471</v>
      </c>
      <c r="AO31" s="20">
        <f t="shared" si="19"/>
        <v>1.1106833493743984</v>
      </c>
      <c r="AP31" s="20">
        <f t="shared" si="19"/>
        <v>1.1135707410972089</v>
      </c>
      <c r="AQ31" s="20">
        <f t="shared" si="19"/>
        <v>1.1472569778633301</v>
      </c>
      <c r="AR31" s="20">
        <f t="shared" si="19"/>
        <v>1.1299326275264678</v>
      </c>
      <c r="AS31" s="20">
        <f t="shared" si="19"/>
        <v>0.98267564966313758</v>
      </c>
      <c r="AT31" s="20">
        <f t="shared" si="19"/>
        <v>1.0038498556304138</v>
      </c>
      <c r="AU31" s="20">
        <f t="shared" si="19"/>
        <v>1.1106833493743984</v>
      </c>
      <c r="AV31" s="20">
        <f t="shared" si="19"/>
        <v>1.0173243503368623</v>
      </c>
      <c r="AW31" s="20">
        <f t="shared" si="19"/>
        <v>1.1568816169393648</v>
      </c>
      <c r="AX31" s="20">
        <f t="shared" si="19"/>
        <v>1.1578440808469683</v>
      </c>
      <c r="AY31" s="20">
        <f t="shared" si="19"/>
        <v>1.1077959576515881</v>
      </c>
      <c r="AZ31" s="20">
        <f t="shared" si="19"/>
        <v>1.1645813282001924</v>
      </c>
      <c r="BA31" s="20">
        <f t="shared" si="19"/>
        <v>1.1424446583253127</v>
      </c>
      <c r="BB31" s="20">
        <f t="shared" si="19"/>
        <v>1.2021174205967275</v>
      </c>
      <c r="BC31" s="20">
        <f t="shared" si="19"/>
        <v>1.2406159769008662</v>
      </c>
      <c r="BD31" s="20">
        <f t="shared" si="19"/>
        <v>1.1799807507218478</v>
      </c>
      <c r="BE31" s="20">
        <f t="shared" si="19"/>
        <v>1.1693936477382099</v>
      </c>
      <c r="BF31" s="20">
        <f t="shared" si="19"/>
        <v>1.0769971126082771</v>
      </c>
      <c r="BG31" s="20">
        <f t="shared" si="19"/>
        <v>1.1559191530317614</v>
      </c>
      <c r="BH31" s="20">
        <f t="shared" si="19"/>
        <v>1.2030798845043311</v>
      </c>
      <c r="BI31" s="20">
        <f t="shared" si="19"/>
        <v>1.1154956689124158</v>
      </c>
      <c r="BJ31" s="20">
        <f t="shared" si="19"/>
        <v>1.0837343599615015</v>
      </c>
      <c r="BK31" s="20">
        <f t="shared" si="19"/>
        <v>1.1684311838306063</v>
      </c>
      <c r="BL31" s="20">
        <f t="shared" si="19"/>
        <v>1.230028873917228</v>
      </c>
      <c r="BM31" s="20">
        <f t="shared" si="19"/>
        <v>1.246390760346487</v>
      </c>
      <c r="BN31" s="20">
        <f t="shared" si="19"/>
        <v>1.2685274302213667</v>
      </c>
      <c r="BO31" s="20">
        <f t="shared" ref="BO31:DZ31" si="20">BO13/$C13</f>
        <v>1.1867179980750722</v>
      </c>
      <c r="BP31" s="20">
        <f t="shared" si="20"/>
        <v>1.0529355149181905</v>
      </c>
      <c r="BQ31" s="20">
        <f t="shared" si="20"/>
        <v>1.1174205967276227</v>
      </c>
      <c r="BR31" s="20">
        <f t="shared" si="20"/>
        <v>1.1049085659287776</v>
      </c>
      <c r="BS31" s="20">
        <f t="shared" si="20"/>
        <v>1.0230991337824831</v>
      </c>
      <c r="BT31" s="20">
        <f t="shared" si="20"/>
        <v>1.1020211742059673</v>
      </c>
      <c r="BU31" s="20">
        <f t="shared" si="20"/>
        <v>1.0625601539942253</v>
      </c>
      <c r="BV31" s="20">
        <f t="shared" si="20"/>
        <v>1.0750721847930702</v>
      </c>
      <c r="BW31" s="20">
        <f t="shared" si="20"/>
        <v>1.1049085659287776</v>
      </c>
      <c r="BX31" s="20">
        <f t="shared" si="20"/>
        <v>1.0221366698748797</v>
      </c>
      <c r="BY31" s="20">
        <f t="shared" si="20"/>
        <v>1.1106833493743984</v>
      </c>
      <c r="BZ31" s="20">
        <f t="shared" si="20"/>
        <v>1.1395572666025024</v>
      </c>
      <c r="CA31" s="20">
        <f t="shared" si="20"/>
        <v>1.1154956689124158</v>
      </c>
      <c r="CB31" s="20">
        <f t="shared" si="20"/>
        <v>1.0587102983638113</v>
      </c>
      <c r="CC31" s="20">
        <f t="shared" si="20"/>
        <v>1.2030798845043311</v>
      </c>
      <c r="CD31" s="20">
        <f t="shared" si="20"/>
        <v>1.231953801732435</v>
      </c>
      <c r="CE31" s="20">
        <f t="shared" si="20"/>
        <v>1.2483156881616937</v>
      </c>
      <c r="CF31" s="20">
        <f t="shared" si="20"/>
        <v>1.205004812319538</v>
      </c>
      <c r="CG31" s="20">
        <f t="shared" si="20"/>
        <v>1.3657362848893166</v>
      </c>
      <c r="CH31" s="20">
        <f t="shared" si="20"/>
        <v>1.4629451395572666</v>
      </c>
      <c r="CI31" s="20">
        <f t="shared" si="20"/>
        <v>1.325312800769971</v>
      </c>
      <c r="CJ31" s="20">
        <f t="shared" si="20"/>
        <v>1.2935514918190567</v>
      </c>
      <c r="CK31" s="20">
        <f t="shared" si="20"/>
        <v>1.2617901828681424</v>
      </c>
      <c r="CL31" s="20">
        <f t="shared" si="20"/>
        <v>1.3676612127045236</v>
      </c>
      <c r="CM31" s="20">
        <f t="shared" si="20"/>
        <v>1.206929740134745</v>
      </c>
      <c r="CN31" s="20">
        <f t="shared" si="20"/>
        <v>1.1809432146294514</v>
      </c>
      <c r="CO31" s="20">
        <f t="shared" si="20"/>
        <v>1.1857555341674688</v>
      </c>
      <c r="CP31" s="20">
        <f t="shared" si="20"/>
        <v>1.0529355149181905</v>
      </c>
      <c r="CQ31" s="20">
        <f t="shared" si="20"/>
        <v>1.1963426371511068</v>
      </c>
      <c r="CR31" s="20">
        <f t="shared" si="20"/>
        <v>1.2637151106833493</v>
      </c>
      <c r="CS31" s="20">
        <f t="shared" si="20"/>
        <v>1.2666025024061598</v>
      </c>
      <c r="CT31" s="20">
        <f t="shared" si="20"/>
        <v>1.2791145332050049</v>
      </c>
      <c r="CU31" s="20">
        <f t="shared" si="20"/>
        <v>1.2733397497593841</v>
      </c>
      <c r="CV31" s="20">
        <f t="shared" si="20"/>
        <v>1.356111645813282</v>
      </c>
      <c r="CW31" s="20">
        <f t="shared" si="20"/>
        <v>1.3897978825794033</v>
      </c>
      <c r="CX31" s="20">
        <f t="shared" si="20"/>
        <v>1.4494706448508181</v>
      </c>
      <c r="CY31" s="20">
        <f t="shared" si="20"/>
        <v>1.3897978825794033</v>
      </c>
      <c r="CZ31" s="20">
        <f t="shared" si="20"/>
        <v>1.3031761308950915</v>
      </c>
      <c r="DA31" s="20">
        <f t="shared" si="20"/>
        <v>1.260827718960539</v>
      </c>
      <c r="DB31" s="20">
        <f t="shared" si="20"/>
        <v>1.2791145332050049</v>
      </c>
      <c r="DC31" s="20">
        <f t="shared" si="20"/>
        <v>1.3792107795957651</v>
      </c>
      <c r="DD31" s="20">
        <f t="shared" si="20"/>
        <v>1.4359961501443697</v>
      </c>
      <c r="DE31" s="20">
        <f t="shared" si="20"/>
        <v>1.4812319538017324</v>
      </c>
      <c r="DF31" s="20">
        <f t="shared" si="20"/>
        <v>1.4735322425409048</v>
      </c>
      <c r="DG31" s="20">
        <f t="shared" si="20"/>
        <v>1.4947064485081809</v>
      </c>
      <c r="DH31" s="20">
        <f t="shared" si="20"/>
        <v>1.4648700673724735</v>
      </c>
      <c r="DI31" s="20">
        <f t="shared" si="20"/>
        <v>1.4629451395572666</v>
      </c>
      <c r="DJ31" s="20">
        <f t="shared" si="20"/>
        <v>1.3647738209817133</v>
      </c>
      <c r="DK31" s="20">
        <f t="shared" si="20"/>
        <v>1.5033686236766122</v>
      </c>
      <c r="DL31" s="20">
        <f t="shared" si="20"/>
        <v>1.4485081809432145</v>
      </c>
      <c r="DM31" s="20">
        <f t="shared" si="20"/>
        <v>1.3243503368623677</v>
      </c>
      <c r="DN31" s="20">
        <f t="shared" si="20"/>
        <v>1.2945139557266603</v>
      </c>
      <c r="DO31" s="20">
        <f t="shared" si="20"/>
        <v>1.2146294513955727</v>
      </c>
      <c r="DP31" s="20">
        <f t="shared" si="20"/>
        <v>1.4754571703561117</v>
      </c>
      <c r="DQ31" s="20">
        <f t="shared" si="20"/>
        <v>1.372473532242541</v>
      </c>
      <c r="DR31" s="20">
        <f t="shared" si="20"/>
        <v>1.3782483156881618</v>
      </c>
      <c r="DS31" s="20">
        <f t="shared" si="20"/>
        <v>1.3262752646775746</v>
      </c>
      <c r="DT31" s="20">
        <f t="shared" si="20"/>
        <v>1.4071222329162656</v>
      </c>
      <c r="DU31" s="20">
        <f t="shared" si="20"/>
        <v>1.165543792107796</v>
      </c>
      <c r="DV31" s="20">
        <f t="shared" si="20"/>
        <v>1.0741097208854669</v>
      </c>
      <c r="DW31" s="20">
        <f t="shared" si="20"/>
        <v>1.111645813282002</v>
      </c>
      <c r="DX31" s="20">
        <f t="shared" si="20"/>
        <v>1.1270452358036573</v>
      </c>
      <c r="DY31" s="20">
        <f t="shared" si="20"/>
        <v>1.0644850818094322</v>
      </c>
      <c r="DZ31" s="20">
        <f t="shared" si="20"/>
        <v>1.2868142444658326</v>
      </c>
      <c r="EA31" s="20">
        <f t="shared" ref="EA31:EF31" si="21">EA13/$C13</f>
        <v>1.3705486044273341</v>
      </c>
      <c r="EB31" s="20">
        <f t="shared" si="21"/>
        <v>1.5149181905678537</v>
      </c>
      <c r="EC31" s="20">
        <f t="shared" si="21"/>
        <v>1.4205967276227141</v>
      </c>
      <c r="ED31" s="20">
        <f t="shared" si="21"/>
        <v>1.5563041385948027</v>
      </c>
      <c r="EE31" s="20">
        <f t="shared" si="21"/>
        <v>1.4157844080846969</v>
      </c>
      <c r="EF31" s="20">
        <f t="shared" si="21"/>
        <v>1.2127045235803657</v>
      </c>
    </row>
    <row r="32" spans="2:136" x14ac:dyDescent="0.45">
      <c r="B32" s="2" t="str">
        <f t="shared" si="6"/>
        <v>CSA EW Governance</v>
      </c>
      <c r="C32" s="20">
        <f t="shared" ref="C32:BN32" si="22">C14/$C14</f>
        <v>1</v>
      </c>
      <c r="D32" s="20">
        <f t="shared" si="22"/>
        <v>1.0918836140888208</v>
      </c>
      <c r="E32" s="20">
        <f t="shared" si="22"/>
        <v>1.0153139356814702</v>
      </c>
      <c r="F32" s="20">
        <f t="shared" si="22"/>
        <v>1.0428790199081164</v>
      </c>
      <c r="G32" s="20">
        <f t="shared" si="22"/>
        <v>0.99387442572741191</v>
      </c>
      <c r="H32" s="20">
        <f t="shared" si="22"/>
        <v>1.0535987748851454</v>
      </c>
      <c r="I32" s="20">
        <f t="shared" si="22"/>
        <v>0.99234303215926489</v>
      </c>
      <c r="J32" s="20">
        <f t="shared" si="22"/>
        <v>1.0964777947932618</v>
      </c>
      <c r="K32" s="20">
        <f t="shared" si="22"/>
        <v>0.82542113323124044</v>
      </c>
      <c r="L32" s="20">
        <f t="shared" si="22"/>
        <v>0.88514548238897395</v>
      </c>
      <c r="M32" s="20">
        <f t="shared" si="22"/>
        <v>0.84379785604900459</v>
      </c>
      <c r="N32" s="20">
        <f t="shared" si="22"/>
        <v>0.85451761102603374</v>
      </c>
      <c r="O32" s="20">
        <f t="shared" si="22"/>
        <v>0.93261868300153139</v>
      </c>
      <c r="P32" s="20">
        <f t="shared" si="22"/>
        <v>0.93415007656967841</v>
      </c>
      <c r="Q32" s="20">
        <f t="shared" si="22"/>
        <v>0.9555895865237366</v>
      </c>
      <c r="R32" s="20">
        <f t="shared" si="22"/>
        <v>1.0382848392036754</v>
      </c>
      <c r="S32" s="20">
        <f t="shared" si="22"/>
        <v>1.1301684532924963</v>
      </c>
      <c r="T32" s="20">
        <f t="shared" si="22"/>
        <v>1.0903522205206737</v>
      </c>
      <c r="U32" s="20">
        <f t="shared" si="22"/>
        <v>1.0735068912710566</v>
      </c>
      <c r="V32" s="20">
        <f t="shared" si="22"/>
        <v>1.1209800918836141</v>
      </c>
      <c r="W32" s="20">
        <f t="shared" si="22"/>
        <v>1.1485451761102603</v>
      </c>
      <c r="X32" s="20">
        <f t="shared" si="22"/>
        <v>1.1316998468606432</v>
      </c>
      <c r="Y32" s="20">
        <f t="shared" si="22"/>
        <v>1.1791730474732005</v>
      </c>
      <c r="Z32" s="20">
        <f t="shared" si="22"/>
        <v>1.1271056661562022</v>
      </c>
      <c r="AA32" s="20">
        <f t="shared" si="22"/>
        <v>1.1362940275650841</v>
      </c>
      <c r="AB32" s="20">
        <f t="shared" si="22"/>
        <v>1.2082695252679938</v>
      </c>
      <c r="AC32" s="20">
        <f t="shared" si="22"/>
        <v>1.1990811638591119</v>
      </c>
      <c r="AD32" s="20">
        <f t="shared" si="22"/>
        <v>1.1393568147013782</v>
      </c>
      <c r="AE32" s="20">
        <f t="shared" si="22"/>
        <v>1.1408882082695253</v>
      </c>
      <c r="AF32" s="20">
        <f t="shared" si="22"/>
        <v>1.0535987748851454</v>
      </c>
      <c r="AG32" s="20">
        <f t="shared" si="22"/>
        <v>1.0199081163859112</v>
      </c>
      <c r="AH32" s="20">
        <f t="shared" si="22"/>
        <v>1.1715160796324655</v>
      </c>
      <c r="AI32" s="20">
        <f t="shared" si="22"/>
        <v>1.1929555895865238</v>
      </c>
      <c r="AJ32" s="20">
        <f t="shared" si="22"/>
        <v>1.1148545176110261</v>
      </c>
      <c r="AK32" s="20">
        <f t="shared" si="22"/>
        <v>1.1868300153139357</v>
      </c>
      <c r="AL32" s="20">
        <f t="shared" si="22"/>
        <v>1.2251148545176109</v>
      </c>
      <c r="AM32" s="20">
        <f t="shared" si="22"/>
        <v>1.1699846860643186</v>
      </c>
      <c r="AN32" s="20">
        <f t="shared" si="22"/>
        <v>1.2358346094946402</v>
      </c>
      <c r="AO32" s="20">
        <f t="shared" si="22"/>
        <v>1.2924961715160797</v>
      </c>
      <c r="AP32" s="20">
        <f t="shared" si="22"/>
        <v>1.1745788667687596</v>
      </c>
      <c r="AQ32" s="20">
        <f t="shared" si="22"/>
        <v>1.1852986217457886</v>
      </c>
      <c r="AR32" s="20">
        <f t="shared" si="22"/>
        <v>1.1607963246554365</v>
      </c>
      <c r="AS32" s="20">
        <f t="shared" si="22"/>
        <v>1.119448698315467</v>
      </c>
      <c r="AT32" s="20">
        <f t="shared" si="22"/>
        <v>0.99234303215926489</v>
      </c>
      <c r="AU32" s="20">
        <f t="shared" si="22"/>
        <v>0.98315467075038288</v>
      </c>
      <c r="AV32" s="20">
        <f t="shared" si="22"/>
        <v>0.98774885145482394</v>
      </c>
      <c r="AW32" s="20">
        <f t="shared" si="22"/>
        <v>1.0643185298621747</v>
      </c>
      <c r="AX32" s="20">
        <f t="shared" si="22"/>
        <v>1.0061255742725881</v>
      </c>
      <c r="AY32" s="20">
        <f t="shared" si="22"/>
        <v>1.0413476263399695</v>
      </c>
      <c r="AZ32" s="20">
        <f t="shared" si="22"/>
        <v>1.0367534456355283</v>
      </c>
      <c r="BA32" s="20">
        <f t="shared" si="22"/>
        <v>1.0643185298621747</v>
      </c>
      <c r="BB32" s="20">
        <f t="shared" si="22"/>
        <v>1.0673813169984685</v>
      </c>
      <c r="BC32" s="20">
        <f t="shared" si="22"/>
        <v>1.0918836140888208</v>
      </c>
      <c r="BD32" s="20">
        <f t="shared" si="22"/>
        <v>1.0949464012251149</v>
      </c>
      <c r="BE32" s="20">
        <f t="shared" si="22"/>
        <v>1.0689127105666156</v>
      </c>
      <c r="BF32" s="20">
        <f t="shared" si="22"/>
        <v>1.1301684532924963</v>
      </c>
      <c r="BG32" s="20">
        <f t="shared" si="22"/>
        <v>1.1577335375191424</v>
      </c>
      <c r="BH32" s="20">
        <f t="shared" si="22"/>
        <v>1.2036753445635529</v>
      </c>
      <c r="BI32" s="20">
        <f t="shared" si="22"/>
        <v>1.1316998468606432</v>
      </c>
      <c r="BJ32" s="20">
        <f t="shared" si="22"/>
        <v>1.1730474732006126</v>
      </c>
      <c r="BK32" s="20">
        <f t="shared" si="22"/>
        <v>1.0811638591117918</v>
      </c>
      <c r="BL32" s="20">
        <f t="shared" si="22"/>
        <v>0.97549770290964777</v>
      </c>
      <c r="BM32" s="20">
        <f t="shared" si="22"/>
        <v>1.0137825421133231</v>
      </c>
      <c r="BN32" s="20">
        <f t="shared" si="22"/>
        <v>1.0275650842266462</v>
      </c>
      <c r="BO32" s="20">
        <f t="shared" ref="BO32:DZ32" si="23">BO14/$C14</f>
        <v>1.0980091883614089</v>
      </c>
      <c r="BP32" s="20">
        <f t="shared" si="23"/>
        <v>1.0826952526799387</v>
      </c>
      <c r="BQ32" s="20">
        <f t="shared" si="23"/>
        <v>1.1715160796324655</v>
      </c>
      <c r="BR32" s="20">
        <f t="shared" si="23"/>
        <v>1.1133231240428789</v>
      </c>
      <c r="BS32" s="20">
        <f t="shared" si="23"/>
        <v>1.1209800918836141</v>
      </c>
      <c r="BT32" s="20">
        <f t="shared" si="23"/>
        <v>1.1148545176110261</v>
      </c>
      <c r="BU32" s="20">
        <f t="shared" si="23"/>
        <v>1.0367534456355283</v>
      </c>
      <c r="BV32" s="20">
        <f t="shared" si="23"/>
        <v>1.0842266462480858</v>
      </c>
      <c r="BW32" s="20">
        <f t="shared" si="23"/>
        <v>1.0765696784073506</v>
      </c>
      <c r="BX32" s="20">
        <f t="shared" si="23"/>
        <v>0.98315467075038288</v>
      </c>
      <c r="BY32" s="20">
        <f t="shared" si="23"/>
        <v>1.111791730474732</v>
      </c>
      <c r="BZ32" s="20">
        <f t="shared" si="23"/>
        <v>1.0995405819295558</v>
      </c>
      <c r="CA32" s="20">
        <f t="shared" si="23"/>
        <v>1.2419601837672283</v>
      </c>
      <c r="CB32" s="20">
        <f t="shared" si="23"/>
        <v>1.1883614088820826</v>
      </c>
      <c r="CC32" s="20">
        <f t="shared" si="23"/>
        <v>1.2649310872894335</v>
      </c>
      <c r="CD32" s="20">
        <f t="shared" si="23"/>
        <v>1.2113323124042878</v>
      </c>
      <c r="CE32" s="20">
        <f t="shared" si="23"/>
        <v>1.1562021439509953</v>
      </c>
      <c r="CF32" s="20">
        <f t="shared" si="23"/>
        <v>1.0735068912710566</v>
      </c>
      <c r="CG32" s="20">
        <f t="shared" si="23"/>
        <v>1.1546707503828484</v>
      </c>
      <c r="CH32" s="20">
        <f t="shared" si="23"/>
        <v>1.2695252679938744</v>
      </c>
      <c r="CI32" s="20">
        <f t="shared" si="23"/>
        <v>1.1286370597243491</v>
      </c>
      <c r="CJ32" s="20">
        <f t="shared" si="23"/>
        <v>1.0413476263399695</v>
      </c>
      <c r="CK32" s="20">
        <f t="shared" si="23"/>
        <v>1.111791730474732</v>
      </c>
      <c r="CL32" s="20">
        <f t="shared" si="23"/>
        <v>1.1148545176110261</v>
      </c>
      <c r="CM32" s="20">
        <f t="shared" si="23"/>
        <v>1.0214395099540583</v>
      </c>
      <c r="CN32" s="20">
        <f t="shared" si="23"/>
        <v>1.122511485451761</v>
      </c>
      <c r="CO32" s="20">
        <f t="shared" si="23"/>
        <v>1.1393568147013782</v>
      </c>
      <c r="CP32" s="20">
        <f t="shared" si="23"/>
        <v>1.1439509954058193</v>
      </c>
      <c r="CQ32" s="20">
        <f t="shared" si="23"/>
        <v>1.2143950995405819</v>
      </c>
      <c r="CR32" s="20">
        <f t="shared" si="23"/>
        <v>1.2924961715160797</v>
      </c>
      <c r="CS32" s="20">
        <f t="shared" si="23"/>
        <v>1.1776416539050536</v>
      </c>
      <c r="CT32" s="20">
        <f t="shared" si="23"/>
        <v>1.2266462480857581</v>
      </c>
      <c r="CU32" s="20">
        <f t="shared" si="23"/>
        <v>1.1562021439509953</v>
      </c>
      <c r="CV32" s="20">
        <f t="shared" si="23"/>
        <v>1.1883614088820826</v>
      </c>
      <c r="CW32" s="20">
        <f t="shared" si="23"/>
        <v>1.1209800918836141</v>
      </c>
      <c r="CX32" s="20">
        <f t="shared" si="23"/>
        <v>1.2266462480857581</v>
      </c>
      <c r="CY32" s="20">
        <f t="shared" si="23"/>
        <v>1.2174578866768759</v>
      </c>
      <c r="CZ32" s="20">
        <f t="shared" si="23"/>
        <v>1.223583460949464</v>
      </c>
      <c r="DA32" s="20">
        <f t="shared" si="23"/>
        <v>1.2879019908116387</v>
      </c>
      <c r="DB32" s="20">
        <f t="shared" si="23"/>
        <v>1.228177641653905</v>
      </c>
      <c r="DC32" s="20">
        <f t="shared" si="23"/>
        <v>1.1653905053598774</v>
      </c>
      <c r="DD32" s="20">
        <f t="shared" si="23"/>
        <v>1.0551301684532925</v>
      </c>
      <c r="DE32" s="20">
        <f t="shared" si="23"/>
        <v>0.97243491577335373</v>
      </c>
      <c r="DF32" s="20">
        <f t="shared" si="23"/>
        <v>1.0704441041347625</v>
      </c>
      <c r="DG32" s="20">
        <f t="shared" si="23"/>
        <v>1.1592649310872893</v>
      </c>
      <c r="DH32" s="20">
        <f t="shared" si="23"/>
        <v>1.2603369065849923</v>
      </c>
      <c r="DI32" s="20">
        <f t="shared" si="23"/>
        <v>1.1577335375191424</v>
      </c>
      <c r="DJ32" s="20">
        <f t="shared" si="23"/>
        <v>1.2052067381316998</v>
      </c>
      <c r="DK32" s="20">
        <f t="shared" si="23"/>
        <v>1.2036753445635529</v>
      </c>
      <c r="DL32" s="20">
        <f t="shared" si="23"/>
        <v>1.228177641653905</v>
      </c>
      <c r="DM32" s="20">
        <f t="shared" si="23"/>
        <v>1.1179173047473201</v>
      </c>
      <c r="DN32" s="20">
        <f t="shared" si="23"/>
        <v>1.1883614088820826</v>
      </c>
      <c r="DO32" s="20">
        <f t="shared" si="23"/>
        <v>1.2327718223583461</v>
      </c>
      <c r="DP32" s="20">
        <f t="shared" si="23"/>
        <v>1.2496171516079633</v>
      </c>
      <c r="DQ32" s="20">
        <f t="shared" si="23"/>
        <v>1.3001531393568146</v>
      </c>
      <c r="DR32" s="20">
        <f t="shared" si="23"/>
        <v>1.22052067381317</v>
      </c>
      <c r="DS32" s="20">
        <f t="shared" si="23"/>
        <v>1.2358346094946402</v>
      </c>
      <c r="DT32" s="20">
        <f t="shared" si="23"/>
        <v>1.2603369065849923</v>
      </c>
      <c r="DU32" s="20">
        <f t="shared" si="23"/>
        <v>1.2725880551301685</v>
      </c>
      <c r="DV32" s="20">
        <f t="shared" si="23"/>
        <v>1.0490045941807045</v>
      </c>
      <c r="DW32" s="20">
        <f t="shared" si="23"/>
        <v>1.2174578866768759</v>
      </c>
      <c r="DX32" s="20">
        <f t="shared" si="23"/>
        <v>1.1669218989280246</v>
      </c>
      <c r="DY32" s="20">
        <f t="shared" si="23"/>
        <v>1.0949464012251149</v>
      </c>
      <c r="DZ32" s="20">
        <f t="shared" si="23"/>
        <v>1.1271056661562022</v>
      </c>
      <c r="EA32" s="20">
        <f t="shared" ref="EA32:EF32" si="24">EA14/$C14</f>
        <v>1.1929555895865238</v>
      </c>
      <c r="EB32" s="20">
        <f t="shared" si="24"/>
        <v>1.3491577335375191</v>
      </c>
      <c r="EC32" s="20">
        <f t="shared" si="24"/>
        <v>1.2327718223583461</v>
      </c>
      <c r="ED32" s="20">
        <f t="shared" si="24"/>
        <v>1.2833078101071975</v>
      </c>
      <c r="EE32" s="20">
        <f t="shared" si="24"/>
        <v>1.1347626339969372</v>
      </c>
      <c r="EF32" s="20">
        <f t="shared" si="24"/>
        <v>1.2067381316998469</v>
      </c>
    </row>
    <row r="33" spans="1:136" x14ac:dyDescent="0.45">
      <c r="B33" s="2" t="str">
        <f t="shared" si="6"/>
        <v>CSA EW Heritage and Libraries</v>
      </c>
      <c r="C33" s="20">
        <f t="shared" ref="C33:BN33" si="25">C15/$C15</f>
        <v>1</v>
      </c>
      <c r="D33" s="20">
        <f t="shared" si="25"/>
        <v>0.93430656934306566</v>
      </c>
      <c r="E33" s="20">
        <f t="shared" si="25"/>
        <v>1.3211678832116789</v>
      </c>
      <c r="F33" s="20">
        <f t="shared" si="25"/>
        <v>1.7591240875912408</v>
      </c>
      <c r="G33" s="20">
        <f t="shared" si="25"/>
        <v>1.9416058394160585</v>
      </c>
      <c r="H33" s="20">
        <f t="shared" si="25"/>
        <v>2.8978102189781021</v>
      </c>
      <c r="I33" s="20">
        <f t="shared" si="25"/>
        <v>3.5401459854014599</v>
      </c>
      <c r="J33" s="20">
        <f t="shared" si="25"/>
        <v>3.3722627737226278</v>
      </c>
      <c r="K33" s="20">
        <f t="shared" si="25"/>
        <v>2.2116788321167884</v>
      </c>
      <c r="L33" s="20">
        <f t="shared" si="25"/>
        <v>1.5693430656934306</v>
      </c>
      <c r="M33" s="20">
        <f t="shared" si="25"/>
        <v>1.2773722627737227</v>
      </c>
      <c r="N33" s="20">
        <f t="shared" si="25"/>
        <v>1.4087591240875912</v>
      </c>
      <c r="O33" s="20">
        <f t="shared" si="25"/>
        <v>1.2335766423357664</v>
      </c>
      <c r="P33" s="20">
        <f t="shared" si="25"/>
        <v>1.5547445255474452</v>
      </c>
      <c r="Q33" s="20">
        <f t="shared" si="25"/>
        <v>1.6058394160583942</v>
      </c>
      <c r="R33" s="20">
        <f t="shared" si="25"/>
        <v>1.5474452554744527</v>
      </c>
      <c r="S33" s="20">
        <f t="shared" si="25"/>
        <v>2.5985401459854014</v>
      </c>
      <c r="T33" s="20">
        <f t="shared" si="25"/>
        <v>2.7518248175182483</v>
      </c>
      <c r="U33" s="20">
        <f t="shared" si="25"/>
        <v>2.7591240875912408</v>
      </c>
      <c r="V33" s="20">
        <f t="shared" si="25"/>
        <v>2.7737226277372264</v>
      </c>
      <c r="W33" s="20">
        <f t="shared" si="25"/>
        <v>2.1386861313868613</v>
      </c>
      <c r="X33" s="20">
        <f t="shared" si="25"/>
        <v>1.9197080291970803</v>
      </c>
      <c r="Y33" s="20">
        <f t="shared" si="25"/>
        <v>1.4671532846715329</v>
      </c>
      <c r="Z33" s="20">
        <f t="shared" si="25"/>
        <v>1.4452554744525548</v>
      </c>
      <c r="AA33" s="20">
        <f t="shared" si="25"/>
        <v>1.2481751824817517</v>
      </c>
      <c r="AB33" s="20">
        <f t="shared" si="25"/>
        <v>1.4306569343065694</v>
      </c>
      <c r="AC33" s="20">
        <f t="shared" si="25"/>
        <v>1.3284671532846715</v>
      </c>
      <c r="AD33" s="20">
        <f t="shared" si="25"/>
        <v>1.6569343065693432</v>
      </c>
      <c r="AE33" s="20">
        <f t="shared" si="25"/>
        <v>1.8248175182481752</v>
      </c>
      <c r="AF33" s="20">
        <f t="shared" si="25"/>
        <v>2</v>
      </c>
      <c r="AG33" s="20">
        <f t="shared" si="25"/>
        <v>2.5328467153284673</v>
      </c>
      <c r="AH33" s="20">
        <f t="shared" si="25"/>
        <v>2.5182481751824817</v>
      </c>
      <c r="AI33" s="20">
        <f t="shared" si="25"/>
        <v>1.802919708029197</v>
      </c>
      <c r="AJ33" s="20">
        <f t="shared" si="25"/>
        <v>1.364963503649635</v>
      </c>
      <c r="AK33" s="20">
        <f t="shared" si="25"/>
        <v>1.4671532846715329</v>
      </c>
      <c r="AL33" s="20">
        <f t="shared" si="25"/>
        <v>1.7007299270072993</v>
      </c>
      <c r="AM33" s="20">
        <f t="shared" si="25"/>
        <v>1.7956204379562044</v>
      </c>
      <c r="AN33" s="20">
        <f t="shared" si="25"/>
        <v>1.7445255474452555</v>
      </c>
      <c r="AO33" s="20">
        <f t="shared" si="25"/>
        <v>1.7080291970802919</v>
      </c>
      <c r="AP33" s="20">
        <f t="shared" si="25"/>
        <v>1.7445255474452555</v>
      </c>
      <c r="AQ33" s="20">
        <f t="shared" si="25"/>
        <v>2</v>
      </c>
      <c r="AR33" s="20">
        <f t="shared" si="25"/>
        <v>2.8029197080291972</v>
      </c>
      <c r="AS33" s="20">
        <f t="shared" si="25"/>
        <v>3.0145985401459856</v>
      </c>
      <c r="AT33" s="20">
        <f t="shared" si="25"/>
        <v>2.8686131386861313</v>
      </c>
      <c r="AU33" s="20">
        <f t="shared" si="25"/>
        <v>1.9927007299270072</v>
      </c>
      <c r="AV33" s="20">
        <f t="shared" si="25"/>
        <v>2.1313868613138687</v>
      </c>
      <c r="AW33" s="20">
        <f t="shared" si="25"/>
        <v>1.9854014598540146</v>
      </c>
      <c r="AX33" s="20">
        <f t="shared" si="25"/>
        <v>1.5547445255474452</v>
      </c>
      <c r="AY33" s="20">
        <f t="shared" si="25"/>
        <v>1.5328467153284671</v>
      </c>
      <c r="AZ33" s="20">
        <f t="shared" si="25"/>
        <v>1.7080291970802919</v>
      </c>
      <c r="BA33" s="20">
        <f t="shared" si="25"/>
        <v>1.5912408759124088</v>
      </c>
      <c r="BB33" s="20">
        <f t="shared" si="25"/>
        <v>1.4817518248175183</v>
      </c>
      <c r="BC33" s="20">
        <f t="shared" si="25"/>
        <v>1.948905109489051</v>
      </c>
      <c r="BD33" s="20">
        <f t="shared" si="25"/>
        <v>2.5182481751824817</v>
      </c>
      <c r="BE33" s="20">
        <f t="shared" si="25"/>
        <v>2.948905109489051</v>
      </c>
      <c r="BF33" s="20">
        <f t="shared" si="25"/>
        <v>2.9927007299270074</v>
      </c>
      <c r="BG33" s="20">
        <f t="shared" si="25"/>
        <v>1.8686131386861313</v>
      </c>
      <c r="BH33" s="20">
        <f t="shared" si="25"/>
        <v>1.6204379562043796</v>
      </c>
      <c r="BI33" s="20">
        <f t="shared" si="25"/>
        <v>1.4817518248175183</v>
      </c>
      <c r="BJ33" s="20">
        <f t="shared" si="25"/>
        <v>1.437956204379562</v>
      </c>
      <c r="BK33" s="20">
        <f t="shared" si="25"/>
        <v>1.218978102189781</v>
      </c>
      <c r="BL33" s="20">
        <f t="shared" si="25"/>
        <v>1.2773722627737227</v>
      </c>
      <c r="BM33" s="20">
        <f t="shared" si="25"/>
        <v>1.437956204379562</v>
      </c>
      <c r="BN33" s="20">
        <f t="shared" si="25"/>
        <v>1.1459854014598541</v>
      </c>
      <c r="BO33" s="20">
        <f t="shared" ref="BO33:DZ33" si="26">BO15/$C15</f>
        <v>1.5474452554744527</v>
      </c>
      <c r="BP33" s="20">
        <f t="shared" si="26"/>
        <v>2.3284671532846715</v>
      </c>
      <c r="BQ33" s="20">
        <f t="shared" si="26"/>
        <v>3.2116788321167884</v>
      </c>
      <c r="BR33" s="20">
        <f t="shared" si="26"/>
        <v>2.8613138686131387</v>
      </c>
      <c r="BS33" s="20">
        <f t="shared" si="26"/>
        <v>2.2335766423357666</v>
      </c>
      <c r="BT33" s="20">
        <f t="shared" si="26"/>
        <v>1.832116788321168</v>
      </c>
      <c r="BU33" s="20">
        <f t="shared" si="26"/>
        <v>1.9343065693430657</v>
      </c>
      <c r="BV33" s="20">
        <f t="shared" si="26"/>
        <v>1.8175182481751824</v>
      </c>
      <c r="BW33" s="20">
        <f t="shared" si="26"/>
        <v>1.6642335766423357</v>
      </c>
      <c r="BX33" s="20">
        <f t="shared" si="26"/>
        <v>2.0218978102189782</v>
      </c>
      <c r="BY33" s="20">
        <f t="shared" si="26"/>
        <v>1.9343065693430657</v>
      </c>
      <c r="BZ33" s="20">
        <f t="shared" si="26"/>
        <v>2.2773722627737225</v>
      </c>
      <c r="CA33" s="20">
        <f t="shared" si="26"/>
        <v>2.4525547445255476</v>
      </c>
      <c r="CB33" s="20">
        <f t="shared" si="26"/>
        <v>2.5547445255474455</v>
      </c>
      <c r="CC33" s="20">
        <f t="shared" si="26"/>
        <v>2.9197080291970803</v>
      </c>
      <c r="CD33" s="20">
        <f t="shared" si="26"/>
        <v>2.9781021897810218</v>
      </c>
      <c r="CE33" s="20">
        <f t="shared" si="26"/>
        <v>2.6715328467153285</v>
      </c>
      <c r="CF33" s="20">
        <f t="shared" si="26"/>
        <v>2.0802919708029197</v>
      </c>
      <c r="CG33" s="20">
        <f t="shared" si="26"/>
        <v>2.1751824817518246</v>
      </c>
      <c r="CH33" s="20">
        <f t="shared" si="26"/>
        <v>2.0364963503649633</v>
      </c>
      <c r="CI33" s="20">
        <f t="shared" si="26"/>
        <v>1.5985401459854014</v>
      </c>
      <c r="CJ33" s="20">
        <f t="shared" si="26"/>
        <v>1.4452554744525548</v>
      </c>
      <c r="CK33" s="20">
        <f t="shared" si="26"/>
        <v>2.0437956204379564</v>
      </c>
      <c r="CL33" s="20">
        <f t="shared" si="26"/>
        <v>1.7445255474452555</v>
      </c>
      <c r="CM33" s="20">
        <f t="shared" si="26"/>
        <v>2.4890510948905109</v>
      </c>
      <c r="CN33" s="20">
        <f t="shared" si="26"/>
        <v>2.3722627737226278</v>
      </c>
      <c r="CO33" s="20">
        <f t="shared" si="26"/>
        <v>2.7737226277372264</v>
      </c>
      <c r="CP33" s="20">
        <f t="shared" si="26"/>
        <v>2.8394160583941606</v>
      </c>
      <c r="CQ33" s="20">
        <f t="shared" si="26"/>
        <v>2.1094890510948905</v>
      </c>
      <c r="CR33" s="20">
        <f t="shared" si="26"/>
        <v>1.9124087591240877</v>
      </c>
      <c r="CS33" s="20">
        <f t="shared" si="26"/>
        <v>1.635036496350365</v>
      </c>
      <c r="CT33" s="20">
        <f t="shared" si="26"/>
        <v>1.6934306569343065</v>
      </c>
      <c r="CU33" s="20">
        <f t="shared" si="26"/>
        <v>1.5985401459854014</v>
      </c>
      <c r="CV33" s="20">
        <f t="shared" si="26"/>
        <v>1.6131386861313868</v>
      </c>
      <c r="CW33" s="20">
        <f t="shared" si="26"/>
        <v>1.7883211678832116</v>
      </c>
      <c r="CX33" s="20">
        <f t="shared" si="26"/>
        <v>1.8759124087591241</v>
      </c>
      <c r="CY33" s="20">
        <f t="shared" si="26"/>
        <v>2.8394160583941606</v>
      </c>
      <c r="CZ33" s="20">
        <f t="shared" si="26"/>
        <v>3.8467153284671531</v>
      </c>
      <c r="DA33" s="20">
        <f t="shared" si="26"/>
        <v>4.4598540145985401</v>
      </c>
      <c r="DB33" s="20">
        <f t="shared" si="26"/>
        <v>4.3576642335766422</v>
      </c>
      <c r="DC33" s="20">
        <f t="shared" si="26"/>
        <v>2.613138686131387</v>
      </c>
      <c r="DD33" s="20">
        <f t="shared" si="26"/>
        <v>2.6204379562043796</v>
      </c>
      <c r="DE33" s="20">
        <f t="shared" si="26"/>
        <v>2.4525547445255476</v>
      </c>
      <c r="DF33" s="20">
        <f t="shared" si="26"/>
        <v>2.0656934306569341</v>
      </c>
      <c r="DG33" s="20">
        <f t="shared" si="26"/>
        <v>2.0948905109489053</v>
      </c>
      <c r="DH33" s="20">
        <f t="shared" si="26"/>
        <v>2.2116788321167884</v>
      </c>
      <c r="DI33" s="20">
        <f t="shared" si="26"/>
        <v>2.2773722627737225</v>
      </c>
      <c r="DJ33" s="20">
        <f t="shared" si="26"/>
        <v>2.0729927007299271</v>
      </c>
      <c r="DK33" s="20">
        <f t="shared" si="26"/>
        <v>2.6788321167883211</v>
      </c>
      <c r="DL33" s="20">
        <f t="shared" si="26"/>
        <v>3.1824817518248176</v>
      </c>
      <c r="DM33" s="20">
        <f t="shared" si="26"/>
        <v>3.7299270072992701</v>
      </c>
      <c r="DN33" s="20">
        <f t="shared" si="26"/>
        <v>3.6277372262773722</v>
      </c>
      <c r="DO33" s="20">
        <f t="shared" si="26"/>
        <v>2.3211678832116789</v>
      </c>
      <c r="DP33" s="20">
        <f t="shared" si="26"/>
        <v>2.3065693430656933</v>
      </c>
      <c r="DQ33" s="20">
        <f t="shared" si="26"/>
        <v>1.781021897810219</v>
      </c>
      <c r="DR33" s="20">
        <f t="shared" si="26"/>
        <v>2.0729927007299271</v>
      </c>
      <c r="DS33" s="20">
        <f t="shared" si="26"/>
        <v>1.8978102189781021</v>
      </c>
      <c r="DT33" s="20">
        <f t="shared" si="26"/>
        <v>2</v>
      </c>
      <c r="DU33" s="20">
        <f t="shared" si="26"/>
        <v>2.1386861313868613</v>
      </c>
      <c r="DV33" s="20">
        <f t="shared" si="26"/>
        <v>1.5401459854014599</v>
      </c>
      <c r="DW33" s="20">
        <f t="shared" si="26"/>
        <v>1.7737226277372262</v>
      </c>
      <c r="DX33" s="20">
        <f t="shared" si="26"/>
        <v>2.5036496350364965</v>
      </c>
      <c r="DY33" s="20">
        <f t="shared" si="26"/>
        <v>3.0364963503649633</v>
      </c>
      <c r="DZ33" s="20">
        <f t="shared" si="26"/>
        <v>2.8905109489051095</v>
      </c>
      <c r="EA33" s="20">
        <f t="shared" ref="EA33:EF33" si="27">EA15/$C15</f>
        <v>2.3722627737226278</v>
      </c>
      <c r="EB33" s="20">
        <f t="shared" si="27"/>
        <v>2.1970802919708028</v>
      </c>
      <c r="EC33" s="20">
        <f t="shared" si="27"/>
        <v>1.9781021897810218</v>
      </c>
      <c r="ED33" s="20">
        <f t="shared" si="27"/>
        <v>2.0218978102189782</v>
      </c>
      <c r="EE33" s="20">
        <f t="shared" si="27"/>
        <v>1.4233576642335766</v>
      </c>
      <c r="EF33" s="20">
        <f t="shared" si="27"/>
        <v>1.562043795620438</v>
      </c>
    </row>
    <row r="34" spans="1:136" x14ac:dyDescent="0.45">
      <c r="B34" s="2" t="str">
        <f t="shared" si="6"/>
        <v>CSA EW Live Performance</v>
      </c>
      <c r="C34" s="20">
        <f t="shared" ref="C34:BN34" si="28">C16/$C16</f>
        <v>1</v>
      </c>
      <c r="D34" s="20">
        <f t="shared" si="28"/>
        <v>1.0025380710659899</v>
      </c>
      <c r="E34" s="20">
        <f t="shared" si="28"/>
        <v>1.0837563451776651</v>
      </c>
      <c r="F34" s="20">
        <f t="shared" si="28"/>
        <v>1.0989847715736041</v>
      </c>
      <c r="G34" s="20">
        <f t="shared" si="28"/>
        <v>1.1345177664974619</v>
      </c>
      <c r="H34" s="20">
        <f t="shared" si="28"/>
        <v>1.1142131979695431</v>
      </c>
      <c r="I34" s="20">
        <f t="shared" si="28"/>
        <v>1.4365482233502538</v>
      </c>
      <c r="J34" s="20">
        <f t="shared" si="28"/>
        <v>1.3248730964467006</v>
      </c>
      <c r="K34" s="20">
        <f t="shared" si="28"/>
        <v>1.4568527918781726</v>
      </c>
      <c r="L34" s="20">
        <f t="shared" si="28"/>
        <v>1.2766497461928934</v>
      </c>
      <c r="M34" s="20">
        <f t="shared" si="28"/>
        <v>1.2385786802030456</v>
      </c>
      <c r="N34" s="20">
        <f t="shared" si="28"/>
        <v>1.350253807106599</v>
      </c>
      <c r="O34" s="20">
        <f t="shared" si="28"/>
        <v>1.2461928934010151</v>
      </c>
      <c r="P34" s="20">
        <f t="shared" si="28"/>
        <v>1.1065989847715736</v>
      </c>
      <c r="Q34" s="20">
        <f t="shared" si="28"/>
        <v>1.0964467005076142</v>
      </c>
      <c r="R34" s="20">
        <f t="shared" si="28"/>
        <v>1.1878172588832487</v>
      </c>
      <c r="S34" s="20">
        <f t="shared" si="28"/>
        <v>1.1802030456852792</v>
      </c>
      <c r="T34" s="20">
        <f t="shared" si="28"/>
        <v>1.2284263959390862</v>
      </c>
      <c r="U34" s="20">
        <f t="shared" si="28"/>
        <v>1.3071065989847717</v>
      </c>
      <c r="V34" s="20">
        <f t="shared" si="28"/>
        <v>1.0710659898477157</v>
      </c>
      <c r="W34" s="20">
        <f t="shared" si="28"/>
        <v>1.2005076142131981</v>
      </c>
      <c r="X34" s="20">
        <f t="shared" si="28"/>
        <v>1.3426395939086295</v>
      </c>
      <c r="Y34" s="20">
        <f t="shared" si="28"/>
        <v>1.3274111675126903</v>
      </c>
      <c r="Z34" s="20">
        <f t="shared" si="28"/>
        <v>1.3781725888324874</v>
      </c>
      <c r="AA34" s="20">
        <f t="shared" si="28"/>
        <v>1.1852791878172588</v>
      </c>
      <c r="AB34" s="20">
        <f t="shared" si="28"/>
        <v>1.101522842639594</v>
      </c>
      <c r="AC34" s="20">
        <f t="shared" si="28"/>
        <v>1.2994923857868019</v>
      </c>
      <c r="AD34" s="20">
        <f t="shared" si="28"/>
        <v>0.95685279187817263</v>
      </c>
      <c r="AE34" s="20">
        <f t="shared" si="28"/>
        <v>0.95939086294416243</v>
      </c>
      <c r="AF34" s="20">
        <f t="shared" si="28"/>
        <v>1.0659898477157361</v>
      </c>
      <c r="AG34" s="20">
        <f t="shared" si="28"/>
        <v>1.2766497461928934</v>
      </c>
      <c r="AH34" s="20">
        <f t="shared" si="28"/>
        <v>1.3172588832487309</v>
      </c>
      <c r="AI34" s="20">
        <f t="shared" si="28"/>
        <v>0.97208121827411165</v>
      </c>
      <c r="AJ34" s="20">
        <f t="shared" si="28"/>
        <v>0.96700507614213194</v>
      </c>
      <c r="AK34" s="20">
        <f t="shared" si="28"/>
        <v>1.0355329949238579</v>
      </c>
      <c r="AL34" s="20">
        <f t="shared" si="28"/>
        <v>0.84263959390862941</v>
      </c>
      <c r="AM34" s="20">
        <f t="shared" si="28"/>
        <v>0.8375634517766497</v>
      </c>
      <c r="AN34" s="20">
        <f t="shared" si="28"/>
        <v>0.78934010152284262</v>
      </c>
      <c r="AO34" s="20">
        <f t="shared" si="28"/>
        <v>0.92131979695431476</v>
      </c>
      <c r="AP34" s="20">
        <f t="shared" si="28"/>
        <v>1.233502538071066</v>
      </c>
      <c r="AQ34" s="20">
        <f t="shared" si="28"/>
        <v>1.1979695431472082</v>
      </c>
      <c r="AR34" s="20">
        <f t="shared" si="28"/>
        <v>1.2284263959390862</v>
      </c>
      <c r="AS34" s="20">
        <f t="shared" si="28"/>
        <v>1.116751269035533</v>
      </c>
      <c r="AT34" s="20">
        <f t="shared" si="28"/>
        <v>1.218274111675127</v>
      </c>
      <c r="AU34" s="20">
        <f t="shared" si="28"/>
        <v>1.131979695431472</v>
      </c>
      <c r="AV34" s="20">
        <f t="shared" si="28"/>
        <v>1.0380710659898478</v>
      </c>
      <c r="AW34" s="20">
        <f t="shared" si="28"/>
        <v>1.1725888324873097</v>
      </c>
      <c r="AX34" s="20">
        <f t="shared" si="28"/>
        <v>1.1116751269035532</v>
      </c>
      <c r="AY34" s="20">
        <f t="shared" si="28"/>
        <v>1.0076142131979695</v>
      </c>
      <c r="AZ34" s="20">
        <f t="shared" si="28"/>
        <v>1.015228426395939</v>
      </c>
      <c r="BA34" s="20">
        <f t="shared" si="28"/>
        <v>1.1979695431472082</v>
      </c>
      <c r="BB34" s="20">
        <f t="shared" si="28"/>
        <v>0.98730964467005078</v>
      </c>
      <c r="BC34" s="20">
        <f t="shared" si="28"/>
        <v>1.0380710659898478</v>
      </c>
      <c r="BD34" s="20">
        <f t="shared" si="28"/>
        <v>0.9974619289340102</v>
      </c>
      <c r="BE34" s="20">
        <f t="shared" si="28"/>
        <v>1.0888324873096447</v>
      </c>
      <c r="BF34" s="20">
        <f t="shared" si="28"/>
        <v>1.0609137055837563</v>
      </c>
      <c r="BG34" s="20">
        <f t="shared" si="28"/>
        <v>1.0482233502538072</v>
      </c>
      <c r="BH34" s="20">
        <f t="shared" si="28"/>
        <v>1.0609137055837563</v>
      </c>
      <c r="BI34" s="20">
        <f t="shared" si="28"/>
        <v>1.1776649746192893</v>
      </c>
      <c r="BJ34" s="20">
        <f t="shared" si="28"/>
        <v>1.1091370558375635</v>
      </c>
      <c r="BK34" s="20">
        <f t="shared" si="28"/>
        <v>1.2284263959390862</v>
      </c>
      <c r="BL34" s="20">
        <f t="shared" si="28"/>
        <v>1.218274111675127</v>
      </c>
      <c r="BM34" s="20">
        <f t="shared" si="28"/>
        <v>1.2791878172588833</v>
      </c>
      <c r="BN34" s="20">
        <f t="shared" si="28"/>
        <v>1.2588832487309645</v>
      </c>
      <c r="BO34" s="20">
        <f t="shared" ref="BO34:DZ34" si="29">BO16/$C16</f>
        <v>1.3401015228426396</v>
      </c>
      <c r="BP34" s="20">
        <f t="shared" si="29"/>
        <v>1.1294416243654823</v>
      </c>
      <c r="BQ34" s="20">
        <f t="shared" si="29"/>
        <v>1.0101522842639594</v>
      </c>
      <c r="BR34" s="20">
        <f t="shared" si="29"/>
        <v>0.92639593908629436</v>
      </c>
      <c r="BS34" s="20">
        <f t="shared" si="29"/>
        <v>1.0964467005076142</v>
      </c>
      <c r="BT34" s="20">
        <f t="shared" si="29"/>
        <v>1.0710659898477157</v>
      </c>
      <c r="BU34" s="20">
        <f t="shared" si="29"/>
        <v>1.032994923857868</v>
      </c>
      <c r="BV34" s="20">
        <f t="shared" si="29"/>
        <v>1.1091370558375635</v>
      </c>
      <c r="BW34" s="20">
        <f t="shared" si="29"/>
        <v>0.95939086294416243</v>
      </c>
      <c r="BX34" s="20">
        <f t="shared" si="29"/>
        <v>0.9467005076142132</v>
      </c>
      <c r="BY34" s="20">
        <f t="shared" si="29"/>
        <v>0.79441624365482233</v>
      </c>
      <c r="BZ34" s="20">
        <f t="shared" si="29"/>
        <v>0.78680203045685282</v>
      </c>
      <c r="CA34" s="20">
        <f t="shared" si="29"/>
        <v>0.79441624365482233</v>
      </c>
      <c r="CB34" s="20">
        <f t="shared" si="29"/>
        <v>0.86040609137055835</v>
      </c>
      <c r="CC34" s="20">
        <f t="shared" si="29"/>
        <v>1.1218274111675126</v>
      </c>
      <c r="CD34" s="20">
        <f t="shared" si="29"/>
        <v>1.0177664974619289</v>
      </c>
      <c r="CE34" s="20">
        <f t="shared" si="29"/>
        <v>1.0862944162436547</v>
      </c>
      <c r="CF34" s="20">
        <f t="shared" si="29"/>
        <v>1.1954314720812182</v>
      </c>
      <c r="CG34" s="20">
        <f t="shared" si="29"/>
        <v>0.98984771573604058</v>
      </c>
      <c r="CH34" s="20">
        <f t="shared" si="29"/>
        <v>1.0279187817258884</v>
      </c>
      <c r="CI34" s="20">
        <f t="shared" si="29"/>
        <v>0.97715736040609136</v>
      </c>
      <c r="CJ34" s="20">
        <f t="shared" si="29"/>
        <v>0.96446700507614214</v>
      </c>
      <c r="CK34" s="20">
        <f t="shared" si="29"/>
        <v>0.90609137055837563</v>
      </c>
      <c r="CL34" s="20">
        <f t="shared" si="29"/>
        <v>1.0304568527918783</v>
      </c>
      <c r="CM34" s="20">
        <f t="shared" si="29"/>
        <v>1.116751269035533</v>
      </c>
      <c r="CN34" s="20">
        <f t="shared" si="29"/>
        <v>0.90101522842639592</v>
      </c>
      <c r="CO34" s="20">
        <f t="shared" si="29"/>
        <v>1.4314720812182742</v>
      </c>
      <c r="CP34" s="20">
        <f t="shared" si="29"/>
        <v>1.3883248730964468</v>
      </c>
      <c r="CQ34" s="20">
        <f t="shared" si="29"/>
        <v>1.4213197969543148</v>
      </c>
      <c r="CR34" s="20">
        <f t="shared" si="29"/>
        <v>1.4720812182741116</v>
      </c>
      <c r="CS34" s="20">
        <f t="shared" si="29"/>
        <v>1.4644670050761421</v>
      </c>
      <c r="CT34" s="20">
        <f t="shared" si="29"/>
        <v>1.484771573604061</v>
      </c>
      <c r="CU34" s="20">
        <f t="shared" si="29"/>
        <v>1.2284263959390862</v>
      </c>
      <c r="CV34" s="20">
        <f t="shared" si="29"/>
        <v>1.0380710659898478</v>
      </c>
      <c r="CW34" s="20">
        <f t="shared" si="29"/>
        <v>1.0964467005076142</v>
      </c>
      <c r="CX34" s="20">
        <f t="shared" si="29"/>
        <v>1.0482233502538072</v>
      </c>
      <c r="CY34" s="20">
        <f t="shared" si="29"/>
        <v>1.1548223350253808</v>
      </c>
      <c r="CZ34" s="20">
        <f t="shared" si="29"/>
        <v>1.0126903553299493</v>
      </c>
      <c r="DA34" s="20">
        <f t="shared" si="29"/>
        <v>1.149746192893401</v>
      </c>
      <c r="DB34" s="20">
        <f t="shared" si="29"/>
        <v>1.1116751269035532</v>
      </c>
      <c r="DC34" s="20">
        <f t="shared" si="29"/>
        <v>1.2131979695431472</v>
      </c>
      <c r="DD34" s="20">
        <f t="shared" si="29"/>
        <v>1.2461928934010151</v>
      </c>
      <c r="DE34" s="20">
        <f t="shared" si="29"/>
        <v>1.1624365482233503</v>
      </c>
      <c r="DF34" s="20">
        <f t="shared" si="29"/>
        <v>1.2005076142131981</v>
      </c>
      <c r="DG34" s="20">
        <f t="shared" si="29"/>
        <v>1.2157360406091371</v>
      </c>
      <c r="DH34" s="20">
        <f t="shared" si="29"/>
        <v>1.1294416243654823</v>
      </c>
      <c r="DI34" s="20">
        <f t="shared" si="29"/>
        <v>1.2106598984771573</v>
      </c>
      <c r="DJ34" s="20">
        <f t="shared" si="29"/>
        <v>1.1649746192893402</v>
      </c>
      <c r="DK34" s="20">
        <f t="shared" si="29"/>
        <v>1.0786802030456852</v>
      </c>
      <c r="DL34" s="20">
        <f t="shared" si="29"/>
        <v>1.1700507614213198</v>
      </c>
      <c r="DM34" s="20">
        <f t="shared" si="29"/>
        <v>1.218274111675127</v>
      </c>
      <c r="DN34" s="20">
        <f t="shared" si="29"/>
        <v>1.4238578680203047</v>
      </c>
      <c r="DO34" s="20">
        <f t="shared" si="29"/>
        <v>1.3045685279187818</v>
      </c>
      <c r="DP34" s="20">
        <f t="shared" si="29"/>
        <v>1.1776649746192893</v>
      </c>
      <c r="DQ34" s="20">
        <f t="shared" si="29"/>
        <v>1.3248730964467006</v>
      </c>
      <c r="DR34" s="20">
        <f t="shared" si="29"/>
        <v>1.251269035532995</v>
      </c>
      <c r="DS34" s="20">
        <f t="shared" si="29"/>
        <v>1.2208121827411167</v>
      </c>
      <c r="DT34" s="20">
        <f t="shared" si="29"/>
        <v>1.2893401015228427</v>
      </c>
      <c r="DU34" s="20">
        <f t="shared" si="29"/>
        <v>0.84010152284263961</v>
      </c>
      <c r="DV34" s="20">
        <f t="shared" si="29"/>
        <v>0.81472081218274117</v>
      </c>
      <c r="DW34" s="20">
        <f t="shared" si="29"/>
        <v>0.84263959390862941</v>
      </c>
      <c r="DX34" s="20">
        <f t="shared" si="29"/>
        <v>0.63959390862944165</v>
      </c>
      <c r="DY34" s="20">
        <f t="shared" si="29"/>
        <v>0.78680203045685282</v>
      </c>
      <c r="DZ34" s="20">
        <f t="shared" si="29"/>
        <v>0.67258883248730961</v>
      </c>
      <c r="EA34" s="20">
        <f t="shared" ref="EA34:EF34" si="30">EA16/$C16</f>
        <v>0.71319796954314718</v>
      </c>
      <c r="EB34" s="20">
        <f t="shared" si="30"/>
        <v>0.45431472081218272</v>
      </c>
      <c r="EC34" s="20">
        <f t="shared" si="30"/>
        <v>0.5025380710659898</v>
      </c>
      <c r="ED34" s="20">
        <f t="shared" si="30"/>
        <v>0.59390862944162437</v>
      </c>
      <c r="EE34" s="20">
        <f t="shared" si="30"/>
        <v>0.7208121827411168</v>
      </c>
      <c r="EF34" s="20">
        <f t="shared" si="30"/>
        <v>0.73857868020304573</v>
      </c>
    </row>
    <row r="35" spans="1:136" x14ac:dyDescent="0.45">
      <c r="B35" s="2" t="str">
        <f t="shared" si="6"/>
        <v>CSA EW Publishing</v>
      </c>
      <c r="C35" s="20">
        <f t="shared" ref="C35:BN35" si="31">C17/$C17</f>
        <v>1</v>
      </c>
      <c r="D35" s="20">
        <f t="shared" si="31"/>
        <v>0.9819444444444444</v>
      </c>
      <c r="E35" s="20">
        <f t="shared" si="31"/>
        <v>0.93611111111111112</v>
      </c>
      <c r="F35" s="20">
        <f t="shared" si="31"/>
        <v>1.0194444444444444</v>
      </c>
      <c r="G35" s="20">
        <f t="shared" si="31"/>
        <v>0.90138888888888902</v>
      </c>
      <c r="H35" s="20">
        <f t="shared" si="31"/>
        <v>0.9916666666666667</v>
      </c>
      <c r="I35" s="20">
        <f t="shared" si="31"/>
        <v>0.98472222222222228</v>
      </c>
      <c r="J35" s="20">
        <f t="shared" si="31"/>
        <v>0.92500000000000004</v>
      </c>
      <c r="K35" s="20">
        <f t="shared" si="31"/>
        <v>1.0319444444444446</v>
      </c>
      <c r="L35" s="20">
        <f t="shared" si="31"/>
        <v>1.1416666666666666</v>
      </c>
      <c r="M35" s="20">
        <f t="shared" si="31"/>
        <v>1.2847222222222223</v>
      </c>
      <c r="N35" s="20">
        <f t="shared" si="31"/>
        <v>1.1458333333333333</v>
      </c>
      <c r="O35" s="20">
        <f t="shared" si="31"/>
        <v>1.1388888888888888</v>
      </c>
      <c r="P35" s="20">
        <f t="shared" si="31"/>
        <v>1.1375</v>
      </c>
      <c r="Q35" s="20">
        <f t="shared" si="31"/>
        <v>1.1347222222222222</v>
      </c>
      <c r="R35" s="20">
        <f t="shared" si="31"/>
        <v>0.97222222222222221</v>
      </c>
      <c r="S35" s="20">
        <f t="shared" si="31"/>
        <v>0.92222222222222228</v>
      </c>
      <c r="T35" s="20">
        <f t="shared" si="31"/>
        <v>0.93194444444444446</v>
      </c>
      <c r="U35" s="20">
        <f t="shared" si="31"/>
        <v>1.0222222222222221</v>
      </c>
      <c r="V35" s="20">
        <f t="shared" si="31"/>
        <v>0.99027777777777781</v>
      </c>
      <c r="W35" s="20">
        <f t="shared" si="31"/>
        <v>1.0027777777777778</v>
      </c>
      <c r="X35" s="20">
        <f t="shared" si="31"/>
        <v>1.0305555555555554</v>
      </c>
      <c r="Y35" s="20">
        <f t="shared" si="31"/>
        <v>1.0069444444444444</v>
      </c>
      <c r="Z35" s="20">
        <f t="shared" si="31"/>
        <v>1.0222222222222221</v>
      </c>
      <c r="AA35" s="20">
        <f t="shared" si="31"/>
        <v>0.89027777777777772</v>
      </c>
      <c r="AB35" s="20">
        <f t="shared" si="31"/>
        <v>0.85833333333333328</v>
      </c>
      <c r="AC35" s="20">
        <f t="shared" si="31"/>
        <v>0.90416666666666656</v>
      </c>
      <c r="AD35" s="20">
        <f t="shared" si="31"/>
        <v>1.0708333333333333</v>
      </c>
      <c r="AE35" s="20">
        <f t="shared" si="31"/>
        <v>1.0055555555555555</v>
      </c>
      <c r="AF35" s="20">
        <f t="shared" si="31"/>
        <v>0.90694444444444444</v>
      </c>
      <c r="AG35" s="20">
        <f t="shared" si="31"/>
        <v>0.93333333333333335</v>
      </c>
      <c r="AH35" s="20">
        <f t="shared" si="31"/>
        <v>0.95138888888888884</v>
      </c>
      <c r="AI35" s="20">
        <f t="shared" si="31"/>
        <v>1</v>
      </c>
      <c r="AJ35" s="20">
        <f t="shared" si="31"/>
        <v>0.92500000000000004</v>
      </c>
      <c r="AK35" s="20">
        <f t="shared" si="31"/>
        <v>0.88055555555555554</v>
      </c>
      <c r="AL35" s="20">
        <f t="shared" si="31"/>
        <v>0.76111111111111107</v>
      </c>
      <c r="AM35" s="20">
        <f t="shared" si="31"/>
        <v>0.76527777777777772</v>
      </c>
      <c r="AN35" s="20">
        <f t="shared" si="31"/>
        <v>0.79722222222222228</v>
      </c>
      <c r="AO35" s="20">
        <f t="shared" si="31"/>
        <v>0.86388888888888893</v>
      </c>
      <c r="AP35" s="20">
        <f t="shared" si="31"/>
        <v>0.73055555555555551</v>
      </c>
      <c r="AQ35" s="20">
        <f t="shared" si="31"/>
        <v>0.8208333333333333</v>
      </c>
      <c r="AR35" s="20">
        <f t="shared" si="31"/>
        <v>0.72777777777777775</v>
      </c>
      <c r="AS35" s="20">
        <f t="shared" si="31"/>
        <v>0.72499999999999998</v>
      </c>
      <c r="AT35" s="20">
        <f t="shared" si="31"/>
        <v>0.81388888888888888</v>
      </c>
      <c r="AU35" s="20">
        <f t="shared" si="31"/>
        <v>0.73055555555555551</v>
      </c>
      <c r="AV35" s="20">
        <f t="shared" si="31"/>
        <v>0.82499999999999996</v>
      </c>
      <c r="AW35" s="20">
        <f t="shared" si="31"/>
        <v>0.81666666666666665</v>
      </c>
      <c r="AX35" s="20">
        <f t="shared" si="31"/>
        <v>0.94861111111111107</v>
      </c>
      <c r="AY35" s="20">
        <f t="shared" si="31"/>
        <v>0.99861111111111112</v>
      </c>
      <c r="AZ35" s="20">
        <f t="shared" si="31"/>
        <v>0.9</v>
      </c>
      <c r="BA35" s="20">
        <f t="shared" si="31"/>
        <v>0.85416666666666663</v>
      </c>
      <c r="BB35" s="20">
        <f t="shared" si="31"/>
        <v>0.92222222222222228</v>
      </c>
      <c r="BC35" s="20">
        <f t="shared" si="31"/>
        <v>0.88749999999999996</v>
      </c>
      <c r="BD35" s="20">
        <f t="shared" si="31"/>
        <v>0.77638888888888891</v>
      </c>
      <c r="BE35" s="20">
        <f t="shared" si="31"/>
        <v>0.74027777777777781</v>
      </c>
      <c r="BF35" s="20">
        <f t="shared" si="31"/>
        <v>0.69305555555555554</v>
      </c>
      <c r="BG35" s="20">
        <f t="shared" si="31"/>
        <v>0.71388888888888891</v>
      </c>
      <c r="BH35" s="20">
        <f t="shared" si="31"/>
        <v>0.70694444444444449</v>
      </c>
      <c r="BI35" s="20">
        <f t="shared" si="31"/>
        <v>0.78194444444444444</v>
      </c>
      <c r="BJ35" s="20">
        <f t="shared" si="31"/>
        <v>0.83611111111111114</v>
      </c>
      <c r="BK35" s="20">
        <f t="shared" si="31"/>
        <v>0.77916666666666667</v>
      </c>
      <c r="BL35" s="20">
        <f t="shared" si="31"/>
        <v>0.72916666666666663</v>
      </c>
      <c r="BM35" s="20">
        <f t="shared" si="31"/>
        <v>0.74444444444444446</v>
      </c>
      <c r="BN35" s="20">
        <f t="shared" si="31"/>
        <v>0.76944444444444449</v>
      </c>
      <c r="BO35" s="20">
        <f t="shared" ref="BO35:DZ35" si="32">BO17/$C17</f>
        <v>0.75416666666666665</v>
      </c>
      <c r="BP35" s="20">
        <f t="shared" si="32"/>
        <v>0.70416666666666672</v>
      </c>
      <c r="BQ35" s="20">
        <f t="shared" si="32"/>
        <v>0.75555555555555554</v>
      </c>
      <c r="BR35" s="20">
        <f t="shared" si="32"/>
        <v>0.69861111111111107</v>
      </c>
      <c r="BS35" s="20">
        <f t="shared" si="32"/>
        <v>0.75416666666666665</v>
      </c>
      <c r="BT35" s="20">
        <f t="shared" si="32"/>
        <v>0.64722222222222225</v>
      </c>
      <c r="BU35" s="20">
        <f t="shared" si="32"/>
        <v>0.67222222222222228</v>
      </c>
      <c r="BV35" s="20">
        <f t="shared" si="32"/>
        <v>0.62361111111111112</v>
      </c>
      <c r="BW35" s="20">
        <f t="shared" si="32"/>
        <v>0.65</v>
      </c>
      <c r="BX35" s="20">
        <f t="shared" si="32"/>
        <v>0.61250000000000004</v>
      </c>
      <c r="BY35" s="20">
        <f t="shared" si="32"/>
        <v>0.64027777777777772</v>
      </c>
      <c r="BZ35" s="20">
        <f t="shared" si="32"/>
        <v>0.61805555555555558</v>
      </c>
      <c r="CA35" s="20">
        <f t="shared" si="32"/>
        <v>0.72499999999999998</v>
      </c>
      <c r="CB35" s="20">
        <f t="shared" si="32"/>
        <v>0.6166666666666667</v>
      </c>
      <c r="CC35" s="20">
        <f t="shared" si="32"/>
        <v>0.73472222222222228</v>
      </c>
      <c r="CD35" s="20">
        <f t="shared" si="32"/>
        <v>0.74444444444444446</v>
      </c>
      <c r="CE35" s="20">
        <f t="shared" si="32"/>
        <v>0.6333333333333333</v>
      </c>
      <c r="CF35" s="20">
        <f t="shared" si="32"/>
        <v>0.66111111111111109</v>
      </c>
      <c r="CG35" s="20">
        <f t="shared" si="32"/>
        <v>0.53194444444444444</v>
      </c>
      <c r="CH35" s="20">
        <f t="shared" si="32"/>
        <v>0.60972222222222228</v>
      </c>
      <c r="CI35" s="20">
        <f t="shared" si="32"/>
        <v>0.57222222222222219</v>
      </c>
      <c r="CJ35" s="20">
        <f t="shared" si="32"/>
        <v>0.60972222222222228</v>
      </c>
      <c r="CK35" s="20">
        <f t="shared" si="32"/>
        <v>0.54027777777777775</v>
      </c>
      <c r="CL35" s="20">
        <f t="shared" si="32"/>
        <v>0.56944444444444442</v>
      </c>
      <c r="CM35" s="20">
        <f t="shared" si="32"/>
        <v>0.54166666666666663</v>
      </c>
      <c r="CN35" s="20">
        <f t="shared" si="32"/>
        <v>0.53333333333333333</v>
      </c>
      <c r="CO35" s="20">
        <f t="shared" si="32"/>
        <v>0.5444444444444444</v>
      </c>
      <c r="CP35" s="20">
        <f t="shared" si="32"/>
        <v>0.56388888888888888</v>
      </c>
      <c r="CQ35" s="20">
        <f t="shared" si="32"/>
        <v>0.51944444444444449</v>
      </c>
      <c r="CR35" s="20">
        <f t="shared" si="32"/>
        <v>0.44583333333333336</v>
      </c>
      <c r="CS35" s="20">
        <f t="shared" si="32"/>
        <v>0.54861111111111116</v>
      </c>
      <c r="CT35" s="20">
        <f t="shared" si="32"/>
        <v>0.53194444444444444</v>
      </c>
      <c r="CU35" s="20">
        <f t="shared" si="32"/>
        <v>0.59305555555555556</v>
      </c>
      <c r="CV35" s="20">
        <f t="shared" si="32"/>
        <v>0.55277777777777781</v>
      </c>
      <c r="CW35" s="20">
        <f t="shared" si="32"/>
        <v>0.53472222222222221</v>
      </c>
      <c r="CX35" s="20">
        <f t="shared" si="32"/>
        <v>0.4236111111111111</v>
      </c>
      <c r="CY35" s="20">
        <f t="shared" si="32"/>
        <v>0.45</v>
      </c>
      <c r="CZ35" s="20">
        <f t="shared" si="32"/>
        <v>0.46944444444444444</v>
      </c>
      <c r="DA35" s="20">
        <f t="shared" si="32"/>
        <v>0.37777777777777777</v>
      </c>
      <c r="DB35" s="20">
        <f t="shared" si="32"/>
        <v>0.44305555555555554</v>
      </c>
      <c r="DC35" s="20">
        <f t="shared" si="32"/>
        <v>0.46944444444444444</v>
      </c>
      <c r="DD35" s="20">
        <f t="shared" si="32"/>
        <v>0.46944444444444444</v>
      </c>
      <c r="DE35" s="20">
        <f t="shared" si="32"/>
        <v>0.47916666666666669</v>
      </c>
      <c r="DF35" s="20">
        <f t="shared" si="32"/>
        <v>0.53055555555555556</v>
      </c>
      <c r="DG35" s="20">
        <f t="shared" si="32"/>
        <v>0.60277777777777775</v>
      </c>
      <c r="DH35" s="20">
        <f t="shared" si="32"/>
        <v>0.5</v>
      </c>
      <c r="DI35" s="20">
        <f t="shared" si="32"/>
        <v>0.48888888888888887</v>
      </c>
      <c r="DJ35" s="20">
        <f t="shared" si="32"/>
        <v>0.54166666666666663</v>
      </c>
      <c r="DK35" s="20">
        <f t="shared" si="32"/>
        <v>0.59027777777777779</v>
      </c>
      <c r="DL35" s="20">
        <f t="shared" si="32"/>
        <v>0.50972222222222219</v>
      </c>
      <c r="DM35" s="20">
        <f t="shared" si="32"/>
        <v>0.57777777777777772</v>
      </c>
      <c r="DN35" s="20">
        <f t="shared" si="32"/>
        <v>0.55000000000000004</v>
      </c>
      <c r="DO35" s="20">
        <f t="shared" si="32"/>
        <v>0.44305555555555554</v>
      </c>
      <c r="DP35" s="20">
        <f t="shared" si="32"/>
        <v>0.48055555555555557</v>
      </c>
      <c r="DQ35" s="20">
        <f t="shared" si="32"/>
        <v>0.50555555555555554</v>
      </c>
      <c r="DR35" s="20">
        <f t="shared" si="32"/>
        <v>0.57499999999999996</v>
      </c>
      <c r="DS35" s="20">
        <f t="shared" si="32"/>
        <v>0.6069444444444444</v>
      </c>
      <c r="DT35" s="20">
        <f t="shared" si="32"/>
        <v>0.61111111111111116</v>
      </c>
      <c r="DU35" s="20">
        <f t="shared" si="32"/>
        <v>0.57916666666666672</v>
      </c>
      <c r="DV35" s="20">
        <f t="shared" si="32"/>
        <v>0.51666666666666672</v>
      </c>
      <c r="DW35" s="20">
        <f t="shared" si="32"/>
        <v>0.45416666666666672</v>
      </c>
      <c r="DX35" s="20">
        <f t="shared" si="32"/>
        <v>0.41666666666666669</v>
      </c>
      <c r="DY35" s="20">
        <f t="shared" si="32"/>
        <v>0.41944444444444445</v>
      </c>
      <c r="DZ35" s="20">
        <f t="shared" si="32"/>
        <v>0.41666666666666669</v>
      </c>
      <c r="EA35" s="20">
        <f t="shared" ref="EA35:EF35" si="33">EA17/$C17</f>
        <v>0.43472222222222223</v>
      </c>
      <c r="EB35" s="20">
        <f t="shared" si="33"/>
        <v>0.41111111111111109</v>
      </c>
      <c r="EC35" s="20">
        <f t="shared" si="33"/>
        <v>0.39444444444444443</v>
      </c>
      <c r="ED35" s="20">
        <f t="shared" si="33"/>
        <v>0.4236111111111111</v>
      </c>
      <c r="EE35" s="20">
        <f t="shared" si="33"/>
        <v>0.52638888888888891</v>
      </c>
      <c r="EF35" s="20">
        <f t="shared" si="33"/>
        <v>0.4236111111111111</v>
      </c>
    </row>
    <row r="36" spans="1:136" x14ac:dyDescent="0.45">
      <c r="B36" s="2" t="str">
        <f t="shared" si="6"/>
        <v>CSA EW Sound Recording and Music Publishing</v>
      </c>
      <c r="C36" s="20">
        <f t="shared" ref="C36:BN36" si="34">C18/$C18</f>
        <v>1</v>
      </c>
      <c r="D36" s="20">
        <f t="shared" si="34"/>
        <v>1.7307692307692308</v>
      </c>
      <c r="E36" s="20">
        <f t="shared" si="34"/>
        <v>2.9615384615384617</v>
      </c>
      <c r="F36" s="20">
        <f t="shared" si="34"/>
        <v>2.9230769230769229</v>
      </c>
      <c r="G36" s="20">
        <f t="shared" si="34"/>
        <v>3.8076923076923075</v>
      </c>
      <c r="H36" s="20">
        <f t="shared" si="34"/>
        <v>2.3461538461538463</v>
      </c>
      <c r="I36" s="20">
        <f t="shared" si="34"/>
        <v>4.2692307692307692</v>
      </c>
      <c r="J36" s="20">
        <f t="shared" si="34"/>
        <v>3.1923076923076925</v>
      </c>
      <c r="K36" s="20">
        <f t="shared" si="34"/>
        <v>2.1923076923076925</v>
      </c>
      <c r="L36" s="20">
        <f t="shared" si="34"/>
        <v>1.5769230769230769</v>
      </c>
      <c r="M36" s="20">
        <f t="shared" si="34"/>
        <v>1.3846153846153846</v>
      </c>
      <c r="N36" s="20">
        <f t="shared" si="34"/>
        <v>2.9230769230769229</v>
      </c>
      <c r="O36" s="20">
        <f t="shared" si="34"/>
        <v>1.8461538461538463</v>
      </c>
      <c r="P36" s="20">
        <f t="shared" si="34"/>
        <v>3.0384615384615383</v>
      </c>
      <c r="Q36" s="20">
        <f t="shared" si="34"/>
        <v>0.80769230769230771</v>
      </c>
      <c r="R36" s="20">
        <f t="shared" si="34"/>
        <v>2.7692307692307692</v>
      </c>
      <c r="S36" s="20">
        <f t="shared" si="34"/>
        <v>3.2307692307692308</v>
      </c>
      <c r="T36" s="20">
        <f t="shared" si="34"/>
        <v>2.1153846153846154</v>
      </c>
      <c r="U36" s="20">
        <f t="shared" si="34"/>
        <v>3.0384615384615383</v>
      </c>
      <c r="V36" s="20">
        <f t="shared" si="34"/>
        <v>1.6538461538461537</v>
      </c>
      <c r="W36" s="20">
        <f t="shared" si="34"/>
        <v>1.9230769230769231</v>
      </c>
      <c r="X36" s="20">
        <f t="shared" si="34"/>
        <v>2.1153846153846154</v>
      </c>
      <c r="Y36" s="20">
        <f t="shared" si="34"/>
        <v>2.5769230769230771</v>
      </c>
      <c r="Z36" s="20">
        <f t="shared" si="34"/>
        <v>2.3846153846153846</v>
      </c>
      <c r="AA36" s="20">
        <f t="shared" si="34"/>
        <v>1.6538461538461537</v>
      </c>
      <c r="AB36" s="20">
        <f t="shared" si="34"/>
        <v>2.2692307692307692</v>
      </c>
      <c r="AC36" s="20">
        <f t="shared" si="34"/>
        <v>2.6538461538461537</v>
      </c>
      <c r="AD36" s="20">
        <f t="shared" si="34"/>
        <v>1.9615384615384615</v>
      </c>
      <c r="AE36" s="20">
        <f t="shared" si="34"/>
        <v>2.7692307692307692</v>
      </c>
      <c r="AF36" s="20">
        <f t="shared" si="34"/>
        <v>1.8461538461538463</v>
      </c>
      <c r="AG36" s="20">
        <f t="shared" si="34"/>
        <v>2</v>
      </c>
      <c r="AH36" s="20">
        <f t="shared" si="34"/>
        <v>2.0384615384615383</v>
      </c>
      <c r="AI36" s="20">
        <f t="shared" si="34"/>
        <v>2.5</v>
      </c>
      <c r="AJ36" s="20">
        <f t="shared" si="34"/>
        <v>2.2692307692307692</v>
      </c>
      <c r="AK36" s="20">
        <f t="shared" si="34"/>
        <v>2.7692307692307692</v>
      </c>
      <c r="AL36" s="20">
        <f t="shared" si="34"/>
        <v>1.8076923076923077</v>
      </c>
      <c r="AM36" s="20">
        <f t="shared" si="34"/>
        <v>2.3076923076923075</v>
      </c>
      <c r="AN36" s="20">
        <f t="shared" si="34"/>
        <v>2.3076923076923075</v>
      </c>
      <c r="AO36" s="20">
        <f t="shared" si="34"/>
        <v>1.9230769230769231</v>
      </c>
      <c r="AP36" s="20">
        <f t="shared" si="34"/>
        <v>1.5769230769230769</v>
      </c>
      <c r="AQ36" s="20">
        <f t="shared" si="34"/>
        <v>2.2307692307692308</v>
      </c>
      <c r="AR36" s="20">
        <f t="shared" si="34"/>
        <v>1.6923076923076923</v>
      </c>
      <c r="AS36" s="20">
        <f t="shared" si="34"/>
        <v>2.2307692307692308</v>
      </c>
      <c r="AT36" s="20">
        <f t="shared" si="34"/>
        <v>3.1153846153846154</v>
      </c>
      <c r="AU36" s="20">
        <f t="shared" si="34"/>
        <v>1.2692307692307692</v>
      </c>
      <c r="AV36" s="20">
        <f t="shared" si="34"/>
        <v>1.1538461538461537</v>
      </c>
      <c r="AW36" s="20">
        <f t="shared" si="34"/>
        <v>2.7307692307692308</v>
      </c>
      <c r="AX36" s="20">
        <f t="shared" si="34"/>
        <v>2.6153846153846154</v>
      </c>
      <c r="AY36" s="20">
        <f t="shared" si="34"/>
        <v>2.1923076923076925</v>
      </c>
      <c r="AZ36" s="20">
        <f t="shared" si="34"/>
        <v>2.8461538461538463</v>
      </c>
      <c r="BA36" s="20">
        <f t="shared" si="34"/>
        <v>2.1538461538461537</v>
      </c>
      <c r="BB36" s="20">
        <f t="shared" si="34"/>
        <v>2.3461538461538463</v>
      </c>
      <c r="BC36" s="20">
        <f t="shared" si="34"/>
        <v>1.4230769230769231</v>
      </c>
      <c r="BD36" s="20">
        <f t="shared" si="34"/>
        <v>1.4615384615384615</v>
      </c>
      <c r="BE36" s="20">
        <f t="shared" si="34"/>
        <v>1.1153846153846154</v>
      </c>
      <c r="BF36" s="20">
        <f t="shared" si="34"/>
        <v>3.6923076923076925</v>
      </c>
      <c r="BG36" s="20">
        <f t="shared" si="34"/>
        <v>3.5</v>
      </c>
      <c r="BH36" s="20">
        <f t="shared" si="34"/>
        <v>3.6538461538461537</v>
      </c>
      <c r="BI36" s="20">
        <f t="shared" si="34"/>
        <v>3.5384615384615383</v>
      </c>
      <c r="BJ36" s="20">
        <f t="shared" si="34"/>
        <v>2.7307692307692308</v>
      </c>
      <c r="BK36" s="20">
        <f t="shared" si="34"/>
        <v>2.3461538461538463</v>
      </c>
      <c r="BL36" s="20">
        <f t="shared" si="34"/>
        <v>1.7692307692307692</v>
      </c>
      <c r="BM36" s="20">
        <f t="shared" si="34"/>
        <v>1.8076923076923077</v>
      </c>
      <c r="BN36" s="20">
        <f t="shared" si="34"/>
        <v>1.5769230769230769</v>
      </c>
      <c r="BO36" s="20">
        <f t="shared" ref="BO36:DZ36" si="35">BO18/$C18</f>
        <v>1.9615384615384615</v>
      </c>
      <c r="BP36" s="20">
        <f t="shared" si="35"/>
        <v>3.2307692307692308</v>
      </c>
      <c r="BQ36" s="20">
        <f t="shared" si="35"/>
        <v>3.8076923076923075</v>
      </c>
      <c r="BR36" s="20">
        <f t="shared" si="35"/>
        <v>3.1153846153846154</v>
      </c>
      <c r="BS36" s="20">
        <f t="shared" si="35"/>
        <v>3</v>
      </c>
      <c r="BT36" s="20">
        <f t="shared" si="35"/>
        <v>1.9615384615384615</v>
      </c>
      <c r="BU36" s="20">
        <f t="shared" si="35"/>
        <v>1.8846153846153846</v>
      </c>
      <c r="BV36" s="20">
        <f t="shared" si="35"/>
        <v>1.5769230769230769</v>
      </c>
      <c r="BW36" s="20">
        <f t="shared" si="35"/>
        <v>2.0384615384615383</v>
      </c>
      <c r="BX36" s="20">
        <f t="shared" si="35"/>
        <v>1.5384615384615385</v>
      </c>
      <c r="BY36" s="20">
        <f t="shared" si="35"/>
        <v>2.8461538461538463</v>
      </c>
      <c r="BZ36" s="20">
        <f t="shared" si="35"/>
        <v>3.3846153846153846</v>
      </c>
      <c r="CA36" s="20">
        <f t="shared" si="35"/>
        <v>2.1923076923076925</v>
      </c>
      <c r="CB36" s="20">
        <f t="shared" si="35"/>
        <v>3.0769230769230771</v>
      </c>
      <c r="CC36" s="20">
        <f t="shared" si="35"/>
        <v>3.5769230769230771</v>
      </c>
      <c r="CD36" s="20">
        <f t="shared" si="35"/>
        <v>3.3076923076923075</v>
      </c>
      <c r="CE36" s="20">
        <f t="shared" si="35"/>
        <v>2.3461538461538463</v>
      </c>
      <c r="CF36" s="20">
        <f t="shared" si="35"/>
        <v>2.1923076923076925</v>
      </c>
      <c r="CG36" s="20">
        <f t="shared" si="35"/>
        <v>1.6923076923076923</v>
      </c>
      <c r="CH36" s="20">
        <f t="shared" si="35"/>
        <v>1</v>
      </c>
      <c r="CI36" s="20">
        <f t="shared" si="35"/>
        <v>2.1153846153846154</v>
      </c>
      <c r="CJ36" s="20">
        <f t="shared" si="35"/>
        <v>3.0384615384615383</v>
      </c>
      <c r="CK36" s="20">
        <f t="shared" si="35"/>
        <v>3.5769230769230771</v>
      </c>
      <c r="CL36" s="20">
        <f t="shared" si="35"/>
        <v>3.6923076923076925</v>
      </c>
      <c r="CM36" s="20">
        <f t="shared" si="35"/>
        <v>3.8461538461538463</v>
      </c>
      <c r="CN36" s="20">
        <f t="shared" si="35"/>
        <v>1.9230769230769231</v>
      </c>
      <c r="CO36" s="20">
        <f t="shared" si="35"/>
        <v>2.6923076923076925</v>
      </c>
      <c r="CP36" s="20">
        <f t="shared" si="35"/>
        <v>1.5769230769230769</v>
      </c>
      <c r="CQ36" s="20">
        <f t="shared" si="35"/>
        <v>0.65384615384615385</v>
      </c>
      <c r="CR36" s="20">
        <f t="shared" si="35"/>
        <v>1.9615384615384615</v>
      </c>
      <c r="CS36" s="20">
        <f t="shared" si="35"/>
        <v>1.4615384615384615</v>
      </c>
      <c r="CT36" s="20">
        <f t="shared" si="35"/>
        <v>3.4615384615384617</v>
      </c>
      <c r="CU36" s="20">
        <f t="shared" si="35"/>
        <v>4.0384615384615383</v>
      </c>
      <c r="CV36" s="20">
        <f t="shared" si="35"/>
        <v>3.6538461538461537</v>
      </c>
      <c r="CW36" s="20">
        <f t="shared" si="35"/>
        <v>3.5769230769230771</v>
      </c>
      <c r="CX36" s="20">
        <f t="shared" si="35"/>
        <v>3.1923076923076925</v>
      </c>
      <c r="CY36" s="20">
        <f t="shared" si="35"/>
        <v>3.1153846153846154</v>
      </c>
      <c r="CZ36" s="20">
        <f t="shared" si="35"/>
        <v>2.3076923076923075</v>
      </c>
      <c r="DA36" s="20">
        <f t="shared" si="35"/>
        <v>3.1153846153846154</v>
      </c>
      <c r="DB36" s="20">
        <f t="shared" si="35"/>
        <v>3.2692307692307692</v>
      </c>
      <c r="DC36" s="20">
        <f t="shared" si="35"/>
        <v>3.6153846153846154</v>
      </c>
      <c r="DD36" s="20">
        <f t="shared" si="35"/>
        <v>2.4615384615384617</v>
      </c>
      <c r="DE36" s="20">
        <f t="shared" si="35"/>
        <v>3.4615384615384617</v>
      </c>
      <c r="DF36" s="20">
        <f t="shared" si="35"/>
        <v>3</v>
      </c>
      <c r="DG36" s="20">
        <f t="shared" si="35"/>
        <v>1.8846153846153846</v>
      </c>
      <c r="DH36" s="20">
        <f t="shared" si="35"/>
        <v>1.9615384615384615</v>
      </c>
      <c r="DI36" s="20">
        <f t="shared" si="35"/>
        <v>2.3846153846153846</v>
      </c>
      <c r="DJ36" s="20">
        <f t="shared" si="35"/>
        <v>2.6923076923076925</v>
      </c>
      <c r="DK36" s="20">
        <f t="shared" si="35"/>
        <v>3.1923076923076925</v>
      </c>
      <c r="DL36" s="20">
        <f t="shared" si="35"/>
        <v>2.8461538461538463</v>
      </c>
      <c r="DM36" s="20">
        <f t="shared" si="35"/>
        <v>2.3461538461538463</v>
      </c>
      <c r="DN36" s="20">
        <f t="shared" si="35"/>
        <v>2.0769230769230771</v>
      </c>
      <c r="DO36" s="20">
        <f t="shared" si="35"/>
        <v>1.5769230769230769</v>
      </c>
      <c r="DP36" s="20">
        <f t="shared" si="35"/>
        <v>0.88461538461538458</v>
      </c>
      <c r="DQ36" s="20">
        <f t="shared" si="35"/>
        <v>0.65384615384615385</v>
      </c>
      <c r="DR36" s="20">
        <f t="shared" si="35"/>
        <v>0.65384615384615385</v>
      </c>
      <c r="DS36" s="20">
        <f t="shared" si="35"/>
        <v>0.57692307692307687</v>
      </c>
      <c r="DT36" s="20">
        <f t="shared" si="35"/>
        <v>0.69230769230769229</v>
      </c>
      <c r="DU36" s="20">
        <f t="shared" si="35"/>
        <v>0</v>
      </c>
      <c r="DV36" s="20">
        <f t="shared" si="35"/>
        <v>0</v>
      </c>
      <c r="DW36" s="20">
        <f t="shared" si="35"/>
        <v>0</v>
      </c>
      <c r="DX36" s="20">
        <f t="shared" si="35"/>
        <v>1.1153846153846154</v>
      </c>
      <c r="DY36" s="20">
        <f t="shared" si="35"/>
        <v>1.3076923076923077</v>
      </c>
      <c r="DZ36" s="20">
        <f t="shared" si="35"/>
        <v>1.5384615384615385</v>
      </c>
      <c r="EA36" s="20">
        <f t="shared" ref="EA36:EF36" si="36">EA18/$C18</f>
        <v>1.7692307692307692</v>
      </c>
      <c r="EB36" s="20">
        <f t="shared" si="36"/>
        <v>2.2307692307692308</v>
      </c>
      <c r="EC36" s="20">
        <f t="shared" si="36"/>
        <v>2.7692307692307692</v>
      </c>
      <c r="ED36" s="20">
        <f t="shared" si="36"/>
        <v>3</v>
      </c>
      <c r="EE36" s="20">
        <f t="shared" si="36"/>
        <v>2.4230769230769229</v>
      </c>
      <c r="EF36" s="20">
        <f t="shared" si="36"/>
        <v>2.7307692307692308</v>
      </c>
    </row>
    <row r="37" spans="1:136" x14ac:dyDescent="0.45">
      <c r="B37" s="2" t="str">
        <f t="shared" si="6"/>
        <v>CSA EW Visual and Applied Arts</v>
      </c>
      <c r="C37" s="20">
        <f t="shared" ref="C37:BN37" si="37">C19/$C19</f>
        <v>1</v>
      </c>
      <c r="D37" s="20">
        <f t="shared" si="37"/>
        <v>1.0518867924528301</v>
      </c>
      <c r="E37" s="20">
        <f t="shared" si="37"/>
        <v>1.0534591194968554</v>
      </c>
      <c r="F37" s="20">
        <f t="shared" si="37"/>
        <v>1.0196540880503144</v>
      </c>
      <c r="G37" s="20">
        <f t="shared" si="37"/>
        <v>0.97955974842767291</v>
      </c>
      <c r="H37" s="20">
        <f t="shared" si="37"/>
        <v>0.98506289308176098</v>
      </c>
      <c r="I37" s="20">
        <f t="shared" si="37"/>
        <v>1.0290880503144655</v>
      </c>
      <c r="J37" s="20">
        <f t="shared" si="37"/>
        <v>1.0062893081761006</v>
      </c>
      <c r="K37" s="20">
        <f t="shared" si="37"/>
        <v>0.96540880503144655</v>
      </c>
      <c r="L37" s="20">
        <f t="shared" si="37"/>
        <v>0.98113207547169812</v>
      </c>
      <c r="M37" s="20">
        <f t="shared" si="37"/>
        <v>1.0094339622641511</v>
      </c>
      <c r="N37" s="20">
        <f t="shared" si="37"/>
        <v>0.96147798742138368</v>
      </c>
      <c r="O37" s="20">
        <f t="shared" si="37"/>
        <v>0.97955974842767291</v>
      </c>
      <c r="P37" s="20">
        <f t="shared" si="37"/>
        <v>0.98349056603773588</v>
      </c>
      <c r="Q37" s="20">
        <f t="shared" si="37"/>
        <v>0.92531446540880502</v>
      </c>
      <c r="R37" s="20">
        <f t="shared" si="37"/>
        <v>0.93632075471698117</v>
      </c>
      <c r="S37" s="20">
        <f t="shared" si="37"/>
        <v>0.90959119496855345</v>
      </c>
      <c r="T37" s="20">
        <f t="shared" si="37"/>
        <v>0.97248427672955973</v>
      </c>
      <c r="U37" s="20">
        <f t="shared" si="37"/>
        <v>1.0448113207547169</v>
      </c>
      <c r="V37" s="20">
        <f t="shared" si="37"/>
        <v>1.020440251572327</v>
      </c>
      <c r="W37" s="20">
        <f t="shared" si="37"/>
        <v>0.97405660377358494</v>
      </c>
      <c r="X37" s="20">
        <f t="shared" si="37"/>
        <v>0.95754716981132071</v>
      </c>
      <c r="Y37" s="20">
        <f t="shared" si="37"/>
        <v>0.83333333333333337</v>
      </c>
      <c r="Z37" s="20">
        <f t="shared" si="37"/>
        <v>0.83726415094339623</v>
      </c>
      <c r="AA37" s="20">
        <f t="shared" si="37"/>
        <v>0.92924528301886788</v>
      </c>
      <c r="AB37" s="20">
        <f t="shared" si="37"/>
        <v>0.90644654088050314</v>
      </c>
      <c r="AC37" s="20">
        <f t="shared" si="37"/>
        <v>0.96069182389937102</v>
      </c>
      <c r="AD37" s="20">
        <f t="shared" si="37"/>
        <v>0.94811320754716977</v>
      </c>
      <c r="AE37" s="20">
        <f t="shared" si="37"/>
        <v>0.96305031446540879</v>
      </c>
      <c r="AF37" s="20">
        <f t="shared" si="37"/>
        <v>1.0015723270440251</v>
      </c>
      <c r="AG37" s="20">
        <f t="shared" si="37"/>
        <v>1.0172955974842768</v>
      </c>
      <c r="AH37" s="20">
        <f t="shared" si="37"/>
        <v>0.96147798742138368</v>
      </c>
      <c r="AI37" s="20">
        <f t="shared" si="37"/>
        <v>0.93160377358490565</v>
      </c>
      <c r="AJ37" s="20">
        <f t="shared" si="37"/>
        <v>0.90801886792452835</v>
      </c>
      <c r="AK37" s="20">
        <f t="shared" si="37"/>
        <v>0.99449685534591192</v>
      </c>
      <c r="AL37" s="20">
        <f t="shared" si="37"/>
        <v>0.96069182389937102</v>
      </c>
      <c r="AM37" s="20">
        <f t="shared" si="37"/>
        <v>0.96147798742138368</v>
      </c>
      <c r="AN37" s="20">
        <f t="shared" si="37"/>
        <v>1.0031446540880504</v>
      </c>
      <c r="AO37" s="20">
        <f t="shared" si="37"/>
        <v>1.0613207547169812</v>
      </c>
      <c r="AP37" s="20">
        <f t="shared" si="37"/>
        <v>1.0086477987421383</v>
      </c>
      <c r="AQ37" s="20">
        <f t="shared" si="37"/>
        <v>1.0424528301886793</v>
      </c>
      <c r="AR37" s="20">
        <f t="shared" si="37"/>
        <v>0.96933962264150941</v>
      </c>
      <c r="AS37" s="20">
        <f t="shared" si="37"/>
        <v>1.0338050314465408</v>
      </c>
      <c r="AT37" s="20">
        <f t="shared" si="37"/>
        <v>1.0180817610062893</v>
      </c>
      <c r="AU37" s="20">
        <f t="shared" si="37"/>
        <v>0.93946540880503149</v>
      </c>
      <c r="AV37" s="20">
        <f t="shared" si="37"/>
        <v>0.92610062893081757</v>
      </c>
      <c r="AW37" s="20">
        <f t="shared" si="37"/>
        <v>0.9088050314465409</v>
      </c>
      <c r="AX37" s="20">
        <f t="shared" si="37"/>
        <v>0.90959119496855345</v>
      </c>
      <c r="AY37" s="20">
        <f t="shared" si="37"/>
        <v>0.83490566037735847</v>
      </c>
      <c r="AZ37" s="20">
        <f t="shared" si="37"/>
        <v>0.94496855345911945</v>
      </c>
      <c r="BA37" s="20">
        <f t="shared" si="37"/>
        <v>0.87421383647798745</v>
      </c>
      <c r="BB37" s="20">
        <f t="shared" si="37"/>
        <v>0.97405660377358494</v>
      </c>
      <c r="BC37" s="20">
        <f t="shared" si="37"/>
        <v>1.0157232704402517</v>
      </c>
      <c r="BD37" s="20">
        <f t="shared" si="37"/>
        <v>0.9661949685534591</v>
      </c>
      <c r="BE37" s="20">
        <f t="shared" si="37"/>
        <v>0.96698113207547165</v>
      </c>
      <c r="BF37" s="20">
        <f t="shared" si="37"/>
        <v>1.046383647798742</v>
      </c>
      <c r="BG37" s="20">
        <f t="shared" si="37"/>
        <v>0.99449685534591192</v>
      </c>
      <c r="BH37" s="20">
        <f t="shared" si="37"/>
        <v>1.0621069182389937</v>
      </c>
      <c r="BI37" s="20">
        <f t="shared" si="37"/>
        <v>1.0676100628930818</v>
      </c>
      <c r="BJ37" s="20">
        <f t="shared" si="37"/>
        <v>1.0353773584905661</v>
      </c>
      <c r="BK37" s="20">
        <f t="shared" si="37"/>
        <v>1.0377358490566038</v>
      </c>
      <c r="BL37" s="20">
        <f t="shared" si="37"/>
        <v>1.0432389937106918</v>
      </c>
      <c r="BM37" s="20">
        <f t="shared" si="37"/>
        <v>0.97955974842767291</v>
      </c>
      <c r="BN37" s="20">
        <f t="shared" si="37"/>
        <v>0.89386792452830188</v>
      </c>
      <c r="BO37" s="20">
        <f t="shared" ref="BO37:DZ37" si="38">BO19/$C19</f>
        <v>1</v>
      </c>
      <c r="BP37" s="20">
        <f t="shared" si="38"/>
        <v>0.92374213836477992</v>
      </c>
      <c r="BQ37" s="20">
        <f t="shared" si="38"/>
        <v>0.88128930817610063</v>
      </c>
      <c r="BR37" s="20">
        <f t="shared" si="38"/>
        <v>0.95518867924528306</v>
      </c>
      <c r="BS37" s="20">
        <f t="shared" si="38"/>
        <v>0.86006289308176098</v>
      </c>
      <c r="BT37" s="20">
        <f t="shared" si="38"/>
        <v>0.82625786163522008</v>
      </c>
      <c r="BU37" s="20">
        <f t="shared" si="38"/>
        <v>0.81603773584905659</v>
      </c>
      <c r="BV37" s="20">
        <f t="shared" si="38"/>
        <v>0.83647798742138368</v>
      </c>
      <c r="BW37" s="20">
        <f t="shared" si="38"/>
        <v>0.86713836477987416</v>
      </c>
      <c r="BX37" s="20">
        <f t="shared" si="38"/>
        <v>0.92924528301886788</v>
      </c>
      <c r="BY37" s="20">
        <f t="shared" si="38"/>
        <v>0.99135220125786161</v>
      </c>
      <c r="BZ37" s="20">
        <f t="shared" si="38"/>
        <v>0.95047169811320753</v>
      </c>
      <c r="CA37" s="20">
        <f t="shared" si="38"/>
        <v>1.0566037735849056</v>
      </c>
      <c r="CB37" s="20">
        <f t="shared" si="38"/>
        <v>1.0157232704402517</v>
      </c>
      <c r="CC37" s="20">
        <f t="shared" si="38"/>
        <v>1.0471698113207548</v>
      </c>
      <c r="CD37" s="20">
        <f t="shared" si="38"/>
        <v>1.1147798742138364</v>
      </c>
      <c r="CE37" s="20">
        <f t="shared" si="38"/>
        <v>1.0982704402515724</v>
      </c>
      <c r="CF37" s="20">
        <f t="shared" si="38"/>
        <v>0.98427672955974843</v>
      </c>
      <c r="CG37" s="20">
        <f t="shared" si="38"/>
        <v>1.0558176100628931</v>
      </c>
      <c r="CH37" s="20">
        <f t="shared" si="38"/>
        <v>0.99921383647798745</v>
      </c>
      <c r="CI37" s="20">
        <f t="shared" si="38"/>
        <v>0.90723270440251569</v>
      </c>
      <c r="CJ37" s="20">
        <f t="shared" si="38"/>
        <v>0.9661949685534591</v>
      </c>
      <c r="CK37" s="20">
        <f t="shared" si="38"/>
        <v>1.0400943396226414</v>
      </c>
      <c r="CL37" s="20">
        <f t="shared" si="38"/>
        <v>0.9441823899371069</v>
      </c>
      <c r="CM37" s="20">
        <f t="shared" si="38"/>
        <v>0.93396226415094341</v>
      </c>
      <c r="CN37" s="20">
        <f t="shared" si="38"/>
        <v>1.0157232704402517</v>
      </c>
      <c r="CO37" s="20">
        <f t="shared" si="38"/>
        <v>1.0212264150943395</v>
      </c>
      <c r="CP37" s="20">
        <f t="shared" si="38"/>
        <v>1.0007861635220126</v>
      </c>
      <c r="CQ37" s="20">
        <f t="shared" si="38"/>
        <v>1.0479559748427674</v>
      </c>
      <c r="CR37" s="20">
        <f t="shared" si="38"/>
        <v>1.0102201257861636</v>
      </c>
      <c r="CS37" s="20">
        <f t="shared" si="38"/>
        <v>1.1477987421383649</v>
      </c>
      <c r="CT37" s="20">
        <f t="shared" si="38"/>
        <v>1.1163522012578617</v>
      </c>
      <c r="CU37" s="20">
        <f t="shared" si="38"/>
        <v>1.1422955974842768</v>
      </c>
      <c r="CV37" s="20">
        <f t="shared" si="38"/>
        <v>1.0966981132075471</v>
      </c>
      <c r="CW37" s="20">
        <f t="shared" si="38"/>
        <v>1.1407232704402517</v>
      </c>
      <c r="CX37" s="20">
        <f t="shared" si="38"/>
        <v>1.104559748427673</v>
      </c>
      <c r="CY37" s="20">
        <f t="shared" si="38"/>
        <v>0.93867924528301883</v>
      </c>
      <c r="CZ37" s="20">
        <f t="shared" si="38"/>
        <v>0.94339622641509435</v>
      </c>
      <c r="DA37" s="20">
        <f t="shared" si="38"/>
        <v>1.0408805031446542</v>
      </c>
      <c r="DB37" s="20">
        <f t="shared" si="38"/>
        <v>0.99685534591194969</v>
      </c>
      <c r="DC37" s="20">
        <f t="shared" si="38"/>
        <v>1.0330188679245282</v>
      </c>
      <c r="DD37" s="20">
        <f t="shared" si="38"/>
        <v>0.97012578616352196</v>
      </c>
      <c r="DE37" s="20">
        <f t="shared" si="38"/>
        <v>0.99921383647798745</v>
      </c>
      <c r="DF37" s="20">
        <f t="shared" si="38"/>
        <v>1.0911949685534592</v>
      </c>
      <c r="DG37" s="20">
        <f t="shared" si="38"/>
        <v>1.0605345911949686</v>
      </c>
      <c r="DH37" s="20">
        <f t="shared" si="38"/>
        <v>1.1446540880503144</v>
      </c>
      <c r="DI37" s="20">
        <f t="shared" si="38"/>
        <v>1.0943396226415094</v>
      </c>
      <c r="DJ37" s="20">
        <f t="shared" si="38"/>
        <v>1.0385220125786163</v>
      </c>
      <c r="DK37" s="20">
        <f t="shared" si="38"/>
        <v>1.078616352201258</v>
      </c>
      <c r="DL37" s="20">
        <f t="shared" si="38"/>
        <v>1.0479559748427674</v>
      </c>
      <c r="DM37" s="20">
        <f t="shared" si="38"/>
        <v>1.1375786163522013</v>
      </c>
      <c r="DN37" s="20">
        <f t="shared" si="38"/>
        <v>1.1147798742138364</v>
      </c>
      <c r="DO37" s="20">
        <f t="shared" si="38"/>
        <v>1.0589622641509433</v>
      </c>
      <c r="DP37" s="20">
        <f t="shared" si="38"/>
        <v>1.1391509433962264</v>
      </c>
      <c r="DQ37" s="20">
        <f t="shared" si="38"/>
        <v>1.0605345911949686</v>
      </c>
      <c r="DR37" s="20">
        <f t="shared" si="38"/>
        <v>1.1745283018867925</v>
      </c>
      <c r="DS37" s="20">
        <f t="shared" si="38"/>
        <v>1.1234276729559749</v>
      </c>
      <c r="DT37" s="20">
        <f t="shared" si="38"/>
        <v>1.1265723270440251</v>
      </c>
      <c r="DU37" s="20">
        <f t="shared" si="38"/>
        <v>1.145440251572327</v>
      </c>
      <c r="DV37" s="20">
        <f t="shared" si="38"/>
        <v>1.1077044025157232</v>
      </c>
      <c r="DW37" s="20">
        <f t="shared" si="38"/>
        <v>1.1320754716981132</v>
      </c>
      <c r="DX37" s="20">
        <f t="shared" si="38"/>
        <v>1.1501572327044025</v>
      </c>
      <c r="DY37" s="20">
        <f t="shared" si="38"/>
        <v>1.179245283018868</v>
      </c>
      <c r="DZ37" s="20">
        <f t="shared" si="38"/>
        <v>1.0589622641509433</v>
      </c>
      <c r="EA37" s="20">
        <f t="shared" ref="EA37:EF37" si="39">EA19/$C19</f>
        <v>1.1014150943396226</v>
      </c>
      <c r="EB37" s="20">
        <f t="shared" si="39"/>
        <v>1.1367924528301887</v>
      </c>
      <c r="EC37" s="20">
        <f t="shared" si="39"/>
        <v>1.0306603773584906</v>
      </c>
      <c r="ED37" s="20">
        <f t="shared" si="39"/>
        <v>1.0597484276729561</v>
      </c>
      <c r="EE37" s="20">
        <f t="shared" si="39"/>
        <v>1.1375786163522013</v>
      </c>
      <c r="EF37" s="20">
        <f t="shared" si="39"/>
        <v>1.0322327044025157</v>
      </c>
    </row>
    <row r="38" spans="1:136" x14ac:dyDescent="0.45">
      <c r="B38" s="2" t="str">
        <f t="shared" si="6"/>
        <v>CSA EW Written and Published Works</v>
      </c>
      <c r="C38" s="20">
        <f t="shared" ref="C38:BN38" si="40">C20/$C20</f>
        <v>1</v>
      </c>
      <c r="D38" s="20">
        <f t="shared" si="40"/>
        <v>1.0054644808743169</v>
      </c>
      <c r="E38" s="20">
        <f t="shared" si="40"/>
        <v>1.0109289617486339</v>
      </c>
      <c r="F38" s="20">
        <f t="shared" si="40"/>
        <v>0.93715846994535523</v>
      </c>
      <c r="G38" s="20">
        <f t="shared" si="40"/>
        <v>1.1256830601092895</v>
      </c>
      <c r="H38" s="20">
        <f t="shared" si="40"/>
        <v>1.1024590163934427</v>
      </c>
      <c r="I38" s="20">
        <f t="shared" si="40"/>
        <v>1.1079234972677596</v>
      </c>
      <c r="J38" s="20">
        <f t="shared" si="40"/>
        <v>1.2199453551912569</v>
      </c>
      <c r="K38" s="20">
        <f t="shared" si="40"/>
        <v>1.0560109289617485</v>
      </c>
      <c r="L38" s="20">
        <f t="shared" si="40"/>
        <v>1.2295081967213115</v>
      </c>
      <c r="M38" s="20">
        <f t="shared" si="40"/>
        <v>1.1939890710382515</v>
      </c>
      <c r="N38" s="20">
        <f t="shared" si="40"/>
        <v>0.9603825136612022</v>
      </c>
      <c r="O38" s="20">
        <f t="shared" si="40"/>
        <v>1.0382513661202186</v>
      </c>
      <c r="P38" s="20">
        <f t="shared" si="40"/>
        <v>1.0956284153005464</v>
      </c>
      <c r="Q38" s="20">
        <f t="shared" si="40"/>
        <v>1.1912568306010929</v>
      </c>
      <c r="R38" s="20">
        <f t="shared" si="40"/>
        <v>1.1475409836065573</v>
      </c>
      <c r="S38" s="20">
        <f t="shared" si="40"/>
        <v>1.3428961748633881</v>
      </c>
      <c r="T38" s="20">
        <f t="shared" si="40"/>
        <v>1.2950819672131149</v>
      </c>
      <c r="U38" s="20">
        <f t="shared" si="40"/>
        <v>1.3510928961748634</v>
      </c>
      <c r="V38" s="20">
        <f t="shared" si="40"/>
        <v>1.2527322404371584</v>
      </c>
      <c r="W38" s="20">
        <f t="shared" si="40"/>
        <v>1.2418032786885247</v>
      </c>
      <c r="X38" s="20">
        <f t="shared" si="40"/>
        <v>1.1092896174863387</v>
      </c>
      <c r="Y38" s="20">
        <f t="shared" si="40"/>
        <v>1.0655737704918034</v>
      </c>
      <c r="Z38" s="20">
        <f t="shared" si="40"/>
        <v>1.1243169398907105</v>
      </c>
      <c r="AA38" s="20">
        <f t="shared" si="40"/>
        <v>1.0136612021857923</v>
      </c>
      <c r="AB38" s="20">
        <f t="shared" si="40"/>
        <v>0.98224043715846998</v>
      </c>
      <c r="AC38" s="20">
        <f t="shared" si="40"/>
        <v>1.0136612021857923</v>
      </c>
      <c r="AD38" s="20">
        <f t="shared" si="40"/>
        <v>1.0382513661202186</v>
      </c>
      <c r="AE38" s="20">
        <f t="shared" si="40"/>
        <v>1.0806010928961749</v>
      </c>
      <c r="AF38" s="20">
        <f t="shared" si="40"/>
        <v>1.1352459016393444</v>
      </c>
      <c r="AG38" s="20">
        <f t="shared" si="40"/>
        <v>1.1939890710382515</v>
      </c>
      <c r="AH38" s="20">
        <f t="shared" si="40"/>
        <v>1.2336065573770492</v>
      </c>
      <c r="AI38" s="20">
        <f t="shared" si="40"/>
        <v>1.1174863387978142</v>
      </c>
      <c r="AJ38" s="20">
        <f t="shared" si="40"/>
        <v>1.1639344262295082</v>
      </c>
      <c r="AK38" s="20">
        <f t="shared" si="40"/>
        <v>1.1693989071038251</v>
      </c>
      <c r="AL38" s="20">
        <f t="shared" si="40"/>
        <v>1.1721311475409837</v>
      </c>
      <c r="AM38" s="20">
        <f t="shared" si="40"/>
        <v>1.1816939890710383</v>
      </c>
      <c r="AN38" s="20">
        <f t="shared" si="40"/>
        <v>1.2336065573770492</v>
      </c>
      <c r="AO38" s="20">
        <f t="shared" si="40"/>
        <v>1.2568306010928962</v>
      </c>
      <c r="AP38" s="20">
        <f t="shared" si="40"/>
        <v>1.3032786885245902</v>
      </c>
      <c r="AQ38" s="20">
        <f t="shared" si="40"/>
        <v>1.3183060109289617</v>
      </c>
      <c r="AR38" s="20">
        <f t="shared" si="40"/>
        <v>1.2609289617486339</v>
      </c>
      <c r="AS38" s="20">
        <f t="shared" si="40"/>
        <v>1.4084699453551912</v>
      </c>
      <c r="AT38" s="20">
        <f t="shared" si="40"/>
        <v>1.2226775956284153</v>
      </c>
      <c r="AU38" s="20">
        <f t="shared" si="40"/>
        <v>1.1502732240437159</v>
      </c>
      <c r="AV38" s="20">
        <f t="shared" si="40"/>
        <v>1.0519125683060109</v>
      </c>
      <c r="AW38" s="20">
        <f t="shared" si="40"/>
        <v>1.1161202185792349</v>
      </c>
      <c r="AX38" s="20">
        <f t="shared" si="40"/>
        <v>1.1407103825136613</v>
      </c>
      <c r="AY38" s="20">
        <f t="shared" si="40"/>
        <v>1.0669398907103824</v>
      </c>
      <c r="AZ38" s="20">
        <f t="shared" si="40"/>
        <v>1.1038251366120218</v>
      </c>
      <c r="BA38" s="20">
        <f t="shared" si="40"/>
        <v>1.2185792349726776</v>
      </c>
      <c r="BB38" s="20">
        <f t="shared" si="40"/>
        <v>1.2445355191256831</v>
      </c>
      <c r="BC38" s="20">
        <f t="shared" si="40"/>
        <v>1.2745901639344261</v>
      </c>
      <c r="BD38" s="20">
        <f t="shared" si="40"/>
        <v>1.2254098360655739</v>
      </c>
      <c r="BE38" s="20">
        <f t="shared" si="40"/>
        <v>1.1584699453551912</v>
      </c>
      <c r="BF38" s="20">
        <f t="shared" si="40"/>
        <v>1.2117486338797814</v>
      </c>
      <c r="BG38" s="20">
        <f t="shared" si="40"/>
        <v>1.0765027322404372</v>
      </c>
      <c r="BH38" s="20">
        <f t="shared" si="40"/>
        <v>1.1092896174863387</v>
      </c>
      <c r="BI38" s="20">
        <f t="shared" si="40"/>
        <v>1.0969945355191257</v>
      </c>
      <c r="BJ38" s="20">
        <f t="shared" si="40"/>
        <v>0.98360655737704916</v>
      </c>
      <c r="BK38" s="20">
        <f t="shared" si="40"/>
        <v>1.1407103825136613</v>
      </c>
      <c r="BL38" s="20">
        <f t="shared" si="40"/>
        <v>1.1953551912568305</v>
      </c>
      <c r="BM38" s="20">
        <f t="shared" si="40"/>
        <v>1.28551912568306</v>
      </c>
      <c r="BN38" s="20">
        <f t="shared" si="40"/>
        <v>1.1461748633879782</v>
      </c>
      <c r="BO38" s="20">
        <f t="shared" ref="BO38:DZ38" si="41">BO20/$C20</f>
        <v>1.2185792349726776</v>
      </c>
      <c r="BP38" s="20">
        <f t="shared" si="41"/>
        <v>1.21448087431694</v>
      </c>
      <c r="BQ38" s="20">
        <f t="shared" si="41"/>
        <v>1.1598360655737705</v>
      </c>
      <c r="BR38" s="20">
        <f t="shared" si="41"/>
        <v>1.144808743169399</v>
      </c>
      <c r="BS38" s="20">
        <f t="shared" si="41"/>
        <v>0.97540983606557374</v>
      </c>
      <c r="BT38" s="20">
        <f t="shared" si="41"/>
        <v>1.0396174863387979</v>
      </c>
      <c r="BU38" s="20">
        <f t="shared" si="41"/>
        <v>1.0191256830601092</v>
      </c>
      <c r="BV38" s="20">
        <f t="shared" si="41"/>
        <v>1.1912568306010929</v>
      </c>
      <c r="BW38" s="20">
        <f t="shared" si="41"/>
        <v>0.99316939890710387</v>
      </c>
      <c r="BX38" s="20">
        <f t="shared" si="41"/>
        <v>1.2732240437158471</v>
      </c>
      <c r="BY38" s="20">
        <f t="shared" si="41"/>
        <v>1.2814207650273224</v>
      </c>
      <c r="BZ38" s="20">
        <f t="shared" si="41"/>
        <v>1.1871584699453552</v>
      </c>
      <c r="CA38" s="20">
        <f t="shared" si="41"/>
        <v>1.2581967213114753</v>
      </c>
      <c r="CB38" s="20">
        <f t="shared" si="41"/>
        <v>1.3647540983606556</v>
      </c>
      <c r="CC38" s="20">
        <f t="shared" si="41"/>
        <v>1.4412568306010929</v>
      </c>
      <c r="CD38" s="20">
        <f t="shared" si="41"/>
        <v>1.2814207650273224</v>
      </c>
      <c r="CE38" s="20">
        <f t="shared" si="41"/>
        <v>1.1721311475409837</v>
      </c>
      <c r="CF38" s="20">
        <f t="shared" si="41"/>
        <v>1.151639344262295</v>
      </c>
      <c r="CG38" s="20">
        <f t="shared" si="41"/>
        <v>1.215846994535519</v>
      </c>
      <c r="CH38" s="20">
        <f t="shared" si="41"/>
        <v>1.1598360655737705</v>
      </c>
      <c r="CI38" s="20">
        <f t="shared" si="41"/>
        <v>1.0478142076502732</v>
      </c>
      <c r="CJ38" s="20">
        <f t="shared" si="41"/>
        <v>1.040983606557377</v>
      </c>
      <c r="CK38" s="20">
        <f t="shared" si="41"/>
        <v>1.0860655737704918</v>
      </c>
      <c r="CL38" s="20">
        <f t="shared" si="41"/>
        <v>1.1666666666666667</v>
      </c>
      <c r="CM38" s="20">
        <f t="shared" si="41"/>
        <v>1.1475409836065573</v>
      </c>
      <c r="CN38" s="20">
        <f t="shared" si="41"/>
        <v>1.2800546448087431</v>
      </c>
      <c r="CO38" s="20">
        <f t="shared" si="41"/>
        <v>1.3975409836065573</v>
      </c>
      <c r="CP38" s="20">
        <f t="shared" si="41"/>
        <v>1.1734972677595628</v>
      </c>
      <c r="CQ38" s="20">
        <f t="shared" si="41"/>
        <v>1.3278688524590163</v>
      </c>
      <c r="CR38" s="20">
        <f t="shared" si="41"/>
        <v>1.4631147540983607</v>
      </c>
      <c r="CS38" s="20">
        <f t="shared" si="41"/>
        <v>1.4221311475409837</v>
      </c>
      <c r="CT38" s="20">
        <f t="shared" si="41"/>
        <v>1.3060109289617485</v>
      </c>
      <c r="CU38" s="20">
        <f t="shared" si="41"/>
        <v>1.2103825136612021</v>
      </c>
      <c r="CV38" s="20">
        <f t="shared" si="41"/>
        <v>1.2117486338797814</v>
      </c>
      <c r="CW38" s="20">
        <f t="shared" si="41"/>
        <v>1.1734972677595628</v>
      </c>
      <c r="CX38" s="20">
        <f t="shared" si="41"/>
        <v>1.1338797814207651</v>
      </c>
      <c r="CY38" s="20">
        <f t="shared" si="41"/>
        <v>1.1461748633879782</v>
      </c>
      <c r="CZ38" s="20">
        <f t="shared" si="41"/>
        <v>1.0833333333333333</v>
      </c>
      <c r="DA38" s="20">
        <f t="shared" si="41"/>
        <v>1.2035519125683061</v>
      </c>
      <c r="DB38" s="20">
        <f t="shared" si="41"/>
        <v>1.0683060109289617</v>
      </c>
      <c r="DC38" s="20">
        <f t="shared" si="41"/>
        <v>1.0874316939890711</v>
      </c>
      <c r="DD38" s="20">
        <f t="shared" si="41"/>
        <v>1.1161202185792349</v>
      </c>
      <c r="DE38" s="20">
        <f t="shared" si="41"/>
        <v>1.0997267759562841</v>
      </c>
      <c r="DF38" s="20">
        <f t="shared" si="41"/>
        <v>1.2240437158469946</v>
      </c>
      <c r="DG38" s="20">
        <f t="shared" si="41"/>
        <v>1.2486338797814207</v>
      </c>
      <c r="DH38" s="20">
        <f t="shared" si="41"/>
        <v>1.0860655737704918</v>
      </c>
      <c r="DI38" s="20">
        <f t="shared" si="41"/>
        <v>1.0669398907103824</v>
      </c>
      <c r="DJ38" s="20">
        <f t="shared" si="41"/>
        <v>1.0628415300546448</v>
      </c>
      <c r="DK38" s="20">
        <f t="shared" si="41"/>
        <v>0.98907103825136611</v>
      </c>
      <c r="DL38" s="20">
        <f t="shared" si="41"/>
        <v>1.034153005464481</v>
      </c>
      <c r="DM38" s="20">
        <f t="shared" si="41"/>
        <v>0.96857923497267762</v>
      </c>
      <c r="DN38" s="20">
        <f t="shared" si="41"/>
        <v>0.89617486338797814</v>
      </c>
      <c r="DO38" s="20">
        <f t="shared" si="41"/>
        <v>0.98497267759562845</v>
      </c>
      <c r="DP38" s="20">
        <f t="shared" si="41"/>
        <v>1.0382513661202186</v>
      </c>
      <c r="DQ38" s="20">
        <f t="shared" si="41"/>
        <v>1.0942622950819672</v>
      </c>
      <c r="DR38" s="20">
        <f t="shared" si="41"/>
        <v>1.1666666666666667</v>
      </c>
      <c r="DS38" s="20">
        <f t="shared" si="41"/>
        <v>1.1065573770491803</v>
      </c>
      <c r="DT38" s="20">
        <f t="shared" si="41"/>
        <v>1.2896174863387979</v>
      </c>
      <c r="DU38" s="20">
        <f t="shared" si="41"/>
        <v>1.1024590163934427</v>
      </c>
      <c r="DV38" s="20">
        <f t="shared" si="41"/>
        <v>0.97267759562841527</v>
      </c>
      <c r="DW38" s="20">
        <f t="shared" si="41"/>
        <v>0.91256830601092898</v>
      </c>
      <c r="DX38" s="20">
        <f t="shared" si="41"/>
        <v>1.040983606557377</v>
      </c>
      <c r="DY38" s="20">
        <f t="shared" si="41"/>
        <v>1.1038251366120218</v>
      </c>
      <c r="DZ38" s="20">
        <f t="shared" si="41"/>
        <v>1.2185792349726776</v>
      </c>
      <c r="EA38" s="20">
        <f t="shared" ref="EA38:EF38" si="42">EA20/$C20</f>
        <v>1.2377049180327868</v>
      </c>
      <c r="EB38" s="20">
        <f t="shared" si="42"/>
        <v>1.0765027322404372</v>
      </c>
      <c r="EC38" s="20">
        <f t="shared" si="42"/>
        <v>0.97267759562841527</v>
      </c>
      <c r="ED38" s="20">
        <f t="shared" si="42"/>
        <v>1.105191256830601</v>
      </c>
      <c r="EE38" s="20">
        <f t="shared" si="42"/>
        <v>1.0027322404371584</v>
      </c>
      <c r="EF38" s="20">
        <f t="shared" si="42"/>
        <v>0.99453551912568305</v>
      </c>
    </row>
    <row r="39" spans="1:136" x14ac:dyDescent="0.45">
      <c r="B39" s="2"/>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row>
    <row r="40" spans="1:136" x14ac:dyDescent="0.45">
      <c r="B40" s="2"/>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row>
    <row r="41" spans="1:136" x14ac:dyDescent="0.45">
      <c r="B41" s="2"/>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row>
    <row r="42" spans="1:136" x14ac:dyDescent="0.45">
      <c r="B42" s="2"/>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row>
    <row r="43" spans="1:136" x14ac:dyDescent="0.45">
      <c r="A43" t="s">
        <v>515</v>
      </c>
      <c r="B43" s="2"/>
      <c r="C43" s="23">
        <f>C25</f>
        <v>40179</v>
      </c>
      <c r="D43" s="23">
        <f t="shared" ref="D43:BO43" si="43">D25</f>
        <v>40210</v>
      </c>
      <c r="E43" s="23">
        <f t="shared" si="43"/>
        <v>40238</v>
      </c>
      <c r="F43" s="23">
        <f t="shared" si="43"/>
        <v>40269</v>
      </c>
      <c r="G43" s="23">
        <f t="shared" si="43"/>
        <v>40299</v>
      </c>
      <c r="H43" s="23">
        <f t="shared" si="43"/>
        <v>40330</v>
      </c>
      <c r="I43" s="23">
        <f t="shared" si="43"/>
        <v>40360</v>
      </c>
      <c r="J43" s="23">
        <f t="shared" si="43"/>
        <v>40391</v>
      </c>
      <c r="K43" s="23">
        <f t="shared" si="43"/>
        <v>40422</v>
      </c>
      <c r="L43" s="23">
        <f t="shared" si="43"/>
        <v>40452</v>
      </c>
      <c r="M43" s="23">
        <f t="shared" si="43"/>
        <v>40483</v>
      </c>
      <c r="N43" s="23">
        <f t="shared" si="43"/>
        <v>40513</v>
      </c>
      <c r="O43" s="23">
        <f t="shared" si="43"/>
        <v>40544</v>
      </c>
      <c r="P43" s="23">
        <f t="shared" si="43"/>
        <v>40575</v>
      </c>
      <c r="Q43" s="23">
        <f t="shared" si="43"/>
        <v>40603</v>
      </c>
      <c r="R43" s="23">
        <f t="shared" si="43"/>
        <v>40634</v>
      </c>
      <c r="S43" s="23">
        <f t="shared" si="43"/>
        <v>40664</v>
      </c>
      <c r="T43" s="23">
        <f t="shared" si="43"/>
        <v>40695</v>
      </c>
      <c r="U43" s="23">
        <f t="shared" si="43"/>
        <v>40725</v>
      </c>
      <c r="V43" s="23">
        <f t="shared" si="43"/>
        <v>40756</v>
      </c>
      <c r="W43" s="23">
        <f t="shared" si="43"/>
        <v>40787</v>
      </c>
      <c r="X43" s="23">
        <f t="shared" si="43"/>
        <v>40817</v>
      </c>
      <c r="Y43" s="23">
        <f t="shared" si="43"/>
        <v>40848</v>
      </c>
      <c r="Z43" s="23">
        <f t="shared" si="43"/>
        <v>40878</v>
      </c>
      <c r="AA43" s="23">
        <f t="shared" si="43"/>
        <v>40909</v>
      </c>
      <c r="AB43" s="23">
        <f t="shared" si="43"/>
        <v>40940</v>
      </c>
      <c r="AC43" s="23">
        <f t="shared" si="43"/>
        <v>40969</v>
      </c>
      <c r="AD43" s="23">
        <f t="shared" si="43"/>
        <v>41000</v>
      </c>
      <c r="AE43" s="23">
        <f t="shared" si="43"/>
        <v>41030</v>
      </c>
      <c r="AF43" s="23">
        <f t="shared" si="43"/>
        <v>41061</v>
      </c>
      <c r="AG43" s="23">
        <f t="shared" si="43"/>
        <v>41091</v>
      </c>
      <c r="AH43" s="23">
        <f t="shared" si="43"/>
        <v>41122</v>
      </c>
      <c r="AI43" s="23">
        <f t="shared" si="43"/>
        <v>41153</v>
      </c>
      <c r="AJ43" s="23">
        <f t="shared" si="43"/>
        <v>41183</v>
      </c>
      <c r="AK43" s="23">
        <f t="shared" si="43"/>
        <v>41214</v>
      </c>
      <c r="AL43" s="23">
        <f t="shared" si="43"/>
        <v>41244</v>
      </c>
      <c r="AM43" s="23">
        <f t="shared" si="43"/>
        <v>41275</v>
      </c>
      <c r="AN43" s="23">
        <f t="shared" si="43"/>
        <v>41306</v>
      </c>
      <c r="AO43" s="23">
        <f t="shared" si="43"/>
        <v>41334</v>
      </c>
      <c r="AP43" s="23">
        <f t="shared" si="43"/>
        <v>41365</v>
      </c>
      <c r="AQ43" s="23">
        <f t="shared" si="43"/>
        <v>41395</v>
      </c>
      <c r="AR43" s="23">
        <f t="shared" si="43"/>
        <v>41426</v>
      </c>
      <c r="AS43" s="23">
        <f t="shared" si="43"/>
        <v>41456</v>
      </c>
      <c r="AT43" s="23">
        <f t="shared" si="43"/>
        <v>41487</v>
      </c>
      <c r="AU43" s="23">
        <f t="shared" si="43"/>
        <v>41518</v>
      </c>
      <c r="AV43" s="23">
        <f t="shared" si="43"/>
        <v>41548</v>
      </c>
      <c r="AW43" s="23">
        <f t="shared" si="43"/>
        <v>41579</v>
      </c>
      <c r="AX43" s="23">
        <f t="shared" si="43"/>
        <v>41609</v>
      </c>
      <c r="AY43" s="23">
        <f t="shared" si="43"/>
        <v>41640</v>
      </c>
      <c r="AZ43" s="23">
        <f t="shared" si="43"/>
        <v>41671</v>
      </c>
      <c r="BA43" s="23">
        <f t="shared" si="43"/>
        <v>41699</v>
      </c>
      <c r="BB43" s="23">
        <f t="shared" si="43"/>
        <v>41730</v>
      </c>
      <c r="BC43" s="23">
        <f t="shared" si="43"/>
        <v>41760</v>
      </c>
      <c r="BD43" s="23">
        <f t="shared" si="43"/>
        <v>41791</v>
      </c>
      <c r="BE43" s="23">
        <f t="shared" si="43"/>
        <v>41821</v>
      </c>
      <c r="BF43" s="23">
        <f t="shared" si="43"/>
        <v>41852</v>
      </c>
      <c r="BG43" s="23">
        <f t="shared" si="43"/>
        <v>41883</v>
      </c>
      <c r="BH43" s="23">
        <f t="shared" si="43"/>
        <v>41913</v>
      </c>
      <c r="BI43" s="23">
        <f t="shared" si="43"/>
        <v>41944</v>
      </c>
      <c r="BJ43" s="23">
        <f t="shared" si="43"/>
        <v>41974</v>
      </c>
      <c r="BK43" s="23">
        <f t="shared" si="43"/>
        <v>42005</v>
      </c>
      <c r="BL43" s="23">
        <f t="shared" si="43"/>
        <v>42036</v>
      </c>
      <c r="BM43" s="23">
        <f t="shared" si="43"/>
        <v>42064</v>
      </c>
      <c r="BN43" s="23">
        <f t="shared" si="43"/>
        <v>42095</v>
      </c>
      <c r="BO43" s="23">
        <f t="shared" si="43"/>
        <v>42125</v>
      </c>
      <c r="BP43" s="23">
        <f t="shared" ref="BP43:EA43" si="44">BP25</f>
        <v>42156</v>
      </c>
      <c r="BQ43" s="23">
        <f t="shared" si="44"/>
        <v>42186</v>
      </c>
      <c r="BR43" s="23">
        <f t="shared" si="44"/>
        <v>42217</v>
      </c>
      <c r="BS43" s="23">
        <f t="shared" si="44"/>
        <v>42248</v>
      </c>
      <c r="BT43" s="23">
        <f t="shared" si="44"/>
        <v>42278</v>
      </c>
      <c r="BU43" s="23">
        <f t="shared" si="44"/>
        <v>42309</v>
      </c>
      <c r="BV43" s="23">
        <f t="shared" si="44"/>
        <v>42339</v>
      </c>
      <c r="BW43" s="23">
        <f t="shared" si="44"/>
        <v>42370</v>
      </c>
      <c r="BX43" s="23">
        <f t="shared" si="44"/>
        <v>42401</v>
      </c>
      <c r="BY43" s="23">
        <f t="shared" si="44"/>
        <v>42430</v>
      </c>
      <c r="BZ43" s="23">
        <f t="shared" si="44"/>
        <v>42461</v>
      </c>
      <c r="CA43" s="23">
        <f t="shared" si="44"/>
        <v>42491</v>
      </c>
      <c r="CB43" s="23">
        <f t="shared" si="44"/>
        <v>42522</v>
      </c>
      <c r="CC43" s="23">
        <f t="shared" si="44"/>
        <v>42552</v>
      </c>
      <c r="CD43" s="23">
        <f t="shared" si="44"/>
        <v>42583</v>
      </c>
      <c r="CE43" s="23">
        <f t="shared" si="44"/>
        <v>42614</v>
      </c>
      <c r="CF43" s="23">
        <f t="shared" si="44"/>
        <v>42644</v>
      </c>
      <c r="CG43" s="23">
        <f t="shared" si="44"/>
        <v>42675</v>
      </c>
      <c r="CH43" s="23">
        <f t="shared" si="44"/>
        <v>42705</v>
      </c>
      <c r="CI43" s="23">
        <f t="shared" si="44"/>
        <v>42736</v>
      </c>
      <c r="CJ43" s="23">
        <f t="shared" si="44"/>
        <v>42767</v>
      </c>
      <c r="CK43" s="23">
        <f t="shared" si="44"/>
        <v>42795</v>
      </c>
      <c r="CL43" s="23">
        <f t="shared" si="44"/>
        <v>42826</v>
      </c>
      <c r="CM43" s="23">
        <f t="shared" si="44"/>
        <v>42856</v>
      </c>
      <c r="CN43" s="23">
        <f t="shared" si="44"/>
        <v>42887</v>
      </c>
      <c r="CO43" s="23">
        <f t="shared" si="44"/>
        <v>42917</v>
      </c>
      <c r="CP43" s="23">
        <f t="shared" si="44"/>
        <v>42948</v>
      </c>
      <c r="CQ43" s="23">
        <f t="shared" si="44"/>
        <v>42979</v>
      </c>
      <c r="CR43" s="23">
        <f t="shared" si="44"/>
        <v>43009</v>
      </c>
      <c r="CS43" s="23">
        <f t="shared" si="44"/>
        <v>43040</v>
      </c>
      <c r="CT43" s="23">
        <f t="shared" si="44"/>
        <v>43070</v>
      </c>
      <c r="CU43" s="23">
        <f t="shared" si="44"/>
        <v>43101</v>
      </c>
      <c r="CV43" s="23">
        <f t="shared" si="44"/>
        <v>43132</v>
      </c>
      <c r="CW43" s="23">
        <f t="shared" si="44"/>
        <v>43160</v>
      </c>
      <c r="CX43" s="23">
        <f t="shared" si="44"/>
        <v>43191</v>
      </c>
      <c r="CY43" s="23">
        <f t="shared" si="44"/>
        <v>43221</v>
      </c>
      <c r="CZ43" s="23">
        <f t="shared" si="44"/>
        <v>43252</v>
      </c>
      <c r="DA43" s="23">
        <f t="shared" si="44"/>
        <v>43282</v>
      </c>
      <c r="DB43" s="23">
        <f t="shared" si="44"/>
        <v>43313</v>
      </c>
      <c r="DC43" s="23">
        <f t="shared" si="44"/>
        <v>43344</v>
      </c>
      <c r="DD43" s="23">
        <f t="shared" si="44"/>
        <v>43374</v>
      </c>
      <c r="DE43" s="23">
        <f t="shared" si="44"/>
        <v>43405</v>
      </c>
      <c r="DF43" s="23">
        <f t="shared" si="44"/>
        <v>43435</v>
      </c>
      <c r="DG43" s="23">
        <f t="shared" si="44"/>
        <v>43466</v>
      </c>
      <c r="DH43" s="23">
        <f t="shared" si="44"/>
        <v>43497</v>
      </c>
      <c r="DI43" s="23">
        <f t="shared" si="44"/>
        <v>43525</v>
      </c>
      <c r="DJ43" s="23">
        <f t="shared" si="44"/>
        <v>43556</v>
      </c>
      <c r="DK43" s="23">
        <f t="shared" si="44"/>
        <v>43586</v>
      </c>
      <c r="DL43" s="23">
        <f t="shared" si="44"/>
        <v>43617</v>
      </c>
      <c r="DM43" s="23">
        <f t="shared" si="44"/>
        <v>43647</v>
      </c>
      <c r="DN43" s="23">
        <f t="shared" si="44"/>
        <v>43678</v>
      </c>
      <c r="DO43" s="23">
        <f t="shared" si="44"/>
        <v>43709</v>
      </c>
      <c r="DP43" s="23">
        <f t="shared" si="44"/>
        <v>43739</v>
      </c>
      <c r="DQ43" s="23">
        <f t="shared" si="44"/>
        <v>43770</v>
      </c>
      <c r="DR43" s="23">
        <f t="shared" si="44"/>
        <v>43800</v>
      </c>
      <c r="DS43" s="23">
        <f t="shared" si="44"/>
        <v>43831</v>
      </c>
      <c r="DT43" s="23">
        <f t="shared" si="44"/>
        <v>43862</v>
      </c>
      <c r="DU43" s="23">
        <f t="shared" si="44"/>
        <v>43891</v>
      </c>
      <c r="DV43" s="23">
        <f t="shared" si="44"/>
        <v>43922</v>
      </c>
      <c r="DW43" s="23">
        <f t="shared" si="44"/>
        <v>43952</v>
      </c>
      <c r="DX43" s="23">
        <f t="shared" si="44"/>
        <v>43983</v>
      </c>
      <c r="DY43" s="23">
        <f t="shared" si="44"/>
        <v>44013</v>
      </c>
      <c r="DZ43" s="23">
        <f t="shared" si="44"/>
        <v>44044</v>
      </c>
      <c r="EA43" s="23">
        <f t="shared" si="44"/>
        <v>44075</v>
      </c>
      <c r="EB43" s="23">
        <f t="shared" ref="EB43:EF43" si="45">EB25</f>
        <v>44105</v>
      </c>
      <c r="EC43" s="23">
        <f t="shared" si="45"/>
        <v>44136</v>
      </c>
      <c r="ED43" s="23">
        <f t="shared" si="45"/>
        <v>44166</v>
      </c>
      <c r="EE43" s="23">
        <f t="shared" si="45"/>
        <v>44197</v>
      </c>
      <c r="EF43" s="23">
        <f t="shared" si="45"/>
        <v>44228</v>
      </c>
    </row>
    <row r="44" spans="1:136" x14ac:dyDescent="0.45">
      <c r="B44" s="2" t="s">
        <v>507</v>
      </c>
      <c r="C44" s="22">
        <f>C16</f>
        <v>39400</v>
      </c>
      <c r="D44" s="22">
        <f t="shared" ref="D44:BO44" si="46">D16</f>
        <v>39500</v>
      </c>
      <c r="E44" s="22">
        <f t="shared" si="46"/>
        <v>42700</v>
      </c>
      <c r="F44" s="22">
        <f t="shared" si="46"/>
        <v>43300</v>
      </c>
      <c r="G44" s="22">
        <f t="shared" si="46"/>
        <v>44700</v>
      </c>
      <c r="H44" s="22">
        <f t="shared" si="46"/>
        <v>43900</v>
      </c>
      <c r="I44" s="22">
        <f t="shared" si="46"/>
        <v>56600</v>
      </c>
      <c r="J44" s="22">
        <f t="shared" si="46"/>
        <v>52200</v>
      </c>
      <c r="K44" s="22">
        <f t="shared" si="46"/>
        <v>57400</v>
      </c>
      <c r="L44" s="22">
        <f t="shared" si="46"/>
        <v>50300</v>
      </c>
      <c r="M44" s="22">
        <f t="shared" si="46"/>
        <v>48800</v>
      </c>
      <c r="N44" s="22">
        <f t="shared" si="46"/>
        <v>53200</v>
      </c>
      <c r="O44" s="22">
        <f t="shared" si="46"/>
        <v>49100</v>
      </c>
      <c r="P44" s="22">
        <f t="shared" si="46"/>
        <v>43600</v>
      </c>
      <c r="Q44" s="22">
        <f t="shared" si="46"/>
        <v>43200</v>
      </c>
      <c r="R44" s="22">
        <f t="shared" si="46"/>
        <v>46800</v>
      </c>
      <c r="S44" s="22">
        <f t="shared" si="46"/>
        <v>46500</v>
      </c>
      <c r="T44" s="22">
        <f t="shared" si="46"/>
        <v>48400</v>
      </c>
      <c r="U44" s="22">
        <f t="shared" si="46"/>
        <v>51500</v>
      </c>
      <c r="V44" s="22">
        <f t="shared" si="46"/>
        <v>42200</v>
      </c>
      <c r="W44" s="22">
        <f t="shared" si="46"/>
        <v>47300</v>
      </c>
      <c r="X44" s="22">
        <f t="shared" si="46"/>
        <v>52900</v>
      </c>
      <c r="Y44" s="22">
        <f t="shared" si="46"/>
        <v>52300</v>
      </c>
      <c r="Z44" s="22">
        <f t="shared" si="46"/>
        <v>54300</v>
      </c>
      <c r="AA44" s="22">
        <f t="shared" si="46"/>
        <v>46700</v>
      </c>
      <c r="AB44" s="22">
        <f t="shared" si="46"/>
        <v>43400</v>
      </c>
      <c r="AC44" s="22">
        <f t="shared" si="46"/>
        <v>51200</v>
      </c>
      <c r="AD44" s="22">
        <f t="shared" si="46"/>
        <v>37700</v>
      </c>
      <c r="AE44" s="22">
        <f t="shared" si="46"/>
        <v>37800</v>
      </c>
      <c r="AF44" s="22">
        <f t="shared" si="46"/>
        <v>42000</v>
      </c>
      <c r="AG44" s="22">
        <f t="shared" si="46"/>
        <v>50300</v>
      </c>
      <c r="AH44" s="22">
        <f t="shared" si="46"/>
        <v>51900</v>
      </c>
      <c r="AI44" s="22">
        <f t="shared" si="46"/>
        <v>38300</v>
      </c>
      <c r="AJ44" s="22">
        <f t="shared" si="46"/>
        <v>38100</v>
      </c>
      <c r="AK44" s="22">
        <f t="shared" si="46"/>
        <v>40800</v>
      </c>
      <c r="AL44" s="22">
        <f t="shared" si="46"/>
        <v>33200</v>
      </c>
      <c r="AM44" s="22">
        <f t="shared" si="46"/>
        <v>33000</v>
      </c>
      <c r="AN44" s="22">
        <f t="shared" si="46"/>
        <v>31100</v>
      </c>
      <c r="AO44" s="22">
        <f t="shared" si="46"/>
        <v>36300</v>
      </c>
      <c r="AP44" s="22">
        <f t="shared" si="46"/>
        <v>48600</v>
      </c>
      <c r="AQ44" s="22">
        <f t="shared" si="46"/>
        <v>47200</v>
      </c>
      <c r="AR44" s="22">
        <f t="shared" si="46"/>
        <v>48400</v>
      </c>
      <c r="AS44" s="22">
        <f t="shared" si="46"/>
        <v>44000</v>
      </c>
      <c r="AT44" s="22">
        <f t="shared" si="46"/>
        <v>48000</v>
      </c>
      <c r="AU44" s="22">
        <f t="shared" si="46"/>
        <v>44600</v>
      </c>
      <c r="AV44" s="22">
        <f t="shared" si="46"/>
        <v>40900</v>
      </c>
      <c r="AW44" s="22">
        <f t="shared" si="46"/>
        <v>46200</v>
      </c>
      <c r="AX44" s="22">
        <f t="shared" si="46"/>
        <v>43800</v>
      </c>
      <c r="AY44" s="22">
        <f t="shared" si="46"/>
        <v>39700</v>
      </c>
      <c r="AZ44" s="22">
        <f t="shared" si="46"/>
        <v>40000</v>
      </c>
      <c r="BA44" s="22">
        <f t="shared" si="46"/>
        <v>47200</v>
      </c>
      <c r="BB44" s="22">
        <f t="shared" si="46"/>
        <v>38900</v>
      </c>
      <c r="BC44" s="22">
        <f t="shared" si="46"/>
        <v>40900</v>
      </c>
      <c r="BD44" s="22">
        <f t="shared" si="46"/>
        <v>39300</v>
      </c>
      <c r="BE44" s="22">
        <f t="shared" si="46"/>
        <v>42900</v>
      </c>
      <c r="BF44" s="22">
        <f t="shared" si="46"/>
        <v>41800</v>
      </c>
      <c r="BG44" s="22">
        <f t="shared" si="46"/>
        <v>41300</v>
      </c>
      <c r="BH44" s="22">
        <f t="shared" si="46"/>
        <v>41800</v>
      </c>
      <c r="BI44" s="22">
        <f t="shared" si="46"/>
        <v>46400</v>
      </c>
      <c r="BJ44" s="22">
        <f t="shared" si="46"/>
        <v>43700</v>
      </c>
      <c r="BK44" s="22">
        <f t="shared" si="46"/>
        <v>48400</v>
      </c>
      <c r="BL44" s="22">
        <f t="shared" si="46"/>
        <v>48000</v>
      </c>
      <c r="BM44" s="22">
        <f t="shared" si="46"/>
        <v>50400</v>
      </c>
      <c r="BN44" s="22">
        <f t="shared" si="46"/>
        <v>49600</v>
      </c>
      <c r="BO44" s="22">
        <f t="shared" si="46"/>
        <v>52800</v>
      </c>
      <c r="BP44" s="22">
        <f t="shared" ref="BP44:EA44" si="47">BP16</f>
        <v>44500</v>
      </c>
      <c r="BQ44" s="22">
        <f t="shared" si="47"/>
        <v>39800</v>
      </c>
      <c r="BR44" s="22">
        <f t="shared" si="47"/>
        <v>36500</v>
      </c>
      <c r="BS44" s="22">
        <f t="shared" si="47"/>
        <v>43200</v>
      </c>
      <c r="BT44" s="22">
        <f t="shared" si="47"/>
        <v>42200</v>
      </c>
      <c r="BU44" s="22">
        <f t="shared" si="47"/>
        <v>40700</v>
      </c>
      <c r="BV44" s="22">
        <f t="shared" si="47"/>
        <v>43700</v>
      </c>
      <c r="BW44" s="22">
        <f t="shared" si="47"/>
        <v>37800</v>
      </c>
      <c r="BX44" s="22">
        <f t="shared" si="47"/>
        <v>37300</v>
      </c>
      <c r="BY44" s="22">
        <f t="shared" si="47"/>
        <v>31300</v>
      </c>
      <c r="BZ44" s="22">
        <f t="shared" si="47"/>
        <v>31000</v>
      </c>
      <c r="CA44" s="22">
        <f t="shared" si="47"/>
        <v>31300</v>
      </c>
      <c r="CB44" s="22">
        <f t="shared" si="47"/>
        <v>33900</v>
      </c>
      <c r="CC44" s="22">
        <f t="shared" si="47"/>
        <v>44200</v>
      </c>
      <c r="CD44" s="22">
        <f t="shared" si="47"/>
        <v>40100</v>
      </c>
      <c r="CE44" s="22">
        <f t="shared" si="47"/>
        <v>42800</v>
      </c>
      <c r="CF44" s="22">
        <f t="shared" si="47"/>
        <v>47100</v>
      </c>
      <c r="CG44" s="22">
        <f t="shared" si="47"/>
        <v>39000</v>
      </c>
      <c r="CH44" s="22">
        <f t="shared" si="47"/>
        <v>40500</v>
      </c>
      <c r="CI44" s="22">
        <f t="shared" si="47"/>
        <v>38500</v>
      </c>
      <c r="CJ44" s="22">
        <f t="shared" si="47"/>
        <v>38000</v>
      </c>
      <c r="CK44" s="22">
        <f t="shared" si="47"/>
        <v>35700</v>
      </c>
      <c r="CL44" s="22">
        <f t="shared" si="47"/>
        <v>40600</v>
      </c>
      <c r="CM44" s="22">
        <f t="shared" si="47"/>
        <v>44000</v>
      </c>
      <c r="CN44" s="22">
        <f t="shared" si="47"/>
        <v>35500</v>
      </c>
      <c r="CO44" s="22">
        <f t="shared" si="47"/>
        <v>56400</v>
      </c>
      <c r="CP44" s="22">
        <f t="shared" si="47"/>
        <v>54700</v>
      </c>
      <c r="CQ44" s="22">
        <f t="shared" si="47"/>
        <v>56000</v>
      </c>
      <c r="CR44" s="22">
        <f t="shared" si="47"/>
        <v>58000</v>
      </c>
      <c r="CS44" s="22">
        <f t="shared" si="47"/>
        <v>57700</v>
      </c>
      <c r="CT44" s="22">
        <f t="shared" si="47"/>
        <v>58500</v>
      </c>
      <c r="CU44" s="22">
        <f t="shared" si="47"/>
        <v>48400</v>
      </c>
      <c r="CV44" s="22">
        <f t="shared" si="47"/>
        <v>40900</v>
      </c>
      <c r="CW44" s="22">
        <f t="shared" si="47"/>
        <v>43200</v>
      </c>
      <c r="CX44" s="22">
        <f t="shared" si="47"/>
        <v>41300</v>
      </c>
      <c r="CY44" s="22">
        <f t="shared" si="47"/>
        <v>45500</v>
      </c>
      <c r="CZ44" s="22">
        <f t="shared" si="47"/>
        <v>39900</v>
      </c>
      <c r="DA44" s="22">
        <f t="shared" si="47"/>
        <v>45300</v>
      </c>
      <c r="DB44" s="22">
        <f t="shared" si="47"/>
        <v>43800</v>
      </c>
      <c r="DC44" s="22">
        <f t="shared" si="47"/>
        <v>47800</v>
      </c>
      <c r="DD44" s="22">
        <f t="shared" si="47"/>
        <v>49100</v>
      </c>
      <c r="DE44" s="22">
        <f t="shared" si="47"/>
        <v>45800</v>
      </c>
      <c r="DF44" s="22">
        <f t="shared" si="47"/>
        <v>47300</v>
      </c>
      <c r="DG44" s="22">
        <f t="shared" si="47"/>
        <v>47900</v>
      </c>
      <c r="DH44" s="22">
        <f t="shared" si="47"/>
        <v>44500</v>
      </c>
      <c r="DI44" s="22">
        <f t="shared" si="47"/>
        <v>47700</v>
      </c>
      <c r="DJ44" s="22">
        <f t="shared" si="47"/>
        <v>45900</v>
      </c>
      <c r="DK44" s="22">
        <f t="shared" si="47"/>
        <v>42500</v>
      </c>
      <c r="DL44" s="22">
        <f t="shared" si="47"/>
        <v>46100</v>
      </c>
      <c r="DM44" s="22">
        <f t="shared" si="47"/>
        <v>48000</v>
      </c>
      <c r="DN44" s="22">
        <f t="shared" si="47"/>
        <v>56100</v>
      </c>
      <c r="DO44" s="22">
        <f t="shared" si="47"/>
        <v>51400</v>
      </c>
      <c r="DP44" s="22">
        <f t="shared" si="47"/>
        <v>46400</v>
      </c>
      <c r="DQ44" s="22">
        <f t="shared" si="47"/>
        <v>52200</v>
      </c>
      <c r="DR44" s="22">
        <f t="shared" si="47"/>
        <v>49300</v>
      </c>
      <c r="DS44" s="22">
        <f t="shared" si="47"/>
        <v>48100</v>
      </c>
      <c r="DT44" s="22">
        <f t="shared" si="47"/>
        <v>50800</v>
      </c>
      <c r="DU44" s="22">
        <f t="shared" si="47"/>
        <v>33100</v>
      </c>
      <c r="DV44" s="22">
        <f t="shared" si="47"/>
        <v>32100</v>
      </c>
      <c r="DW44" s="22">
        <f t="shared" si="47"/>
        <v>33200</v>
      </c>
      <c r="DX44" s="22">
        <f t="shared" si="47"/>
        <v>25200</v>
      </c>
      <c r="DY44" s="22">
        <f t="shared" si="47"/>
        <v>31000</v>
      </c>
      <c r="DZ44" s="22">
        <f t="shared" si="47"/>
        <v>26500</v>
      </c>
      <c r="EA44" s="22">
        <f t="shared" si="47"/>
        <v>28100</v>
      </c>
      <c r="EB44" s="22">
        <f t="shared" ref="EB44:EF44" si="48">EB16</f>
        <v>17900</v>
      </c>
      <c r="EC44" s="22">
        <f t="shared" si="48"/>
        <v>19800</v>
      </c>
      <c r="ED44" s="22">
        <f t="shared" si="48"/>
        <v>23400</v>
      </c>
      <c r="EE44" s="22">
        <f t="shared" si="48"/>
        <v>28400</v>
      </c>
      <c r="EF44" s="22">
        <f t="shared" si="48"/>
        <v>29100</v>
      </c>
    </row>
    <row r="45" spans="1:136" x14ac:dyDescent="0.45">
      <c r="B45" s="2" t="s">
        <v>508</v>
      </c>
      <c r="C45" s="22">
        <f>C21-C44</f>
        <v>1000700</v>
      </c>
      <c r="D45" s="22">
        <f t="shared" ref="D45:BO45" si="49">D21-D44</f>
        <v>1014400</v>
      </c>
      <c r="E45" s="22">
        <f t="shared" si="49"/>
        <v>1024600</v>
      </c>
      <c r="F45" s="22">
        <f t="shared" si="49"/>
        <v>1014300</v>
      </c>
      <c r="G45" s="22">
        <f t="shared" si="49"/>
        <v>1037400</v>
      </c>
      <c r="H45" s="22">
        <f t="shared" si="49"/>
        <v>1052000</v>
      </c>
      <c r="I45" s="22">
        <f t="shared" si="49"/>
        <v>1084000</v>
      </c>
      <c r="J45" s="22">
        <f t="shared" si="49"/>
        <v>1084500</v>
      </c>
      <c r="K45" s="22">
        <f t="shared" si="49"/>
        <v>1049700</v>
      </c>
      <c r="L45" s="22">
        <f t="shared" si="49"/>
        <v>1063900</v>
      </c>
      <c r="M45" s="22">
        <f t="shared" si="49"/>
        <v>1050100</v>
      </c>
      <c r="N45" s="22">
        <f t="shared" si="49"/>
        <v>1042500</v>
      </c>
      <c r="O45" s="22">
        <f t="shared" si="49"/>
        <v>1012600</v>
      </c>
      <c r="P45" s="22">
        <f t="shared" si="49"/>
        <v>1030300</v>
      </c>
      <c r="Q45" s="22">
        <f t="shared" si="49"/>
        <v>1031000</v>
      </c>
      <c r="R45" s="22">
        <f t="shared" si="49"/>
        <v>1066300</v>
      </c>
      <c r="S45" s="22">
        <f t="shared" si="49"/>
        <v>1101800</v>
      </c>
      <c r="T45" s="22">
        <f t="shared" si="49"/>
        <v>1096900</v>
      </c>
      <c r="U45" s="22">
        <f t="shared" si="49"/>
        <v>1108000</v>
      </c>
      <c r="V45" s="22">
        <f t="shared" si="49"/>
        <v>1112700</v>
      </c>
      <c r="W45" s="22">
        <f t="shared" si="49"/>
        <v>1074800</v>
      </c>
      <c r="X45" s="22">
        <f t="shared" si="49"/>
        <v>1063700</v>
      </c>
      <c r="Y45" s="22">
        <f t="shared" si="49"/>
        <v>1084900</v>
      </c>
      <c r="Z45" s="22">
        <f t="shared" si="49"/>
        <v>1075000</v>
      </c>
      <c r="AA45" s="22">
        <f t="shared" si="49"/>
        <v>1061400</v>
      </c>
      <c r="AB45" s="22">
        <f t="shared" si="49"/>
        <v>1028000</v>
      </c>
      <c r="AC45" s="22">
        <f t="shared" si="49"/>
        <v>1054000</v>
      </c>
      <c r="AD45" s="22">
        <f t="shared" si="49"/>
        <v>1080400</v>
      </c>
      <c r="AE45" s="22">
        <f t="shared" si="49"/>
        <v>1089900</v>
      </c>
      <c r="AF45" s="22">
        <f t="shared" si="49"/>
        <v>1082900</v>
      </c>
      <c r="AG45" s="22">
        <f t="shared" si="49"/>
        <v>1088700</v>
      </c>
      <c r="AH45" s="22">
        <f t="shared" si="49"/>
        <v>1097700</v>
      </c>
      <c r="AI45" s="22">
        <f t="shared" si="49"/>
        <v>1079800</v>
      </c>
      <c r="AJ45" s="22">
        <f t="shared" si="49"/>
        <v>1054600</v>
      </c>
      <c r="AK45" s="22">
        <f t="shared" si="49"/>
        <v>1059100</v>
      </c>
      <c r="AL45" s="22">
        <f t="shared" si="49"/>
        <v>1064000</v>
      </c>
      <c r="AM45" s="22">
        <f t="shared" si="49"/>
        <v>1059900</v>
      </c>
      <c r="AN45" s="22">
        <f t="shared" si="49"/>
        <v>1095100</v>
      </c>
      <c r="AO45" s="22">
        <f t="shared" si="49"/>
        <v>1119200</v>
      </c>
      <c r="AP45" s="22">
        <f t="shared" si="49"/>
        <v>1104500</v>
      </c>
      <c r="AQ45" s="22">
        <f t="shared" si="49"/>
        <v>1125000</v>
      </c>
      <c r="AR45" s="22">
        <f t="shared" si="49"/>
        <v>1131000</v>
      </c>
      <c r="AS45" s="22">
        <f t="shared" si="49"/>
        <v>1146000</v>
      </c>
      <c r="AT45" s="22">
        <f t="shared" si="49"/>
        <v>1133000</v>
      </c>
      <c r="AU45" s="22">
        <f t="shared" si="49"/>
        <v>1099200</v>
      </c>
      <c r="AV45" s="22">
        <f t="shared" si="49"/>
        <v>1090500</v>
      </c>
      <c r="AW45" s="22">
        <f t="shared" si="49"/>
        <v>1091500</v>
      </c>
      <c r="AX45" s="22">
        <f t="shared" si="49"/>
        <v>1095900</v>
      </c>
      <c r="AY45" s="22">
        <f t="shared" si="49"/>
        <v>1080700</v>
      </c>
      <c r="AZ45" s="22">
        <f t="shared" si="49"/>
        <v>1069200</v>
      </c>
      <c r="BA45" s="22">
        <f t="shared" si="49"/>
        <v>1078000</v>
      </c>
      <c r="BB45" s="22">
        <f t="shared" si="49"/>
        <v>1094200</v>
      </c>
      <c r="BC45" s="22">
        <f t="shared" si="49"/>
        <v>1117200</v>
      </c>
      <c r="BD45" s="22">
        <f t="shared" si="49"/>
        <v>1121500</v>
      </c>
      <c r="BE45" s="22">
        <f t="shared" si="49"/>
        <v>1129600</v>
      </c>
      <c r="BF45" s="22">
        <f t="shared" si="49"/>
        <v>1141600</v>
      </c>
      <c r="BG45" s="22">
        <f t="shared" si="49"/>
        <v>1114700</v>
      </c>
      <c r="BH45" s="22">
        <f t="shared" si="49"/>
        <v>1131000</v>
      </c>
      <c r="BI45" s="22">
        <f t="shared" si="49"/>
        <v>1132300</v>
      </c>
      <c r="BJ45" s="22">
        <f t="shared" si="49"/>
        <v>1110800</v>
      </c>
      <c r="BK45" s="22">
        <f t="shared" si="49"/>
        <v>1109900</v>
      </c>
      <c r="BL45" s="22">
        <f t="shared" si="49"/>
        <v>1110100</v>
      </c>
      <c r="BM45" s="22">
        <f t="shared" si="49"/>
        <v>1140300</v>
      </c>
      <c r="BN45" s="22">
        <f t="shared" si="49"/>
        <v>1120900</v>
      </c>
      <c r="BO45" s="22">
        <f t="shared" si="49"/>
        <v>1132000</v>
      </c>
      <c r="BP45" s="22">
        <f t="shared" ref="BP45:EA45" si="50">BP21-BP44</f>
        <v>1130400</v>
      </c>
      <c r="BQ45" s="22">
        <f t="shared" si="50"/>
        <v>1164300</v>
      </c>
      <c r="BR45" s="22">
        <f t="shared" si="50"/>
        <v>1142600</v>
      </c>
      <c r="BS45" s="22">
        <f t="shared" si="50"/>
        <v>1098600</v>
      </c>
      <c r="BT45" s="22">
        <f t="shared" si="50"/>
        <v>1104800</v>
      </c>
      <c r="BU45" s="22">
        <f t="shared" si="50"/>
        <v>1085800</v>
      </c>
      <c r="BV45" s="22">
        <f t="shared" si="50"/>
        <v>1118200</v>
      </c>
      <c r="BW45" s="22">
        <f t="shared" si="50"/>
        <v>1103900</v>
      </c>
      <c r="BX45" s="22">
        <f t="shared" si="50"/>
        <v>1110600</v>
      </c>
      <c r="BY45" s="22">
        <f t="shared" si="50"/>
        <v>1154000</v>
      </c>
      <c r="BZ45" s="22">
        <f t="shared" si="50"/>
        <v>1155200</v>
      </c>
      <c r="CA45" s="22">
        <f t="shared" si="50"/>
        <v>1197500</v>
      </c>
      <c r="CB45" s="22">
        <f t="shared" si="50"/>
        <v>1173400</v>
      </c>
      <c r="CC45" s="22">
        <f t="shared" si="50"/>
        <v>1204800</v>
      </c>
      <c r="CD45" s="22">
        <f t="shared" si="50"/>
        <v>1208700</v>
      </c>
      <c r="CE45" s="22">
        <f t="shared" si="50"/>
        <v>1160100</v>
      </c>
      <c r="CF45" s="22">
        <f t="shared" si="50"/>
        <v>1135100</v>
      </c>
      <c r="CG45" s="22">
        <f t="shared" si="50"/>
        <v>1179300</v>
      </c>
      <c r="CH45" s="22">
        <f t="shared" si="50"/>
        <v>1191300</v>
      </c>
      <c r="CI45" s="22">
        <f t="shared" si="50"/>
        <v>1137300</v>
      </c>
      <c r="CJ45" s="22">
        <f t="shared" si="50"/>
        <v>1114100</v>
      </c>
      <c r="CK45" s="22">
        <f t="shared" si="50"/>
        <v>1134200</v>
      </c>
      <c r="CL45" s="22">
        <f t="shared" si="50"/>
        <v>1129200</v>
      </c>
      <c r="CM45" s="22">
        <f t="shared" si="50"/>
        <v>1119300</v>
      </c>
      <c r="CN45" s="22">
        <f t="shared" si="50"/>
        <v>1149700</v>
      </c>
      <c r="CO45" s="22">
        <f t="shared" si="50"/>
        <v>1185400</v>
      </c>
      <c r="CP45" s="22">
        <f t="shared" si="50"/>
        <v>1168000</v>
      </c>
      <c r="CQ45" s="22">
        <f t="shared" si="50"/>
        <v>1172400</v>
      </c>
      <c r="CR45" s="22">
        <f t="shared" si="50"/>
        <v>1180500</v>
      </c>
      <c r="CS45" s="22">
        <f t="shared" si="50"/>
        <v>1182900</v>
      </c>
      <c r="CT45" s="22">
        <f t="shared" si="50"/>
        <v>1179800</v>
      </c>
      <c r="CU45" s="22">
        <f t="shared" si="50"/>
        <v>1161800</v>
      </c>
      <c r="CV45" s="22">
        <f t="shared" si="50"/>
        <v>1175200</v>
      </c>
      <c r="CW45" s="22">
        <f t="shared" si="50"/>
        <v>1151700</v>
      </c>
      <c r="CX45" s="22">
        <f t="shared" si="50"/>
        <v>1170900</v>
      </c>
      <c r="CY45" s="22">
        <f t="shared" si="50"/>
        <v>1191200</v>
      </c>
      <c r="CZ45" s="22">
        <f t="shared" si="50"/>
        <v>1211000</v>
      </c>
      <c r="DA45" s="22">
        <f t="shared" si="50"/>
        <v>1238000</v>
      </c>
      <c r="DB45" s="22">
        <f t="shared" si="50"/>
        <v>1225100</v>
      </c>
      <c r="DC45" s="22">
        <f t="shared" si="50"/>
        <v>1202600</v>
      </c>
      <c r="DD45" s="22">
        <f t="shared" si="50"/>
        <v>1167600</v>
      </c>
      <c r="DE45" s="22">
        <f t="shared" si="50"/>
        <v>1187300</v>
      </c>
      <c r="DF45" s="22">
        <f t="shared" si="50"/>
        <v>1190100</v>
      </c>
      <c r="DG45" s="22">
        <f t="shared" si="50"/>
        <v>1174900</v>
      </c>
      <c r="DH45" s="22">
        <f t="shared" si="50"/>
        <v>1199300</v>
      </c>
      <c r="DI45" s="22">
        <f t="shared" si="50"/>
        <v>1206900</v>
      </c>
      <c r="DJ45" s="22">
        <f t="shared" si="50"/>
        <v>1209600</v>
      </c>
      <c r="DK45" s="22">
        <f t="shared" si="50"/>
        <v>1258600</v>
      </c>
      <c r="DL45" s="22">
        <f t="shared" si="50"/>
        <v>1263000</v>
      </c>
      <c r="DM45" s="22">
        <f t="shared" si="50"/>
        <v>1253900</v>
      </c>
      <c r="DN45" s="22">
        <f t="shared" si="50"/>
        <v>1233600</v>
      </c>
      <c r="DO45" s="22">
        <f t="shared" si="50"/>
        <v>1175900</v>
      </c>
      <c r="DP45" s="22">
        <f t="shared" si="50"/>
        <v>1208000</v>
      </c>
      <c r="DQ45" s="22">
        <f t="shared" si="50"/>
        <v>1176800</v>
      </c>
      <c r="DR45" s="22">
        <f t="shared" si="50"/>
        <v>1204400</v>
      </c>
      <c r="DS45" s="22">
        <f t="shared" si="50"/>
        <v>1177000</v>
      </c>
      <c r="DT45" s="22">
        <f t="shared" si="50"/>
        <v>1206000</v>
      </c>
      <c r="DU45" s="22">
        <f t="shared" si="50"/>
        <v>1148800</v>
      </c>
      <c r="DV45" s="22">
        <f t="shared" si="50"/>
        <v>1045000</v>
      </c>
      <c r="DW45" s="22">
        <f t="shared" si="50"/>
        <v>1082600</v>
      </c>
      <c r="DX45" s="22">
        <f t="shared" si="50"/>
        <v>1092000</v>
      </c>
      <c r="DY45" s="22">
        <f t="shared" si="50"/>
        <v>1141900</v>
      </c>
      <c r="DZ45" s="22">
        <f t="shared" si="50"/>
        <v>1170700</v>
      </c>
      <c r="EA45" s="22">
        <f t="shared" si="50"/>
        <v>1206900</v>
      </c>
      <c r="EB45" s="22">
        <f t="shared" ref="EB45:EF45" si="51">EB21-EB44</f>
        <v>1223900</v>
      </c>
      <c r="EC45" s="22">
        <f t="shared" si="51"/>
        <v>1194100</v>
      </c>
      <c r="ED45" s="22">
        <f t="shared" si="51"/>
        <v>1195200</v>
      </c>
      <c r="EE45" s="22">
        <f t="shared" si="51"/>
        <v>1171400</v>
      </c>
      <c r="EF45" s="22">
        <f t="shared" si="51"/>
        <v>1130200</v>
      </c>
    </row>
    <row r="46" spans="1:136" x14ac:dyDescent="0.45">
      <c r="B46" s="2"/>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2"/>
      <c r="DR46" s="22"/>
      <c r="DS46" s="22"/>
      <c r="DT46" s="22"/>
      <c r="DU46" s="22"/>
      <c r="DV46" s="22"/>
      <c r="DW46" s="22"/>
      <c r="DX46" s="22"/>
      <c r="DY46" s="22"/>
      <c r="DZ46" s="22"/>
      <c r="EA46" s="22"/>
      <c r="EB46" s="22"/>
      <c r="EC46" s="22"/>
      <c r="ED46" s="22"/>
      <c r="EE46" s="22"/>
      <c r="EF46" s="22"/>
    </row>
    <row r="47" spans="1:136" x14ac:dyDescent="0.45">
      <c r="A47" t="s">
        <v>514</v>
      </c>
      <c r="B47" s="2"/>
      <c r="C47" s="23">
        <f>C43</f>
        <v>40179</v>
      </c>
      <c r="D47" s="23">
        <f t="shared" ref="D47:BO47" si="52">D43</f>
        <v>40210</v>
      </c>
      <c r="E47" s="23">
        <f t="shared" si="52"/>
        <v>40238</v>
      </c>
      <c r="F47" s="23">
        <f t="shared" si="52"/>
        <v>40269</v>
      </c>
      <c r="G47" s="23">
        <f t="shared" si="52"/>
        <v>40299</v>
      </c>
      <c r="H47" s="23">
        <f t="shared" si="52"/>
        <v>40330</v>
      </c>
      <c r="I47" s="23">
        <f t="shared" si="52"/>
        <v>40360</v>
      </c>
      <c r="J47" s="23">
        <f t="shared" si="52"/>
        <v>40391</v>
      </c>
      <c r="K47" s="23">
        <f t="shared" si="52"/>
        <v>40422</v>
      </c>
      <c r="L47" s="23">
        <f t="shared" si="52"/>
        <v>40452</v>
      </c>
      <c r="M47" s="23">
        <f t="shared" si="52"/>
        <v>40483</v>
      </c>
      <c r="N47" s="23">
        <f t="shared" si="52"/>
        <v>40513</v>
      </c>
      <c r="O47" s="23">
        <f t="shared" si="52"/>
        <v>40544</v>
      </c>
      <c r="P47" s="23">
        <f t="shared" si="52"/>
        <v>40575</v>
      </c>
      <c r="Q47" s="23">
        <f t="shared" si="52"/>
        <v>40603</v>
      </c>
      <c r="R47" s="23">
        <f t="shared" si="52"/>
        <v>40634</v>
      </c>
      <c r="S47" s="23">
        <f t="shared" si="52"/>
        <v>40664</v>
      </c>
      <c r="T47" s="23">
        <f t="shared" si="52"/>
        <v>40695</v>
      </c>
      <c r="U47" s="23">
        <f t="shared" si="52"/>
        <v>40725</v>
      </c>
      <c r="V47" s="23">
        <f t="shared" si="52"/>
        <v>40756</v>
      </c>
      <c r="W47" s="23">
        <f t="shared" si="52"/>
        <v>40787</v>
      </c>
      <c r="X47" s="23">
        <f t="shared" si="52"/>
        <v>40817</v>
      </c>
      <c r="Y47" s="23">
        <f t="shared" si="52"/>
        <v>40848</v>
      </c>
      <c r="Z47" s="23">
        <f t="shared" si="52"/>
        <v>40878</v>
      </c>
      <c r="AA47" s="23">
        <f t="shared" si="52"/>
        <v>40909</v>
      </c>
      <c r="AB47" s="23">
        <f t="shared" si="52"/>
        <v>40940</v>
      </c>
      <c r="AC47" s="23">
        <f t="shared" si="52"/>
        <v>40969</v>
      </c>
      <c r="AD47" s="23">
        <f t="shared" si="52"/>
        <v>41000</v>
      </c>
      <c r="AE47" s="23">
        <f t="shared" si="52"/>
        <v>41030</v>
      </c>
      <c r="AF47" s="23">
        <f t="shared" si="52"/>
        <v>41061</v>
      </c>
      <c r="AG47" s="23">
        <f t="shared" si="52"/>
        <v>41091</v>
      </c>
      <c r="AH47" s="23">
        <f t="shared" si="52"/>
        <v>41122</v>
      </c>
      <c r="AI47" s="23">
        <f t="shared" si="52"/>
        <v>41153</v>
      </c>
      <c r="AJ47" s="23">
        <f t="shared" si="52"/>
        <v>41183</v>
      </c>
      <c r="AK47" s="23">
        <f t="shared" si="52"/>
        <v>41214</v>
      </c>
      <c r="AL47" s="23">
        <f t="shared" si="52"/>
        <v>41244</v>
      </c>
      <c r="AM47" s="23">
        <f t="shared" si="52"/>
        <v>41275</v>
      </c>
      <c r="AN47" s="23">
        <f t="shared" si="52"/>
        <v>41306</v>
      </c>
      <c r="AO47" s="23">
        <f t="shared" si="52"/>
        <v>41334</v>
      </c>
      <c r="AP47" s="23">
        <f t="shared" si="52"/>
        <v>41365</v>
      </c>
      <c r="AQ47" s="23">
        <f t="shared" si="52"/>
        <v>41395</v>
      </c>
      <c r="AR47" s="23">
        <f t="shared" si="52"/>
        <v>41426</v>
      </c>
      <c r="AS47" s="23">
        <f t="shared" si="52"/>
        <v>41456</v>
      </c>
      <c r="AT47" s="23">
        <f t="shared" si="52"/>
        <v>41487</v>
      </c>
      <c r="AU47" s="23">
        <f t="shared" si="52"/>
        <v>41518</v>
      </c>
      <c r="AV47" s="23">
        <f t="shared" si="52"/>
        <v>41548</v>
      </c>
      <c r="AW47" s="23">
        <f t="shared" si="52"/>
        <v>41579</v>
      </c>
      <c r="AX47" s="23">
        <f t="shared" si="52"/>
        <v>41609</v>
      </c>
      <c r="AY47" s="23">
        <f t="shared" si="52"/>
        <v>41640</v>
      </c>
      <c r="AZ47" s="23">
        <f t="shared" si="52"/>
        <v>41671</v>
      </c>
      <c r="BA47" s="23">
        <f t="shared" si="52"/>
        <v>41699</v>
      </c>
      <c r="BB47" s="23">
        <f t="shared" si="52"/>
        <v>41730</v>
      </c>
      <c r="BC47" s="23">
        <f t="shared" si="52"/>
        <v>41760</v>
      </c>
      <c r="BD47" s="23">
        <f t="shared" si="52"/>
        <v>41791</v>
      </c>
      <c r="BE47" s="23">
        <f t="shared" si="52"/>
        <v>41821</v>
      </c>
      <c r="BF47" s="23">
        <f t="shared" si="52"/>
        <v>41852</v>
      </c>
      <c r="BG47" s="23">
        <f t="shared" si="52"/>
        <v>41883</v>
      </c>
      <c r="BH47" s="23">
        <f t="shared" si="52"/>
        <v>41913</v>
      </c>
      <c r="BI47" s="23">
        <f t="shared" si="52"/>
        <v>41944</v>
      </c>
      <c r="BJ47" s="23">
        <f t="shared" si="52"/>
        <v>41974</v>
      </c>
      <c r="BK47" s="23">
        <f t="shared" si="52"/>
        <v>42005</v>
      </c>
      <c r="BL47" s="23">
        <f t="shared" si="52"/>
        <v>42036</v>
      </c>
      <c r="BM47" s="23">
        <f t="shared" si="52"/>
        <v>42064</v>
      </c>
      <c r="BN47" s="23">
        <f t="shared" si="52"/>
        <v>42095</v>
      </c>
      <c r="BO47" s="23">
        <f t="shared" si="52"/>
        <v>42125</v>
      </c>
      <c r="BP47" s="23">
        <f t="shared" ref="BP47:EA47" si="53">BP43</f>
        <v>42156</v>
      </c>
      <c r="BQ47" s="23">
        <f t="shared" si="53"/>
        <v>42186</v>
      </c>
      <c r="BR47" s="23">
        <f t="shared" si="53"/>
        <v>42217</v>
      </c>
      <c r="BS47" s="23">
        <f t="shared" si="53"/>
        <v>42248</v>
      </c>
      <c r="BT47" s="23">
        <f t="shared" si="53"/>
        <v>42278</v>
      </c>
      <c r="BU47" s="23">
        <f t="shared" si="53"/>
        <v>42309</v>
      </c>
      <c r="BV47" s="23">
        <f t="shared" si="53"/>
        <v>42339</v>
      </c>
      <c r="BW47" s="23">
        <f t="shared" si="53"/>
        <v>42370</v>
      </c>
      <c r="BX47" s="23">
        <f t="shared" si="53"/>
        <v>42401</v>
      </c>
      <c r="BY47" s="23">
        <f t="shared" si="53"/>
        <v>42430</v>
      </c>
      <c r="BZ47" s="23">
        <f t="shared" si="53"/>
        <v>42461</v>
      </c>
      <c r="CA47" s="23">
        <f t="shared" si="53"/>
        <v>42491</v>
      </c>
      <c r="CB47" s="23">
        <f t="shared" si="53"/>
        <v>42522</v>
      </c>
      <c r="CC47" s="23">
        <f t="shared" si="53"/>
        <v>42552</v>
      </c>
      <c r="CD47" s="23">
        <f t="shared" si="53"/>
        <v>42583</v>
      </c>
      <c r="CE47" s="23">
        <f t="shared" si="53"/>
        <v>42614</v>
      </c>
      <c r="CF47" s="23">
        <f t="shared" si="53"/>
        <v>42644</v>
      </c>
      <c r="CG47" s="23">
        <f t="shared" si="53"/>
        <v>42675</v>
      </c>
      <c r="CH47" s="23">
        <f t="shared" si="53"/>
        <v>42705</v>
      </c>
      <c r="CI47" s="23">
        <f t="shared" si="53"/>
        <v>42736</v>
      </c>
      <c r="CJ47" s="23">
        <f t="shared" si="53"/>
        <v>42767</v>
      </c>
      <c r="CK47" s="23">
        <f t="shared" si="53"/>
        <v>42795</v>
      </c>
      <c r="CL47" s="23">
        <f t="shared" si="53"/>
        <v>42826</v>
      </c>
      <c r="CM47" s="23">
        <f t="shared" si="53"/>
        <v>42856</v>
      </c>
      <c r="CN47" s="23">
        <f t="shared" si="53"/>
        <v>42887</v>
      </c>
      <c r="CO47" s="23">
        <f t="shared" si="53"/>
        <v>42917</v>
      </c>
      <c r="CP47" s="23">
        <f t="shared" si="53"/>
        <v>42948</v>
      </c>
      <c r="CQ47" s="23">
        <f t="shared" si="53"/>
        <v>42979</v>
      </c>
      <c r="CR47" s="23">
        <f t="shared" si="53"/>
        <v>43009</v>
      </c>
      <c r="CS47" s="23">
        <f t="shared" si="53"/>
        <v>43040</v>
      </c>
      <c r="CT47" s="23">
        <f t="shared" si="53"/>
        <v>43070</v>
      </c>
      <c r="CU47" s="23">
        <f t="shared" si="53"/>
        <v>43101</v>
      </c>
      <c r="CV47" s="23">
        <f t="shared" si="53"/>
        <v>43132</v>
      </c>
      <c r="CW47" s="23">
        <f t="shared" si="53"/>
        <v>43160</v>
      </c>
      <c r="CX47" s="23">
        <f t="shared" si="53"/>
        <v>43191</v>
      </c>
      <c r="CY47" s="23">
        <f t="shared" si="53"/>
        <v>43221</v>
      </c>
      <c r="CZ47" s="23">
        <f t="shared" si="53"/>
        <v>43252</v>
      </c>
      <c r="DA47" s="23">
        <f t="shared" si="53"/>
        <v>43282</v>
      </c>
      <c r="DB47" s="23">
        <f t="shared" si="53"/>
        <v>43313</v>
      </c>
      <c r="DC47" s="23">
        <f t="shared" si="53"/>
        <v>43344</v>
      </c>
      <c r="DD47" s="23">
        <f t="shared" si="53"/>
        <v>43374</v>
      </c>
      <c r="DE47" s="23">
        <f t="shared" si="53"/>
        <v>43405</v>
      </c>
      <c r="DF47" s="23">
        <f t="shared" si="53"/>
        <v>43435</v>
      </c>
      <c r="DG47" s="23">
        <f t="shared" si="53"/>
        <v>43466</v>
      </c>
      <c r="DH47" s="23">
        <f t="shared" si="53"/>
        <v>43497</v>
      </c>
      <c r="DI47" s="23">
        <f t="shared" si="53"/>
        <v>43525</v>
      </c>
      <c r="DJ47" s="23">
        <f t="shared" si="53"/>
        <v>43556</v>
      </c>
      <c r="DK47" s="23">
        <f t="shared" si="53"/>
        <v>43586</v>
      </c>
      <c r="DL47" s="23">
        <f t="shared" si="53"/>
        <v>43617</v>
      </c>
      <c r="DM47" s="23">
        <f t="shared" si="53"/>
        <v>43647</v>
      </c>
      <c r="DN47" s="23">
        <f t="shared" si="53"/>
        <v>43678</v>
      </c>
      <c r="DO47" s="23">
        <f t="shared" si="53"/>
        <v>43709</v>
      </c>
      <c r="DP47" s="23">
        <f t="shared" si="53"/>
        <v>43739</v>
      </c>
      <c r="DQ47" s="23">
        <f t="shared" si="53"/>
        <v>43770</v>
      </c>
      <c r="DR47" s="23">
        <f t="shared" si="53"/>
        <v>43800</v>
      </c>
      <c r="DS47" s="23">
        <f t="shared" si="53"/>
        <v>43831</v>
      </c>
      <c r="DT47" s="23">
        <f t="shared" si="53"/>
        <v>43862</v>
      </c>
      <c r="DU47" s="23">
        <f t="shared" si="53"/>
        <v>43891</v>
      </c>
      <c r="DV47" s="23">
        <f t="shared" si="53"/>
        <v>43922</v>
      </c>
      <c r="DW47" s="23">
        <f t="shared" si="53"/>
        <v>43952</v>
      </c>
      <c r="DX47" s="23">
        <f t="shared" si="53"/>
        <v>43983</v>
      </c>
      <c r="DY47" s="23">
        <f t="shared" si="53"/>
        <v>44013</v>
      </c>
      <c r="DZ47" s="23">
        <f t="shared" si="53"/>
        <v>44044</v>
      </c>
      <c r="EA47" s="23">
        <f t="shared" si="53"/>
        <v>44075</v>
      </c>
      <c r="EB47" s="23">
        <f t="shared" ref="EB47:EF47" si="54">EB43</f>
        <v>44105</v>
      </c>
      <c r="EC47" s="23">
        <f t="shared" si="54"/>
        <v>44136</v>
      </c>
      <c r="ED47" s="23">
        <f t="shared" si="54"/>
        <v>44166</v>
      </c>
      <c r="EE47" s="23">
        <f t="shared" si="54"/>
        <v>44197</v>
      </c>
      <c r="EF47" s="23">
        <f t="shared" si="54"/>
        <v>44228</v>
      </c>
    </row>
    <row r="48" spans="1:136" x14ac:dyDescent="0.45">
      <c r="B48" s="2" t="str">
        <f>B44</f>
        <v>Performance</v>
      </c>
      <c r="C48" s="20">
        <f>C44/$C44</f>
        <v>1</v>
      </c>
      <c r="D48" s="20">
        <f t="shared" ref="D48:BO48" si="55">D44/$C44</f>
        <v>1.0025380710659899</v>
      </c>
      <c r="E48" s="20">
        <f t="shared" si="55"/>
        <v>1.0837563451776651</v>
      </c>
      <c r="F48" s="20">
        <f t="shared" si="55"/>
        <v>1.0989847715736041</v>
      </c>
      <c r="G48" s="20">
        <f t="shared" si="55"/>
        <v>1.1345177664974619</v>
      </c>
      <c r="H48" s="20">
        <f t="shared" si="55"/>
        <v>1.1142131979695431</v>
      </c>
      <c r="I48" s="20">
        <f t="shared" si="55"/>
        <v>1.4365482233502538</v>
      </c>
      <c r="J48" s="20">
        <f t="shared" si="55"/>
        <v>1.3248730964467006</v>
      </c>
      <c r="K48" s="20">
        <f t="shared" si="55"/>
        <v>1.4568527918781726</v>
      </c>
      <c r="L48" s="20">
        <f t="shared" si="55"/>
        <v>1.2766497461928934</v>
      </c>
      <c r="M48" s="20">
        <f t="shared" si="55"/>
        <v>1.2385786802030456</v>
      </c>
      <c r="N48" s="20">
        <f t="shared" si="55"/>
        <v>1.350253807106599</v>
      </c>
      <c r="O48" s="20">
        <f t="shared" si="55"/>
        <v>1.2461928934010151</v>
      </c>
      <c r="P48" s="20">
        <f t="shared" si="55"/>
        <v>1.1065989847715736</v>
      </c>
      <c r="Q48" s="20">
        <f t="shared" si="55"/>
        <v>1.0964467005076142</v>
      </c>
      <c r="R48" s="20">
        <f t="shared" si="55"/>
        <v>1.1878172588832487</v>
      </c>
      <c r="S48" s="20">
        <f t="shared" si="55"/>
        <v>1.1802030456852792</v>
      </c>
      <c r="T48" s="20">
        <f t="shared" si="55"/>
        <v>1.2284263959390862</v>
      </c>
      <c r="U48" s="20">
        <f t="shared" si="55"/>
        <v>1.3071065989847717</v>
      </c>
      <c r="V48" s="20">
        <f t="shared" si="55"/>
        <v>1.0710659898477157</v>
      </c>
      <c r="W48" s="20">
        <f t="shared" si="55"/>
        <v>1.2005076142131981</v>
      </c>
      <c r="X48" s="20">
        <f t="shared" si="55"/>
        <v>1.3426395939086295</v>
      </c>
      <c r="Y48" s="20">
        <f t="shared" si="55"/>
        <v>1.3274111675126903</v>
      </c>
      <c r="Z48" s="20">
        <f t="shared" si="55"/>
        <v>1.3781725888324874</v>
      </c>
      <c r="AA48" s="20">
        <f t="shared" si="55"/>
        <v>1.1852791878172588</v>
      </c>
      <c r="AB48" s="20">
        <f t="shared" si="55"/>
        <v>1.101522842639594</v>
      </c>
      <c r="AC48" s="20">
        <f t="shared" si="55"/>
        <v>1.2994923857868019</v>
      </c>
      <c r="AD48" s="20">
        <f t="shared" si="55"/>
        <v>0.95685279187817263</v>
      </c>
      <c r="AE48" s="20">
        <f t="shared" si="55"/>
        <v>0.95939086294416243</v>
      </c>
      <c r="AF48" s="20">
        <f t="shared" si="55"/>
        <v>1.0659898477157361</v>
      </c>
      <c r="AG48" s="20">
        <f t="shared" si="55"/>
        <v>1.2766497461928934</v>
      </c>
      <c r="AH48" s="20">
        <f t="shared" si="55"/>
        <v>1.3172588832487309</v>
      </c>
      <c r="AI48" s="20">
        <f t="shared" si="55"/>
        <v>0.97208121827411165</v>
      </c>
      <c r="AJ48" s="20">
        <f t="shared" si="55"/>
        <v>0.96700507614213194</v>
      </c>
      <c r="AK48" s="20">
        <f t="shared" si="55"/>
        <v>1.0355329949238579</v>
      </c>
      <c r="AL48" s="20">
        <f t="shared" si="55"/>
        <v>0.84263959390862941</v>
      </c>
      <c r="AM48" s="20">
        <f t="shared" si="55"/>
        <v>0.8375634517766497</v>
      </c>
      <c r="AN48" s="20">
        <f t="shared" si="55"/>
        <v>0.78934010152284262</v>
      </c>
      <c r="AO48" s="20">
        <f t="shared" si="55"/>
        <v>0.92131979695431476</v>
      </c>
      <c r="AP48" s="20">
        <f t="shared" si="55"/>
        <v>1.233502538071066</v>
      </c>
      <c r="AQ48" s="20">
        <f t="shared" si="55"/>
        <v>1.1979695431472082</v>
      </c>
      <c r="AR48" s="20">
        <f t="shared" si="55"/>
        <v>1.2284263959390862</v>
      </c>
      <c r="AS48" s="20">
        <f t="shared" si="55"/>
        <v>1.116751269035533</v>
      </c>
      <c r="AT48" s="20">
        <f t="shared" si="55"/>
        <v>1.218274111675127</v>
      </c>
      <c r="AU48" s="20">
        <f t="shared" si="55"/>
        <v>1.131979695431472</v>
      </c>
      <c r="AV48" s="20">
        <f t="shared" si="55"/>
        <v>1.0380710659898478</v>
      </c>
      <c r="AW48" s="20">
        <f t="shared" si="55"/>
        <v>1.1725888324873097</v>
      </c>
      <c r="AX48" s="20">
        <f t="shared" si="55"/>
        <v>1.1116751269035532</v>
      </c>
      <c r="AY48" s="20">
        <f t="shared" si="55"/>
        <v>1.0076142131979695</v>
      </c>
      <c r="AZ48" s="20">
        <f t="shared" si="55"/>
        <v>1.015228426395939</v>
      </c>
      <c r="BA48" s="20">
        <f t="shared" si="55"/>
        <v>1.1979695431472082</v>
      </c>
      <c r="BB48" s="20">
        <f t="shared" si="55"/>
        <v>0.98730964467005078</v>
      </c>
      <c r="BC48" s="20">
        <f t="shared" si="55"/>
        <v>1.0380710659898478</v>
      </c>
      <c r="BD48" s="20">
        <f t="shared" si="55"/>
        <v>0.9974619289340102</v>
      </c>
      <c r="BE48" s="20">
        <f t="shared" si="55"/>
        <v>1.0888324873096447</v>
      </c>
      <c r="BF48" s="20">
        <f t="shared" si="55"/>
        <v>1.0609137055837563</v>
      </c>
      <c r="BG48" s="20">
        <f t="shared" si="55"/>
        <v>1.0482233502538072</v>
      </c>
      <c r="BH48" s="20">
        <f t="shared" si="55"/>
        <v>1.0609137055837563</v>
      </c>
      <c r="BI48" s="20">
        <f t="shared" si="55"/>
        <v>1.1776649746192893</v>
      </c>
      <c r="BJ48" s="20">
        <f t="shared" si="55"/>
        <v>1.1091370558375635</v>
      </c>
      <c r="BK48" s="20">
        <f t="shared" si="55"/>
        <v>1.2284263959390862</v>
      </c>
      <c r="BL48" s="20">
        <f t="shared" si="55"/>
        <v>1.218274111675127</v>
      </c>
      <c r="BM48" s="20">
        <f t="shared" si="55"/>
        <v>1.2791878172588833</v>
      </c>
      <c r="BN48" s="20">
        <f t="shared" si="55"/>
        <v>1.2588832487309645</v>
      </c>
      <c r="BO48" s="20">
        <f t="shared" si="55"/>
        <v>1.3401015228426396</v>
      </c>
      <c r="BP48" s="20">
        <f t="shared" ref="BP48:EA48" si="56">BP44/$C44</f>
        <v>1.1294416243654823</v>
      </c>
      <c r="BQ48" s="20">
        <f t="shared" si="56"/>
        <v>1.0101522842639594</v>
      </c>
      <c r="BR48" s="20">
        <f t="shared" si="56"/>
        <v>0.92639593908629436</v>
      </c>
      <c r="BS48" s="20">
        <f t="shared" si="56"/>
        <v>1.0964467005076142</v>
      </c>
      <c r="BT48" s="20">
        <f t="shared" si="56"/>
        <v>1.0710659898477157</v>
      </c>
      <c r="BU48" s="20">
        <f t="shared" si="56"/>
        <v>1.032994923857868</v>
      </c>
      <c r="BV48" s="20">
        <f t="shared" si="56"/>
        <v>1.1091370558375635</v>
      </c>
      <c r="BW48" s="20">
        <f t="shared" si="56"/>
        <v>0.95939086294416243</v>
      </c>
      <c r="BX48" s="20">
        <f t="shared" si="56"/>
        <v>0.9467005076142132</v>
      </c>
      <c r="BY48" s="20">
        <f t="shared" si="56"/>
        <v>0.79441624365482233</v>
      </c>
      <c r="BZ48" s="20">
        <f t="shared" si="56"/>
        <v>0.78680203045685282</v>
      </c>
      <c r="CA48" s="20">
        <f t="shared" si="56"/>
        <v>0.79441624365482233</v>
      </c>
      <c r="CB48" s="20">
        <f t="shared" si="56"/>
        <v>0.86040609137055835</v>
      </c>
      <c r="CC48" s="20">
        <f t="shared" si="56"/>
        <v>1.1218274111675126</v>
      </c>
      <c r="CD48" s="20">
        <f t="shared" si="56"/>
        <v>1.0177664974619289</v>
      </c>
      <c r="CE48" s="20">
        <f t="shared" si="56"/>
        <v>1.0862944162436547</v>
      </c>
      <c r="CF48" s="20">
        <f t="shared" si="56"/>
        <v>1.1954314720812182</v>
      </c>
      <c r="CG48" s="20">
        <f t="shared" si="56"/>
        <v>0.98984771573604058</v>
      </c>
      <c r="CH48" s="20">
        <f t="shared" si="56"/>
        <v>1.0279187817258884</v>
      </c>
      <c r="CI48" s="20">
        <f t="shared" si="56"/>
        <v>0.97715736040609136</v>
      </c>
      <c r="CJ48" s="20">
        <f t="shared" si="56"/>
        <v>0.96446700507614214</v>
      </c>
      <c r="CK48" s="20">
        <f t="shared" si="56"/>
        <v>0.90609137055837563</v>
      </c>
      <c r="CL48" s="20">
        <f t="shared" si="56"/>
        <v>1.0304568527918783</v>
      </c>
      <c r="CM48" s="20">
        <f t="shared" si="56"/>
        <v>1.116751269035533</v>
      </c>
      <c r="CN48" s="20">
        <f t="shared" si="56"/>
        <v>0.90101522842639592</v>
      </c>
      <c r="CO48" s="20">
        <f t="shared" si="56"/>
        <v>1.4314720812182742</v>
      </c>
      <c r="CP48" s="20">
        <f t="shared" si="56"/>
        <v>1.3883248730964468</v>
      </c>
      <c r="CQ48" s="20">
        <f t="shared" si="56"/>
        <v>1.4213197969543148</v>
      </c>
      <c r="CR48" s="20">
        <f t="shared" si="56"/>
        <v>1.4720812182741116</v>
      </c>
      <c r="CS48" s="20">
        <f t="shared" si="56"/>
        <v>1.4644670050761421</v>
      </c>
      <c r="CT48" s="20">
        <f t="shared" si="56"/>
        <v>1.484771573604061</v>
      </c>
      <c r="CU48" s="20">
        <f t="shared" si="56"/>
        <v>1.2284263959390862</v>
      </c>
      <c r="CV48" s="20">
        <f t="shared" si="56"/>
        <v>1.0380710659898478</v>
      </c>
      <c r="CW48" s="20">
        <f t="shared" si="56"/>
        <v>1.0964467005076142</v>
      </c>
      <c r="CX48" s="20">
        <f t="shared" si="56"/>
        <v>1.0482233502538072</v>
      </c>
      <c r="CY48" s="20">
        <f t="shared" si="56"/>
        <v>1.1548223350253808</v>
      </c>
      <c r="CZ48" s="20">
        <f t="shared" si="56"/>
        <v>1.0126903553299493</v>
      </c>
      <c r="DA48" s="20">
        <f t="shared" si="56"/>
        <v>1.149746192893401</v>
      </c>
      <c r="DB48" s="20">
        <f t="shared" si="56"/>
        <v>1.1116751269035532</v>
      </c>
      <c r="DC48" s="20">
        <f t="shared" si="56"/>
        <v>1.2131979695431472</v>
      </c>
      <c r="DD48" s="20">
        <f t="shared" si="56"/>
        <v>1.2461928934010151</v>
      </c>
      <c r="DE48" s="20">
        <f t="shared" si="56"/>
        <v>1.1624365482233503</v>
      </c>
      <c r="DF48" s="20">
        <f t="shared" si="56"/>
        <v>1.2005076142131981</v>
      </c>
      <c r="DG48" s="20">
        <f t="shared" si="56"/>
        <v>1.2157360406091371</v>
      </c>
      <c r="DH48" s="20">
        <f t="shared" si="56"/>
        <v>1.1294416243654823</v>
      </c>
      <c r="DI48" s="20">
        <f t="shared" si="56"/>
        <v>1.2106598984771573</v>
      </c>
      <c r="DJ48" s="20">
        <f t="shared" si="56"/>
        <v>1.1649746192893402</v>
      </c>
      <c r="DK48" s="20">
        <f t="shared" si="56"/>
        <v>1.0786802030456852</v>
      </c>
      <c r="DL48" s="20">
        <f t="shared" si="56"/>
        <v>1.1700507614213198</v>
      </c>
      <c r="DM48" s="20">
        <f t="shared" si="56"/>
        <v>1.218274111675127</v>
      </c>
      <c r="DN48" s="20">
        <f t="shared" si="56"/>
        <v>1.4238578680203047</v>
      </c>
      <c r="DO48" s="20">
        <f t="shared" si="56"/>
        <v>1.3045685279187818</v>
      </c>
      <c r="DP48" s="20">
        <f t="shared" si="56"/>
        <v>1.1776649746192893</v>
      </c>
      <c r="DQ48" s="20">
        <f t="shared" si="56"/>
        <v>1.3248730964467006</v>
      </c>
      <c r="DR48" s="20">
        <f t="shared" si="56"/>
        <v>1.251269035532995</v>
      </c>
      <c r="DS48" s="20">
        <f t="shared" si="56"/>
        <v>1.2208121827411167</v>
      </c>
      <c r="DT48" s="20">
        <f t="shared" si="56"/>
        <v>1.2893401015228427</v>
      </c>
      <c r="DU48" s="20">
        <f t="shared" si="56"/>
        <v>0.84010152284263961</v>
      </c>
      <c r="DV48" s="20">
        <f t="shared" si="56"/>
        <v>0.81472081218274117</v>
      </c>
      <c r="DW48" s="20">
        <f t="shared" si="56"/>
        <v>0.84263959390862941</v>
      </c>
      <c r="DX48" s="20">
        <f t="shared" si="56"/>
        <v>0.63959390862944165</v>
      </c>
      <c r="DY48" s="20">
        <f t="shared" si="56"/>
        <v>0.78680203045685282</v>
      </c>
      <c r="DZ48" s="20">
        <f t="shared" si="56"/>
        <v>0.67258883248730961</v>
      </c>
      <c r="EA48" s="20">
        <f t="shared" si="56"/>
        <v>0.71319796954314718</v>
      </c>
      <c r="EB48" s="20">
        <f t="shared" ref="EB48:EF48" si="57">EB44/$C44</f>
        <v>0.45431472081218272</v>
      </c>
      <c r="EC48" s="20">
        <f t="shared" si="57"/>
        <v>0.5025380710659898</v>
      </c>
      <c r="ED48" s="20">
        <f t="shared" si="57"/>
        <v>0.59390862944162437</v>
      </c>
      <c r="EE48" s="20">
        <f t="shared" si="57"/>
        <v>0.7208121827411168</v>
      </c>
      <c r="EF48" s="20">
        <f t="shared" si="57"/>
        <v>0.73857868020304573</v>
      </c>
    </row>
    <row r="49" spans="1:136" x14ac:dyDescent="0.45">
      <c r="B49" s="2" t="str">
        <f>B45</f>
        <v>Non-Performance</v>
      </c>
      <c r="C49" s="20">
        <f>C45/$C45</f>
        <v>1</v>
      </c>
      <c r="D49" s="20">
        <f t="shared" ref="D49:BO49" si="58">D45/$C45</f>
        <v>1.0136904167083043</v>
      </c>
      <c r="E49" s="20">
        <f t="shared" si="58"/>
        <v>1.0238832817028081</v>
      </c>
      <c r="F49" s="20">
        <f t="shared" si="58"/>
        <v>1.0135904866593384</v>
      </c>
      <c r="G49" s="20">
        <f t="shared" si="58"/>
        <v>1.0366743279704207</v>
      </c>
      <c r="H49" s="20">
        <f t="shared" si="58"/>
        <v>1.0512641151194164</v>
      </c>
      <c r="I49" s="20">
        <f t="shared" si="58"/>
        <v>1.0832417307884481</v>
      </c>
      <c r="J49" s="20">
        <f t="shared" si="58"/>
        <v>1.0837413810332768</v>
      </c>
      <c r="K49" s="20">
        <f t="shared" si="58"/>
        <v>1.0489657239932046</v>
      </c>
      <c r="L49" s="20">
        <f t="shared" si="58"/>
        <v>1.0631557909463376</v>
      </c>
      <c r="M49" s="20">
        <f t="shared" si="58"/>
        <v>1.0493654441890676</v>
      </c>
      <c r="N49" s="20">
        <f t="shared" si="58"/>
        <v>1.0417707604676727</v>
      </c>
      <c r="O49" s="20">
        <f t="shared" si="58"/>
        <v>1.0118916758269212</v>
      </c>
      <c r="P49" s="20">
        <f t="shared" si="58"/>
        <v>1.0295792944938542</v>
      </c>
      <c r="Q49" s="20">
        <f t="shared" si="58"/>
        <v>1.0302788048366143</v>
      </c>
      <c r="R49" s="20">
        <f t="shared" si="58"/>
        <v>1.0655541121215149</v>
      </c>
      <c r="S49" s="20">
        <f t="shared" si="58"/>
        <v>1.101029279504347</v>
      </c>
      <c r="T49" s="20">
        <f t="shared" si="58"/>
        <v>1.0961327071050264</v>
      </c>
      <c r="U49" s="20">
        <f t="shared" si="58"/>
        <v>1.1072249425402219</v>
      </c>
      <c r="V49" s="20">
        <f t="shared" si="58"/>
        <v>1.1119216548416109</v>
      </c>
      <c r="W49" s="20">
        <f t="shared" si="58"/>
        <v>1.0740481662836014</v>
      </c>
      <c r="X49" s="20">
        <f t="shared" si="58"/>
        <v>1.062955930848406</v>
      </c>
      <c r="Y49" s="20">
        <f t="shared" si="58"/>
        <v>1.0841411012291395</v>
      </c>
      <c r="Z49" s="20">
        <f t="shared" si="58"/>
        <v>1.0742480263815328</v>
      </c>
      <c r="AA49" s="20">
        <f t="shared" si="58"/>
        <v>1.0606575397221945</v>
      </c>
      <c r="AB49" s="20">
        <f t="shared" si="58"/>
        <v>1.0272809033676427</v>
      </c>
      <c r="AC49" s="20">
        <f t="shared" si="58"/>
        <v>1.0532627160987309</v>
      </c>
      <c r="AD49" s="20">
        <f t="shared" si="58"/>
        <v>1.0796442490256821</v>
      </c>
      <c r="AE49" s="20">
        <f t="shared" si="58"/>
        <v>1.0891376036774258</v>
      </c>
      <c r="AF49" s="20">
        <f t="shared" si="58"/>
        <v>1.0821425002498251</v>
      </c>
      <c r="AG49" s="20">
        <f t="shared" si="58"/>
        <v>1.0879384430898371</v>
      </c>
      <c r="AH49" s="20">
        <f t="shared" si="58"/>
        <v>1.0969321474967522</v>
      </c>
      <c r="AI49" s="20">
        <f t="shared" si="58"/>
        <v>1.0790446687318878</v>
      </c>
      <c r="AJ49" s="20">
        <f t="shared" si="58"/>
        <v>1.0538622963925253</v>
      </c>
      <c r="AK49" s="20">
        <f t="shared" si="58"/>
        <v>1.0583591485959829</v>
      </c>
      <c r="AL49" s="20">
        <f t="shared" si="58"/>
        <v>1.0632557209953033</v>
      </c>
      <c r="AM49" s="20">
        <f t="shared" si="58"/>
        <v>1.0591585889877086</v>
      </c>
      <c r="AN49" s="20">
        <f t="shared" si="58"/>
        <v>1.0943339662236435</v>
      </c>
      <c r="AO49" s="20">
        <f t="shared" si="58"/>
        <v>1.118417108024383</v>
      </c>
      <c r="AP49" s="20">
        <f t="shared" si="58"/>
        <v>1.1037273908264216</v>
      </c>
      <c r="AQ49" s="20">
        <f t="shared" si="58"/>
        <v>1.1242130508643948</v>
      </c>
      <c r="AR49" s="20">
        <f t="shared" si="58"/>
        <v>1.1302088538023383</v>
      </c>
      <c r="AS49" s="20">
        <f t="shared" si="58"/>
        <v>1.145198361147197</v>
      </c>
      <c r="AT49" s="20">
        <f t="shared" si="58"/>
        <v>1.1322074547816527</v>
      </c>
      <c r="AU49" s="20">
        <f t="shared" si="58"/>
        <v>1.0984310982312382</v>
      </c>
      <c r="AV49" s="20">
        <f t="shared" si="58"/>
        <v>1.0897371839712202</v>
      </c>
      <c r="AW49" s="20">
        <f t="shared" si="58"/>
        <v>1.0907364844608773</v>
      </c>
      <c r="AX49" s="20">
        <f t="shared" si="58"/>
        <v>1.0951334066153693</v>
      </c>
      <c r="AY49" s="20">
        <f t="shared" si="58"/>
        <v>1.0799440391725792</v>
      </c>
      <c r="AZ49" s="20">
        <f t="shared" si="58"/>
        <v>1.068452083541521</v>
      </c>
      <c r="BA49" s="20">
        <f t="shared" si="58"/>
        <v>1.0772459278505047</v>
      </c>
      <c r="BB49" s="20">
        <f t="shared" si="58"/>
        <v>1.0934345957829519</v>
      </c>
      <c r="BC49" s="20">
        <f t="shared" si="58"/>
        <v>1.1164185070450685</v>
      </c>
      <c r="BD49" s="20">
        <f t="shared" si="58"/>
        <v>1.1207154991505945</v>
      </c>
      <c r="BE49" s="20">
        <f t="shared" si="58"/>
        <v>1.1288098331168182</v>
      </c>
      <c r="BF49" s="20">
        <f t="shared" si="58"/>
        <v>1.140801438992705</v>
      </c>
      <c r="BG49" s="20">
        <f t="shared" si="58"/>
        <v>1.1139202558209254</v>
      </c>
      <c r="BH49" s="20">
        <f t="shared" si="58"/>
        <v>1.1302088538023383</v>
      </c>
      <c r="BI49" s="20">
        <f t="shared" si="58"/>
        <v>1.1315079444388927</v>
      </c>
      <c r="BJ49" s="20">
        <f t="shared" si="58"/>
        <v>1.1100229839112621</v>
      </c>
      <c r="BK49" s="20">
        <f t="shared" si="58"/>
        <v>1.1091236134705706</v>
      </c>
      <c r="BL49" s="20">
        <f t="shared" si="58"/>
        <v>1.109323473568502</v>
      </c>
      <c r="BM49" s="20">
        <f t="shared" si="58"/>
        <v>1.1395023483561506</v>
      </c>
      <c r="BN49" s="20">
        <f t="shared" si="58"/>
        <v>1.1201159188568002</v>
      </c>
      <c r="BO49" s="20">
        <f t="shared" si="58"/>
        <v>1.1312081542919956</v>
      </c>
      <c r="BP49" s="20">
        <f t="shared" ref="BP49:EA49" si="59">BP45/$C45</f>
        <v>1.1296092735085441</v>
      </c>
      <c r="BQ49" s="20">
        <f t="shared" si="59"/>
        <v>1.1634855601079244</v>
      </c>
      <c r="BR49" s="20">
        <f t="shared" si="59"/>
        <v>1.1418007394823624</v>
      </c>
      <c r="BS49" s="20">
        <f t="shared" si="59"/>
        <v>1.0978315179374438</v>
      </c>
      <c r="BT49" s="20">
        <f t="shared" si="59"/>
        <v>1.1040271809733186</v>
      </c>
      <c r="BU49" s="20">
        <f t="shared" si="59"/>
        <v>1.0850404716698312</v>
      </c>
      <c r="BV49" s="20">
        <f t="shared" si="59"/>
        <v>1.1174178075347256</v>
      </c>
      <c r="BW49" s="20">
        <f t="shared" si="59"/>
        <v>1.1031278105326272</v>
      </c>
      <c r="BX49" s="20">
        <f t="shared" si="59"/>
        <v>1.1098231238133307</v>
      </c>
      <c r="BY49" s="20">
        <f t="shared" si="59"/>
        <v>1.1531927650644549</v>
      </c>
      <c r="BZ49" s="20">
        <f t="shared" si="59"/>
        <v>1.1543919256520436</v>
      </c>
      <c r="CA49" s="20">
        <f t="shared" si="59"/>
        <v>1.1966623363645448</v>
      </c>
      <c r="CB49" s="20">
        <f t="shared" si="59"/>
        <v>1.1725791945638053</v>
      </c>
      <c r="CC49" s="20">
        <f t="shared" si="59"/>
        <v>1.2039572299390426</v>
      </c>
      <c r="CD49" s="20">
        <f t="shared" si="59"/>
        <v>1.2078545018487059</v>
      </c>
      <c r="CE49" s="20">
        <f t="shared" si="59"/>
        <v>1.159288498051364</v>
      </c>
      <c r="CF49" s="20">
        <f t="shared" si="59"/>
        <v>1.1343059858099331</v>
      </c>
      <c r="CG49" s="20">
        <f t="shared" si="59"/>
        <v>1.1784750674527831</v>
      </c>
      <c r="CH49" s="20">
        <f t="shared" si="59"/>
        <v>1.19046667332867</v>
      </c>
      <c r="CI49" s="20">
        <f t="shared" si="59"/>
        <v>1.136504446887179</v>
      </c>
      <c r="CJ49" s="20">
        <f t="shared" si="59"/>
        <v>1.113320675527131</v>
      </c>
      <c r="CK49" s="20">
        <f t="shared" si="59"/>
        <v>1.1334066153692415</v>
      </c>
      <c r="CL49" s="20">
        <f t="shared" si="59"/>
        <v>1.1284101129209554</v>
      </c>
      <c r="CM49" s="20">
        <f t="shared" si="59"/>
        <v>1.1185170380733487</v>
      </c>
      <c r="CN49" s="20">
        <f t="shared" si="59"/>
        <v>1.1488957729589286</v>
      </c>
      <c r="CO49" s="20">
        <f t="shared" si="59"/>
        <v>1.1845708004396922</v>
      </c>
      <c r="CP49" s="20">
        <f t="shared" si="59"/>
        <v>1.1671829719196563</v>
      </c>
      <c r="CQ49" s="20">
        <f t="shared" si="59"/>
        <v>1.1715798940741482</v>
      </c>
      <c r="CR49" s="20">
        <f t="shared" si="59"/>
        <v>1.1796742280403718</v>
      </c>
      <c r="CS49" s="20">
        <f t="shared" si="59"/>
        <v>1.1820725492155491</v>
      </c>
      <c r="CT49" s="20">
        <f t="shared" si="59"/>
        <v>1.1789747176976118</v>
      </c>
      <c r="CU49" s="20">
        <f t="shared" si="59"/>
        <v>1.1609873088837814</v>
      </c>
      <c r="CV49" s="20">
        <f t="shared" si="59"/>
        <v>1.1743779354451884</v>
      </c>
      <c r="CW49" s="20">
        <f t="shared" si="59"/>
        <v>1.1508943739382431</v>
      </c>
      <c r="CX49" s="20">
        <f t="shared" si="59"/>
        <v>1.1700809433396622</v>
      </c>
      <c r="CY49" s="20">
        <f t="shared" si="59"/>
        <v>1.1903667432797043</v>
      </c>
      <c r="CZ49" s="20">
        <f t="shared" si="59"/>
        <v>1.2101528929749175</v>
      </c>
      <c r="DA49" s="20">
        <f t="shared" si="59"/>
        <v>1.237134006195663</v>
      </c>
      <c r="DB49" s="20">
        <f t="shared" si="59"/>
        <v>1.2242430298790847</v>
      </c>
      <c r="DC49" s="20">
        <f t="shared" si="59"/>
        <v>1.2017587688617968</v>
      </c>
      <c r="DD49" s="20">
        <f t="shared" si="59"/>
        <v>1.1667832517237933</v>
      </c>
      <c r="DE49" s="20">
        <f t="shared" si="59"/>
        <v>1.186469471370041</v>
      </c>
      <c r="DF49" s="20">
        <f t="shared" si="59"/>
        <v>1.1892675127410812</v>
      </c>
      <c r="DG49" s="20">
        <f t="shared" si="59"/>
        <v>1.1740781452982911</v>
      </c>
      <c r="DH49" s="20">
        <f t="shared" si="59"/>
        <v>1.1984610772459279</v>
      </c>
      <c r="DI49" s="20">
        <f t="shared" si="59"/>
        <v>1.2060557609673228</v>
      </c>
      <c r="DJ49" s="20">
        <f t="shared" si="59"/>
        <v>1.2087538722893973</v>
      </c>
      <c r="DK49" s="20">
        <f t="shared" si="59"/>
        <v>1.2577195962826022</v>
      </c>
      <c r="DL49" s="20">
        <f t="shared" si="59"/>
        <v>1.2621165184370939</v>
      </c>
      <c r="DM49" s="20">
        <f t="shared" si="59"/>
        <v>1.2530228839812132</v>
      </c>
      <c r="DN49" s="20">
        <f t="shared" si="59"/>
        <v>1.2327370840411711</v>
      </c>
      <c r="DO49" s="20">
        <f t="shared" si="59"/>
        <v>1.1750774457879485</v>
      </c>
      <c r="DP49" s="20">
        <f t="shared" si="59"/>
        <v>1.2071549915059459</v>
      </c>
      <c r="DQ49" s="20">
        <f t="shared" si="59"/>
        <v>1.1759768162286399</v>
      </c>
      <c r="DR49" s="20">
        <f t="shared" si="59"/>
        <v>1.2035575097431799</v>
      </c>
      <c r="DS49" s="20">
        <f t="shared" si="59"/>
        <v>1.1761766763265713</v>
      </c>
      <c r="DT49" s="20">
        <f t="shared" si="59"/>
        <v>1.2051563905266314</v>
      </c>
      <c r="DU49" s="20">
        <f t="shared" si="59"/>
        <v>1.1479964025182372</v>
      </c>
      <c r="DV49" s="20">
        <f t="shared" si="59"/>
        <v>1.0442690116918156</v>
      </c>
      <c r="DW49" s="20">
        <f t="shared" si="59"/>
        <v>1.081842710102928</v>
      </c>
      <c r="DX49" s="20">
        <f t="shared" si="59"/>
        <v>1.091236134705706</v>
      </c>
      <c r="DY49" s="20">
        <f t="shared" si="59"/>
        <v>1.1411012291396023</v>
      </c>
      <c r="DZ49" s="20">
        <f t="shared" si="59"/>
        <v>1.1698810832417308</v>
      </c>
      <c r="EA49" s="20">
        <f t="shared" si="59"/>
        <v>1.2060557609673228</v>
      </c>
      <c r="EB49" s="20">
        <f t="shared" ref="EB49:EF49" si="60">EB45/$C45</f>
        <v>1.223043869291496</v>
      </c>
      <c r="EC49" s="20">
        <f t="shared" si="60"/>
        <v>1.1932647146997102</v>
      </c>
      <c r="ED49" s="20">
        <f t="shared" si="60"/>
        <v>1.1943639452383332</v>
      </c>
      <c r="EE49" s="20">
        <f t="shared" si="60"/>
        <v>1.1705805935844908</v>
      </c>
      <c r="EF49" s="20">
        <f t="shared" si="60"/>
        <v>1.1294094134106125</v>
      </c>
    </row>
    <row r="50" spans="1:136" x14ac:dyDescent="0.45">
      <c r="B50" s="2"/>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row>
    <row r="51" spans="1:136" x14ac:dyDescent="0.45">
      <c r="A51" t="s">
        <v>513</v>
      </c>
      <c r="B51" s="2"/>
      <c r="C51" s="21">
        <f>C43</f>
        <v>40179</v>
      </c>
      <c r="D51" s="21">
        <f t="shared" ref="D51:BO51" si="61">D43</f>
        <v>40210</v>
      </c>
      <c r="E51" s="21">
        <f t="shared" si="61"/>
        <v>40238</v>
      </c>
      <c r="F51" s="21">
        <f t="shared" si="61"/>
        <v>40269</v>
      </c>
      <c r="G51" s="21">
        <f t="shared" si="61"/>
        <v>40299</v>
      </c>
      <c r="H51" s="21">
        <f t="shared" si="61"/>
        <v>40330</v>
      </c>
      <c r="I51" s="21">
        <f t="shared" si="61"/>
        <v>40360</v>
      </c>
      <c r="J51" s="21">
        <f t="shared" si="61"/>
        <v>40391</v>
      </c>
      <c r="K51" s="21">
        <f t="shared" si="61"/>
        <v>40422</v>
      </c>
      <c r="L51" s="21">
        <f t="shared" si="61"/>
        <v>40452</v>
      </c>
      <c r="M51" s="21">
        <f t="shared" si="61"/>
        <v>40483</v>
      </c>
      <c r="N51" s="21">
        <f t="shared" si="61"/>
        <v>40513</v>
      </c>
      <c r="O51" s="21">
        <f t="shared" si="61"/>
        <v>40544</v>
      </c>
      <c r="P51" s="21">
        <f t="shared" si="61"/>
        <v>40575</v>
      </c>
      <c r="Q51" s="21">
        <f t="shared" si="61"/>
        <v>40603</v>
      </c>
      <c r="R51" s="21">
        <f t="shared" si="61"/>
        <v>40634</v>
      </c>
      <c r="S51" s="21">
        <f t="shared" si="61"/>
        <v>40664</v>
      </c>
      <c r="T51" s="21">
        <f t="shared" si="61"/>
        <v>40695</v>
      </c>
      <c r="U51" s="21">
        <f t="shared" si="61"/>
        <v>40725</v>
      </c>
      <c r="V51" s="21">
        <f t="shared" si="61"/>
        <v>40756</v>
      </c>
      <c r="W51" s="21">
        <f t="shared" si="61"/>
        <v>40787</v>
      </c>
      <c r="X51" s="21">
        <f t="shared" si="61"/>
        <v>40817</v>
      </c>
      <c r="Y51" s="21">
        <f t="shared" si="61"/>
        <v>40848</v>
      </c>
      <c r="Z51" s="21">
        <f t="shared" si="61"/>
        <v>40878</v>
      </c>
      <c r="AA51" s="21">
        <f t="shared" si="61"/>
        <v>40909</v>
      </c>
      <c r="AB51" s="21">
        <f t="shared" si="61"/>
        <v>40940</v>
      </c>
      <c r="AC51" s="21">
        <f t="shared" si="61"/>
        <v>40969</v>
      </c>
      <c r="AD51" s="21">
        <f t="shared" si="61"/>
        <v>41000</v>
      </c>
      <c r="AE51" s="21">
        <f t="shared" si="61"/>
        <v>41030</v>
      </c>
      <c r="AF51" s="21">
        <f t="shared" si="61"/>
        <v>41061</v>
      </c>
      <c r="AG51" s="21">
        <f t="shared" si="61"/>
        <v>41091</v>
      </c>
      <c r="AH51" s="21">
        <f t="shared" si="61"/>
        <v>41122</v>
      </c>
      <c r="AI51" s="21">
        <f t="shared" si="61"/>
        <v>41153</v>
      </c>
      <c r="AJ51" s="21">
        <f t="shared" si="61"/>
        <v>41183</v>
      </c>
      <c r="AK51" s="21">
        <f t="shared" si="61"/>
        <v>41214</v>
      </c>
      <c r="AL51" s="21">
        <f t="shared" si="61"/>
        <v>41244</v>
      </c>
      <c r="AM51" s="21">
        <f t="shared" si="61"/>
        <v>41275</v>
      </c>
      <c r="AN51" s="21">
        <f t="shared" si="61"/>
        <v>41306</v>
      </c>
      <c r="AO51" s="21">
        <f t="shared" si="61"/>
        <v>41334</v>
      </c>
      <c r="AP51" s="21">
        <f t="shared" si="61"/>
        <v>41365</v>
      </c>
      <c r="AQ51" s="21">
        <f t="shared" si="61"/>
        <v>41395</v>
      </c>
      <c r="AR51" s="21">
        <f t="shared" si="61"/>
        <v>41426</v>
      </c>
      <c r="AS51" s="21">
        <f t="shared" si="61"/>
        <v>41456</v>
      </c>
      <c r="AT51" s="21">
        <f t="shared" si="61"/>
        <v>41487</v>
      </c>
      <c r="AU51" s="21">
        <f t="shared" si="61"/>
        <v>41518</v>
      </c>
      <c r="AV51" s="21">
        <f t="shared" si="61"/>
        <v>41548</v>
      </c>
      <c r="AW51" s="21">
        <f t="shared" si="61"/>
        <v>41579</v>
      </c>
      <c r="AX51" s="21">
        <f t="shared" si="61"/>
        <v>41609</v>
      </c>
      <c r="AY51" s="21">
        <f t="shared" si="61"/>
        <v>41640</v>
      </c>
      <c r="AZ51" s="21">
        <f t="shared" si="61"/>
        <v>41671</v>
      </c>
      <c r="BA51" s="21">
        <f t="shared" si="61"/>
        <v>41699</v>
      </c>
      <c r="BB51" s="21">
        <f t="shared" si="61"/>
        <v>41730</v>
      </c>
      <c r="BC51" s="21">
        <f t="shared" si="61"/>
        <v>41760</v>
      </c>
      <c r="BD51" s="21">
        <f t="shared" si="61"/>
        <v>41791</v>
      </c>
      <c r="BE51" s="21">
        <f t="shared" si="61"/>
        <v>41821</v>
      </c>
      <c r="BF51" s="21">
        <f t="shared" si="61"/>
        <v>41852</v>
      </c>
      <c r="BG51" s="21">
        <f t="shared" si="61"/>
        <v>41883</v>
      </c>
      <c r="BH51" s="21">
        <f t="shared" si="61"/>
        <v>41913</v>
      </c>
      <c r="BI51" s="21">
        <f t="shared" si="61"/>
        <v>41944</v>
      </c>
      <c r="BJ51" s="21">
        <f t="shared" si="61"/>
        <v>41974</v>
      </c>
      <c r="BK51" s="21">
        <f t="shared" si="61"/>
        <v>42005</v>
      </c>
      <c r="BL51" s="21">
        <f t="shared" si="61"/>
        <v>42036</v>
      </c>
      <c r="BM51" s="21">
        <f t="shared" si="61"/>
        <v>42064</v>
      </c>
      <c r="BN51" s="21">
        <f t="shared" si="61"/>
        <v>42095</v>
      </c>
      <c r="BO51" s="21">
        <f t="shared" si="61"/>
        <v>42125</v>
      </c>
      <c r="BP51" s="21">
        <f t="shared" ref="BP51:EA51" si="62">BP43</f>
        <v>42156</v>
      </c>
      <c r="BQ51" s="21">
        <f t="shared" si="62"/>
        <v>42186</v>
      </c>
      <c r="BR51" s="21">
        <f t="shared" si="62"/>
        <v>42217</v>
      </c>
      <c r="BS51" s="21">
        <f t="shared" si="62"/>
        <v>42248</v>
      </c>
      <c r="BT51" s="21">
        <f t="shared" si="62"/>
        <v>42278</v>
      </c>
      <c r="BU51" s="21">
        <f t="shared" si="62"/>
        <v>42309</v>
      </c>
      <c r="BV51" s="21">
        <f t="shared" si="62"/>
        <v>42339</v>
      </c>
      <c r="BW51" s="21">
        <f t="shared" si="62"/>
        <v>42370</v>
      </c>
      <c r="BX51" s="21">
        <f t="shared" si="62"/>
        <v>42401</v>
      </c>
      <c r="BY51" s="21">
        <f t="shared" si="62"/>
        <v>42430</v>
      </c>
      <c r="BZ51" s="21">
        <f t="shared" si="62"/>
        <v>42461</v>
      </c>
      <c r="CA51" s="21">
        <f t="shared" si="62"/>
        <v>42491</v>
      </c>
      <c r="CB51" s="21">
        <f t="shared" si="62"/>
        <v>42522</v>
      </c>
      <c r="CC51" s="21">
        <f t="shared" si="62"/>
        <v>42552</v>
      </c>
      <c r="CD51" s="21">
        <f t="shared" si="62"/>
        <v>42583</v>
      </c>
      <c r="CE51" s="21">
        <f t="shared" si="62"/>
        <v>42614</v>
      </c>
      <c r="CF51" s="21">
        <f t="shared" si="62"/>
        <v>42644</v>
      </c>
      <c r="CG51" s="21">
        <f t="shared" si="62"/>
        <v>42675</v>
      </c>
      <c r="CH51" s="21">
        <f t="shared" si="62"/>
        <v>42705</v>
      </c>
      <c r="CI51" s="21">
        <f t="shared" si="62"/>
        <v>42736</v>
      </c>
      <c r="CJ51" s="21">
        <f t="shared" si="62"/>
        <v>42767</v>
      </c>
      <c r="CK51" s="21">
        <f t="shared" si="62"/>
        <v>42795</v>
      </c>
      <c r="CL51" s="21">
        <f t="shared" si="62"/>
        <v>42826</v>
      </c>
      <c r="CM51" s="21">
        <f t="shared" si="62"/>
        <v>42856</v>
      </c>
      <c r="CN51" s="21">
        <f t="shared" si="62"/>
        <v>42887</v>
      </c>
      <c r="CO51" s="21">
        <f t="shared" si="62"/>
        <v>42917</v>
      </c>
      <c r="CP51" s="21">
        <f t="shared" si="62"/>
        <v>42948</v>
      </c>
      <c r="CQ51" s="21">
        <f t="shared" si="62"/>
        <v>42979</v>
      </c>
      <c r="CR51" s="21">
        <f t="shared" si="62"/>
        <v>43009</v>
      </c>
      <c r="CS51" s="21">
        <f t="shared" si="62"/>
        <v>43040</v>
      </c>
      <c r="CT51" s="21">
        <f t="shared" si="62"/>
        <v>43070</v>
      </c>
      <c r="CU51" s="21">
        <f t="shared" si="62"/>
        <v>43101</v>
      </c>
      <c r="CV51" s="21">
        <f t="shared" si="62"/>
        <v>43132</v>
      </c>
      <c r="CW51" s="21">
        <f t="shared" si="62"/>
        <v>43160</v>
      </c>
      <c r="CX51" s="21">
        <f t="shared" si="62"/>
        <v>43191</v>
      </c>
      <c r="CY51" s="21">
        <f t="shared" si="62"/>
        <v>43221</v>
      </c>
      <c r="CZ51" s="21">
        <f t="shared" si="62"/>
        <v>43252</v>
      </c>
      <c r="DA51" s="21">
        <f t="shared" si="62"/>
        <v>43282</v>
      </c>
      <c r="DB51" s="21">
        <f t="shared" si="62"/>
        <v>43313</v>
      </c>
      <c r="DC51" s="21">
        <f t="shared" si="62"/>
        <v>43344</v>
      </c>
      <c r="DD51" s="21">
        <f t="shared" si="62"/>
        <v>43374</v>
      </c>
      <c r="DE51" s="21">
        <f t="shared" si="62"/>
        <v>43405</v>
      </c>
      <c r="DF51" s="21">
        <f t="shared" si="62"/>
        <v>43435</v>
      </c>
      <c r="DG51" s="21">
        <f t="shared" si="62"/>
        <v>43466</v>
      </c>
      <c r="DH51" s="21">
        <f t="shared" si="62"/>
        <v>43497</v>
      </c>
      <c r="DI51" s="21">
        <f t="shared" si="62"/>
        <v>43525</v>
      </c>
      <c r="DJ51" s="21">
        <f t="shared" si="62"/>
        <v>43556</v>
      </c>
      <c r="DK51" s="21">
        <f t="shared" si="62"/>
        <v>43586</v>
      </c>
      <c r="DL51" s="21">
        <f t="shared" si="62"/>
        <v>43617</v>
      </c>
      <c r="DM51" s="21">
        <f t="shared" si="62"/>
        <v>43647</v>
      </c>
      <c r="DN51" s="21">
        <f t="shared" si="62"/>
        <v>43678</v>
      </c>
      <c r="DO51" s="21">
        <f t="shared" si="62"/>
        <v>43709</v>
      </c>
      <c r="DP51" s="21">
        <f t="shared" si="62"/>
        <v>43739</v>
      </c>
      <c r="DQ51" s="21">
        <f t="shared" si="62"/>
        <v>43770</v>
      </c>
      <c r="DR51" s="21">
        <f t="shared" si="62"/>
        <v>43800</v>
      </c>
      <c r="DS51" s="21">
        <f t="shared" si="62"/>
        <v>43831</v>
      </c>
      <c r="DT51" s="21">
        <f t="shared" si="62"/>
        <v>43862</v>
      </c>
      <c r="DU51" s="21">
        <f t="shared" si="62"/>
        <v>43891</v>
      </c>
      <c r="DV51" s="21">
        <f t="shared" si="62"/>
        <v>43922</v>
      </c>
      <c r="DW51" s="21">
        <f t="shared" si="62"/>
        <v>43952</v>
      </c>
      <c r="DX51" s="21">
        <f t="shared" si="62"/>
        <v>43983</v>
      </c>
      <c r="DY51" s="21">
        <f t="shared" si="62"/>
        <v>44013</v>
      </c>
      <c r="DZ51" s="21">
        <f t="shared" si="62"/>
        <v>44044</v>
      </c>
      <c r="EA51" s="21">
        <f t="shared" si="62"/>
        <v>44075</v>
      </c>
      <c r="EB51" s="21">
        <f t="shared" ref="EB51:EF51" si="63">EB43</f>
        <v>44105</v>
      </c>
      <c r="EC51" s="21">
        <f t="shared" si="63"/>
        <v>44136</v>
      </c>
      <c r="ED51" s="21">
        <f t="shared" si="63"/>
        <v>44166</v>
      </c>
      <c r="EE51" s="21">
        <f t="shared" si="63"/>
        <v>44197</v>
      </c>
      <c r="EF51" s="21">
        <f t="shared" si="63"/>
        <v>44228</v>
      </c>
    </row>
    <row r="52" spans="1:136" x14ac:dyDescent="0.45">
      <c r="B52" s="2" t="str">
        <f>B48</f>
        <v>Performance</v>
      </c>
      <c r="C52" s="20" cm="1">
        <f t="array" ref="C52:EF52">TRANSPOSE(_xll.hp_filter(TRANSPOSE(C48:EF48),6.25))</f>
        <v>0.97979905547619883</v>
      </c>
      <c r="D52" s="20">
        <v>1.0218636553672287</v>
      </c>
      <c r="E52" s="20">
        <v>1.0671604063820668</v>
      </c>
      <c r="F52" s="20">
        <v>1.115829366156323</v>
      </c>
      <c r="G52" s="20">
        <v>1.1706659425329029</v>
      </c>
      <c r="H52" s="20">
        <v>1.2317704082214771</v>
      </c>
      <c r="I52" s="20">
        <v>1.2934593277660449</v>
      </c>
      <c r="J52" s="20">
        <v>1.3312401120702964</v>
      </c>
      <c r="K52" s="20">
        <v>1.3435143953313953</v>
      </c>
      <c r="L52" s="20">
        <v>1.3276650892467301</v>
      </c>
      <c r="M52" s="20">
        <v>1.2992092489611746</v>
      </c>
      <c r="N52" s="20">
        <v>1.2655014747309901</v>
      </c>
      <c r="O52" s="20">
        <v>1.2241954758111369</v>
      </c>
      <c r="P52" s="20">
        <v>1.1865053346366738</v>
      </c>
      <c r="Q52" s="20">
        <v>1.1671647204570399</v>
      </c>
      <c r="R52" s="20">
        <v>1.1681222865432574</v>
      </c>
      <c r="S52" s="20">
        <v>1.1800118029744424</v>
      </c>
      <c r="T52" s="20">
        <v>1.1966182354041082</v>
      </c>
      <c r="U52" s="20">
        <v>1.2117571483195015</v>
      </c>
      <c r="V52" s="20">
        <v>1.2243334118934661</v>
      </c>
      <c r="W52" s="20">
        <v>1.2485078084052885</v>
      </c>
      <c r="X52" s="20">
        <v>1.2739183326069354</v>
      </c>
      <c r="Y52" s="20">
        <v>1.2825229481796394</v>
      </c>
      <c r="Z52" s="20">
        <v>1.267275020612904</v>
      </c>
      <c r="AA52" s="20">
        <v>1.2283100304895198</v>
      </c>
      <c r="AB52" s="20">
        <v>1.1835070693074115</v>
      </c>
      <c r="AC52" s="20">
        <v>1.1438602937369413</v>
      </c>
      <c r="AD52" s="20">
        <v>1.1072463841816214</v>
      </c>
      <c r="AE52" s="20">
        <v>1.0964431557729422</v>
      </c>
      <c r="AF52" s="20">
        <v>1.1101654488738422</v>
      </c>
      <c r="AG52" s="20">
        <v>1.125199736994656</v>
      </c>
      <c r="AH52" s="20">
        <v>1.1112643974604208</v>
      </c>
      <c r="AI52" s="20">
        <v>1.0623098090678917</v>
      </c>
      <c r="AJ52" s="20">
        <v>1.0052454683399534</v>
      </c>
      <c r="AK52" s="20">
        <v>0.95254429727248557</v>
      </c>
      <c r="AL52" s="20">
        <v>0.91056075510971712</v>
      </c>
      <c r="AM52" s="20">
        <v>0.89892749272009642</v>
      </c>
      <c r="AN52" s="20">
        <v>0.92640977517989842</v>
      </c>
      <c r="AO52" s="20">
        <v>0.99195462101444676</v>
      </c>
      <c r="AP52" s="20">
        <v>1.0725779009639367</v>
      </c>
      <c r="AQ52" s="20">
        <v>1.133993913918943</v>
      </c>
      <c r="AR52" s="20">
        <v>1.1676649007071811</v>
      </c>
      <c r="AS52" s="20">
        <v>1.1752892028328887</v>
      </c>
      <c r="AT52" s="20">
        <v>1.1682870010374085</v>
      </c>
      <c r="AU52" s="20">
        <v>1.1487124066545058</v>
      </c>
      <c r="AV52" s="20">
        <v>1.1266174687199821</v>
      </c>
      <c r="AW52" s="20">
        <v>1.1093770024739533</v>
      </c>
      <c r="AX52" s="20">
        <v>1.0901983987197132</v>
      </c>
      <c r="AY52" s="20">
        <v>1.0724029410626932</v>
      </c>
      <c r="AZ52" s="20">
        <v>1.0627481896177384</v>
      </c>
      <c r="BA52" s="20">
        <v>1.057625508041339</v>
      </c>
      <c r="BB52" s="20">
        <v>1.0458230978744978</v>
      </c>
      <c r="BC52" s="20">
        <v>1.0385842062751558</v>
      </c>
      <c r="BD52" s="20">
        <v>1.0377899278885425</v>
      </c>
      <c r="BE52" s="20">
        <v>1.0452392549142386</v>
      </c>
      <c r="BF52" s="20">
        <v>1.0562786997190996</v>
      </c>
      <c r="BG52" s="20">
        <v>1.0732296918532469</v>
      </c>
      <c r="BH52" s="20">
        <v>1.0991552618051457</v>
      </c>
      <c r="BI52" s="20">
        <v>1.1331174254073511</v>
      </c>
      <c r="BJ52" s="20">
        <v>1.1680595494969965</v>
      </c>
      <c r="BK52" s="20">
        <v>1.2040526087851249</v>
      </c>
      <c r="BL52" s="20">
        <v>1.2317399789972709</v>
      </c>
      <c r="BM52" s="20">
        <v>1.2456648418036025</v>
      </c>
      <c r="BN52" s="20">
        <v>1.2382158401027448</v>
      </c>
      <c r="BO52" s="20">
        <v>1.2071452928661675</v>
      </c>
      <c r="BP52" s="20">
        <v>1.1535123044458562</v>
      </c>
      <c r="BQ52" s="20">
        <v>1.0996489759900325</v>
      </c>
      <c r="BR52" s="20">
        <v>1.0640360998340577</v>
      </c>
      <c r="BS52" s="20">
        <v>1.0508349976371205</v>
      </c>
      <c r="BT52" s="20">
        <v>1.0421845653387676</v>
      </c>
      <c r="BU52" s="20">
        <v>1.027521571337825</v>
      </c>
      <c r="BV52" s="20">
        <v>1.000903811954551</v>
      </c>
      <c r="BW52" s="20">
        <v>0.95726481991241075</v>
      </c>
      <c r="BX52" s="20">
        <v>0.9088554469561505</v>
      </c>
      <c r="BY52" s="20">
        <v>0.86826671171559644</v>
      </c>
      <c r="BZ52" s="20">
        <v>0.85414484252586598</v>
      </c>
      <c r="CA52" s="20">
        <v>0.87331999283235251</v>
      </c>
      <c r="CB52" s="20">
        <v>0.92184746614940738</v>
      </c>
      <c r="CC52" s="20">
        <v>0.98315796612297701</v>
      </c>
      <c r="CD52" s="20">
        <v>1.030851576434392</v>
      </c>
      <c r="CE52" s="20">
        <v>1.0607154919721089</v>
      </c>
      <c r="CF52" s="20">
        <v>1.0664432949889908</v>
      </c>
      <c r="CG52" s="20">
        <v>1.0458211956213472</v>
      </c>
      <c r="CH52" s="20">
        <v>1.0172735123402443</v>
      </c>
      <c r="CI52" s="20">
        <v>0.99026880683509944</v>
      </c>
      <c r="CJ52" s="20">
        <v>0.97597888389703313</v>
      </c>
      <c r="CK52" s="20">
        <v>0.98347771688852492</v>
      </c>
      <c r="CL52" s="20">
        <v>1.019997378560711</v>
      </c>
      <c r="CM52" s="20">
        <v>1.0803881262519044</v>
      </c>
      <c r="CN52" s="20">
        <v>1.1611737331774046</v>
      </c>
      <c r="CO52" s="20">
        <v>1.2646960753978913</v>
      </c>
      <c r="CP52" s="20">
        <v>1.3516716682138838</v>
      </c>
      <c r="CQ52" s="20">
        <v>1.4095011878571626</v>
      </c>
      <c r="CR52" s="20">
        <v>1.4314498233407171</v>
      </c>
      <c r="CS52" s="20">
        <v>1.4126737411330819</v>
      </c>
      <c r="CT52" s="20">
        <v>1.3548301308921356</v>
      </c>
      <c r="CU52" s="20">
        <v>1.2678631045066457</v>
      </c>
      <c r="CV52" s="20">
        <v>1.1825074046992883</v>
      </c>
      <c r="CW52" s="20">
        <v>1.1231879008219288</v>
      </c>
      <c r="CX52" s="20">
        <v>1.0912196480329226</v>
      </c>
      <c r="CY52" s="20">
        <v>1.0836391094403348</v>
      </c>
      <c r="CZ52" s="20">
        <v>1.0906033405075728</v>
      </c>
      <c r="DA52" s="20">
        <v>1.1136587127916509</v>
      </c>
      <c r="DB52" s="20">
        <v>1.1418855202211633</v>
      </c>
      <c r="DC52" s="20">
        <v>1.1701380535409844</v>
      </c>
      <c r="DD52" s="20">
        <v>1.1884369405651716</v>
      </c>
      <c r="DE52" s="20">
        <v>1.1936923956681287</v>
      </c>
      <c r="DF52" s="20">
        <v>1.1920555856779935</v>
      </c>
      <c r="DG52" s="20">
        <v>1.1846767418317397</v>
      </c>
      <c r="DH52" s="20">
        <v>1.1740584199319732</v>
      </c>
      <c r="DI52" s="20">
        <v>1.167672663585684</v>
      </c>
      <c r="DJ52" s="20">
        <v>1.1658528291092245</v>
      </c>
      <c r="DK52" s="20">
        <v>1.1758102304015823</v>
      </c>
      <c r="DL52" s="20">
        <v>1.2046156677905628</v>
      </c>
      <c r="DM52" s="20">
        <v>1.2437991372270287</v>
      </c>
      <c r="DN52" s="20">
        <v>1.2793602496427641</v>
      </c>
      <c r="DO52" s="20">
        <v>1.2932146118812495</v>
      </c>
      <c r="DP52" s="20">
        <v>1.2903974497263717</v>
      </c>
      <c r="DQ52" s="20">
        <v>1.2777606155280217</v>
      </c>
      <c r="DR52" s="20">
        <v>1.2441187656189581</v>
      </c>
      <c r="DS52" s="20">
        <v>1.1858245532789284</v>
      </c>
      <c r="DT52" s="20">
        <v>1.1003746749739267</v>
      </c>
      <c r="DU52" s="20">
        <v>0.99086384788389636</v>
      </c>
      <c r="DV52" s="20">
        <v>0.89062125743660714</v>
      </c>
      <c r="DW52" s="20">
        <v>0.80885411705322752</v>
      </c>
      <c r="DX52" s="20">
        <v>0.74262556891430853</v>
      </c>
      <c r="DY52" s="20">
        <v>0.69440443149726527</v>
      </c>
      <c r="DZ52" s="20">
        <v>0.65017445763393389</v>
      </c>
      <c r="EA52" s="20">
        <v>0.61070301598968457</v>
      </c>
      <c r="EB52" s="20">
        <v>0.58034377520642733</v>
      </c>
      <c r="EC52" s="20">
        <v>0.57984959649462675</v>
      </c>
      <c r="ED52" s="20">
        <v>0.60980869236166835</v>
      </c>
      <c r="EE52" s="20">
        <v>0.6584394312463554</v>
      </c>
      <c r="EF52" s="20">
        <v>0.71141617152028436</v>
      </c>
    </row>
    <row r="53" spans="1:136" x14ac:dyDescent="0.45">
      <c r="B53" s="2" t="str">
        <f>B49</f>
        <v>Non-Performance</v>
      </c>
      <c r="C53" s="20" cm="1">
        <f t="array" ref="C53:EF53">TRANSPOSE(_xll.hp_filter(TRANSPOSE(C49:EF49),6.25))</f>
        <v>1.0003693185656539</v>
      </c>
      <c r="D53" s="20">
        <v>1.010422829786922</v>
      </c>
      <c r="E53" s="20">
        <v>1.0204172500376854</v>
      </c>
      <c r="F53" s="20">
        <v>1.0308163022548602</v>
      </c>
      <c r="G53" s="20">
        <v>1.0426382744417828</v>
      </c>
      <c r="H53" s="20">
        <v>1.0541453241065057</v>
      </c>
      <c r="I53" s="20">
        <v>1.0626453773216626</v>
      </c>
      <c r="J53" s="20">
        <v>1.0649853667219538</v>
      </c>
      <c r="K53" s="20">
        <v>1.061307641496765</v>
      </c>
      <c r="L53" s="20">
        <v>1.0547555131252944</v>
      </c>
      <c r="M53" s="20">
        <v>1.0464975862861703</v>
      </c>
      <c r="N53" s="20">
        <v>1.0390465101093889</v>
      </c>
      <c r="O53" s="20">
        <v>1.0353737909894103</v>
      </c>
      <c r="P53" s="20">
        <v>1.0388868153780202</v>
      </c>
      <c r="Q53" s="20">
        <v>1.0492358313010064</v>
      </c>
      <c r="R53" s="20">
        <v>1.0645818834426901</v>
      </c>
      <c r="S53" s="20">
        <v>1.0800528922530908</v>
      </c>
      <c r="T53" s="20">
        <v>1.0909323347708391</v>
      </c>
      <c r="U53" s="20">
        <v>1.0958599099947666</v>
      </c>
      <c r="V53" s="20">
        <v>1.0943073764971749</v>
      </c>
      <c r="W53" s="20">
        <v>1.0875648980576385</v>
      </c>
      <c r="X53" s="20">
        <v>1.0797409229908412</v>
      </c>
      <c r="Y53" s="20">
        <v>1.0727812225276216</v>
      </c>
      <c r="Z53" s="20">
        <v>1.065945969156028</v>
      </c>
      <c r="AA53" s="20">
        <v>1.0603129159563509</v>
      </c>
      <c r="AB53" s="20">
        <v>1.0582881451649615</v>
      </c>
      <c r="AC53" s="20">
        <v>1.0623328788207664</v>
      </c>
      <c r="AD53" s="20">
        <v>1.0699471802751008</v>
      </c>
      <c r="AE53" s="20">
        <v>1.0771798868437752</v>
      </c>
      <c r="AF53" s="20">
        <v>1.0816313668426927</v>
      </c>
      <c r="AG53" s="20">
        <v>1.082815223281141</v>
      </c>
      <c r="AH53" s="20">
        <v>1.0803268405135484</v>
      </c>
      <c r="AI53" s="20">
        <v>1.0745813180637351</v>
      </c>
      <c r="AJ53" s="20">
        <v>1.0686506045728348</v>
      </c>
      <c r="AK53" s="20">
        <v>1.0663207847888851</v>
      </c>
      <c r="AL53" s="20">
        <v>1.0690118141510745</v>
      </c>
      <c r="AM53" s="20">
        <v>1.0768697863077268</v>
      </c>
      <c r="AN53" s="20">
        <v>1.0891198200022429</v>
      </c>
      <c r="AO53" s="20">
        <v>1.1021532424068212</v>
      </c>
      <c r="AP53" s="20">
        <v>1.1131956440890851</v>
      </c>
      <c r="AQ53" s="20">
        <v>1.1220748341154674</v>
      </c>
      <c r="AR53" s="20">
        <v>1.127103701030375</v>
      </c>
      <c r="AS53" s="20">
        <v>1.1269372480580435</v>
      </c>
      <c r="AT53" s="20">
        <v>1.1207273028662219</v>
      </c>
      <c r="AU53" s="20">
        <v>1.1105474712169237</v>
      </c>
      <c r="AV53" s="20">
        <v>1.1003081831786323</v>
      </c>
      <c r="AW53" s="20">
        <v>1.0919812491421219</v>
      </c>
      <c r="AX53" s="20">
        <v>1.0858471196249799</v>
      </c>
      <c r="AY53" s="20">
        <v>1.0819870827957949</v>
      </c>
      <c r="AZ53" s="20">
        <v>1.0819682327416174</v>
      </c>
      <c r="BA53" s="20">
        <v>1.087030776569784</v>
      </c>
      <c r="BB53" s="20">
        <v>1.0962523375156166</v>
      </c>
      <c r="BC53" s="20">
        <v>1.1071449630193522</v>
      </c>
      <c r="BD53" s="20">
        <v>1.1167698618440003</v>
      </c>
      <c r="BE53" s="20">
        <v>1.1236720097966857</v>
      </c>
      <c r="BF53" s="20">
        <v>1.1270276846535887</v>
      </c>
      <c r="BG53" s="20">
        <v>1.1268352159221113</v>
      </c>
      <c r="BH53" s="20">
        <v>1.125296733803913</v>
      </c>
      <c r="BI53" s="20">
        <v>1.122547974884464</v>
      </c>
      <c r="BJ53" s="20">
        <v>1.1195106149489826</v>
      </c>
      <c r="BK53" s="20">
        <v>1.1185399249113956</v>
      </c>
      <c r="BL53" s="20">
        <v>1.120473154719595</v>
      </c>
      <c r="BM53" s="20">
        <v>1.1246409444909402</v>
      </c>
      <c r="BN53" s="20">
        <v>1.1285899853586163</v>
      </c>
      <c r="BO53" s="20">
        <v>1.1322447930742416</v>
      </c>
      <c r="BP53" s="20">
        <v>1.134174032749145</v>
      </c>
      <c r="BQ53" s="20">
        <v>1.1327805072894959</v>
      </c>
      <c r="BR53" s="20">
        <v>1.1257366581229671</v>
      </c>
      <c r="BS53" s="20">
        <v>1.1156277351281798</v>
      </c>
      <c r="BT53" s="20">
        <v>1.1076092412012586</v>
      </c>
      <c r="BU53" s="20">
        <v>1.1039892844878103</v>
      </c>
      <c r="BV53" s="20">
        <v>1.1065028434969719</v>
      </c>
      <c r="BW53" s="20">
        <v>1.1138530866870033</v>
      </c>
      <c r="BX53" s="20">
        <v>1.1264895767622047</v>
      </c>
      <c r="BY53" s="20">
        <v>1.143145832242177</v>
      </c>
      <c r="BZ53" s="20">
        <v>1.159888739174701</v>
      </c>
      <c r="CA53" s="20">
        <v>1.1743926928591228</v>
      </c>
      <c r="CB53" s="20">
        <v>1.1834525984311621</v>
      </c>
      <c r="CC53" s="20">
        <v>1.1874265039874068</v>
      </c>
      <c r="CD53" s="20">
        <v>1.1849327130056673</v>
      </c>
      <c r="CE53" s="20">
        <v>1.1772344451160159</v>
      </c>
      <c r="CF53" s="20">
        <v>1.1692624061634125</v>
      </c>
      <c r="CG53" s="20">
        <v>1.1630759504624717</v>
      </c>
      <c r="CH53" s="20">
        <v>1.1551414050712512</v>
      </c>
      <c r="CI53" s="20">
        <v>1.1443889557662588</v>
      </c>
      <c r="CJ53" s="20">
        <v>1.13540083124519</v>
      </c>
      <c r="CK53" s="20">
        <v>1.1314977387850875</v>
      </c>
      <c r="CL53" s="20">
        <v>1.1324675607481043</v>
      </c>
      <c r="CM53" s="20">
        <v>1.1384035997498576</v>
      </c>
      <c r="CN53" s="20">
        <v>1.148749966753621</v>
      </c>
      <c r="CO53" s="20">
        <v>1.159768922854427</v>
      </c>
      <c r="CP53" s="20">
        <v>1.1677460581401582</v>
      </c>
      <c r="CQ53" s="20">
        <v>1.1729352631123389</v>
      </c>
      <c r="CR53" s="20">
        <v>1.1755003344772135</v>
      </c>
      <c r="CS53" s="20">
        <v>1.1753882098949153</v>
      </c>
      <c r="CT53" s="20">
        <v>1.1732136499956838</v>
      </c>
      <c r="CU53" s="20">
        <v>1.1706609097010598</v>
      </c>
      <c r="CV53" s="20">
        <v>1.1703360147648927</v>
      </c>
      <c r="CW53" s="20">
        <v>1.1732972148102667</v>
      </c>
      <c r="CX53" s="20">
        <v>1.1812494667691142</v>
      </c>
      <c r="CY53" s="20">
        <v>1.1923132730338435</v>
      </c>
      <c r="CZ53" s="20">
        <v>1.2028221722481516</v>
      </c>
      <c r="DA53" s="20">
        <v>1.208798258295072</v>
      </c>
      <c r="DB53" s="20">
        <v>1.2074365403739211</v>
      </c>
      <c r="DC53" s="20">
        <v>1.2004657473481095</v>
      </c>
      <c r="DD53" s="20">
        <v>1.1923036464018744</v>
      </c>
      <c r="DE53" s="20">
        <v>1.1875748881616437</v>
      </c>
      <c r="DF53" s="20">
        <v>1.1868208601053518</v>
      </c>
      <c r="DG53" s="20">
        <v>1.1904060830242762</v>
      </c>
      <c r="DH53" s="20">
        <v>1.1990865421314112</v>
      </c>
      <c r="DI53" s="20">
        <v>1.2110057526035938</v>
      </c>
      <c r="DJ53" s="20">
        <v>1.2242071552359841</v>
      </c>
      <c r="DK53" s="20">
        <v>1.2359421921619382</v>
      </c>
      <c r="DL53" s="20">
        <v>1.2409897802433585</v>
      </c>
      <c r="DM53" s="20">
        <v>1.2376132210014532</v>
      </c>
      <c r="DN53" s="20">
        <v>1.2274560940684289</v>
      </c>
      <c r="DO53" s="20">
        <v>1.2146275251532541</v>
      </c>
      <c r="DP53" s="20">
        <v>1.2040815983605357</v>
      </c>
      <c r="DQ53" s="20">
        <v>1.1944443850964315</v>
      </c>
      <c r="DR53" s="20">
        <v>1.1848336996703643</v>
      </c>
      <c r="DS53" s="20">
        <v>1.1714125453729112</v>
      </c>
      <c r="DT53" s="20">
        <v>1.1533397351063002</v>
      </c>
      <c r="DU53" s="20">
        <v>1.1305363427253448</v>
      </c>
      <c r="DV53" s="20">
        <v>1.1112141069521115</v>
      </c>
      <c r="DW53" s="20">
        <v>1.1063783760755295</v>
      </c>
      <c r="DX53" s="20">
        <v>1.1163232831428811</v>
      </c>
      <c r="DY53" s="20">
        <v>1.137417254645833</v>
      </c>
      <c r="DZ53" s="20">
        <v>1.162014773326103</v>
      </c>
      <c r="EA53" s="20">
        <v>1.1830597578444122</v>
      </c>
      <c r="EB53" s="20">
        <v>1.1947547364479814</v>
      </c>
      <c r="EC53" s="20">
        <v>1.1949815978836977</v>
      </c>
      <c r="ED53" s="20">
        <v>1.1861484921534111</v>
      </c>
      <c r="EE53" s="20">
        <v>1.1703888679495333</v>
      </c>
      <c r="EF53" s="20">
        <v>1.1511506464580636</v>
      </c>
    </row>
    <row r="54" spans="1:136" x14ac:dyDescent="0.45">
      <c r="B54" s="2"/>
    </row>
    <row r="55" spans="1:136" x14ac:dyDescent="0.45">
      <c r="C55" s="21">
        <f t="shared" ref="C55:BN55" si="64">C51</f>
        <v>40179</v>
      </c>
      <c r="D55" s="21">
        <f t="shared" si="64"/>
        <v>40210</v>
      </c>
      <c r="E55" s="21">
        <f t="shared" si="64"/>
        <v>40238</v>
      </c>
      <c r="F55" s="21">
        <f t="shared" si="64"/>
        <v>40269</v>
      </c>
      <c r="G55" s="21">
        <f t="shared" si="64"/>
        <v>40299</v>
      </c>
      <c r="H55" s="21">
        <f t="shared" si="64"/>
        <v>40330</v>
      </c>
      <c r="I55" s="21">
        <f t="shared" si="64"/>
        <v>40360</v>
      </c>
      <c r="J55" s="21">
        <f t="shared" si="64"/>
        <v>40391</v>
      </c>
      <c r="K55" s="21">
        <f t="shared" si="64"/>
        <v>40422</v>
      </c>
      <c r="L55" s="21">
        <f t="shared" si="64"/>
        <v>40452</v>
      </c>
      <c r="M55" s="21">
        <f t="shared" si="64"/>
        <v>40483</v>
      </c>
      <c r="N55" s="21">
        <f t="shared" si="64"/>
        <v>40513</v>
      </c>
      <c r="O55" s="21">
        <f t="shared" si="64"/>
        <v>40544</v>
      </c>
      <c r="P55" s="21">
        <f t="shared" si="64"/>
        <v>40575</v>
      </c>
      <c r="Q55" s="21">
        <f t="shared" si="64"/>
        <v>40603</v>
      </c>
      <c r="R55" s="21">
        <f t="shared" si="64"/>
        <v>40634</v>
      </c>
      <c r="S55" s="21">
        <f t="shared" si="64"/>
        <v>40664</v>
      </c>
      <c r="T55" s="21">
        <f t="shared" si="64"/>
        <v>40695</v>
      </c>
      <c r="U55" s="21">
        <f t="shared" si="64"/>
        <v>40725</v>
      </c>
      <c r="V55" s="21">
        <f t="shared" si="64"/>
        <v>40756</v>
      </c>
      <c r="W55" s="21">
        <f t="shared" si="64"/>
        <v>40787</v>
      </c>
      <c r="X55" s="21">
        <f t="shared" si="64"/>
        <v>40817</v>
      </c>
      <c r="Y55" s="21">
        <f t="shared" si="64"/>
        <v>40848</v>
      </c>
      <c r="Z55" s="21">
        <f t="shared" si="64"/>
        <v>40878</v>
      </c>
      <c r="AA55" s="21">
        <f t="shared" si="64"/>
        <v>40909</v>
      </c>
      <c r="AB55" s="21">
        <f t="shared" si="64"/>
        <v>40940</v>
      </c>
      <c r="AC55" s="21">
        <f t="shared" si="64"/>
        <v>40969</v>
      </c>
      <c r="AD55" s="21">
        <f t="shared" si="64"/>
        <v>41000</v>
      </c>
      <c r="AE55" s="21">
        <f t="shared" si="64"/>
        <v>41030</v>
      </c>
      <c r="AF55" s="21">
        <f t="shared" si="64"/>
        <v>41061</v>
      </c>
      <c r="AG55" s="21">
        <f t="shared" si="64"/>
        <v>41091</v>
      </c>
      <c r="AH55" s="21">
        <f t="shared" si="64"/>
        <v>41122</v>
      </c>
      <c r="AI55" s="21">
        <f t="shared" si="64"/>
        <v>41153</v>
      </c>
      <c r="AJ55" s="21">
        <f t="shared" si="64"/>
        <v>41183</v>
      </c>
      <c r="AK55" s="21">
        <f t="shared" si="64"/>
        <v>41214</v>
      </c>
      <c r="AL55" s="21">
        <f t="shared" si="64"/>
        <v>41244</v>
      </c>
      <c r="AM55" s="21">
        <f t="shared" si="64"/>
        <v>41275</v>
      </c>
      <c r="AN55" s="21">
        <f t="shared" si="64"/>
        <v>41306</v>
      </c>
      <c r="AO55" s="21">
        <f t="shared" si="64"/>
        <v>41334</v>
      </c>
      <c r="AP55" s="21">
        <f t="shared" si="64"/>
        <v>41365</v>
      </c>
      <c r="AQ55" s="21">
        <f t="shared" si="64"/>
        <v>41395</v>
      </c>
      <c r="AR55" s="21">
        <f t="shared" si="64"/>
        <v>41426</v>
      </c>
      <c r="AS55" s="21">
        <f t="shared" si="64"/>
        <v>41456</v>
      </c>
      <c r="AT55" s="21">
        <f t="shared" si="64"/>
        <v>41487</v>
      </c>
      <c r="AU55" s="21">
        <f t="shared" si="64"/>
        <v>41518</v>
      </c>
      <c r="AV55" s="21">
        <f t="shared" si="64"/>
        <v>41548</v>
      </c>
      <c r="AW55" s="21">
        <f t="shared" si="64"/>
        <v>41579</v>
      </c>
      <c r="AX55" s="21">
        <f t="shared" si="64"/>
        <v>41609</v>
      </c>
      <c r="AY55" s="21">
        <f t="shared" si="64"/>
        <v>41640</v>
      </c>
      <c r="AZ55" s="21">
        <f t="shared" si="64"/>
        <v>41671</v>
      </c>
      <c r="BA55" s="21">
        <f t="shared" si="64"/>
        <v>41699</v>
      </c>
      <c r="BB55" s="21">
        <f t="shared" si="64"/>
        <v>41730</v>
      </c>
      <c r="BC55" s="21">
        <f t="shared" si="64"/>
        <v>41760</v>
      </c>
      <c r="BD55" s="21">
        <f t="shared" si="64"/>
        <v>41791</v>
      </c>
      <c r="BE55" s="21">
        <f t="shared" si="64"/>
        <v>41821</v>
      </c>
      <c r="BF55" s="21">
        <f t="shared" si="64"/>
        <v>41852</v>
      </c>
      <c r="BG55" s="21">
        <f t="shared" si="64"/>
        <v>41883</v>
      </c>
      <c r="BH55" s="21">
        <f t="shared" si="64"/>
        <v>41913</v>
      </c>
      <c r="BI55" s="21">
        <f t="shared" si="64"/>
        <v>41944</v>
      </c>
      <c r="BJ55" s="21">
        <f t="shared" si="64"/>
        <v>41974</v>
      </c>
      <c r="BK55" s="21">
        <f t="shared" si="64"/>
        <v>42005</v>
      </c>
      <c r="BL55" s="21">
        <f t="shared" si="64"/>
        <v>42036</v>
      </c>
      <c r="BM55" s="21">
        <f t="shared" si="64"/>
        <v>42064</v>
      </c>
      <c r="BN55" s="21">
        <f t="shared" si="64"/>
        <v>42095</v>
      </c>
      <c r="BO55" s="21">
        <f t="shared" ref="BO55:DP55" si="65">BO51</f>
        <v>42125</v>
      </c>
      <c r="BP55" s="21">
        <f t="shared" si="65"/>
        <v>42156</v>
      </c>
      <c r="BQ55" s="21">
        <f t="shared" si="65"/>
        <v>42186</v>
      </c>
      <c r="BR55" s="21">
        <f t="shared" si="65"/>
        <v>42217</v>
      </c>
      <c r="BS55" s="21">
        <f t="shared" si="65"/>
        <v>42248</v>
      </c>
      <c r="BT55" s="21">
        <f t="shared" si="65"/>
        <v>42278</v>
      </c>
      <c r="BU55" s="21">
        <f t="shared" si="65"/>
        <v>42309</v>
      </c>
      <c r="BV55" s="21">
        <f t="shared" si="65"/>
        <v>42339</v>
      </c>
      <c r="BW55" s="21">
        <f t="shared" si="65"/>
        <v>42370</v>
      </c>
      <c r="BX55" s="21">
        <f t="shared" si="65"/>
        <v>42401</v>
      </c>
      <c r="BY55" s="21">
        <f t="shared" si="65"/>
        <v>42430</v>
      </c>
      <c r="BZ55" s="21">
        <f t="shared" si="65"/>
        <v>42461</v>
      </c>
      <c r="CA55" s="21">
        <f t="shared" si="65"/>
        <v>42491</v>
      </c>
      <c r="CB55" s="21">
        <f t="shared" si="65"/>
        <v>42522</v>
      </c>
      <c r="CC55" s="21">
        <f t="shared" si="65"/>
        <v>42552</v>
      </c>
      <c r="CD55" s="21">
        <f t="shared" si="65"/>
        <v>42583</v>
      </c>
      <c r="CE55" s="21">
        <f t="shared" si="65"/>
        <v>42614</v>
      </c>
      <c r="CF55" s="21">
        <f t="shared" si="65"/>
        <v>42644</v>
      </c>
      <c r="CG55" s="21">
        <f t="shared" si="65"/>
        <v>42675</v>
      </c>
      <c r="CH55" s="21">
        <f t="shared" si="65"/>
        <v>42705</v>
      </c>
      <c r="CI55" s="21">
        <f t="shared" si="65"/>
        <v>42736</v>
      </c>
      <c r="CJ55" s="21">
        <f t="shared" si="65"/>
        <v>42767</v>
      </c>
      <c r="CK55" s="21">
        <f t="shared" si="65"/>
        <v>42795</v>
      </c>
      <c r="CL55" s="21">
        <f t="shared" si="65"/>
        <v>42826</v>
      </c>
      <c r="CM55" s="21">
        <f t="shared" si="65"/>
        <v>42856</v>
      </c>
      <c r="CN55" s="21">
        <f t="shared" si="65"/>
        <v>42887</v>
      </c>
      <c r="CO55" s="21">
        <f t="shared" si="65"/>
        <v>42917</v>
      </c>
      <c r="CP55" s="21">
        <f t="shared" si="65"/>
        <v>42948</v>
      </c>
      <c r="CQ55" s="21">
        <f t="shared" si="65"/>
        <v>42979</v>
      </c>
      <c r="CR55" s="21">
        <f t="shared" si="65"/>
        <v>43009</v>
      </c>
      <c r="CS55" s="21">
        <f t="shared" si="65"/>
        <v>43040</v>
      </c>
      <c r="CT55" s="21">
        <f t="shared" si="65"/>
        <v>43070</v>
      </c>
      <c r="CU55" s="21">
        <f t="shared" si="65"/>
        <v>43101</v>
      </c>
      <c r="CV55" s="21">
        <f t="shared" si="65"/>
        <v>43132</v>
      </c>
      <c r="CW55" s="21">
        <f t="shared" si="65"/>
        <v>43160</v>
      </c>
      <c r="CX55" s="21">
        <f t="shared" si="65"/>
        <v>43191</v>
      </c>
      <c r="CY55" s="21">
        <f t="shared" si="65"/>
        <v>43221</v>
      </c>
      <c r="CZ55" s="21">
        <f t="shared" si="65"/>
        <v>43252</v>
      </c>
      <c r="DA55" s="21">
        <f t="shared" si="65"/>
        <v>43282</v>
      </c>
      <c r="DB55" s="21">
        <f t="shared" si="65"/>
        <v>43313</v>
      </c>
      <c r="DC55" s="21">
        <f t="shared" si="65"/>
        <v>43344</v>
      </c>
      <c r="DD55" s="21">
        <f t="shared" si="65"/>
        <v>43374</v>
      </c>
      <c r="DE55" s="21">
        <f t="shared" si="65"/>
        <v>43405</v>
      </c>
      <c r="DF55" s="21">
        <f t="shared" si="65"/>
        <v>43435</v>
      </c>
      <c r="DG55" s="21">
        <f t="shared" si="65"/>
        <v>43466</v>
      </c>
      <c r="DH55" s="21">
        <f t="shared" si="65"/>
        <v>43497</v>
      </c>
      <c r="DI55" s="21">
        <f t="shared" si="65"/>
        <v>43525</v>
      </c>
      <c r="DJ55" s="21">
        <f t="shared" si="65"/>
        <v>43556</v>
      </c>
      <c r="DK55" s="21">
        <f t="shared" si="65"/>
        <v>43586</v>
      </c>
      <c r="DL55" s="21">
        <f t="shared" si="65"/>
        <v>43617</v>
      </c>
      <c r="DM55" s="21">
        <f t="shared" si="65"/>
        <v>43647</v>
      </c>
      <c r="DN55" s="21">
        <f t="shared" si="65"/>
        <v>43678</v>
      </c>
      <c r="DO55" s="21">
        <f t="shared" si="65"/>
        <v>43709</v>
      </c>
      <c r="DP55" s="21">
        <f t="shared" si="65"/>
        <v>43739</v>
      </c>
      <c r="DQ55" s="21">
        <f>DQ51</f>
        <v>43770</v>
      </c>
      <c r="DR55" s="21">
        <f t="shared" ref="DR55:EF55" si="66">DR51</f>
        <v>43800</v>
      </c>
      <c r="DS55" s="21">
        <f t="shared" si="66"/>
        <v>43831</v>
      </c>
      <c r="DT55" s="21">
        <f t="shared" si="66"/>
        <v>43862</v>
      </c>
      <c r="DU55" s="21">
        <f t="shared" si="66"/>
        <v>43891</v>
      </c>
      <c r="DV55" s="21">
        <f t="shared" si="66"/>
        <v>43922</v>
      </c>
      <c r="DW55" s="21">
        <f t="shared" si="66"/>
        <v>43952</v>
      </c>
      <c r="DX55" s="21">
        <f t="shared" si="66"/>
        <v>43983</v>
      </c>
      <c r="DY55" s="21">
        <f t="shared" si="66"/>
        <v>44013</v>
      </c>
      <c r="DZ55" s="21">
        <f t="shared" si="66"/>
        <v>44044</v>
      </c>
      <c r="EA55" s="21">
        <f t="shared" si="66"/>
        <v>44075</v>
      </c>
      <c r="EB55" s="21">
        <f t="shared" si="66"/>
        <v>44105</v>
      </c>
      <c r="EC55" s="21">
        <f t="shared" si="66"/>
        <v>44136</v>
      </c>
      <c r="ED55" s="21">
        <f t="shared" si="66"/>
        <v>44166</v>
      </c>
      <c r="EE55" s="21">
        <f t="shared" si="66"/>
        <v>44197</v>
      </c>
      <c r="EF55" s="21">
        <f t="shared" si="66"/>
        <v>44228</v>
      </c>
    </row>
    <row r="56" spans="1:136" x14ac:dyDescent="0.45">
      <c r="B56" t="str">
        <f>B26</f>
        <v>CSA EW Advertising</v>
      </c>
      <c r="C56" s="20" cm="1">
        <f t="array" ref="C56:EF56">TRANSPOSE(_xll.hp_filter(TRANSPOSE(C26:EF26),6.25))</f>
        <v>0.96617952197355161</v>
      </c>
      <c r="D56" s="20">
        <v>1.0274880861512097</v>
      </c>
      <c r="E56" s="20">
        <v>1.0942079268130995</v>
      </c>
      <c r="F56" s="20">
        <v>1.1740675551264124</v>
      </c>
      <c r="G56" s="20">
        <v>1.259722213968244</v>
      </c>
      <c r="H56" s="20">
        <v>1.3419617388553187</v>
      </c>
      <c r="I56" s="20">
        <v>1.4143999731132357</v>
      </c>
      <c r="J56" s="20">
        <v>1.4661558599529341</v>
      </c>
      <c r="K56" s="20">
        <v>1.4877815731646071</v>
      </c>
      <c r="L56" s="20">
        <v>1.4860472686540089</v>
      </c>
      <c r="M56" s="20">
        <v>1.4714298754380746</v>
      </c>
      <c r="N56" s="20">
        <v>1.4601424091841353</v>
      </c>
      <c r="O56" s="20">
        <v>1.4574946529346864</v>
      </c>
      <c r="P56" s="20">
        <v>1.4605750641167772</v>
      </c>
      <c r="Q56" s="20">
        <v>1.4656817148119949</v>
      </c>
      <c r="R56" s="20">
        <v>1.4698732215877686</v>
      </c>
      <c r="S56" s="20">
        <v>1.4663560609481774</v>
      </c>
      <c r="T56" s="20">
        <v>1.4505292567169799</v>
      </c>
      <c r="U56" s="20">
        <v>1.4225909213603862</v>
      </c>
      <c r="V56" s="20">
        <v>1.3891946322552917</v>
      </c>
      <c r="W56" s="20">
        <v>1.3600363536674993</v>
      </c>
      <c r="X56" s="20">
        <v>1.3318839743953954</v>
      </c>
      <c r="Y56" s="20">
        <v>1.3128046761396179</v>
      </c>
      <c r="Z56" s="20">
        <v>1.303311649953016</v>
      </c>
      <c r="AA56" s="20">
        <v>1.300876637976172</v>
      </c>
      <c r="AB56" s="20">
        <v>1.296485313977624</v>
      </c>
      <c r="AC56" s="20">
        <v>1.295756812277459</v>
      </c>
      <c r="AD56" s="20">
        <v>1.2936609381272286</v>
      </c>
      <c r="AE56" s="20">
        <v>1.2760945819965726</v>
      </c>
      <c r="AF56" s="20">
        <v>1.2438666944737531</v>
      </c>
      <c r="AG56" s="20">
        <v>1.1924432098159012</v>
      </c>
      <c r="AH56" s="20">
        <v>1.1331619021132533</v>
      </c>
      <c r="AI56" s="20">
        <v>1.0775185369949896</v>
      </c>
      <c r="AJ56" s="20">
        <v>1.0335131947302734</v>
      </c>
      <c r="AK56" s="20">
        <v>1.0098816758004558</v>
      </c>
      <c r="AL56" s="20">
        <v>1.0088297863183664</v>
      </c>
      <c r="AM56" s="20">
        <v>1.0321501474804402</v>
      </c>
      <c r="AN56" s="20">
        <v>1.0761350234312981</v>
      </c>
      <c r="AO56" s="20">
        <v>1.1374800999741648</v>
      </c>
      <c r="AP56" s="20">
        <v>1.2009914299661779</v>
      </c>
      <c r="AQ56" s="20">
        <v>1.2560475933343032</v>
      </c>
      <c r="AR56" s="20">
        <v>1.2916933587291646</v>
      </c>
      <c r="AS56" s="20">
        <v>1.3202394565102344</v>
      </c>
      <c r="AT56" s="20">
        <v>1.342362175990683</v>
      </c>
      <c r="AU56" s="20">
        <v>1.353046938697517</v>
      </c>
      <c r="AV56" s="20">
        <v>1.3552749406269717</v>
      </c>
      <c r="AW56" s="20">
        <v>1.3556858529851408</v>
      </c>
      <c r="AX56" s="20">
        <v>1.367141049908458</v>
      </c>
      <c r="AY56" s="20">
        <v>1.3794607821944209</v>
      </c>
      <c r="AZ56" s="20">
        <v>1.3853285720712327</v>
      </c>
      <c r="BA56" s="20">
        <v>1.3885390341342376</v>
      </c>
      <c r="BB56" s="20">
        <v>1.3896283720313249</v>
      </c>
      <c r="BC56" s="20">
        <v>1.3917840621970805</v>
      </c>
      <c r="BD56" s="20">
        <v>1.4082618006651657</v>
      </c>
      <c r="BE56" s="20">
        <v>1.4433544612549354</v>
      </c>
      <c r="BF56" s="20">
        <v>1.5052301099712886</v>
      </c>
      <c r="BG56" s="20">
        <v>1.5886383471935186</v>
      </c>
      <c r="BH56" s="20">
        <v>1.6682218827128104</v>
      </c>
      <c r="BI56" s="20">
        <v>1.714660268871576</v>
      </c>
      <c r="BJ56" s="20">
        <v>1.7266080677270828</v>
      </c>
      <c r="BK56" s="20">
        <v>1.7229727384631319</v>
      </c>
      <c r="BL56" s="20">
        <v>1.7059664932228127</v>
      </c>
      <c r="BM56" s="20">
        <v>1.6786222563600757</v>
      </c>
      <c r="BN56" s="20">
        <v>1.6574416709774555</v>
      </c>
      <c r="BO56" s="20">
        <v>1.662755578283962</v>
      </c>
      <c r="BP56" s="20">
        <v>1.6899961229351321</v>
      </c>
      <c r="BQ56" s="20">
        <v>1.7243209804187338</v>
      </c>
      <c r="BR56" s="20">
        <v>1.7403424611514531</v>
      </c>
      <c r="BS56" s="20">
        <v>1.7383873580990377</v>
      </c>
      <c r="BT56" s="20">
        <v>1.7229554076692795</v>
      </c>
      <c r="BU56" s="20">
        <v>1.7009883105799646</v>
      </c>
      <c r="BV56" s="20">
        <v>1.6723680410079265</v>
      </c>
      <c r="BW56" s="20">
        <v>1.6439425310284448</v>
      </c>
      <c r="BX56" s="20">
        <v>1.633229001338012</v>
      </c>
      <c r="BY56" s="20">
        <v>1.6320861304422922</v>
      </c>
      <c r="BZ56" s="20">
        <v>1.6186471975087808</v>
      </c>
      <c r="CA56" s="20">
        <v>1.5858241095933303</v>
      </c>
      <c r="CB56" s="20">
        <v>1.5387860980627974</v>
      </c>
      <c r="CC56" s="20">
        <v>1.4897004637564049</v>
      </c>
      <c r="CD56" s="20">
        <v>1.4602951551809913</v>
      </c>
      <c r="CE56" s="20">
        <v>1.466354805766459</v>
      </c>
      <c r="CF56" s="20">
        <v>1.509286897106453</v>
      </c>
      <c r="CG56" s="20">
        <v>1.5780719228938822</v>
      </c>
      <c r="CH56" s="20">
        <v>1.6543650572262281</v>
      </c>
      <c r="CI56" s="20">
        <v>1.7210525942751782</v>
      </c>
      <c r="CJ56" s="20">
        <v>1.7652275285452754</v>
      </c>
      <c r="CK56" s="20">
        <v>1.8008042204789321</v>
      </c>
      <c r="CL56" s="20">
        <v>1.8319613558783221</v>
      </c>
      <c r="CM56" s="20">
        <v>1.8608803321303062</v>
      </c>
      <c r="CN56" s="20">
        <v>1.8953148610680741</v>
      </c>
      <c r="CO56" s="20">
        <v>1.9337449546686392</v>
      </c>
      <c r="CP56" s="20">
        <v>1.9797214150213356</v>
      </c>
      <c r="CQ56" s="20">
        <v>2.019074683585302</v>
      </c>
      <c r="CR56" s="20">
        <v>2.0610257608177234</v>
      </c>
      <c r="CS56" s="20">
        <v>2.0863422379481205</v>
      </c>
      <c r="CT56" s="20">
        <v>2.0852976574678816</v>
      </c>
      <c r="CU56" s="20">
        <v>2.067343504526622</v>
      </c>
      <c r="CV56" s="20">
        <v>2.0463858288601173</v>
      </c>
      <c r="CW56" s="20">
        <v>2.0369425807937525</v>
      </c>
      <c r="CX56" s="20">
        <v>2.0458180072323731</v>
      </c>
      <c r="CY56" s="20">
        <v>2.0619347392341183</v>
      </c>
      <c r="CZ56" s="20">
        <v>2.0692202931233061</v>
      </c>
      <c r="DA56" s="20">
        <v>2.0597948167278148</v>
      </c>
      <c r="DB56" s="20">
        <v>2.029885692727619</v>
      </c>
      <c r="DC56" s="20">
        <v>1.9667370747320825</v>
      </c>
      <c r="DD56" s="20">
        <v>1.8872639602586767</v>
      </c>
      <c r="DE56" s="20">
        <v>1.8183749477144553</v>
      </c>
      <c r="DF56" s="20">
        <v>1.7723156719380764</v>
      </c>
      <c r="DG56" s="20">
        <v>1.7719976155499417</v>
      </c>
      <c r="DH56" s="20">
        <v>1.8113602938063482</v>
      </c>
      <c r="DI56" s="20">
        <v>1.8755681290230473</v>
      </c>
      <c r="DJ56" s="20">
        <v>1.9574861446819576</v>
      </c>
      <c r="DK56" s="20">
        <v>2.0424432081468566</v>
      </c>
      <c r="DL56" s="20">
        <v>2.1068039802747447</v>
      </c>
      <c r="DM56" s="20">
        <v>2.133280894750512</v>
      </c>
      <c r="DN56" s="20">
        <v>2.1190305951304182</v>
      </c>
      <c r="DO56" s="20">
        <v>2.0810526650223213</v>
      </c>
      <c r="DP56" s="20">
        <v>2.0307324497475183</v>
      </c>
      <c r="DQ56" s="20">
        <v>1.9772897879317628</v>
      </c>
      <c r="DR56" s="20">
        <v>1.9171441145623738</v>
      </c>
      <c r="DS56" s="20">
        <v>1.8453849949079539</v>
      </c>
      <c r="DT56" s="20">
        <v>1.7569282789728202</v>
      </c>
      <c r="DU56" s="20">
        <v>1.6547858818095933</v>
      </c>
      <c r="DV56" s="20">
        <v>1.5458246974848766</v>
      </c>
      <c r="DW56" s="20">
        <v>1.4620728862750096</v>
      </c>
      <c r="DX56" s="20">
        <v>1.422971182406197</v>
      </c>
      <c r="DY56" s="20">
        <v>1.4318388772787443</v>
      </c>
      <c r="DZ56" s="20">
        <v>1.4704512599692792</v>
      </c>
      <c r="EA56" s="20">
        <v>1.5227302751022387</v>
      </c>
      <c r="EB56" s="20">
        <v>1.5776176365098951</v>
      </c>
      <c r="EC56" s="20">
        <v>1.6134109147380902</v>
      </c>
      <c r="ED56" s="20">
        <v>1.6336530920677257</v>
      </c>
      <c r="EE56" s="20">
        <v>1.6573180467573749</v>
      </c>
      <c r="EF56" s="20">
        <v>1.6980535564953583</v>
      </c>
    </row>
    <row r="57" spans="1:136" x14ac:dyDescent="0.45">
      <c r="B57" t="str">
        <f>B26</f>
        <v>CSA EW Advertising</v>
      </c>
      <c r="C57" s="20" cm="1">
        <f t="array" ref="C57:EF57">TRANSPOSE(_xll.hp_filter(TRANSPOSE(C27:EF27),6.25))</f>
        <v>1.0022003155512382</v>
      </c>
      <c r="D57" s="20">
        <v>1.0145442680244001</v>
      </c>
      <c r="E57" s="20">
        <v>1.026536170009364</v>
      </c>
      <c r="F57" s="20">
        <v>1.0379063305434699</v>
      </c>
      <c r="G57" s="20">
        <v>1.0503907977140863</v>
      </c>
      <c r="H57" s="20">
        <v>1.0614188484798683</v>
      </c>
      <c r="I57" s="20">
        <v>1.0696042814122655</v>
      </c>
      <c r="J57" s="20">
        <v>1.071939007531078</v>
      </c>
      <c r="K57" s="20">
        <v>1.0686697872216775</v>
      </c>
      <c r="L57" s="20">
        <v>1.0613617924931158</v>
      </c>
      <c r="M57" s="20">
        <v>1.054333363139311</v>
      </c>
      <c r="N57" s="20">
        <v>1.0515273615976928</v>
      </c>
      <c r="O57" s="20">
        <v>1.0536633976734868</v>
      </c>
      <c r="P57" s="20">
        <v>1.0660453561449417</v>
      </c>
      <c r="Q57" s="20">
        <v>1.0838932166647866</v>
      </c>
      <c r="R57" s="20">
        <v>1.1037766738195318</v>
      </c>
      <c r="S57" s="20">
        <v>1.122517721204537</v>
      </c>
      <c r="T57" s="20">
        <v>1.1364187406886914</v>
      </c>
      <c r="U57" s="20">
        <v>1.1449713015401803</v>
      </c>
      <c r="V57" s="20">
        <v>1.147590076267101</v>
      </c>
      <c r="W57" s="20">
        <v>1.1427653914021831</v>
      </c>
      <c r="X57" s="20">
        <v>1.1360447119469717</v>
      </c>
      <c r="Y57" s="20">
        <v>1.1270642572098788</v>
      </c>
      <c r="Z57" s="20">
        <v>1.1153129542076625</v>
      </c>
      <c r="AA57" s="20">
        <v>1.1043043531584045</v>
      </c>
      <c r="AB57" s="20">
        <v>1.0994193919244204</v>
      </c>
      <c r="AC57" s="20">
        <v>1.1068024893148585</v>
      </c>
      <c r="AD57" s="20">
        <v>1.1241146488546474</v>
      </c>
      <c r="AE57" s="20">
        <v>1.1455385693884323</v>
      </c>
      <c r="AF57" s="20">
        <v>1.1661719067174166</v>
      </c>
      <c r="AG57" s="20">
        <v>1.1821159298304378</v>
      </c>
      <c r="AH57" s="20">
        <v>1.1932954730526175</v>
      </c>
      <c r="AI57" s="20">
        <v>1.1969355683749541</v>
      </c>
      <c r="AJ57" s="20">
        <v>1.192805685571741</v>
      </c>
      <c r="AK57" s="20">
        <v>1.1838094781211534</v>
      </c>
      <c r="AL57" s="20">
        <v>1.1754734032816014</v>
      </c>
      <c r="AM57" s="20">
        <v>1.1708089887066979</v>
      </c>
      <c r="AN57" s="20">
        <v>1.1704744432474254</v>
      </c>
      <c r="AO57" s="20">
        <v>1.1754094451726025</v>
      </c>
      <c r="AP57" s="20">
        <v>1.1842838668375653</v>
      </c>
      <c r="AQ57" s="20">
        <v>1.1979828996508639</v>
      </c>
      <c r="AR57" s="20">
        <v>1.2123914608121831</v>
      </c>
      <c r="AS57" s="20">
        <v>1.2195885914484563</v>
      </c>
      <c r="AT57" s="20">
        <v>1.2172636985496676</v>
      </c>
      <c r="AU57" s="20">
        <v>1.2076301341321678</v>
      </c>
      <c r="AV57" s="20">
        <v>1.1941504544557571</v>
      </c>
      <c r="AW57" s="20">
        <v>1.1830126702653658</v>
      </c>
      <c r="AX57" s="20">
        <v>1.1752585055107883</v>
      </c>
      <c r="AY57" s="20">
        <v>1.1672630415147445</v>
      </c>
      <c r="AZ57" s="20">
        <v>1.1571849885432179</v>
      </c>
      <c r="BA57" s="20">
        <v>1.1472227610216246</v>
      </c>
      <c r="BB57" s="20">
        <v>1.1413848821681727</v>
      </c>
      <c r="BC57" s="20">
        <v>1.1453908187041955</v>
      </c>
      <c r="BD57" s="20">
        <v>1.1583579922236547</v>
      </c>
      <c r="BE57" s="20">
        <v>1.1707933079798549</v>
      </c>
      <c r="BF57" s="20">
        <v>1.1729376175415416</v>
      </c>
      <c r="BG57" s="20">
        <v>1.1656698411656821</v>
      </c>
      <c r="BH57" s="20">
        <v>1.1586009967047122</v>
      </c>
      <c r="BI57" s="20">
        <v>1.1601666327562652</v>
      </c>
      <c r="BJ57" s="20">
        <v>1.1698363948554762</v>
      </c>
      <c r="BK57" s="20">
        <v>1.1826172884604995</v>
      </c>
      <c r="BL57" s="20">
        <v>1.2003351698452882</v>
      </c>
      <c r="BM57" s="20">
        <v>1.2218405153735001</v>
      </c>
      <c r="BN57" s="20">
        <v>1.2408898811932545</v>
      </c>
      <c r="BO57" s="20">
        <v>1.2496077748553445</v>
      </c>
      <c r="BP57" s="20">
        <v>1.2504814918248113</v>
      </c>
      <c r="BQ57" s="20">
        <v>1.2446772822060406</v>
      </c>
      <c r="BR57" s="20">
        <v>1.233463437590528</v>
      </c>
      <c r="BS57" s="20">
        <v>1.2188133642702821</v>
      </c>
      <c r="BT57" s="20">
        <v>1.2037020368785456</v>
      </c>
      <c r="BU57" s="20">
        <v>1.1910637667347912</v>
      </c>
      <c r="BV57" s="20">
        <v>1.182823770841156</v>
      </c>
      <c r="BW57" s="20">
        <v>1.178729411914559</v>
      </c>
      <c r="BX57" s="20">
        <v>1.178189558250643</v>
      </c>
      <c r="BY57" s="20">
        <v>1.1832088834312324</v>
      </c>
      <c r="BZ57" s="20">
        <v>1.1875991920355096</v>
      </c>
      <c r="CA57" s="20">
        <v>1.1877025791373721</v>
      </c>
      <c r="CB57" s="20">
        <v>1.1820145812543479</v>
      </c>
      <c r="CC57" s="20">
        <v>1.1671301903738531</v>
      </c>
      <c r="CD57" s="20">
        <v>1.1420401770007196</v>
      </c>
      <c r="CE57" s="20">
        <v>1.114094196279678</v>
      </c>
      <c r="CF57" s="20">
        <v>1.088428295548165</v>
      </c>
      <c r="CG57" s="20">
        <v>1.0669661857816028</v>
      </c>
      <c r="CH57" s="20">
        <v>1.0499861031707602</v>
      </c>
      <c r="CI57" s="20">
        <v>1.0366894638191189</v>
      </c>
      <c r="CJ57" s="20">
        <v>1.0310434400863717</v>
      </c>
      <c r="CK57" s="20">
        <v>1.0314053703816337</v>
      </c>
      <c r="CL57" s="20">
        <v>1.039501011035568</v>
      </c>
      <c r="CM57" s="20">
        <v>1.0548965419830594</v>
      </c>
      <c r="CN57" s="20">
        <v>1.0690797396350598</v>
      </c>
      <c r="CO57" s="20">
        <v>1.0775835865138848</v>
      </c>
      <c r="CP57" s="20">
        <v>1.0791496010615347</v>
      </c>
      <c r="CQ57" s="20">
        <v>1.0717624195342801</v>
      </c>
      <c r="CR57" s="20">
        <v>1.0598880411638452</v>
      </c>
      <c r="CS57" s="20">
        <v>1.0480367295827202</v>
      </c>
      <c r="CT57" s="20">
        <v>1.041360512061031</v>
      </c>
      <c r="CU57" s="20">
        <v>1.0427305045406341</v>
      </c>
      <c r="CV57" s="20">
        <v>1.0532841459176252</v>
      </c>
      <c r="CW57" s="20">
        <v>1.0694709565105609</v>
      </c>
      <c r="CX57" s="20">
        <v>1.0896993237755077</v>
      </c>
      <c r="CY57" s="20">
        <v>1.1146770155415768</v>
      </c>
      <c r="CZ57" s="20">
        <v>1.1411139981878886</v>
      </c>
      <c r="DA57" s="20">
        <v>1.1603308085658035</v>
      </c>
      <c r="DB57" s="20">
        <v>1.1675736103204863</v>
      </c>
      <c r="DC57" s="20">
        <v>1.1691633544542894</v>
      </c>
      <c r="DD57" s="20">
        <v>1.1726759623850365</v>
      </c>
      <c r="DE57" s="20">
        <v>1.1786781988748456</v>
      </c>
      <c r="DF57" s="20">
        <v>1.1891522237477774</v>
      </c>
      <c r="DG57" s="20">
        <v>1.2024326699489021</v>
      </c>
      <c r="DH57" s="20">
        <v>1.225010653044484</v>
      </c>
      <c r="DI57" s="20">
        <v>1.2511752815961836</v>
      </c>
      <c r="DJ57" s="20">
        <v>1.2721647126292974</v>
      </c>
      <c r="DK57" s="20">
        <v>1.2832455823302555</v>
      </c>
      <c r="DL57" s="20">
        <v>1.2795732562998849</v>
      </c>
      <c r="DM57" s="20">
        <v>1.2613867373691015</v>
      </c>
      <c r="DN57" s="20">
        <v>1.2359637591312915</v>
      </c>
      <c r="DO57" s="20">
        <v>1.2104370188776277</v>
      </c>
      <c r="DP57" s="20">
        <v>1.1922802505335135</v>
      </c>
      <c r="DQ57" s="20">
        <v>1.1825825722892396</v>
      </c>
      <c r="DR57" s="20">
        <v>1.17726044784192</v>
      </c>
      <c r="DS57" s="20">
        <v>1.173363079668341</v>
      </c>
      <c r="DT57" s="20">
        <v>1.1701193091318929</v>
      </c>
      <c r="DU57" s="20">
        <v>1.1627887086178543</v>
      </c>
      <c r="DV57" s="20">
        <v>1.151776433415074</v>
      </c>
      <c r="DW57" s="20">
        <v>1.1427641967562951</v>
      </c>
      <c r="DX57" s="20">
        <v>1.1379879033662705</v>
      </c>
      <c r="DY57" s="20">
        <v>1.1393727290202889</v>
      </c>
      <c r="DZ57" s="20">
        <v>1.1448691630584129</v>
      </c>
      <c r="EA57" s="20">
        <v>1.1473848754342761</v>
      </c>
      <c r="EB57" s="20">
        <v>1.1457571391208352</v>
      </c>
      <c r="EC57" s="20">
        <v>1.1427223145022314</v>
      </c>
      <c r="ED57" s="20">
        <v>1.1380782000858529</v>
      </c>
      <c r="EE57" s="20">
        <v>1.1316441669158732</v>
      </c>
      <c r="EF57" s="20">
        <v>1.1223110951867503</v>
      </c>
    </row>
    <row r="58" spans="1:136" x14ac:dyDescent="0.45">
      <c r="B58" t="str">
        <f t="shared" ref="B58:B68" si="67">B28</f>
        <v>CSA EW Audio-Visual and Interactive Media</v>
      </c>
      <c r="C58" s="20" cm="1">
        <f t="array" ref="C58:EF58">TRANSPOSE(_xll.hp_filter(TRANSPOSE(C28:EF28),6.25))</f>
        <v>0.98724110139933374</v>
      </c>
      <c r="D58" s="20">
        <v>1.0078261296496884</v>
      </c>
      <c r="E58" s="20">
        <v>1.0304525816761498</v>
      </c>
      <c r="F58" s="20">
        <v>1.0516899202910936</v>
      </c>
      <c r="G58" s="20">
        <v>1.0720264040299212</v>
      </c>
      <c r="H58" s="20">
        <v>1.0900095745111287</v>
      </c>
      <c r="I58" s="20">
        <v>1.1039154959611714</v>
      </c>
      <c r="J58" s="20">
        <v>1.1159044149704394</v>
      </c>
      <c r="K58" s="20">
        <v>1.1210046042700403</v>
      </c>
      <c r="L58" s="20">
        <v>1.1102930367892192</v>
      </c>
      <c r="M58" s="20">
        <v>1.0823870476751136</v>
      </c>
      <c r="N58" s="20">
        <v>1.046388954320455</v>
      </c>
      <c r="O58" s="20">
        <v>1.0087685970394076</v>
      </c>
      <c r="P58" s="20">
        <v>0.98000215488343412</v>
      </c>
      <c r="Q58" s="20">
        <v>0.96845953467439638</v>
      </c>
      <c r="R58" s="20">
        <v>0.97480919955170764</v>
      </c>
      <c r="S58" s="20">
        <v>0.9905243288651201</v>
      </c>
      <c r="T58" s="20">
        <v>1.0075921465196287</v>
      </c>
      <c r="U58" s="20">
        <v>1.0205709288567535</v>
      </c>
      <c r="V58" s="20">
        <v>1.0317712417419072</v>
      </c>
      <c r="W58" s="20">
        <v>1.0407397749508949</v>
      </c>
      <c r="X58" s="20">
        <v>1.0482694899104861</v>
      </c>
      <c r="Y58" s="20">
        <v>1.0507448741651979</v>
      </c>
      <c r="Z58" s="20">
        <v>1.0424536705002427</v>
      </c>
      <c r="AA58" s="20">
        <v>1.0287292769992364</v>
      </c>
      <c r="AB58" s="20">
        <v>1.0165520649053157</v>
      </c>
      <c r="AC58" s="20">
        <v>1.0086573694933885</v>
      </c>
      <c r="AD58" s="20">
        <v>1.0031981297194461</v>
      </c>
      <c r="AE58" s="20">
        <v>1.0022168306952639</v>
      </c>
      <c r="AF58" s="20">
        <v>0.99933216886541776</v>
      </c>
      <c r="AG58" s="20">
        <v>0.99589605985115326</v>
      </c>
      <c r="AH58" s="20">
        <v>0.99283979972777681</v>
      </c>
      <c r="AI58" s="20">
        <v>0.98876230400539944</v>
      </c>
      <c r="AJ58" s="20">
        <v>0.97901251584208404</v>
      </c>
      <c r="AK58" s="20">
        <v>0.96812202513964407</v>
      </c>
      <c r="AL58" s="20">
        <v>0.9623980016827427</v>
      </c>
      <c r="AM58" s="20">
        <v>0.9644568824424915</v>
      </c>
      <c r="AN58" s="20">
        <v>0.98082153401087324</v>
      </c>
      <c r="AO58" s="20">
        <v>1.0054160075033582</v>
      </c>
      <c r="AP58" s="20">
        <v>1.0322438976046664</v>
      </c>
      <c r="AQ58" s="20">
        <v>1.0558488312055745</v>
      </c>
      <c r="AR58" s="20">
        <v>1.0791538731185741</v>
      </c>
      <c r="AS58" s="20">
        <v>1.0961462751632649</v>
      </c>
      <c r="AT58" s="20">
        <v>1.1055552628668674</v>
      </c>
      <c r="AU58" s="20">
        <v>1.1088365478403703</v>
      </c>
      <c r="AV58" s="20">
        <v>1.1049745820536461</v>
      </c>
      <c r="AW58" s="20">
        <v>1.0908366731188117</v>
      </c>
      <c r="AX58" s="20">
        <v>1.0639007889259939</v>
      </c>
      <c r="AY58" s="20">
        <v>1.0273308098860896</v>
      </c>
      <c r="AZ58" s="20">
        <v>0.9932313253466718</v>
      </c>
      <c r="BA58" s="20">
        <v>0.97636696210650675</v>
      </c>
      <c r="BB58" s="20">
        <v>0.98062929095284979</v>
      </c>
      <c r="BC58" s="20">
        <v>0.99646039950514553</v>
      </c>
      <c r="BD58" s="20">
        <v>1.0154676228963169</v>
      </c>
      <c r="BE58" s="20">
        <v>1.029824632338463</v>
      </c>
      <c r="BF58" s="20">
        <v>1.0346808288308227</v>
      </c>
      <c r="BG58" s="20">
        <v>1.0281499359347448</v>
      </c>
      <c r="BH58" s="20">
        <v>1.0158077336096349</v>
      </c>
      <c r="BI58" s="20">
        <v>1.0017150230543508</v>
      </c>
      <c r="BJ58" s="20">
        <v>0.99426051094735068</v>
      </c>
      <c r="BK58" s="20">
        <v>0.99909696181685947</v>
      </c>
      <c r="BL58" s="20">
        <v>1.0147075463516138</v>
      </c>
      <c r="BM58" s="20">
        <v>1.0346210202507515</v>
      </c>
      <c r="BN58" s="20">
        <v>1.0482546900389103</v>
      </c>
      <c r="BO58" s="20">
        <v>1.0524974880115969</v>
      </c>
      <c r="BP58" s="20">
        <v>1.0572648488053451</v>
      </c>
      <c r="BQ58" s="20">
        <v>1.0674132683154929</v>
      </c>
      <c r="BR58" s="20">
        <v>1.0825049984966546</v>
      </c>
      <c r="BS58" s="20">
        <v>1.1015139705707679</v>
      </c>
      <c r="BT58" s="20">
        <v>1.13060892039591</v>
      </c>
      <c r="BU58" s="20">
        <v>1.1627053595278465</v>
      </c>
      <c r="BV58" s="20">
        <v>1.1865246689622941</v>
      </c>
      <c r="BW58" s="20">
        <v>1.194645482060624</v>
      </c>
      <c r="BX58" s="20">
        <v>1.1851431444908993</v>
      </c>
      <c r="BY58" s="20">
        <v>1.1629277467695052</v>
      </c>
      <c r="BZ58" s="20">
        <v>1.1337040587118661</v>
      </c>
      <c r="CA58" s="20">
        <v>1.1105150040568792</v>
      </c>
      <c r="CB58" s="20">
        <v>1.1017141538528397</v>
      </c>
      <c r="CC58" s="20">
        <v>1.1155550960813596</v>
      </c>
      <c r="CD58" s="20">
        <v>1.1517534178438598</v>
      </c>
      <c r="CE58" s="20">
        <v>1.202436989769843</v>
      </c>
      <c r="CF58" s="20">
        <v>1.2621784103590701</v>
      </c>
      <c r="CG58" s="20">
        <v>1.3198856344734007</v>
      </c>
      <c r="CH58" s="20">
        <v>1.3603202691194411</v>
      </c>
      <c r="CI58" s="20">
        <v>1.3810622197880538</v>
      </c>
      <c r="CJ58" s="20">
        <v>1.379358830229672</v>
      </c>
      <c r="CK58" s="20">
        <v>1.3604105659517178</v>
      </c>
      <c r="CL58" s="20">
        <v>1.332720479624866</v>
      </c>
      <c r="CM58" s="20">
        <v>1.3060270322686145</v>
      </c>
      <c r="CN58" s="20">
        <v>1.2876465949756701</v>
      </c>
      <c r="CO58" s="20">
        <v>1.2707444004889483</v>
      </c>
      <c r="CP58" s="20">
        <v>1.2444842043772353</v>
      </c>
      <c r="CQ58" s="20">
        <v>1.2092161526365799</v>
      </c>
      <c r="CR58" s="20">
        <v>1.1697773141670686</v>
      </c>
      <c r="CS58" s="20">
        <v>1.1374422613590234</v>
      </c>
      <c r="CT58" s="20">
        <v>1.1207607567755953</v>
      </c>
      <c r="CU58" s="20">
        <v>1.1198302627009549</v>
      </c>
      <c r="CV58" s="20">
        <v>1.1270309159395719</v>
      </c>
      <c r="CW58" s="20">
        <v>1.1426469343406864</v>
      </c>
      <c r="CX58" s="20">
        <v>1.165626600192218</v>
      </c>
      <c r="CY58" s="20">
        <v>1.1794793016721918</v>
      </c>
      <c r="CZ58" s="20">
        <v>1.1772581269718354</v>
      </c>
      <c r="DA58" s="20">
        <v>1.1623324430477915</v>
      </c>
      <c r="DB58" s="20">
        <v>1.1367872396181324</v>
      </c>
      <c r="DC58" s="20">
        <v>1.1009980517770197</v>
      </c>
      <c r="DD58" s="20">
        <v>1.0556083024335603</v>
      </c>
      <c r="DE58" s="20">
        <v>1.0107720558828683</v>
      </c>
      <c r="DF58" s="20">
        <v>0.97143835572299519</v>
      </c>
      <c r="DG58" s="20">
        <v>0.95278876056677708</v>
      </c>
      <c r="DH58" s="20">
        <v>0.96666260419928296</v>
      </c>
      <c r="DI58" s="20">
        <v>1.0066068648687441</v>
      </c>
      <c r="DJ58" s="20">
        <v>1.0600739327229354</v>
      </c>
      <c r="DK58" s="20">
        <v>1.1162722863438188</v>
      </c>
      <c r="DL58" s="20">
        <v>1.1692161574952686</v>
      </c>
      <c r="DM58" s="20">
        <v>1.2076788494887853</v>
      </c>
      <c r="DN58" s="20">
        <v>1.2301063331838802</v>
      </c>
      <c r="DO58" s="20">
        <v>1.2335401393460348</v>
      </c>
      <c r="DP58" s="20">
        <v>1.2200509392774639</v>
      </c>
      <c r="DQ58" s="20">
        <v>1.1944308940729276</v>
      </c>
      <c r="DR58" s="20">
        <v>1.1612530255318032</v>
      </c>
      <c r="DS58" s="20">
        <v>1.1210583354787236</v>
      </c>
      <c r="DT58" s="20">
        <v>1.0770708581367499</v>
      </c>
      <c r="DU58" s="20">
        <v>1.0384639753710276</v>
      </c>
      <c r="DV58" s="20">
        <v>1.0266951163602076</v>
      </c>
      <c r="DW58" s="20">
        <v>1.043529012685114</v>
      </c>
      <c r="DX58" s="20">
        <v>1.0817119245616862</v>
      </c>
      <c r="DY58" s="20">
        <v>1.1331793163300916</v>
      </c>
      <c r="DZ58" s="20">
        <v>1.1820674696753528</v>
      </c>
      <c r="EA58" s="20">
        <v>1.2221490306147325</v>
      </c>
      <c r="EB58" s="20">
        <v>1.2453185972701846</v>
      </c>
      <c r="EC58" s="20">
        <v>1.2517071426455257</v>
      </c>
      <c r="ED58" s="20">
        <v>1.2484364224231017</v>
      </c>
      <c r="EE58" s="20">
        <v>1.2519374670443915</v>
      </c>
      <c r="EF58" s="20">
        <v>1.2638585123302102</v>
      </c>
    </row>
    <row r="59" spans="1:136" x14ac:dyDescent="0.45">
      <c r="B59" t="str">
        <f t="shared" si="67"/>
        <v>CSA EW Crafts</v>
      </c>
      <c r="C59" s="20" cm="1">
        <f t="array" ref="C59:EF59">TRANSPOSE(_xll.hp_filter(TRANSPOSE(C29:EF29),6.25))</f>
        <v>0.97304951942667206</v>
      </c>
      <c r="D59" s="20">
        <v>0.9292499084930117</v>
      </c>
      <c r="E59" s="20">
        <v>0.88976237445108386</v>
      </c>
      <c r="F59" s="20">
        <v>0.86015504294887746</v>
      </c>
      <c r="G59" s="20">
        <v>0.84401785503137661</v>
      </c>
      <c r="H59" s="20">
        <v>0.83900037983976183</v>
      </c>
      <c r="I59" s="20">
        <v>0.84382873269526759</v>
      </c>
      <c r="J59" s="20">
        <v>0.85706146281427664</v>
      </c>
      <c r="K59" s="20">
        <v>0.87887565224589481</v>
      </c>
      <c r="L59" s="20">
        <v>0.90775564920216301</v>
      </c>
      <c r="M59" s="20">
        <v>0.93478531374047091</v>
      </c>
      <c r="N59" s="20">
        <v>0.95540248477507317</v>
      </c>
      <c r="O59" s="20">
        <v>0.96626826360170726</v>
      </c>
      <c r="P59" s="20">
        <v>0.97254395949580918</v>
      </c>
      <c r="Q59" s="20">
        <v>0.97984126446059294</v>
      </c>
      <c r="R59" s="20">
        <v>0.98639511416544434</v>
      </c>
      <c r="S59" s="20">
        <v>0.98888972256306995</v>
      </c>
      <c r="T59" s="20">
        <v>0.98618608533970442</v>
      </c>
      <c r="U59" s="20">
        <v>0.98182262935187481</v>
      </c>
      <c r="V59" s="20">
        <v>0.97796591824951684</v>
      </c>
      <c r="W59" s="20">
        <v>0.97286786726771557</v>
      </c>
      <c r="X59" s="20">
        <v>0.97120563150201733</v>
      </c>
      <c r="Y59" s="20">
        <v>0.9734687226369465</v>
      </c>
      <c r="Z59" s="20">
        <v>0.97178999865145943</v>
      </c>
      <c r="AA59" s="20">
        <v>0.97431704471709912</v>
      </c>
      <c r="AB59" s="20">
        <v>0.98757032127448008</v>
      </c>
      <c r="AC59" s="20">
        <v>1.013650776961293</v>
      </c>
      <c r="AD59" s="20">
        <v>1.0515308382223996</v>
      </c>
      <c r="AE59" s="20">
        <v>1.0959518988732901</v>
      </c>
      <c r="AF59" s="20">
        <v>1.1330692672279439</v>
      </c>
      <c r="AG59" s="20">
        <v>1.1567136663307198</v>
      </c>
      <c r="AH59" s="20">
        <v>1.1602349710110844</v>
      </c>
      <c r="AI59" s="20">
        <v>1.1465357351572305</v>
      </c>
      <c r="AJ59" s="20">
        <v>1.126313753116474</v>
      </c>
      <c r="AK59" s="20">
        <v>1.1042198222932758</v>
      </c>
      <c r="AL59" s="20">
        <v>1.0837990172054019</v>
      </c>
      <c r="AM59" s="20">
        <v>1.0664201747056135</v>
      </c>
      <c r="AN59" s="20">
        <v>1.0524963144801616</v>
      </c>
      <c r="AO59" s="20">
        <v>1.0340307122709278</v>
      </c>
      <c r="AP59" s="20">
        <v>1.0161197708164016</v>
      </c>
      <c r="AQ59" s="20">
        <v>1.0002913115143259</v>
      </c>
      <c r="AR59" s="20">
        <v>0.99487565554482571</v>
      </c>
      <c r="AS59" s="20">
        <v>1.000139456676437</v>
      </c>
      <c r="AT59" s="20">
        <v>1.010857963150865</v>
      </c>
      <c r="AU59" s="20">
        <v>1.021784110141585</v>
      </c>
      <c r="AV59" s="20">
        <v>1.0291744968842453</v>
      </c>
      <c r="AW59" s="20">
        <v>1.0220475997466387</v>
      </c>
      <c r="AX59" s="20">
        <v>1.0009586664266341</v>
      </c>
      <c r="AY59" s="20">
        <v>0.97777541395048506</v>
      </c>
      <c r="AZ59" s="20">
        <v>0.9642121727161832</v>
      </c>
      <c r="BA59" s="20">
        <v>0.96666927085552812</v>
      </c>
      <c r="BB59" s="20">
        <v>0.98158012511306536</v>
      </c>
      <c r="BC59" s="20">
        <v>1.0069584036512527</v>
      </c>
      <c r="BD59" s="20">
        <v>1.0316540804140311</v>
      </c>
      <c r="BE59" s="20">
        <v>1.0514208423304374</v>
      </c>
      <c r="BF59" s="20">
        <v>1.0629178727169954</v>
      </c>
      <c r="BG59" s="20">
        <v>1.0673701970896405</v>
      </c>
      <c r="BH59" s="20">
        <v>1.0641236145918487</v>
      </c>
      <c r="BI59" s="20">
        <v>1.0553907482698537</v>
      </c>
      <c r="BJ59" s="20">
        <v>1.037388835159287</v>
      </c>
      <c r="BK59" s="20">
        <v>1.0205003111227104</v>
      </c>
      <c r="BL59" s="20">
        <v>1.0113428824057291</v>
      </c>
      <c r="BM59" s="20">
        <v>1.0146188110180245</v>
      </c>
      <c r="BN59" s="20">
        <v>1.0277570756095211</v>
      </c>
      <c r="BO59" s="20">
        <v>1.0555704595661932</v>
      </c>
      <c r="BP59" s="20">
        <v>1.0895606781423768</v>
      </c>
      <c r="BQ59" s="20">
        <v>1.1164319896929475</v>
      </c>
      <c r="BR59" s="20">
        <v>1.1334629952427082</v>
      </c>
      <c r="BS59" s="20">
        <v>1.1459129855679351</v>
      </c>
      <c r="BT59" s="20">
        <v>1.1532095602657728</v>
      </c>
      <c r="BU59" s="20">
        <v>1.1517327487051834</v>
      </c>
      <c r="BV59" s="20">
        <v>1.1530931870731602</v>
      </c>
      <c r="BW59" s="20">
        <v>1.1598055084376404</v>
      </c>
      <c r="BX59" s="20">
        <v>1.1715525489412526</v>
      </c>
      <c r="BY59" s="20">
        <v>1.1878640416282018</v>
      </c>
      <c r="BZ59" s="20">
        <v>1.2178362370852276</v>
      </c>
      <c r="CA59" s="20">
        <v>1.250400529430455</v>
      </c>
      <c r="CB59" s="20">
        <v>1.2693146854240656</v>
      </c>
      <c r="CC59" s="20">
        <v>1.2766092741109714</v>
      </c>
      <c r="CD59" s="20">
        <v>1.2815443442925405</v>
      </c>
      <c r="CE59" s="20">
        <v>1.2782909044091886</v>
      </c>
      <c r="CF59" s="20">
        <v>1.2678278784755053</v>
      </c>
      <c r="CG59" s="20">
        <v>1.2473752364189474</v>
      </c>
      <c r="CH59" s="20">
        <v>1.2165030462462845</v>
      </c>
      <c r="CI59" s="20">
        <v>1.1771629586063379</v>
      </c>
      <c r="CJ59" s="20">
        <v>1.1405040898402086</v>
      </c>
      <c r="CK59" s="20">
        <v>1.1229328944258428</v>
      </c>
      <c r="CL59" s="20">
        <v>1.1335564091405275</v>
      </c>
      <c r="CM59" s="20">
        <v>1.168464859679001</v>
      </c>
      <c r="CN59" s="20">
        <v>1.2194370155698926</v>
      </c>
      <c r="CO59" s="20">
        <v>1.2802951365970294</v>
      </c>
      <c r="CP59" s="20">
        <v>1.3396023063217131</v>
      </c>
      <c r="CQ59" s="20">
        <v>1.3924176700318096</v>
      </c>
      <c r="CR59" s="20">
        <v>1.4244959869461415</v>
      </c>
      <c r="CS59" s="20">
        <v>1.4331761912106382</v>
      </c>
      <c r="CT59" s="20">
        <v>1.4202019528764778</v>
      </c>
      <c r="CU59" s="20">
        <v>1.3886270882881309</v>
      </c>
      <c r="CV59" s="20">
        <v>1.3481323763831361</v>
      </c>
      <c r="CW59" s="20">
        <v>1.3098429954484105</v>
      </c>
      <c r="CX59" s="20">
        <v>1.2909313444024479</v>
      </c>
      <c r="CY59" s="20">
        <v>1.2929395057917832</v>
      </c>
      <c r="CZ59" s="20">
        <v>1.3012230204061088</v>
      </c>
      <c r="DA59" s="20">
        <v>1.3093630569357235</v>
      </c>
      <c r="DB59" s="20">
        <v>1.321252563492515</v>
      </c>
      <c r="DC59" s="20">
        <v>1.3305188084603186</v>
      </c>
      <c r="DD59" s="20">
        <v>1.3339728718125687</v>
      </c>
      <c r="DE59" s="20">
        <v>1.336950073636</v>
      </c>
      <c r="DF59" s="20">
        <v>1.3360409060838387</v>
      </c>
      <c r="DG59" s="20">
        <v>1.333113614985973</v>
      </c>
      <c r="DH59" s="20">
        <v>1.3330716069558064</v>
      </c>
      <c r="DI59" s="20">
        <v>1.342274907650352</v>
      </c>
      <c r="DJ59" s="20">
        <v>1.3562654331616681</v>
      </c>
      <c r="DK59" s="20">
        <v>1.3608530973001876</v>
      </c>
      <c r="DL59" s="20">
        <v>1.3527344703700495</v>
      </c>
      <c r="DM59" s="20">
        <v>1.3356883904335892</v>
      </c>
      <c r="DN59" s="20">
        <v>1.30277046600822</v>
      </c>
      <c r="DO59" s="20">
        <v>1.2560980181526429</v>
      </c>
      <c r="DP59" s="20">
        <v>1.2071702532789543</v>
      </c>
      <c r="DQ59" s="20">
        <v>1.1679605882850206</v>
      </c>
      <c r="DR59" s="20">
        <v>1.1529455193734988</v>
      </c>
      <c r="DS59" s="20">
        <v>1.1548451194103564</v>
      </c>
      <c r="DT59" s="20">
        <v>1.1635712911681981</v>
      </c>
      <c r="DU59" s="20">
        <v>1.1754760701263374</v>
      </c>
      <c r="DV59" s="20">
        <v>1.1957081022347456</v>
      </c>
      <c r="DW59" s="20">
        <v>1.2351138494300029</v>
      </c>
      <c r="DX59" s="20">
        <v>1.2896017438156511</v>
      </c>
      <c r="DY59" s="20">
        <v>1.3507242617143638</v>
      </c>
      <c r="DZ59" s="20">
        <v>1.3937189223999304</v>
      </c>
      <c r="EA59" s="20">
        <v>1.4090080029306908</v>
      </c>
      <c r="EB59" s="20">
        <v>1.3917373028876054</v>
      </c>
      <c r="EC59" s="20">
        <v>1.3563874607857098</v>
      </c>
      <c r="ED59" s="20">
        <v>1.3037163705586206</v>
      </c>
      <c r="EE59" s="20">
        <v>1.2410846658897194</v>
      </c>
      <c r="EF59" s="20">
        <v>1.1717786170365485</v>
      </c>
    </row>
    <row r="60" spans="1:136" x14ac:dyDescent="0.45">
      <c r="B60" t="str">
        <f t="shared" si="67"/>
        <v>CSA EW Design</v>
      </c>
      <c r="C60" s="20" cm="1">
        <f t="array" ref="C60:EF60">TRANSPOSE(_xll.hp_filter(TRANSPOSE(C30:EF30),6.25))</f>
        <v>0.97797397887404169</v>
      </c>
      <c r="D60" s="20">
        <v>0.9472707843473972</v>
      </c>
      <c r="E60" s="20">
        <v>0.92009175320090608</v>
      </c>
      <c r="F60" s="20">
        <v>0.90923250592783333</v>
      </c>
      <c r="G60" s="20">
        <v>0.91996093903103882</v>
      </c>
      <c r="H60" s="20">
        <v>0.95091992197797204</v>
      </c>
      <c r="I60" s="20">
        <v>0.99268900877372435</v>
      </c>
      <c r="J60" s="20">
        <v>1.0261701311243037</v>
      </c>
      <c r="K60" s="20">
        <v>1.040391501071052</v>
      </c>
      <c r="L60" s="20">
        <v>1.0338288922841192</v>
      </c>
      <c r="M60" s="20">
        <v>1.0124084817405479</v>
      </c>
      <c r="N60" s="20">
        <v>0.97803512799974823</v>
      </c>
      <c r="O60" s="20">
        <v>0.92840224558612183</v>
      </c>
      <c r="P60" s="20">
        <v>0.88030023723976258</v>
      </c>
      <c r="Q60" s="20">
        <v>0.8502881898852459</v>
      </c>
      <c r="R60" s="20">
        <v>0.84513802205400324</v>
      </c>
      <c r="S60" s="20">
        <v>0.85717554189582668</v>
      </c>
      <c r="T60" s="20">
        <v>0.88096534359708478</v>
      </c>
      <c r="U60" s="20">
        <v>0.91639349985820484</v>
      </c>
      <c r="V60" s="20">
        <v>0.96792206318668916</v>
      </c>
      <c r="W60" s="20">
        <v>1.0336336043735967</v>
      </c>
      <c r="X60" s="20">
        <v>1.1019953380131595</v>
      </c>
      <c r="Y60" s="20">
        <v>1.1597104933041815</v>
      </c>
      <c r="Z60" s="20">
        <v>1.1941369584068402</v>
      </c>
      <c r="AA60" s="20">
        <v>1.1879485077700347</v>
      </c>
      <c r="AB60" s="20">
        <v>1.1484091764106128</v>
      </c>
      <c r="AC60" s="20">
        <v>1.088885151145695</v>
      </c>
      <c r="AD60" s="20">
        <v>1.0170841070884435</v>
      </c>
      <c r="AE60" s="20">
        <v>0.93400513864697099</v>
      </c>
      <c r="AF60" s="20">
        <v>0.85043562222567326</v>
      </c>
      <c r="AG60" s="20">
        <v>0.78020906856717076</v>
      </c>
      <c r="AH60" s="20">
        <v>0.73437624537971491</v>
      </c>
      <c r="AI60" s="20">
        <v>0.71852838244428785</v>
      </c>
      <c r="AJ60" s="20">
        <v>0.73289564071590063</v>
      </c>
      <c r="AK60" s="20">
        <v>0.77126537908891213</v>
      </c>
      <c r="AL60" s="20">
        <v>0.8261964365518335</v>
      </c>
      <c r="AM60" s="20">
        <v>0.88788866969981983</v>
      </c>
      <c r="AN60" s="20">
        <v>0.95181137484494949</v>
      </c>
      <c r="AO60" s="20">
        <v>1.0071629654951566</v>
      </c>
      <c r="AP60" s="20">
        <v>1.0514085569223139</v>
      </c>
      <c r="AQ60" s="20">
        <v>1.085041102962548</v>
      </c>
      <c r="AR60" s="20">
        <v>1.1095107970400662</v>
      </c>
      <c r="AS60" s="20">
        <v>1.1240699517572432</v>
      </c>
      <c r="AT60" s="20">
        <v>1.1249187174074338</v>
      </c>
      <c r="AU60" s="20">
        <v>1.1087190954810942</v>
      </c>
      <c r="AV60" s="20">
        <v>1.0777460926834923</v>
      </c>
      <c r="AW60" s="20">
        <v>1.0380274865298778</v>
      </c>
      <c r="AX60" s="20">
        <v>1.0118125492713583</v>
      </c>
      <c r="AY60" s="20">
        <v>1.0124835466186095</v>
      </c>
      <c r="AZ60" s="20">
        <v>1.03400230161628</v>
      </c>
      <c r="BA60" s="20">
        <v>1.0716724002848248</v>
      </c>
      <c r="BB60" s="20">
        <v>1.1033918429947891</v>
      </c>
      <c r="BC60" s="20">
        <v>1.1197997417233201</v>
      </c>
      <c r="BD60" s="20">
        <v>1.1166968613944854</v>
      </c>
      <c r="BE60" s="20">
        <v>1.1035507908653175</v>
      </c>
      <c r="BF60" s="20">
        <v>1.0962010994306011</v>
      </c>
      <c r="BG60" s="20">
        <v>1.0972583602814532</v>
      </c>
      <c r="BH60" s="20">
        <v>1.0992279272218333</v>
      </c>
      <c r="BI60" s="20">
        <v>1.0938016424976242</v>
      </c>
      <c r="BJ60" s="20">
        <v>1.0787774886948687</v>
      </c>
      <c r="BK60" s="20">
        <v>1.0567017073391201</v>
      </c>
      <c r="BL60" s="20">
        <v>1.0317074461125788</v>
      </c>
      <c r="BM60" s="20">
        <v>1.0060903621318817</v>
      </c>
      <c r="BN60" s="20">
        <v>0.97846422548347878</v>
      </c>
      <c r="BO60" s="20">
        <v>0.95064226135619723</v>
      </c>
      <c r="BP60" s="20">
        <v>0.92009211451368211</v>
      </c>
      <c r="BQ60" s="20">
        <v>0.89440475485910864</v>
      </c>
      <c r="BR60" s="20">
        <v>0.88672163136476712</v>
      </c>
      <c r="BS60" s="20">
        <v>0.90620986700809847</v>
      </c>
      <c r="BT60" s="20">
        <v>0.94621329766122464</v>
      </c>
      <c r="BU60" s="20">
        <v>0.99894305004018968</v>
      </c>
      <c r="BV60" s="20">
        <v>1.0602074275830682</v>
      </c>
      <c r="BW60" s="20">
        <v>1.1159664544171561</v>
      </c>
      <c r="BX60" s="20">
        <v>1.1639730532129806</v>
      </c>
      <c r="BY60" s="20">
        <v>1.2034602965430188</v>
      </c>
      <c r="BZ60" s="20">
        <v>1.2352516554221937</v>
      </c>
      <c r="CA60" s="20">
        <v>1.2551647795055023</v>
      </c>
      <c r="CB60" s="20">
        <v>1.264507488362999</v>
      </c>
      <c r="CC60" s="20">
        <v>1.2732916716264657</v>
      </c>
      <c r="CD60" s="20">
        <v>1.2809297599200398</v>
      </c>
      <c r="CE60" s="20">
        <v>1.2751075164076249</v>
      </c>
      <c r="CF60" s="20">
        <v>1.2620054209267881</v>
      </c>
      <c r="CG60" s="20">
        <v>1.2449693593855289</v>
      </c>
      <c r="CH60" s="20">
        <v>1.2218765242566032</v>
      </c>
      <c r="CI60" s="20">
        <v>1.1945394452936917</v>
      </c>
      <c r="CJ60" s="20">
        <v>1.1626617127172443</v>
      </c>
      <c r="CK60" s="20">
        <v>1.1348901707181125</v>
      </c>
      <c r="CL60" s="20">
        <v>1.0980197024958667</v>
      </c>
      <c r="CM60" s="20">
        <v>1.0581671117612661</v>
      </c>
      <c r="CN60" s="20">
        <v>1.0274703976518176</v>
      </c>
      <c r="CO60" s="20">
        <v>1.0031956040319221</v>
      </c>
      <c r="CP60" s="20">
        <v>0.97264829375038597</v>
      </c>
      <c r="CQ60" s="20">
        <v>0.93514447214134244</v>
      </c>
      <c r="CR60" s="20">
        <v>0.89994163493016721</v>
      </c>
      <c r="CS60" s="20">
        <v>0.87943937969092534</v>
      </c>
      <c r="CT60" s="20">
        <v>0.87310751197407299</v>
      </c>
      <c r="CU60" s="20">
        <v>0.87827944962299664</v>
      </c>
      <c r="CV60" s="20">
        <v>0.90563488682610072</v>
      </c>
      <c r="CW60" s="20">
        <v>0.95054619713645783</v>
      </c>
      <c r="CX60" s="20">
        <v>1.0137450417801817</v>
      </c>
      <c r="CY60" s="20">
        <v>1.0832843860937271</v>
      </c>
      <c r="CZ60" s="20">
        <v>1.1439049452504597</v>
      </c>
      <c r="DA60" s="20">
        <v>1.1848306283009218</v>
      </c>
      <c r="DB60" s="20">
        <v>1.2020344660990603</v>
      </c>
      <c r="DC60" s="20">
        <v>1.2036557194054571</v>
      </c>
      <c r="DD60" s="20">
        <v>1.1927776996222366</v>
      </c>
      <c r="DE60" s="20">
        <v>1.1749596726118676</v>
      </c>
      <c r="DF60" s="20">
        <v>1.1499599505581299</v>
      </c>
      <c r="DG60" s="20">
        <v>1.1287780806356005</v>
      </c>
      <c r="DH60" s="20">
        <v>1.1023156701034682</v>
      </c>
      <c r="DI60" s="20">
        <v>1.0689741811453137</v>
      </c>
      <c r="DJ60" s="20">
        <v>1.0369410904672935</v>
      </c>
      <c r="DK60" s="20">
        <v>1.0181158318792694</v>
      </c>
      <c r="DL60" s="20">
        <v>1.0126437864554663</v>
      </c>
      <c r="DM60" s="20">
        <v>1.0222239760824701</v>
      </c>
      <c r="DN60" s="20">
        <v>1.0465324168139927</v>
      </c>
      <c r="DO60" s="20">
        <v>1.0769588537479424</v>
      </c>
      <c r="DP60" s="20">
        <v>1.1002304539876402</v>
      </c>
      <c r="DQ60" s="20">
        <v>1.1027261854280404</v>
      </c>
      <c r="DR60" s="20">
        <v>1.0789968389782492</v>
      </c>
      <c r="DS60" s="20">
        <v>1.0374874506614953</v>
      </c>
      <c r="DT60" s="20">
        <v>0.99181225791666106</v>
      </c>
      <c r="DU60" s="20">
        <v>0.95598750607678973</v>
      </c>
      <c r="DV60" s="20">
        <v>0.93643513138217194</v>
      </c>
      <c r="DW60" s="20">
        <v>0.94578428649211588</v>
      </c>
      <c r="DX60" s="20">
        <v>0.97121711174043535</v>
      </c>
      <c r="DY60" s="20">
        <v>1.0074772181439449</v>
      </c>
      <c r="DZ60" s="20">
        <v>1.0594786962322933</v>
      </c>
      <c r="EA60" s="20">
        <v>1.1328871077190545</v>
      </c>
      <c r="EB60" s="20">
        <v>1.2118862055293316</v>
      </c>
      <c r="EC60" s="20">
        <v>1.2674673705705701</v>
      </c>
      <c r="ED60" s="20">
        <v>1.292650625648132</v>
      </c>
      <c r="EE60" s="20">
        <v>1.2896959968847828</v>
      </c>
      <c r="EF60" s="20">
        <v>1.2683002798648042</v>
      </c>
    </row>
    <row r="61" spans="1:136" x14ac:dyDescent="0.45">
      <c r="B61" t="str">
        <f t="shared" si="67"/>
        <v>CSA EW Education and Training</v>
      </c>
      <c r="C61" s="20" cm="1">
        <f t="array" ref="C61:EF61">TRANSPOSE(_xll.hp_filter(TRANSPOSE(C31:EF31),6.25))</f>
        <v>1.0459671500606285</v>
      </c>
      <c r="D61" s="20">
        <v>1.0531125420651493</v>
      </c>
      <c r="E61" s="20">
        <v>1.0529031900599695</v>
      </c>
      <c r="F61" s="20">
        <v>1.0341061700614611</v>
      </c>
      <c r="G61" s="20">
        <v>0.999507204558018</v>
      </c>
      <c r="H61" s="20">
        <v>0.9542887343142441</v>
      </c>
      <c r="I61" s="20">
        <v>0.90848586834717304</v>
      </c>
      <c r="J61" s="20">
        <v>0.87113183002186645</v>
      </c>
      <c r="K61" s="20">
        <v>0.85127265237226535</v>
      </c>
      <c r="L61" s="20">
        <v>0.84500253453160334</v>
      </c>
      <c r="M61" s="20">
        <v>0.84911291747106876</v>
      </c>
      <c r="N61" s="20">
        <v>0.85947780102562965</v>
      </c>
      <c r="O61" s="20">
        <v>0.87855777656019607</v>
      </c>
      <c r="P61" s="20">
        <v>0.9051179689887634</v>
      </c>
      <c r="Q61" s="20">
        <v>0.93533308476972854</v>
      </c>
      <c r="R61" s="20">
        <v>0.95884576956775158</v>
      </c>
      <c r="S61" s="20">
        <v>0.96132391253919725</v>
      </c>
      <c r="T61" s="20">
        <v>0.9491875484295127</v>
      </c>
      <c r="U61" s="20">
        <v>0.93304296105005791</v>
      </c>
      <c r="V61" s="20">
        <v>0.9194608826713625</v>
      </c>
      <c r="W61" s="20">
        <v>0.91417560490470562</v>
      </c>
      <c r="X61" s="20">
        <v>0.92610604194530532</v>
      </c>
      <c r="Y61" s="20">
        <v>0.95434189474549358</v>
      </c>
      <c r="Z61" s="20">
        <v>0.98454084461083891</v>
      </c>
      <c r="AA61" s="20">
        <v>1.0082799216606813</v>
      </c>
      <c r="AB61" s="20">
        <v>1.0188396497505434</v>
      </c>
      <c r="AC61" s="20">
        <v>1.0175694130084489</v>
      </c>
      <c r="AD61" s="20">
        <v>1.0051141649805837</v>
      </c>
      <c r="AE61" s="20">
        <v>0.98531352791522742</v>
      </c>
      <c r="AF61" s="20">
        <v>0.96873457469937718</v>
      </c>
      <c r="AG61" s="20">
        <v>0.96290441587101472</v>
      </c>
      <c r="AH61" s="20">
        <v>0.96741711509803041</v>
      </c>
      <c r="AI61" s="20">
        <v>0.9821042431759397</v>
      </c>
      <c r="AJ61" s="20">
        <v>1.0061588519263449</v>
      </c>
      <c r="AK61" s="20">
        <v>1.0387114239835831</v>
      </c>
      <c r="AL61" s="20">
        <v>1.0743651584937959</v>
      </c>
      <c r="AM61" s="20">
        <v>1.1029153747927005</v>
      </c>
      <c r="AN61" s="20">
        <v>1.1182743662795289</v>
      </c>
      <c r="AO61" s="20">
        <v>1.1222190539708969</v>
      </c>
      <c r="AP61" s="20">
        <v>1.1174677153316315</v>
      </c>
      <c r="AQ61" s="20">
        <v>1.1048929150911202</v>
      </c>
      <c r="AR61" s="20">
        <v>1.0847437021012427</v>
      </c>
      <c r="AS61" s="20">
        <v>1.0640473752574324</v>
      </c>
      <c r="AT61" s="20">
        <v>1.0570614615231579</v>
      </c>
      <c r="AU61" s="20">
        <v>1.0650240117668008</v>
      </c>
      <c r="AV61" s="20">
        <v>1.0806592199139042</v>
      </c>
      <c r="AW61" s="20">
        <v>1.1039967739072272</v>
      </c>
      <c r="AX61" s="20">
        <v>1.1249327825572022</v>
      </c>
      <c r="AY61" s="20">
        <v>1.1418249295594027</v>
      </c>
      <c r="AZ61" s="20">
        <v>1.1582967063357654</v>
      </c>
      <c r="BA61" s="20">
        <v>1.1725269688029769</v>
      </c>
      <c r="BB61" s="20">
        <v>1.1837001123760329</v>
      </c>
      <c r="BC61" s="20">
        <v>1.1861873627935011</v>
      </c>
      <c r="BD61" s="20">
        <v>1.1773067151092613</v>
      </c>
      <c r="BE61" s="20">
        <v>1.1630847426343713</v>
      </c>
      <c r="BF61" s="20">
        <v>1.1499758643779037</v>
      </c>
      <c r="BG61" s="20">
        <v>1.145443924165545</v>
      </c>
      <c r="BH61" s="20">
        <v>1.1452761655398411</v>
      </c>
      <c r="BI61" s="20">
        <v>1.1469358686619326</v>
      </c>
      <c r="BJ61" s="20">
        <v>1.157134908727278</v>
      </c>
      <c r="BK61" s="20">
        <v>1.1775547289714137</v>
      </c>
      <c r="BL61" s="20">
        <v>1.1981326848273524</v>
      </c>
      <c r="BM61" s="20">
        <v>1.2073463645055766</v>
      </c>
      <c r="BN61" s="20">
        <v>1.1987767464709496</v>
      </c>
      <c r="BO61" s="20">
        <v>1.1722519125228796</v>
      </c>
      <c r="BP61" s="20">
        <v>1.1387600538608424</v>
      </c>
      <c r="BQ61" s="20">
        <v>1.111603935372665</v>
      </c>
      <c r="BR61" s="20">
        <v>1.0903543957153494</v>
      </c>
      <c r="BS61" s="20">
        <v>1.0755129393626908</v>
      </c>
      <c r="BT61" s="20">
        <v>1.0699097380226323</v>
      </c>
      <c r="BU61" s="20">
        <v>1.0679887545102849</v>
      </c>
      <c r="BV61" s="20">
        <v>1.0693317814300931</v>
      </c>
      <c r="BW61" s="20">
        <v>1.0726520353039319</v>
      </c>
      <c r="BX61" s="20">
        <v>1.0775811971917522</v>
      </c>
      <c r="BY61" s="20">
        <v>1.0889119930534803</v>
      </c>
      <c r="BZ61" s="20">
        <v>1.1025660244783433</v>
      </c>
      <c r="CA61" s="20">
        <v>1.1179483100669152</v>
      </c>
      <c r="CB61" s="20">
        <v>1.1403824671596354</v>
      </c>
      <c r="CC61" s="20">
        <v>1.1747996905122235</v>
      </c>
      <c r="CD61" s="20">
        <v>1.2130636278730671</v>
      </c>
      <c r="CE61" s="20">
        <v>1.2515627580292907</v>
      </c>
      <c r="CF61" s="20">
        <v>1.2897079875855186</v>
      </c>
      <c r="CG61" s="20">
        <v>1.3263906919675597</v>
      </c>
      <c r="CH61" s="20">
        <v>1.3469497385586653</v>
      </c>
      <c r="CI61" s="20">
        <v>1.3430192896095683</v>
      </c>
      <c r="CJ61" s="20">
        <v>1.3247927715307783</v>
      </c>
      <c r="CK61" s="20">
        <v>1.2996305725184698</v>
      </c>
      <c r="CL61" s="20">
        <v>1.2698944760149413</v>
      </c>
      <c r="CM61" s="20">
        <v>1.231891803118438</v>
      </c>
      <c r="CN61" s="20">
        <v>1.1975725527975392</v>
      </c>
      <c r="CO61" s="20">
        <v>1.1748927939434328</v>
      </c>
      <c r="CP61" s="20">
        <v>1.1691479013404138</v>
      </c>
      <c r="CQ61" s="20">
        <v>1.1873712882086229</v>
      </c>
      <c r="CR61" s="20">
        <v>1.2180023859406446</v>
      </c>
      <c r="CS61" s="20">
        <v>1.2509160417598606</v>
      </c>
      <c r="CT61" s="20">
        <v>1.2833011388484863</v>
      </c>
      <c r="CU61" s="20">
        <v>1.3148563940921454</v>
      </c>
      <c r="CV61" s="20">
        <v>1.3446106674735043</v>
      </c>
      <c r="CW61" s="20">
        <v>1.3649501558819872</v>
      </c>
      <c r="CX61" s="20">
        <v>1.3701012127413825</v>
      </c>
      <c r="CY61" s="20">
        <v>1.3582658277470658</v>
      </c>
      <c r="CZ61" s="20">
        <v>1.3403450997319235</v>
      </c>
      <c r="DA61" s="20">
        <v>1.3322852563020149</v>
      </c>
      <c r="DB61" s="20">
        <v>1.3440854900495061</v>
      </c>
      <c r="DC61" s="20">
        <v>1.3743117875919273</v>
      </c>
      <c r="DD61" s="20">
        <v>1.4111347824516889</v>
      </c>
      <c r="DE61" s="20">
        <v>1.4435089468718165</v>
      </c>
      <c r="DF61" s="20">
        <v>1.4643665719261634</v>
      </c>
      <c r="DG61" s="20">
        <v>1.4726756297973691</v>
      </c>
      <c r="DH61" s="20">
        <v>1.4688705999664324</v>
      </c>
      <c r="DI61" s="20">
        <v>1.4569108929080825</v>
      </c>
      <c r="DJ61" s="20">
        <v>1.4401158338820159</v>
      </c>
      <c r="DK61" s="20">
        <v>1.4227702276117977</v>
      </c>
      <c r="DL61" s="20">
        <v>1.3971041567569444</v>
      </c>
      <c r="DM61" s="20">
        <v>1.3682434473473424</v>
      </c>
      <c r="DN61" s="20">
        <v>1.3495385692826829</v>
      </c>
      <c r="DO61" s="20">
        <v>1.3473170947850603</v>
      </c>
      <c r="DP61" s="20">
        <v>1.3591026579076058</v>
      </c>
      <c r="DQ61" s="20">
        <v>1.3611888697611314</v>
      </c>
      <c r="DR61" s="20">
        <v>1.348486063448211</v>
      </c>
      <c r="DS61" s="20">
        <v>1.3177101180684443</v>
      </c>
      <c r="DT61" s="20">
        <v>1.2703388730798233</v>
      </c>
      <c r="DU61" s="20">
        <v>1.2092205913978005</v>
      </c>
      <c r="DV61" s="20">
        <v>1.1590888735116587</v>
      </c>
      <c r="DW61" s="20">
        <v>1.1376890320242801</v>
      </c>
      <c r="DX61" s="20">
        <v>1.1491697151183562</v>
      </c>
      <c r="DY61" s="20">
        <v>1.1935126559778153</v>
      </c>
      <c r="DZ61" s="20">
        <v>1.2671596710962332</v>
      </c>
      <c r="EA61" s="20">
        <v>1.3459081651002436</v>
      </c>
      <c r="EB61" s="20">
        <v>1.4087002743556165</v>
      </c>
      <c r="EC61" s="20">
        <v>1.4384206055204569</v>
      </c>
      <c r="ED61" s="20">
        <v>1.4349486318468279</v>
      </c>
      <c r="EE61" s="20">
        <v>1.3953120061231528</v>
      </c>
      <c r="EF61" s="20">
        <v>1.3359552622175315</v>
      </c>
    </row>
    <row r="62" spans="1:136" x14ac:dyDescent="0.45">
      <c r="B62" t="str">
        <f t="shared" si="67"/>
        <v>CSA EW Governance</v>
      </c>
      <c r="C62" s="20" cm="1">
        <f t="array" ref="C62:EF62">TRANSPOSE(_xll.hp_filter(TRANSPOSE(C32:EF32),6.25))</f>
        <v>1.0349562011273727</v>
      </c>
      <c r="D62" s="20">
        <v>1.0400276141632192</v>
      </c>
      <c r="E62" s="20">
        <v>1.039506035018686</v>
      </c>
      <c r="F62" s="20">
        <v>1.0360954315014896</v>
      </c>
      <c r="G62" s="20">
        <v>1.028629035525392</v>
      </c>
      <c r="H62" s="20">
        <v>1.0170254531492151</v>
      </c>
      <c r="I62" s="20">
        <v>0.99564255286410419</v>
      </c>
      <c r="J62" s="20">
        <v>0.96468993463895281</v>
      </c>
      <c r="K62" s="20">
        <v>0.92384927512988102</v>
      </c>
      <c r="L62" s="20">
        <v>0.89388830861769808</v>
      </c>
      <c r="M62" s="20">
        <v>0.87982626667943109</v>
      </c>
      <c r="N62" s="20">
        <v>0.88528352869551274</v>
      </c>
      <c r="O62" s="20">
        <v>0.90811592834550714</v>
      </c>
      <c r="P62" s="20">
        <v>0.94125675248186269</v>
      </c>
      <c r="Q62" s="20">
        <v>0.98155972870199149</v>
      </c>
      <c r="R62" s="20">
        <v>1.0247415164573557</v>
      </c>
      <c r="S62" s="20">
        <v>1.0623635524508979</v>
      </c>
      <c r="T62" s="20">
        <v>1.0881542050249711</v>
      </c>
      <c r="U62" s="20">
        <v>1.1066906266565837</v>
      </c>
      <c r="V62" s="20">
        <v>1.1229016523020563</v>
      </c>
      <c r="W62" s="20">
        <v>1.1364067192560257</v>
      </c>
      <c r="X62" s="20">
        <v>1.1465178151461772</v>
      </c>
      <c r="Y62" s="20">
        <v>1.1544890806968739</v>
      </c>
      <c r="Z62" s="20">
        <v>1.1592037817067937</v>
      </c>
      <c r="AA62" s="20">
        <v>1.1634946186588258</v>
      </c>
      <c r="AB62" s="20">
        <v>1.1650585935477653</v>
      </c>
      <c r="AC62" s="20">
        <v>1.1572406137934077</v>
      </c>
      <c r="AD62" s="20">
        <v>1.1402993358907856</v>
      </c>
      <c r="AE62" s="20">
        <v>1.1211879043454445</v>
      </c>
      <c r="AF62" s="20">
        <v>1.1067086602726253</v>
      </c>
      <c r="AG62" s="20">
        <v>1.1068159934154218</v>
      </c>
      <c r="AH62" s="20">
        <v>1.1229667118549307</v>
      </c>
      <c r="AI62" s="20">
        <v>1.1427123633475276</v>
      </c>
      <c r="AJ62" s="20">
        <v>1.1613723944939935</v>
      </c>
      <c r="AK62" s="20">
        <v>1.1823051680933494</v>
      </c>
      <c r="AL62" s="20">
        <v>1.2014261866433411</v>
      </c>
      <c r="AM62" s="20">
        <v>1.2153749281970097</v>
      </c>
      <c r="AN62" s="20">
        <v>1.2245810576672782</v>
      </c>
      <c r="AO62" s="20">
        <v>1.2222118012258405</v>
      </c>
      <c r="AP62" s="20">
        <v>1.2032349533367688</v>
      </c>
      <c r="AQ62" s="20">
        <v>1.1738638077105736</v>
      </c>
      <c r="AR62" s="20">
        <v>1.1357266842068845</v>
      </c>
      <c r="AS62" s="20">
        <v>1.0922814729309651</v>
      </c>
      <c r="AT62" s="20">
        <v>1.050997206459847</v>
      </c>
      <c r="AU62" s="20">
        <v>1.0236896734320819</v>
      </c>
      <c r="AV62" s="20">
        <v>1.0127899945981296</v>
      </c>
      <c r="AW62" s="20">
        <v>1.0142436902793779</v>
      </c>
      <c r="AX62" s="20">
        <v>1.0199896978942855</v>
      </c>
      <c r="AY62" s="20">
        <v>1.029978929194558</v>
      </c>
      <c r="AZ62" s="20">
        <v>1.0419440361524299</v>
      </c>
      <c r="BA62" s="20">
        <v>1.0554366622834017</v>
      </c>
      <c r="BB62" s="20">
        <v>1.0691779566202699</v>
      </c>
      <c r="BC62" s="20">
        <v>1.0833101670084346</v>
      </c>
      <c r="BD62" s="20">
        <v>1.0976880789538073</v>
      </c>
      <c r="BE62" s="20">
        <v>1.1135382294951615</v>
      </c>
      <c r="BF62" s="20">
        <v>1.1316484872346804</v>
      </c>
      <c r="BG62" s="20">
        <v>1.1456666377459801</v>
      </c>
      <c r="BH62" s="20">
        <v>1.1490036611719268</v>
      </c>
      <c r="BI62" s="20">
        <v>1.1370012416190927</v>
      </c>
      <c r="BJ62" s="20">
        <v>1.11374853253671</v>
      </c>
      <c r="BK62" s="20">
        <v>1.0824864642126597</v>
      </c>
      <c r="BL62" s="20">
        <v>1.0559437974410479</v>
      </c>
      <c r="BM62" s="20">
        <v>1.0466376761998408</v>
      </c>
      <c r="BN62" s="20">
        <v>1.0542138693419807</v>
      </c>
      <c r="BO62" s="20">
        <v>1.0730613242665668</v>
      </c>
      <c r="BP62" s="20">
        <v>1.0933051827542448</v>
      </c>
      <c r="BQ62" s="20">
        <v>1.1090622448408363</v>
      </c>
      <c r="BR62" s="20">
        <v>1.1127517217502736</v>
      </c>
      <c r="BS62" s="20">
        <v>1.1067854382731497</v>
      </c>
      <c r="BT62" s="20">
        <v>1.0936666435668743</v>
      </c>
      <c r="BU62" s="20">
        <v>1.0781697313665313</v>
      </c>
      <c r="BV62" s="20">
        <v>1.0684591552542706</v>
      </c>
      <c r="BW62" s="20">
        <v>1.0660727630952802</v>
      </c>
      <c r="BX62" s="20">
        <v>1.0750712013137589</v>
      </c>
      <c r="BY62" s="20">
        <v>1.1011946227838367</v>
      </c>
      <c r="BZ62" s="20">
        <v>1.135476535489504</v>
      </c>
      <c r="CA62" s="20">
        <v>1.1706459846452939</v>
      </c>
      <c r="CB62" s="20">
        <v>1.1936822628961479</v>
      </c>
      <c r="CC62" s="20">
        <v>1.2029749347465162</v>
      </c>
      <c r="CD62" s="20">
        <v>1.1960622280585989</v>
      </c>
      <c r="CE62" s="20">
        <v>1.1803953551014634</v>
      </c>
      <c r="CF62" s="20">
        <v>1.1658687416394882</v>
      </c>
      <c r="CG62" s="20">
        <v>1.1585058996529756</v>
      </c>
      <c r="CH62" s="20">
        <v>1.149552445063279</v>
      </c>
      <c r="CI62" s="20">
        <v>1.1296403699085311</v>
      </c>
      <c r="CJ62" s="20">
        <v>1.1085973178957607</v>
      </c>
      <c r="CK62" s="20">
        <v>1.0960904031025274</v>
      </c>
      <c r="CL62" s="20">
        <v>1.0910267889574641</v>
      </c>
      <c r="CM62" s="20">
        <v>1.094825851268757</v>
      </c>
      <c r="CN62" s="20">
        <v>1.1127194024291616</v>
      </c>
      <c r="CO62" s="20">
        <v>1.1381974402210817</v>
      </c>
      <c r="CP62" s="20">
        <v>1.1663166957105382</v>
      </c>
      <c r="CQ62" s="20">
        <v>1.1923193998803985</v>
      </c>
      <c r="CR62" s="20">
        <v>1.2078692716647748</v>
      </c>
      <c r="CS62" s="20">
        <v>1.2081621419434085</v>
      </c>
      <c r="CT62" s="20">
        <v>1.2019341455722508</v>
      </c>
      <c r="CU62" s="20">
        <v>1.1930381393211158</v>
      </c>
      <c r="CV62" s="20">
        <v>1.1892809163619789</v>
      </c>
      <c r="CW62" s="20">
        <v>1.1925755106075961</v>
      </c>
      <c r="CX62" s="20">
        <v>1.2046878347739394</v>
      </c>
      <c r="CY62" s="20">
        <v>1.2159285345811444</v>
      </c>
      <c r="CZ62" s="20">
        <v>1.220121601879238</v>
      </c>
      <c r="DA62" s="20">
        <v>1.2113357248535637</v>
      </c>
      <c r="DB62" s="20">
        <v>1.1841934891407011</v>
      </c>
      <c r="DC62" s="20">
        <v>1.1455680829305215</v>
      </c>
      <c r="DD62" s="20">
        <v>1.1093701588150093</v>
      </c>
      <c r="DE62" s="20">
        <v>1.0926819569748465</v>
      </c>
      <c r="DF62" s="20">
        <v>1.103907319132839</v>
      </c>
      <c r="DG62" s="20">
        <v>1.1322105604195545</v>
      </c>
      <c r="DH62" s="20">
        <v>1.1614018815658684</v>
      </c>
      <c r="DI62" s="20">
        <v>1.1796201826094947</v>
      </c>
      <c r="DJ62" s="20">
        <v>1.1908339675912074</v>
      </c>
      <c r="DK62" s="20">
        <v>1.1955098773373236</v>
      </c>
      <c r="DL62" s="20">
        <v>1.1964141959606396</v>
      </c>
      <c r="DM62" s="20">
        <v>1.1976196823301475</v>
      </c>
      <c r="DN62" s="20">
        <v>1.2082812466257624</v>
      </c>
      <c r="DO62" s="20">
        <v>1.224801418614148</v>
      </c>
      <c r="DP62" s="20">
        <v>1.2403955540229781</v>
      </c>
      <c r="DQ62" s="20">
        <v>1.2495542731789986</v>
      </c>
      <c r="DR62" s="20">
        <v>1.2482436520225526</v>
      </c>
      <c r="DS62" s="20">
        <v>1.2405255850824344</v>
      </c>
      <c r="DT62" s="20">
        <v>1.2260262903739367</v>
      </c>
      <c r="DU62" s="20">
        <v>1.2036214298183054</v>
      </c>
      <c r="DV62" s="20">
        <v>1.1776763639305554</v>
      </c>
      <c r="DW62" s="20">
        <v>1.1635911132755992</v>
      </c>
      <c r="DX62" s="20">
        <v>1.1561782152583733</v>
      </c>
      <c r="DY62" s="20">
        <v>1.1588688910280192</v>
      </c>
      <c r="DZ62" s="20">
        <v>1.1768133511208219</v>
      </c>
      <c r="EA62" s="20">
        <v>1.2049342077046015</v>
      </c>
      <c r="EB62" s="20">
        <v>1.2302008433528391</v>
      </c>
      <c r="EC62" s="20">
        <v>1.2376660617401238</v>
      </c>
      <c r="ED62" s="20">
        <v>1.2314157689705949</v>
      </c>
      <c r="EE62" s="20">
        <v>1.2147527928473054</v>
      </c>
      <c r="EF62" s="20">
        <v>1.199282687755165</v>
      </c>
    </row>
    <row r="63" spans="1:136" x14ac:dyDescent="0.45">
      <c r="B63" t="str">
        <f t="shared" si="67"/>
        <v>CSA EW Heritage and Libraries</v>
      </c>
      <c r="C63" s="20" cm="1">
        <f t="array" ref="C63:EF63">TRANSPOSE(_xll.hp_filter(TRANSPOSE(C33:EF33),6.25))</f>
        <v>0.80503782265132218</v>
      </c>
      <c r="D63" s="20">
        <v>1.144946579049678</v>
      </c>
      <c r="E63" s="20">
        <v>1.5160492838238222</v>
      </c>
      <c r="F63" s="20">
        <v>1.9158374837964853</v>
      </c>
      <c r="G63" s="20">
        <v>2.3106217016924555</v>
      </c>
      <c r="H63" s="20">
        <v>2.6416383168436806</v>
      </c>
      <c r="I63" s="20">
        <v>2.791081170617884</v>
      </c>
      <c r="J63" s="20">
        <v>2.6821316087242977</v>
      </c>
      <c r="K63" s="20">
        <v>2.3578213472375262</v>
      </c>
      <c r="L63" s="20">
        <v>1.9716030886319076</v>
      </c>
      <c r="M63" s="20">
        <v>1.6535467329624627</v>
      </c>
      <c r="N63" s="20">
        <v>1.4693605766140581</v>
      </c>
      <c r="O63" s="20">
        <v>1.4245650007413622</v>
      </c>
      <c r="P63" s="20">
        <v>1.5149841540948086</v>
      </c>
      <c r="Q63" s="20">
        <v>1.7058840480799358</v>
      </c>
      <c r="R63" s="20">
        <v>1.968892353534704</v>
      </c>
      <c r="S63" s="20">
        <v>2.259629600173628</v>
      </c>
      <c r="T63" s="20">
        <v>2.4662847820215816</v>
      </c>
      <c r="U63" s="20">
        <v>2.5312725804333223</v>
      </c>
      <c r="V63" s="20">
        <v>2.4426940824430723</v>
      </c>
      <c r="W63" s="20">
        <v>2.2251066162303217</v>
      </c>
      <c r="X63" s="20">
        <v>1.9560320772216253</v>
      </c>
      <c r="Y63" s="20">
        <v>1.6991650832685841</v>
      </c>
      <c r="Z63" s="20">
        <v>1.5123884045388718</v>
      </c>
      <c r="AA63" s="20">
        <v>1.4164629234246338</v>
      </c>
      <c r="AB63" s="20">
        <v>1.4214082535042039</v>
      </c>
      <c r="AC63" s="20">
        <v>1.5103179698050553</v>
      </c>
      <c r="AD63" s="20">
        <v>1.6677654362830392</v>
      </c>
      <c r="AE63" s="20">
        <v>1.8492278862507465</v>
      </c>
      <c r="AF63" s="20">
        <v>2.0084495722665778</v>
      </c>
      <c r="AG63" s="20">
        <v>2.0952690880085205</v>
      </c>
      <c r="AH63" s="20">
        <v>2.0581730955919104</v>
      </c>
      <c r="AI63" s="20">
        <v>1.9156606775032747</v>
      </c>
      <c r="AJ63" s="20">
        <v>1.7598429289636328</v>
      </c>
      <c r="AK63" s="20">
        <v>1.6647923900781518</v>
      </c>
      <c r="AL63" s="20">
        <v>1.6414008929017596</v>
      </c>
      <c r="AM63" s="20">
        <v>1.6689380126243254</v>
      </c>
      <c r="AN63" s="20">
        <v>1.7361659698926042</v>
      </c>
      <c r="AO63" s="20">
        <v>1.852116173406452</v>
      </c>
      <c r="AP63" s="20">
        <v>2.0271575642741504</v>
      </c>
      <c r="AQ63" s="20">
        <v>2.2486051673917968</v>
      </c>
      <c r="AR63" s="20">
        <v>2.4585528849628648</v>
      </c>
      <c r="AS63" s="20">
        <v>2.5593177924081396</v>
      </c>
      <c r="AT63" s="20">
        <v>2.5083156568390197</v>
      </c>
      <c r="AU63" s="20">
        <v>2.335807165004959</v>
      </c>
      <c r="AV63" s="20">
        <v>2.12970060075095</v>
      </c>
      <c r="AW63" s="20">
        <v>1.9230072183095124</v>
      </c>
      <c r="AX63" s="20">
        <v>1.7490080736032325</v>
      </c>
      <c r="AY63" s="20">
        <v>1.6509673012018165</v>
      </c>
      <c r="AZ63" s="20">
        <v>1.6410668679860452</v>
      </c>
      <c r="BA63" s="20">
        <v>1.7125894470969634</v>
      </c>
      <c r="BB63" s="20">
        <v>1.8695316843306957</v>
      </c>
      <c r="BC63" s="20">
        <v>2.0964744540938387</v>
      </c>
      <c r="BD63" s="20">
        <v>2.3159538532708788</v>
      </c>
      <c r="BE63" s="20">
        <v>2.4268948836095365</v>
      </c>
      <c r="BF63" s="20">
        <v>2.3605896383633902</v>
      </c>
      <c r="BG63" s="20">
        <v>2.1318518469267413</v>
      </c>
      <c r="BH63" s="20">
        <v>1.8566330133440687</v>
      </c>
      <c r="BI63" s="20">
        <v>1.6087664483413548</v>
      </c>
      <c r="BJ63" s="20">
        <v>1.4242942535022305</v>
      </c>
      <c r="BK63" s="20">
        <v>1.3189361906465136</v>
      </c>
      <c r="BL63" s="20">
        <v>1.3105979337343951</v>
      </c>
      <c r="BM63" s="20">
        <v>1.4011918625729889</v>
      </c>
      <c r="BN63" s="20">
        <v>1.5873142496157004</v>
      </c>
      <c r="BO63" s="20">
        <v>1.8714436620049875</v>
      </c>
      <c r="BP63" s="20">
        <v>2.1854460511783724</v>
      </c>
      <c r="BQ63" s="20">
        <v>2.4093476235284936</v>
      </c>
      <c r="BR63" s="20">
        <v>2.4460579617849958</v>
      </c>
      <c r="BS63" s="20">
        <v>2.3268596420516516</v>
      </c>
      <c r="BT63" s="20">
        <v>2.1494761855247351</v>
      </c>
      <c r="BU63" s="20">
        <v>1.9967058334459811</v>
      </c>
      <c r="BV63" s="20">
        <v>1.9005693235045547</v>
      </c>
      <c r="BW63" s="20">
        <v>1.8831035111331527</v>
      </c>
      <c r="BX63" s="20">
        <v>1.953057079711773</v>
      </c>
      <c r="BY63" s="20">
        <v>2.0841595231018823</v>
      </c>
      <c r="BZ63" s="20">
        <v>2.2611548520461016</v>
      </c>
      <c r="CA63" s="20">
        <v>2.4448106046856406</v>
      </c>
      <c r="CB63" s="20">
        <v>2.5984891048781287</v>
      </c>
      <c r="CC63" s="20">
        <v>2.6867917388555806</v>
      </c>
      <c r="CD63" s="20">
        <v>2.6673207601571005</v>
      </c>
      <c r="CE63" s="20">
        <v>2.5349450287764337</v>
      </c>
      <c r="CF63" s="20">
        <v>2.3342584334471539</v>
      </c>
      <c r="CG63" s="20">
        <v>2.1317089137730578</v>
      </c>
      <c r="CH63" s="20">
        <v>1.953109775334863</v>
      </c>
      <c r="CI63" s="20">
        <v>1.8312300945898903</v>
      </c>
      <c r="CJ63" s="20">
        <v>1.812180800000277</v>
      </c>
      <c r="CK63" s="20">
        <v>1.9048424282514438</v>
      </c>
      <c r="CL63" s="20">
        <v>2.0593874639411736</v>
      </c>
      <c r="CM63" s="20">
        <v>2.2482209024170916</v>
      </c>
      <c r="CN63" s="20">
        <v>2.3933698323874761</v>
      </c>
      <c r="CO63" s="20">
        <v>2.4553941733563538</v>
      </c>
      <c r="CP63" s="20">
        <v>2.3914767154413767</v>
      </c>
      <c r="CQ63" s="20">
        <v>2.2097328014611355</v>
      </c>
      <c r="CR63" s="20">
        <v>1.9899480691066653</v>
      </c>
      <c r="CS63" s="20">
        <v>1.7958691560104012</v>
      </c>
      <c r="CT63" s="20">
        <v>1.6788364102075684</v>
      </c>
      <c r="CU63" s="20">
        <v>1.6644569541877854</v>
      </c>
      <c r="CV63" s="20">
        <v>1.7806729899169487</v>
      </c>
      <c r="CW63" s="20">
        <v>2.0448800300485726</v>
      </c>
      <c r="CX63" s="20">
        <v>2.4476680986304822</v>
      </c>
      <c r="CY63" s="20">
        <v>2.9385778017640449</v>
      </c>
      <c r="CZ63" s="20">
        <v>3.3756688351712127</v>
      </c>
      <c r="DA63" s="20">
        <v>3.6011350156347546</v>
      </c>
      <c r="DB63" s="20">
        <v>3.5325375988647894</v>
      </c>
      <c r="DC63" s="20">
        <v>3.2248328804056419</v>
      </c>
      <c r="DD63" s="20">
        <v>2.8649974173555344</v>
      </c>
      <c r="DE63" s="20">
        <v>2.542136695728809</v>
      </c>
      <c r="DF63" s="20">
        <v>2.3062266877556215</v>
      </c>
      <c r="DG63" s="20">
        <v>2.1929102534736069</v>
      </c>
      <c r="DH63" s="20">
        <v>2.199344931784609</v>
      </c>
      <c r="DI63" s="20">
        <v>2.3070051027865208</v>
      </c>
      <c r="DJ63" s="20">
        <v>2.4993385706303846</v>
      </c>
      <c r="DK63" s="20">
        <v>2.7550518850651935</v>
      </c>
      <c r="DL63" s="20">
        <v>2.9846362566558691</v>
      </c>
      <c r="DM63" s="20">
        <v>3.0863877330430318</v>
      </c>
      <c r="DN63" s="20">
        <v>2.9902576410943373</v>
      </c>
      <c r="DO63" s="20">
        <v>2.7291635915584389</v>
      </c>
      <c r="DP63" s="20">
        <v>2.4380199288132758</v>
      </c>
      <c r="DQ63" s="20">
        <v>2.1864616839013031</v>
      </c>
      <c r="DR63" s="20">
        <v>2.0230917941453637</v>
      </c>
      <c r="DS63" s="20">
        <v>1.9316428310937281</v>
      </c>
      <c r="DT63" s="20">
        <v>1.9038315113481974</v>
      </c>
      <c r="DU63" s="20">
        <v>1.9259613335720718</v>
      </c>
      <c r="DV63" s="20">
        <v>1.9997227546129395</v>
      </c>
      <c r="DW63" s="20">
        <v>2.1608421989687545</v>
      </c>
      <c r="DX63" s="20">
        <v>2.3715138080636358</v>
      </c>
      <c r="DY63" s="20">
        <v>2.5319925919246575</v>
      </c>
      <c r="DZ63" s="20">
        <v>2.5636752928945521</v>
      </c>
      <c r="EA63" s="20">
        <v>2.4686792546665002</v>
      </c>
      <c r="EB63" s="20">
        <v>2.3014155258953717</v>
      </c>
      <c r="EC63" s="20">
        <v>2.1008685182850169</v>
      </c>
      <c r="ED63" s="20">
        <v>1.8893290061113568</v>
      </c>
      <c r="EE63" s="20">
        <v>1.6694451510896728</v>
      </c>
      <c r="EF63" s="20">
        <v>1.465076123592465</v>
      </c>
    </row>
    <row r="64" spans="1:136" x14ac:dyDescent="0.45">
      <c r="B64" t="str">
        <f t="shared" si="67"/>
        <v>CSA EW Live Performance</v>
      </c>
      <c r="C64" s="20" cm="1">
        <f t="array" ref="C64:EF64">TRANSPOSE(_xll.hp_filter(TRANSPOSE(C34:EF34),6.25))</f>
        <v>0.97979905547619883</v>
      </c>
      <c r="D64" s="20">
        <v>1.0218636553672287</v>
      </c>
      <c r="E64" s="20">
        <v>1.0671604063820668</v>
      </c>
      <c r="F64" s="20">
        <v>1.115829366156323</v>
      </c>
      <c r="G64" s="20">
        <v>1.1706659425329029</v>
      </c>
      <c r="H64" s="20">
        <v>1.2317704082214771</v>
      </c>
      <c r="I64" s="20">
        <v>1.2934593277660449</v>
      </c>
      <c r="J64" s="20">
        <v>1.3312401120702964</v>
      </c>
      <c r="K64" s="20">
        <v>1.3435143953313953</v>
      </c>
      <c r="L64" s="20">
        <v>1.3276650892467301</v>
      </c>
      <c r="M64" s="20">
        <v>1.2992092489611746</v>
      </c>
      <c r="N64" s="20">
        <v>1.2655014747309901</v>
      </c>
      <c r="O64" s="20">
        <v>1.2241954758111369</v>
      </c>
      <c r="P64" s="20">
        <v>1.1865053346366738</v>
      </c>
      <c r="Q64" s="20">
        <v>1.1671647204570399</v>
      </c>
      <c r="R64" s="20">
        <v>1.1681222865432574</v>
      </c>
      <c r="S64" s="20">
        <v>1.1800118029744424</v>
      </c>
      <c r="T64" s="20">
        <v>1.1966182354041082</v>
      </c>
      <c r="U64" s="20">
        <v>1.2117571483195015</v>
      </c>
      <c r="V64" s="20">
        <v>1.2243334118934661</v>
      </c>
      <c r="W64" s="20">
        <v>1.2485078084052885</v>
      </c>
      <c r="X64" s="20">
        <v>1.2739183326069354</v>
      </c>
      <c r="Y64" s="20">
        <v>1.2825229481796394</v>
      </c>
      <c r="Z64" s="20">
        <v>1.267275020612904</v>
      </c>
      <c r="AA64" s="20">
        <v>1.2283100304895198</v>
      </c>
      <c r="AB64" s="20">
        <v>1.1835070693074115</v>
      </c>
      <c r="AC64" s="20">
        <v>1.1438602937369413</v>
      </c>
      <c r="AD64" s="20">
        <v>1.1072463841816214</v>
      </c>
      <c r="AE64" s="20">
        <v>1.0964431557729422</v>
      </c>
      <c r="AF64" s="20">
        <v>1.1101654488738422</v>
      </c>
      <c r="AG64" s="20">
        <v>1.125199736994656</v>
      </c>
      <c r="AH64" s="20">
        <v>1.1112643974604208</v>
      </c>
      <c r="AI64" s="20">
        <v>1.0623098090678917</v>
      </c>
      <c r="AJ64" s="20">
        <v>1.0052454683399534</v>
      </c>
      <c r="AK64" s="20">
        <v>0.95254429727248557</v>
      </c>
      <c r="AL64" s="20">
        <v>0.91056075510971712</v>
      </c>
      <c r="AM64" s="20">
        <v>0.89892749272009642</v>
      </c>
      <c r="AN64" s="20">
        <v>0.92640977517989842</v>
      </c>
      <c r="AO64" s="20">
        <v>0.99195462101444676</v>
      </c>
      <c r="AP64" s="20">
        <v>1.0725779009639367</v>
      </c>
      <c r="AQ64" s="20">
        <v>1.133993913918943</v>
      </c>
      <c r="AR64" s="20">
        <v>1.1676649007071811</v>
      </c>
      <c r="AS64" s="20">
        <v>1.1752892028328887</v>
      </c>
      <c r="AT64" s="20">
        <v>1.1682870010374085</v>
      </c>
      <c r="AU64" s="20">
        <v>1.1487124066545058</v>
      </c>
      <c r="AV64" s="20">
        <v>1.1266174687199821</v>
      </c>
      <c r="AW64" s="20">
        <v>1.1093770024739533</v>
      </c>
      <c r="AX64" s="20">
        <v>1.0901983987197132</v>
      </c>
      <c r="AY64" s="20">
        <v>1.0724029410626932</v>
      </c>
      <c r="AZ64" s="20">
        <v>1.0627481896177384</v>
      </c>
      <c r="BA64" s="20">
        <v>1.057625508041339</v>
      </c>
      <c r="BB64" s="20">
        <v>1.0458230978744978</v>
      </c>
      <c r="BC64" s="20">
        <v>1.0385842062751558</v>
      </c>
      <c r="BD64" s="20">
        <v>1.0377899278885425</v>
      </c>
      <c r="BE64" s="20">
        <v>1.0452392549142386</v>
      </c>
      <c r="BF64" s="20">
        <v>1.0562786997190996</v>
      </c>
      <c r="BG64" s="20">
        <v>1.0732296918532469</v>
      </c>
      <c r="BH64" s="20">
        <v>1.0991552618051457</v>
      </c>
      <c r="BI64" s="20">
        <v>1.1331174254073511</v>
      </c>
      <c r="BJ64" s="20">
        <v>1.1680595494969965</v>
      </c>
      <c r="BK64" s="20">
        <v>1.2040526087851249</v>
      </c>
      <c r="BL64" s="20">
        <v>1.2317399789972709</v>
      </c>
      <c r="BM64" s="20">
        <v>1.2456648418036025</v>
      </c>
      <c r="BN64" s="20">
        <v>1.2382158401027448</v>
      </c>
      <c r="BO64" s="20">
        <v>1.2071452928661675</v>
      </c>
      <c r="BP64" s="20">
        <v>1.1535123044458562</v>
      </c>
      <c r="BQ64" s="20">
        <v>1.0996489759900325</v>
      </c>
      <c r="BR64" s="20">
        <v>1.0640360998340577</v>
      </c>
      <c r="BS64" s="20">
        <v>1.0508349976371205</v>
      </c>
      <c r="BT64" s="20">
        <v>1.0421845653387676</v>
      </c>
      <c r="BU64" s="20">
        <v>1.027521571337825</v>
      </c>
      <c r="BV64" s="20">
        <v>1.000903811954551</v>
      </c>
      <c r="BW64" s="20">
        <v>0.95726481991241075</v>
      </c>
      <c r="BX64" s="20">
        <v>0.9088554469561505</v>
      </c>
      <c r="BY64" s="20">
        <v>0.86826671171559644</v>
      </c>
      <c r="BZ64" s="20">
        <v>0.85414484252586598</v>
      </c>
      <c r="CA64" s="20">
        <v>0.87331999283235251</v>
      </c>
      <c r="CB64" s="20">
        <v>0.92184746614940738</v>
      </c>
      <c r="CC64" s="20">
        <v>0.98315796612297701</v>
      </c>
      <c r="CD64" s="20">
        <v>1.030851576434392</v>
      </c>
      <c r="CE64" s="20">
        <v>1.0607154919721089</v>
      </c>
      <c r="CF64" s="20">
        <v>1.0664432949889908</v>
      </c>
      <c r="CG64" s="20">
        <v>1.0458211956213472</v>
      </c>
      <c r="CH64" s="20">
        <v>1.0172735123402443</v>
      </c>
      <c r="CI64" s="20">
        <v>0.99026880683509944</v>
      </c>
      <c r="CJ64" s="20">
        <v>0.97597888389703313</v>
      </c>
      <c r="CK64" s="20">
        <v>0.98347771688852492</v>
      </c>
      <c r="CL64" s="20">
        <v>1.019997378560711</v>
      </c>
      <c r="CM64" s="20">
        <v>1.0803881262519044</v>
      </c>
      <c r="CN64" s="20">
        <v>1.1611737331774046</v>
      </c>
      <c r="CO64" s="20">
        <v>1.2646960753978913</v>
      </c>
      <c r="CP64" s="20">
        <v>1.3516716682138838</v>
      </c>
      <c r="CQ64" s="20">
        <v>1.4095011878571626</v>
      </c>
      <c r="CR64" s="20">
        <v>1.4314498233407171</v>
      </c>
      <c r="CS64" s="20">
        <v>1.4126737411330819</v>
      </c>
      <c r="CT64" s="20">
        <v>1.3548301308921356</v>
      </c>
      <c r="CU64" s="20">
        <v>1.2678631045066457</v>
      </c>
      <c r="CV64" s="20">
        <v>1.1825074046992883</v>
      </c>
      <c r="CW64" s="20">
        <v>1.1231879008219288</v>
      </c>
      <c r="CX64" s="20">
        <v>1.0912196480329226</v>
      </c>
      <c r="CY64" s="20">
        <v>1.0836391094403348</v>
      </c>
      <c r="CZ64" s="20">
        <v>1.0906033405075728</v>
      </c>
      <c r="DA64" s="20">
        <v>1.1136587127916509</v>
      </c>
      <c r="DB64" s="20">
        <v>1.1418855202211633</v>
      </c>
      <c r="DC64" s="20">
        <v>1.1701380535409844</v>
      </c>
      <c r="DD64" s="20">
        <v>1.1884369405651716</v>
      </c>
      <c r="DE64" s="20">
        <v>1.1936923956681287</v>
      </c>
      <c r="DF64" s="20">
        <v>1.1920555856779935</v>
      </c>
      <c r="DG64" s="20">
        <v>1.1846767418317397</v>
      </c>
      <c r="DH64" s="20">
        <v>1.1740584199319732</v>
      </c>
      <c r="DI64" s="20">
        <v>1.167672663585684</v>
      </c>
      <c r="DJ64" s="20">
        <v>1.1658528291092245</v>
      </c>
      <c r="DK64" s="20">
        <v>1.1758102304015823</v>
      </c>
      <c r="DL64" s="20">
        <v>1.2046156677905628</v>
      </c>
      <c r="DM64" s="20">
        <v>1.2437991372270287</v>
      </c>
      <c r="DN64" s="20">
        <v>1.2793602496427641</v>
      </c>
      <c r="DO64" s="20">
        <v>1.2932146118812495</v>
      </c>
      <c r="DP64" s="20">
        <v>1.2903974497263717</v>
      </c>
      <c r="DQ64" s="20">
        <v>1.2777606155280217</v>
      </c>
      <c r="DR64" s="20">
        <v>1.2441187656189581</v>
      </c>
      <c r="DS64" s="20">
        <v>1.1858245532789284</v>
      </c>
      <c r="DT64" s="20">
        <v>1.1003746749739267</v>
      </c>
      <c r="DU64" s="20">
        <v>0.99086384788389636</v>
      </c>
      <c r="DV64" s="20">
        <v>0.89062125743660714</v>
      </c>
      <c r="DW64" s="20">
        <v>0.80885411705322752</v>
      </c>
      <c r="DX64" s="20">
        <v>0.74262556891430853</v>
      </c>
      <c r="DY64" s="20">
        <v>0.69440443149726527</v>
      </c>
      <c r="DZ64" s="20">
        <v>0.65017445763393389</v>
      </c>
      <c r="EA64" s="20">
        <v>0.61070301598968457</v>
      </c>
      <c r="EB64" s="20">
        <v>0.58034377520642733</v>
      </c>
      <c r="EC64" s="20">
        <v>0.57984959649462675</v>
      </c>
      <c r="ED64" s="20">
        <v>0.60980869236166835</v>
      </c>
      <c r="EE64" s="20">
        <v>0.6584394312463554</v>
      </c>
      <c r="EF64" s="20">
        <v>0.71141617152028436</v>
      </c>
    </row>
    <row r="65" spans="2:136" x14ac:dyDescent="0.45">
      <c r="B65" t="str">
        <f t="shared" si="67"/>
        <v>CSA EW Publishing</v>
      </c>
      <c r="C65" s="20" cm="1">
        <f t="array" ref="C65:EF65">TRANSPOSE(_xll.hp_filter(TRANSPOSE(C35:EF35),6.25))</f>
        <v>0.98773065952379513</v>
      </c>
      <c r="D65" s="20">
        <v>0.97546797103620897</v>
      </c>
      <c r="E65" s="20">
        <v>0.96516837702481573</v>
      </c>
      <c r="F65" s="20">
        <v>0.95983120771112551</v>
      </c>
      <c r="G65" s="20">
        <v>0.95780663077045591</v>
      </c>
      <c r="H65" s="20">
        <v>0.96698293175545569</v>
      </c>
      <c r="I65" s="20">
        <v>0.98622155751772178</v>
      </c>
      <c r="J65" s="20">
        <v>1.0183333524946456</v>
      </c>
      <c r="K65" s="20">
        <v>1.0658892674763385</v>
      </c>
      <c r="L65" s="20">
        <v>1.116526916853769</v>
      </c>
      <c r="M65" s="20">
        <v>1.1524527433328027</v>
      </c>
      <c r="N65" s="20">
        <v>1.1598955495893697</v>
      </c>
      <c r="O65" s="20">
        <v>1.1462472549217073</v>
      </c>
      <c r="P65" s="20">
        <v>1.1166498240270877</v>
      </c>
      <c r="Q65" s="20">
        <v>1.0750678830375315</v>
      </c>
      <c r="R65" s="20">
        <v>1.0288020862407254</v>
      </c>
      <c r="S65" s="20">
        <v>0.99469778219390714</v>
      </c>
      <c r="T65" s="20">
        <v>0.98054754121135379</v>
      </c>
      <c r="U65" s="20">
        <v>0.98254784401187201</v>
      </c>
      <c r="V65" s="20">
        <v>0.98911867583156265</v>
      </c>
      <c r="W65" s="20">
        <v>0.99502792242018279</v>
      </c>
      <c r="X65" s="20">
        <v>0.99522892583888412</v>
      </c>
      <c r="Y65" s="20">
        <v>0.98591500500603302</v>
      </c>
      <c r="Z65" s="20">
        <v>0.96893173959466372</v>
      </c>
      <c r="AA65" s="20">
        <v>0.94948941958795563</v>
      </c>
      <c r="AB65" s="20">
        <v>0.94132481218949715</v>
      </c>
      <c r="AC65" s="20">
        <v>0.94870082191324845</v>
      </c>
      <c r="AD65" s="20">
        <v>0.96260171665618355</v>
      </c>
      <c r="AE65" s="20">
        <v>0.96688629947582405</v>
      </c>
      <c r="AF65" s="20">
        <v>0.96273043209803633</v>
      </c>
      <c r="AG65" s="20">
        <v>0.95749705722144318</v>
      </c>
      <c r="AH65" s="20">
        <v>0.94962335952009247</v>
      </c>
      <c r="AI65" s="20">
        <v>0.93368032784593524</v>
      </c>
      <c r="AJ65" s="20">
        <v>0.90452143574992983</v>
      </c>
      <c r="AK65" s="20">
        <v>0.86761130432768541</v>
      </c>
      <c r="AL65" s="20">
        <v>0.83169112495482256</v>
      </c>
      <c r="AM65" s="20">
        <v>0.80757316920342082</v>
      </c>
      <c r="AN65" s="20">
        <v>0.79477690643056653</v>
      </c>
      <c r="AO65" s="20">
        <v>0.78605454336524305</v>
      </c>
      <c r="AP65" s="20">
        <v>0.77454953726309927</v>
      </c>
      <c r="AQ65" s="20">
        <v>0.76585884066356757</v>
      </c>
      <c r="AR65" s="20">
        <v>0.75854036903287314</v>
      </c>
      <c r="AS65" s="20">
        <v>0.7599479566644034</v>
      </c>
      <c r="AT65" s="20">
        <v>0.7725134232507308</v>
      </c>
      <c r="AU65" s="20">
        <v>0.79307691541812275</v>
      </c>
      <c r="AV65" s="20">
        <v>0.82509865429495277</v>
      </c>
      <c r="AW65" s="20">
        <v>0.862035443431584</v>
      </c>
      <c r="AX65" s="20">
        <v>0.8973283016911866</v>
      </c>
      <c r="AY65" s="20">
        <v>0.91715924365454415</v>
      </c>
      <c r="AZ65" s="20">
        <v>0.91591553340962828</v>
      </c>
      <c r="BA65" s="20">
        <v>0.9010167338374615</v>
      </c>
      <c r="BB65" s="20">
        <v>0.87733592247352621</v>
      </c>
      <c r="BC65" s="20">
        <v>0.84225016610597714</v>
      </c>
      <c r="BD65" s="20">
        <v>0.80031833948276043</v>
      </c>
      <c r="BE65" s="20">
        <v>0.76333929077486573</v>
      </c>
      <c r="BF65" s="20">
        <v>0.73928315605826356</v>
      </c>
      <c r="BG65" s="20">
        <v>0.73243022932939039</v>
      </c>
      <c r="BH65" s="20">
        <v>0.73966438850424954</v>
      </c>
      <c r="BI65" s="20">
        <v>0.75490289702836377</v>
      </c>
      <c r="BJ65" s="20">
        <v>0.76682782729768739</v>
      </c>
      <c r="BK65" s="20">
        <v>0.76844789929474766</v>
      </c>
      <c r="BL65" s="20">
        <v>0.76385715841222013</v>
      </c>
      <c r="BM65" s="20">
        <v>0.75886465282228732</v>
      </c>
      <c r="BN65" s="20">
        <v>0.7537289520178424</v>
      </c>
      <c r="BO65" s="20">
        <v>0.74640139215132417</v>
      </c>
      <c r="BP65" s="20">
        <v>0.73734778816342816</v>
      </c>
      <c r="BQ65" s="20">
        <v>0.72827639891730489</v>
      </c>
      <c r="BR65" s="20">
        <v>0.7155865038366227</v>
      </c>
      <c r="BS65" s="20">
        <v>0.70004204740717046</v>
      </c>
      <c r="BT65" s="20">
        <v>0.67969091127865489</v>
      </c>
      <c r="BU65" s="20">
        <v>0.66124091618230219</v>
      </c>
      <c r="BV65" s="20">
        <v>0.64620489260030967</v>
      </c>
      <c r="BW65" s="20">
        <v>0.63785267998126161</v>
      </c>
      <c r="BX65" s="20">
        <v>0.63583911273547067</v>
      </c>
      <c r="BY65" s="20">
        <v>0.64176259647624723</v>
      </c>
      <c r="BZ65" s="20">
        <v>0.65348727877922697</v>
      </c>
      <c r="CA65" s="20">
        <v>0.66863973622829032</v>
      </c>
      <c r="CB65" s="20">
        <v>0.67917746969153059</v>
      </c>
      <c r="CC65" s="20">
        <v>0.68607562224051422</v>
      </c>
      <c r="CD65" s="20">
        <v>0.68030760846282956</v>
      </c>
      <c r="CE65" s="20">
        <v>0.66063029894313829</v>
      </c>
      <c r="CF65" s="20">
        <v>0.63606245802316086</v>
      </c>
      <c r="CG65" s="20">
        <v>0.61125533554704847</v>
      </c>
      <c r="CH65" s="20">
        <v>0.59486796585302437</v>
      </c>
      <c r="CI65" s="20">
        <v>0.58286964070289526</v>
      </c>
      <c r="CJ65" s="20">
        <v>0.57360633287753937</v>
      </c>
      <c r="CK65" s="20">
        <v>0.56372042820092783</v>
      </c>
      <c r="CL65" s="20">
        <v>0.55563285479218072</v>
      </c>
      <c r="CM65" s="20">
        <v>0.54801371670271426</v>
      </c>
      <c r="CN65" s="20">
        <v>0.5417429723283067</v>
      </c>
      <c r="CO65" s="20">
        <v>0.5366850520589691</v>
      </c>
      <c r="CP65" s="20">
        <v>0.5313588440455167</v>
      </c>
      <c r="CQ65" s="20">
        <v>0.52552473922044063</v>
      </c>
      <c r="CR65" s="20">
        <v>0.52414793569117146</v>
      </c>
      <c r="CS65" s="20">
        <v>0.53122078440098042</v>
      </c>
      <c r="CT65" s="20">
        <v>0.53820529991588495</v>
      </c>
      <c r="CU65" s="20">
        <v>0.53934594907552369</v>
      </c>
      <c r="CV65" s="20">
        <v>0.52788546184410468</v>
      </c>
      <c r="CW65" s="20">
        <v>0.50566010522264104</v>
      </c>
      <c r="CX65" s="20">
        <v>0.47848891676153327</v>
      </c>
      <c r="CY65" s="20">
        <v>0.45684087273111512</v>
      </c>
      <c r="CZ65" s="20">
        <v>0.44240450049765312</v>
      </c>
      <c r="DA65" s="20">
        <v>0.43577378779043496</v>
      </c>
      <c r="DB65" s="20">
        <v>0.44186911337023504</v>
      </c>
      <c r="DC65" s="20">
        <v>0.45633149439580245</v>
      </c>
      <c r="DD65" s="20">
        <v>0.47499177877553794</v>
      </c>
      <c r="DE65" s="20">
        <v>0.49577888642562495</v>
      </c>
      <c r="DF65" s="20">
        <v>0.51573416376927184</v>
      </c>
      <c r="DG65" s="20">
        <v>0.52924100206825353</v>
      </c>
      <c r="DH65" s="20">
        <v>0.53305421527015029</v>
      </c>
      <c r="DI65" s="20">
        <v>0.53569450143606656</v>
      </c>
      <c r="DJ65" s="20">
        <v>0.5403938841838829</v>
      </c>
      <c r="DK65" s="20">
        <v>0.54289548912393137</v>
      </c>
      <c r="DL65" s="20">
        <v>0.53914608706378908</v>
      </c>
      <c r="DM65" s="20">
        <v>0.53267361499564858</v>
      </c>
      <c r="DN65" s="20">
        <v>0.52229819153705204</v>
      </c>
      <c r="DO65" s="20">
        <v>0.51405660135068265</v>
      </c>
      <c r="DP65" s="20">
        <v>0.51841791845329455</v>
      </c>
      <c r="DQ65" s="20">
        <v>0.53449104953442172</v>
      </c>
      <c r="DR65" s="20">
        <v>0.5553269232199598</v>
      </c>
      <c r="DS65" s="20">
        <v>0.56934678909918623</v>
      </c>
      <c r="DT65" s="20">
        <v>0.56811958904618487</v>
      </c>
      <c r="DU65" s="20">
        <v>0.54922988979028098</v>
      </c>
      <c r="DV65" s="20">
        <v>0.51714090159118775</v>
      </c>
      <c r="DW65" s="20">
        <v>0.48110571900884003</v>
      </c>
      <c r="DX65" s="20">
        <v>0.45030155901524938</v>
      </c>
      <c r="DY65" s="20">
        <v>0.42959539020768001</v>
      </c>
      <c r="DZ65" s="20">
        <v>0.41847259840762263</v>
      </c>
      <c r="EA65" s="20">
        <v>0.41479441811445028</v>
      </c>
      <c r="EB65" s="20">
        <v>0.41613313474898284</v>
      </c>
      <c r="EC65" s="20">
        <v>0.42324948238928384</v>
      </c>
      <c r="ED65" s="20">
        <v>0.43610067133135788</v>
      </c>
      <c r="EE65" s="20">
        <v>0.4500351058000347</v>
      </c>
      <c r="EF65" s="20">
        <v>0.45840286038490458</v>
      </c>
    </row>
    <row r="66" spans="2:136" x14ac:dyDescent="0.45">
      <c r="B66" t="str">
        <f t="shared" si="67"/>
        <v>CSA EW Sound Recording and Music Publishing</v>
      </c>
      <c r="C66" s="20" cm="1">
        <f t="array" ref="C66:EF66">TRANSPOSE(_xll.hp_filter(TRANSPOSE(C36:EF36),6.25))</f>
        <v>1.3439205896234698</v>
      </c>
      <c r="D66" s="20">
        <v>1.9633730602209347</v>
      </c>
      <c r="E66" s="20">
        <v>2.5277982364786444</v>
      </c>
      <c r="F66" s="20">
        <v>2.944952211344571</v>
      </c>
      <c r="G66" s="20">
        <v>3.1919895137762575</v>
      </c>
      <c r="H66" s="20">
        <v>3.2425646266084218</v>
      </c>
      <c r="I66" s="20">
        <v>3.1688444797023472</v>
      </c>
      <c r="J66" s="20">
        <v>2.8995702780465873</v>
      </c>
      <c r="K66" s="20">
        <v>2.5395450329542442</v>
      </c>
      <c r="L66" s="20">
        <v>2.2404097420201974</v>
      </c>
      <c r="M66" s="20">
        <v>2.0982474283358794</v>
      </c>
      <c r="N66" s="20">
        <v>2.1029832485771838</v>
      </c>
      <c r="O66" s="20">
        <v>2.1303612324247267</v>
      </c>
      <c r="P66" s="20">
        <v>2.1873403974790837</v>
      </c>
      <c r="Q66" s="20">
        <v>2.2354065795374884</v>
      </c>
      <c r="R66" s="20">
        <v>2.3722249969543689</v>
      </c>
      <c r="S66" s="20">
        <v>2.4670265845889254</v>
      </c>
      <c r="T66" s="20">
        <v>2.4525632008645797</v>
      </c>
      <c r="U66" s="20">
        <v>2.3837855275936031</v>
      </c>
      <c r="V66" s="20">
        <v>2.261695672911471</v>
      </c>
      <c r="W66" s="20">
        <v>2.1920439066925295</v>
      </c>
      <c r="X66" s="20">
        <v>2.1833245757606745</v>
      </c>
      <c r="Y66" s="20">
        <v>2.2009973095613029</v>
      </c>
      <c r="Z66" s="20">
        <v>2.1996513438796441</v>
      </c>
      <c r="AA66" s="20">
        <v>2.1940240372788091</v>
      </c>
      <c r="AB66" s="20">
        <v>2.2284469948396279</v>
      </c>
      <c r="AC66" s="20">
        <v>2.2608233602937053</v>
      </c>
      <c r="AD66" s="20">
        <v>2.2555816812752298</v>
      </c>
      <c r="AE66" s="20">
        <v>2.2400341523867819</v>
      </c>
      <c r="AF66" s="20">
        <v>2.1944460530730598</v>
      </c>
      <c r="AG66" s="20">
        <v>2.1837541214737994</v>
      </c>
      <c r="AH66" s="20">
        <v>2.2171683426216622</v>
      </c>
      <c r="AI66" s="20">
        <v>2.2744980421135033</v>
      </c>
      <c r="AJ66" s="20">
        <v>2.3069594568805574</v>
      </c>
      <c r="AK66" s="20">
        <v>2.3018491371158993</v>
      </c>
      <c r="AL66" s="20">
        <v>2.2404270429886384</v>
      </c>
      <c r="AM66" s="20">
        <v>2.1787341958062632</v>
      </c>
      <c r="AN66" s="20">
        <v>2.1035740592288499</v>
      </c>
      <c r="AO66" s="20">
        <v>2.0223833948182421</v>
      </c>
      <c r="AP66" s="20">
        <v>1.9752578838904389</v>
      </c>
      <c r="AQ66" s="20">
        <v>1.9864041722828274</v>
      </c>
      <c r="AR66" s="20">
        <v>2.0162953367180174</v>
      </c>
      <c r="AS66" s="20">
        <v>2.0645028632764428</v>
      </c>
      <c r="AT66" s="20">
        <v>2.0787602149328857</v>
      </c>
      <c r="AU66" s="20">
        <v>2.0334034734609729</v>
      </c>
      <c r="AV66" s="20">
        <v>2.0686286247066104</v>
      </c>
      <c r="AW66" s="20">
        <v>2.2023640218388705</v>
      </c>
      <c r="AX66" s="20">
        <v>2.3061728226891525</v>
      </c>
      <c r="AY66" s="20">
        <v>2.3361630185177127</v>
      </c>
      <c r="AZ66" s="20">
        <v>2.297916487416082</v>
      </c>
      <c r="BA66" s="20">
        <v>2.1739982552821884</v>
      </c>
      <c r="BB66" s="20">
        <v>2.0346913254120036</v>
      </c>
      <c r="BC66" s="20">
        <v>1.9470543648717313</v>
      </c>
      <c r="BD66" s="20">
        <v>2.0279800440462714</v>
      </c>
      <c r="BE66" s="20">
        <v>2.3105246426333546</v>
      </c>
      <c r="BF66" s="20">
        <v>2.7371137871294624</v>
      </c>
      <c r="BG66" s="20">
        <v>3.0589506996712794</v>
      </c>
      <c r="BH66" s="20">
        <v>3.1800696272240057</v>
      </c>
      <c r="BI66" s="20">
        <v>3.0750727048054363</v>
      </c>
      <c r="BJ66" s="20">
        <v>2.7943663116929098</v>
      </c>
      <c r="BK66" s="20">
        <v>2.4624990405487428</v>
      </c>
      <c r="BL66" s="20">
        <v>2.1938439510874632</v>
      </c>
      <c r="BM66" s="20">
        <v>2.0841588719204163</v>
      </c>
      <c r="BN66" s="20">
        <v>2.161263522561875</v>
      </c>
      <c r="BO66" s="20">
        <v>2.4087429722496143</v>
      </c>
      <c r="BP66" s="20">
        <v>2.7166878189192034</v>
      </c>
      <c r="BQ66" s="20">
        <v>2.9036359387924273</v>
      </c>
      <c r="BR66" s="20">
        <v>2.8703782339870738</v>
      </c>
      <c r="BS66" s="20">
        <v>2.6623546256449124</v>
      </c>
      <c r="BT66" s="20">
        <v>2.3642060559313194</v>
      </c>
      <c r="BU66" s="20">
        <v>2.114596726908486</v>
      </c>
      <c r="BV66" s="20">
        <v>1.9877640255357463</v>
      </c>
      <c r="BW66" s="20">
        <v>2.0211483240055386</v>
      </c>
      <c r="BX66" s="20">
        <v>2.1864554427322735</v>
      </c>
      <c r="BY66" s="20">
        <v>2.4581613164433218</v>
      </c>
      <c r="BZ66" s="20">
        <v>2.7070628551827367</v>
      </c>
      <c r="CA66" s="20">
        <v>2.8660357737482567</v>
      </c>
      <c r="CB66" s="20">
        <v>2.9763641916468426</v>
      </c>
      <c r="CC66" s="20">
        <v>2.9715357353549634</v>
      </c>
      <c r="CD66" s="20">
        <v>2.8011274529932884</v>
      </c>
      <c r="CE66" s="20">
        <v>2.5115783673333842</v>
      </c>
      <c r="CF66" s="20">
        <v>2.230377877898662</v>
      </c>
      <c r="CG66" s="20">
        <v>2.0585474608238061</v>
      </c>
      <c r="CH66" s="20">
        <v>2.0910173625489445</v>
      </c>
      <c r="CI66" s="20">
        <v>2.3641194665516285</v>
      </c>
      <c r="CJ66" s="20">
        <v>2.7396228783015788</v>
      </c>
      <c r="CK66" s="20">
        <v>3.039499127081795</v>
      </c>
      <c r="CL66" s="20">
        <v>3.133533927800868</v>
      </c>
      <c r="CM66" s="20">
        <v>2.9775008273419949</v>
      </c>
      <c r="CN66" s="20">
        <v>2.6165771749094633</v>
      </c>
      <c r="CO66" s="20">
        <v>2.2349248027174591</v>
      </c>
      <c r="CP66" s="20">
        <v>1.9057455026869607</v>
      </c>
      <c r="CQ66" s="20">
        <v>1.7754223290733835</v>
      </c>
      <c r="CR66" s="20">
        <v>1.9377267480099218</v>
      </c>
      <c r="CS66" s="20">
        <v>2.3069780375934137</v>
      </c>
      <c r="CT66" s="20">
        <v>2.8013053500852636</v>
      </c>
      <c r="CU66" s="20">
        <v>3.2035675055780866</v>
      </c>
      <c r="CV66" s="20">
        <v>3.4022606219970069</v>
      </c>
      <c r="CW66" s="20">
        <v>3.4194638625285014</v>
      </c>
      <c r="CX66" s="20">
        <v>3.3175100754549094</v>
      </c>
      <c r="CY66" s="20">
        <v>3.1839255833617033</v>
      </c>
      <c r="CZ66" s="20">
        <v>3.0862043275308029</v>
      </c>
      <c r="DA66" s="20">
        <v>3.0808736943677917</v>
      </c>
      <c r="DB66" s="20">
        <v>3.0998991471040958</v>
      </c>
      <c r="DC66" s="20">
        <v>3.0807678963338323</v>
      </c>
      <c r="DD66" s="20">
        <v>2.9880602121913871</v>
      </c>
      <c r="DE66" s="20">
        <v>2.8718950398592726</v>
      </c>
      <c r="DF66" s="20">
        <v>2.6981478444155331</v>
      </c>
      <c r="DG66" s="20">
        <v>2.5270370384068821</v>
      </c>
      <c r="DH66" s="20">
        <v>2.4670773792735479</v>
      </c>
      <c r="DI66" s="20">
        <v>2.5239961598491205</v>
      </c>
      <c r="DJ66" s="20">
        <v>2.622634446129577</v>
      </c>
      <c r="DK66" s="20">
        <v>2.6655323800734947</v>
      </c>
      <c r="DL66" s="20">
        <v>2.566377823027949</v>
      </c>
      <c r="DM66" s="20">
        <v>2.323142686297488</v>
      </c>
      <c r="DN66" s="20">
        <v>1.9785630448868048</v>
      </c>
      <c r="DO66" s="20">
        <v>1.5790567593776101</v>
      </c>
      <c r="DP66" s="20">
        <v>1.1867792954774175</v>
      </c>
      <c r="DQ66" s="20">
        <v>0.8635447297010147</v>
      </c>
      <c r="DR66" s="20">
        <v>0.62282091282526431</v>
      </c>
      <c r="DS66" s="20">
        <v>0.44452392349025077</v>
      </c>
      <c r="DT66" s="20">
        <v>0.3135338788994016</v>
      </c>
      <c r="DU66" s="20">
        <v>0.23591476080539617</v>
      </c>
      <c r="DV66" s="20">
        <v>0.27833436110624044</v>
      </c>
      <c r="DW66" s="20">
        <v>0.46971410997107688</v>
      </c>
      <c r="DX66" s="20">
        <v>0.7944419397920498</v>
      </c>
      <c r="DY66" s="20">
        <v>1.1617515253659314</v>
      </c>
      <c r="DZ66" s="20">
        <v>1.5322273695843043</v>
      </c>
      <c r="EA66" s="20">
        <v>1.8898045005109714</v>
      </c>
      <c r="EB66" s="20">
        <v>2.2194154132300934</v>
      </c>
      <c r="EC66" s="20">
        <v>2.4867008058209992</v>
      </c>
      <c r="ED66" s="20">
        <v>2.6591179871692798</v>
      </c>
      <c r="EE66" s="20">
        <v>2.7493290603060894</v>
      </c>
      <c r="EF66" s="20">
        <v>2.8245372503154966</v>
      </c>
    </row>
    <row r="67" spans="2:136" x14ac:dyDescent="0.45">
      <c r="B67" t="str">
        <f t="shared" si="67"/>
        <v>CSA EW Visual and Applied Arts</v>
      </c>
      <c r="C67" s="20" cm="1">
        <f t="array" ref="C67:EF67">TRANSPOSE(_xll.hp_filter(TRANSPOSE(C37:EF37),6.25))</f>
        <v>1.0269197032636956</v>
      </c>
      <c r="D67" s="20">
        <v>1.0285439495703996</v>
      </c>
      <c r="E67" s="20">
        <v>1.0258610433549125</v>
      </c>
      <c r="F67" s="20">
        <v>1.0182986869562312</v>
      </c>
      <c r="G67" s="20">
        <v>1.0097002748960646</v>
      </c>
      <c r="H67" s="20">
        <v>1.0041260658711741</v>
      </c>
      <c r="I67" s="20">
        <v>1.0008138343433777</v>
      </c>
      <c r="J67" s="20">
        <v>0.99595124712818806</v>
      </c>
      <c r="K67" s="20">
        <v>0.99024984559649187</v>
      </c>
      <c r="L67" s="20">
        <v>0.98607526088684216</v>
      </c>
      <c r="M67" s="20">
        <v>0.98181855764738479</v>
      </c>
      <c r="N67" s="20">
        <v>0.97507989085984359</v>
      </c>
      <c r="O67" s="20">
        <v>0.96787788024462529</v>
      </c>
      <c r="P67" s="20">
        <v>0.96005484097198301</v>
      </c>
      <c r="Q67" s="20">
        <v>0.95332218712145744</v>
      </c>
      <c r="R67" s="20">
        <v>0.95314104878311023</v>
      </c>
      <c r="S67" s="20">
        <v>0.96049132057297926</v>
      </c>
      <c r="T67" s="20">
        <v>0.97366165005652072</v>
      </c>
      <c r="U67" s="20">
        <v>0.98279666470248284</v>
      </c>
      <c r="V67" s="20">
        <v>0.97785261224730002</v>
      </c>
      <c r="W67" s="20">
        <v>0.9587080853957638</v>
      </c>
      <c r="X67" s="20">
        <v>0.93205569914466979</v>
      </c>
      <c r="Y67" s="20">
        <v>0.90704383143126521</v>
      </c>
      <c r="Z67" s="20">
        <v>0.89689949549946157</v>
      </c>
      <c r="AA67" s="20">
        <v>0.90305602489750036</v>
      </c>
      <c r="AB67" s="20">
        <v>0.91740509804465264</v>
      </c>
      <c r="AC67" s="20">
        <v>0.93602867465960804</v>
      </c>
      <c r="AD67" s="20">
        <v>0.95325534531479295</v>
      </c>
      <c r="AE67" s="20">
        <v>0.9673598044609959</v>
      </c>
      <c r="AF67" s="20">
        <v>0.9757940045061857</v>
      </c>
      <c r="AG67" s="20">
        <v>0.97532037945903771</v>
      </c>
      <c r="AH67" s="20">
        <v>0.96682589493428051</v>
      </c>
      <c r="AI67" s="20">
        <v>0.9579135514306818</v>
      </c>
      <c r="AJ67" s="20">
        <v>0.95533068424494583</v>
      </c>
      <c r="AK67" s="20">
        <v>0.961615064218452</v>
      </c>
      <c r="AL67" s="20">
        <v>0.97173457158131404</v>
      </c>
      <c r="AM67" s="20">
        <v>0.98591817314403885</v>
      </c>
      <c r="AN67" s="20">
        <v>1.0026279960880224</v>
      </c>
      <c r="AO67" s="20">
        <v>1.0164157378790366</v>
      </c>
      <c r="AP67" s="20">
        <v>1.021915761262858</v>
      </c>
      <c r="AQ67" s="20">
        <v>1.0209472316793351</v>
      </c>
      <c r="AR67" s="20">
        <v>1.0132064405650001</v>
      </c>
      <c r="AS67" s="20">
        <v>1.0018305751178809</v>
      </c>
      <c r="AT67" s="20">
        <v>0.98293813166824651</v>
      </c>
      <c r="AU67" s="20">
        <v>0.95776351955895156</v>
      </c>
      <c r="AV67" s="20">
        <v>0.93316412882693789</v>
      </c>
      <c r="AW67" s="20">
        <v>0.91306965178852106</v>
      </c>
      <c r="AX67" s="20">
        <v>0.90027962077663626</v>
      </c>
      <c r="AY67" s="20">
        <v>0.89691122886950203</v>
      </c>
      <c r="AZ67" s="20">
        <v>0.90657152101604388</v>
      </c>
      <c r="BA67" s="20">
        <v>0.92294665120644437</v>
      </c>
      <c r="BB67" s="20">
        <v>0.94586629862177873</v>
      </c>
      <c r="BC67" s="20">
        <v>0.96736289208656845</v>
      </c>
      <c r="BD67" s="20">
        <v>0.98397930924962418</v>
      </c>
      <c r="BE67" s="20">
        <v>0.99999608829634579</v>
      </c>
      <c r="BF67" s="20">
        <v>1.0168482729007466</v>
      </c>
      <c r="BG67" s="20">
        <v>1.0306885137415012</v>
      </c>
      <c r="BH67" s="20">
        <v>1.0423951214809624</v>
      </c>
      <c r="BI67" s="20">
        <v>1.0470557414381894</v>
      </c>
      <c r="BJ67" s="20">
        <v>1.0429119064135255</v>
      </c>
      <c r="BK67" s="20">
        <v>1.0314938406400975</v>
      </c>
      <c r="BL67" s="20">
        <v>1.0131262406833592</v>
      </c>
      <c r="BM67" s="20">
        <v>0.98913252445540456</v>
      </c>
      <c r="BN67" s="20">
        <v>0.96565415035270075</v>
      </c>
      <c r="BO67" s="20">
        <v>0.94730093260727743</v>
      </c>
      <c r="BP67" s="20">
        <v>0.92719688931926147</v>
      </c>
      <c r="BQ67" s="20">
        <v>0.90689788937161531</v>
      </c>
      <c r="BR67" s="20">
        <v>0.88740704149458405</v>
      </c>
      <c r="BS67" s="20">
        <v>0.86563008142713027</v>
      </c>
      <c r="BT67" s="20">
        <v>0.84931780694832804</v>
      </c>
      <c r="BU67" s="20">
        <v>0.8453302657019931</v>
      </c>
      <c r="BV67" s="20">
        <v>0.85683791408184384</v>
      </c>
      <c r="BW67" s="20">
        <v>0.88232440370512855</v>
      </c>
      <c r="BX67" s="20">
        <v>0.91701579792342147</v>
      </c>
      <c r="BY67" s="20">
        <v>0.95370839386025685</v>
      </c>
      <c r="BZ67" s="20">
        <v>0.98715520625444009</v>
      </c>
      <c r="CA67" s="20">
        <v>1.0181322590283941</v>
      </c>
      <c r="CB67" s="20">
        <v>1.0415462148019439</v>
      </c>
      <c r="CC67" s="20">
        <v>1.0584591785239565</v>
      </c>
      <c r="CD67" s="20">
        <v>1.065801584045428</v>
      </c>
      <c r="CE67" s="20">
        <v>1.0586975664648428</v>
      </c>
      <c r="CF67" s="20">
        <v>1.040107787307631</v>
      </c>
      <c r="CG67" s="20">
        <v>1.0193245679050988</v>
      </c>
      <c r="CH67" s="20">
        <v>0.99670726034889134</v>
      </c>
      <c r="CI67" s="20">
        <v>0.97845410347590045</v>
      </c>
      <c r="CJ67" s="20">
        <v>0.97116438830367413</v>
      </c>
      <c r="CK67" s="20">
        <v>0.97004198199801916</v>
      </c>
      <c r="CL67" s="20">
        <v>0.96949564456470738</v>
      </c>
      <c r="CM67" s="20">
        <v>0.97514251322945023</v>
      </c>
      <c r="CN67" s="20">
        <v>0.98854960447754292</v>
      </c>
      <c r="CO67" s="20">
        <v>1.0046950949417202</v>
      </c>
      <c r="CP67" s="20">
        <v>1.0229049478087504</v>
      </c>
      <c r="CQ67" s="20">
        <v>1.0451501374898207</v>
      </c>
      <c r="CR67" s="20">
        <v>1.0698626329102401</v>
      </c>
      <c r="CS67" s="20">
        <v>1.0959233369717887</v>
      </c>
      <c r="CT67" s="20">
        <v>1.1126703514363954</v>
      </c>
      <c r="CU67" s="20">
        <v>1.1177418428926416</v>
      </c>
      <c r="CV67" s="20">
        <v>1.1093650739005423</v>
      </c>
      <c r="CW67" s="20">
        <v>1.0896959077547748</v>
      </c>
      <c r="CX67" s="20">
        <v>1.0588634940391366</v>
      </c>
      <c r="CY67" s="20">
        <v>1.0251613603671019</v>
      </c>
      <c r="CZ67" s="20">
        <v>1.0041944350543115</v>
      </c>
      <c r="DA67" s="20">
        <v>0.99773050800295215</v>
      </c>
      <c r="DB67" s="20">
        <v>0.99780965573293523</v>
      </c>
      <c r="DC67" s="20">
        <v>1.003375953986845</v>
      </c>
      <c r="DD67" s="20">
        <v>1.0132207889359082</v>
      </c>
      <c r="DE67" s="20">
        <v>1.0308784129813813</v>
      </c>
      <c r="DF67" s="20">
        <v>1.052987878080939</v>
      </c>
      <c r="DG67" s="20">
        <v>1.0711219039517124</v>
      </c>
      <c r="DH67" s="20">
        <v>1.0829663447864357</v>
      </c>
      <c r="DI67" s="20">
        <v>1.0845130847367643</v>
      </c>
      <c r="DJ67" s="20">
        <v>1.0816240468765748</v>
      </c>
      <c r="DK67" s="20">
        <v>1.0817334003445025</v>
      </c>
      <c r="DL67" s="20">
        <v>1.08537898879151</v>
      </c>
      <c r="DM67" s="20">
        <v>1.0925999281656398</v>
      </c>
      <c r="DN67" s="20">
        <v>1.0974476521831364</v>
      </c>
      <c r="DO67" s="20">
        <v>1.1011701846700945</v>
      </c>
      <c r="DP67" s="20">
        <v>1.1077887049775208</v>
      </c>
      <c r="DQ67" s="20">
        <v>1.1145711251733572</v>
      </c>
      <c r="DR67" s="20">
        <v>1.1238033154725389</v>
      </c>
      <c r="DS67" s="20">
        <v>1.1291253006534587</v>
      </c>
      <c r="DT67" s="20">
        <v>1.132293103320791</v>
      </c>
      <c r="DU67" s="20">
        <v>1.1341511256476124</v>
      </c>
      <c r="DV67" s="20">
        <v>1.1346284456027167</v>
      </c>
      <c r="DW67" s="20">
        <v>1.1354604013028513</v>
      </c>
      <c r="DX67" s="20">
        <v>1.1340744839708456</v>
      </c>
      <c r="DY67" s="20">
        <v>1.1273565960927714</v>
      </c>
      <c r="DZ67" s="20">
        <v>1.1147658799520688</v>
      </c>
      <c r="EA67" s="20">
        <v>1.1040636677403537</v>
      </c>
      <c r="EB67" s="20">
        <v>1.0940827131210618</v>
      </c>
      <c r="EC67" s="20">
        <v>1.0832319980135114</v>
      </c>
      <c r="ED67" s="20">
        <v>1.0767540626904823</v>
      </c>
      <c r="EE67" s="20">
        <v>1.0714799881199506</v>
      </c>
      <c r="EF67" s="20">
        <v>1.0615199536670874</v>
      </c>
    </row>
    <row r="68" spans="2:136" x14ac:dyDescent="0.45">
      <c r="B68" t="str">
        <f t="shared" si="67"/>
        <v>CSA EW Written and Published Works</v>
      </c>
      <c r="C68" s="20" cm="1">
        <f t="array" ref="C68:EF68">TRANSPOSE(_xll.hp_filter(TRANSPOSE(C38:EF38),6.25))</f>
        <v>0.98381421515881806</v>
      </c>
      <c r="D68" s="20">
        <v>0.99752928911756733</v>
      </c>
      <c r="E68" s="20">
        <v>1.0138340886509059</v>
      </c>
      <c r="F68" s="20">
        <v>1.0365879700145024</v>
      </c>
      <c r="G68" s="20">
        <v>1.0691854691596627</v>
      </c>
      <c r="H68" s="20">
        <v>1.0991124020266285</v>
      </c>
      <c r="I68" s="20">
        <v>1.1228941991075814</v>
      </c>
      <c r="J68" s="20">
        <v>1.1375917491933936</v>
      </c>
      <c r="K68" s="20">
        <v>1.137870628780566</v>
      </c>
      <c r="L68" s="20">
        <v>1.1315729913252575</v>
      </c>
      <c r="M68" s="20">
        <v>1.1134434383126171</v>
      </c>
      <c r="N68" s="20">
        <v>1.0938962040911631</v>
      </c>
      <c r="O68" s="20">
        <v>1.0962328242455157</v>
      </c>
      <c r="P68" s="20">
        <v>1.122392643891502</v>
      </c>
      <c r="Q68" s="20">
        <v>1.1650379748449011</v>
      </c>
      <c r="R68" s="20">
        <v>1.2125488523469397</v>
      </c>
      <c r="S68" s="20">
        <v>1.2575003285598361</v>
      </c>
      <c r="T68" s="20">
        <v>1.2820661966473468</v>
      </c>
      <c r="U68" s="20">
        <v>1.2820835851817958</v>
      </c>
      <c r="V68" s="20">
        <v>1.2554721460260301</v>
      </c>
      <c r="W68" s="20">
        <v>1.2111930208017876</v>
      </c>
      <c r="X68" s="20">
        <v>1.1577689662365864</v>
      </c>
      <c r="Y68" s="20">
        <v>1.1086203803198227</v>
      </c>
      <c r="Z68" s="20">
        <v>1.069410965240853</v>
      </c>
      <c r="AA68" s="20">
        <v>1.0389169656165504</v>
      </c>
      <c r="AB68" s="20">
        <v>1.0246995820077642</v>
      </c>
      <c r="AC68" s="20">
        <v>1.0302790928264232</v>
      </c>
      <c r="AD68" s="20">
        <v>1.0523823133085686</v>
      </c>
      <c r="AE68" s="20">
        <v>1.0850771961877415</v>
      </c>
      <c r="AF68" s="20">
        <v>1.1201707426473471</v>
      </c>
      <c r="AG68" s="20">
        <v>1.1487537773441399</v>
      </c>
      <c r="AH68" s="20">
        <v>1.1643291503735937</v>
      </c>
      <c r="AI68" s="20">
        <v>1.1676373588222406</v>
      </c>
      <c r="AJ68" s="20">
        <v>1.1705032848971659</v>
      </c>
      <c r="AK68" s="20">
        <v>1.1767276476015465</v>
      </c>
      <c r="AL68" s="20">
        <v>1.1890601485517338</v>
      </c>
      <c r="AM68" s="20">
        <v>1.2090778908844451</v>
      </c>
      <c r="AN68" s="20">
        <v>1.2356493375746767</v>
      </c>
      <c r="AO68" s="20">
        <v>1.2632615273072803</v>
      </c>
      <c r="AP68" s="20">
        <v>1.2860746539354873</v>
      </c>
      <c r="AQ68" s="20">
        <v>1.2972199631182288</v>
      </c>
      <c r="AR68" s="20">
        <v>1.2925813460486923</v>
      </c>
      <c r="AS68" s="20">
        <v>1.2714164615697818</v>
      </c>
      <c r="AT68" s="20">
        <v>1.2279185870363922</v>
      </c>
      <c r="AU68" s="20">
        <v>1.178209557209084</v>
      </c>
      <c r="AV68" s="20">
        <v>1.137572648223141</v>
      </c>
      <c r="AW68" s="20">
        <v>1.1168213229073887</v>
      </c>
      <c r="AX68" s="20">
        <v>1.1130634313039116</v>
      </c>
      <c r="AY68" s="20">
        <v>1.1232946467622895</v>
      </c>
      <c r="AZ68" s="20">
        <v>1.1489341548256617</v>
      </c>
      <c r="BA68" s="20">
        <v>1.1823843800688634</v>
      </c>
      <c r="BB68" s="20">
        <v>1.2088303041525474</v>
      </c>
      <c r="BC68" s="20">
        <v>1.2192480855219767</v>
      </c>
      <c r="BD68" s="20">
        <v>1.2103267170181156</v>
      </c>
      <c r="BE68" s="20">
        <v>1.1876099240279197</v>
      </c>
      <c r="BF68" s="20">
        <v>1.1590547309859391</v>
      </c>
      <c r="BG68" s="20">
        <v>1.1279557657390873</v>
      </c>
      <c r="BH68" s="20">
        <v>1.1060386805972922</v>
      </c>
      <c r="BI68" s="20">
        <v>1.096796642510697</v>
      </c>
      <c r="BJ68" s="20">
        <v>1.1042429683316928</v>
      </c>
      <c r="BK68" s="20">
        <v>1.1324226377940201</v>
      </c>
      <c r="BL68" s="20">
        <v>1.1660788048786759</v>
      </c>
      <c r="BM68" s="20">
        <v>1.1912806627217998</v>
      </c>
      <c r="BN68" s="20">
        <v>1.1987816262800361</v>
      </c>
      <c r="BO68" s="20">
        <v>1.1944132645838308</v>
      </c>
      <c r="BP68" s="20">
        <v>1.1755900646009008</v>
      </c>
      <c r="BQ68" s="20">
        <v>1.1435930685611795</v>
      </c>
      <c r="BR68" s="20">
        <v>1.1059258482491654</v>
      </c>
      <c r="BS68" s="20">
        <v>1.0726908549713721</v>
      </c>
      <c r="BT68" s="20">
        <v>1.0602118032215504</v>
      </c>
      <c r="BU68" s="20">
        <v>1.0692474444685236</v>
      </c>
      <c r="BV68" s="20">
        <v>1.097261439479875</v>
      </c>
      <c r="BW68" s="20">
        <v>1.1336979671978409</v>
      </c>
      <c r="BX68" s="20">
        <v>1.1830404691440526</v>
      </c>
      <c r="BY68" s="20">
        <v>1.2272878159136233</v>
      </c>
      <c r="BZ68" s="20">
        <v>1.2628682500331545</v>
      </c>
      <c r="CA68" s="20">
        <v>1.2948712858874392</v>
      </c>
      <c r="CB68" s="20">
        <v>1.3162728730472222</v>
      </c>
      <c r="CC68" s="20">
        <v>1.3141810307510939</v>
      </c>
      <c r="CD68" s="20">
        <v>1.2834607742877946</v>
      </c>
      <c r="CE68" s="20">
        <v>1.2393092469220639</v>
      </c>
      <c r="CF68" s="20">
        <v>1.1965971904369668</v>
      </c>
      <c r="CG68" s="20">
        <v>1.1594468507145947</v>
      </c>
      <c r="CH68" s="20">
        <v>1.1247872182490917</v>
      </c>
      <c r="CI68" s="20">
        <v>1.0985713065459488</v>
      </c>
      <c r="CJ68" s="20">
        <v>1.0923599446826071</v>
      </c>
      <c r="CK68" s="20">
        <v>1.1095928259131989</v>
      </c>
      <c r="CL68" s="20">
        <v>1.1454894293918194</v>
      </c>
      <c r="CM68" s="20">
        <v>1.1915048739297307</v>
      </c>
      <c r="CN68" s="20">
        <v>1.2424826363021704</v>
      </c>
      <c r="CO68" s="20">
        <v>1.2862319708326688</v>
      </c>
      <c r="CP68" s="20">
        <v>1.3165736532058079</v>
      </c>
      <c r="CQ68" s="20">
        <v>1.3451379011499918</v>
      </c>
      <c r="CR68" s="20">
        <v>1.3606627107222251</v>
      </c>
      <c r="CS68" s="20">
        <v>1.3491230301889567</v>
      </c>
      <c r="CT68" s="20">
        <v>1.3128861347568179</v>
      </c>
      <c r="CU68" s="20">
        <v>1.2660005984087646</v>
      </c>
      <c r="CV68" s="20">
        <v>1.221414962200541</v>
      </c>
      <c r="CW68" s="20">
        <v>1.1831788736282813</v>
      </c>
      <c r="CX68" s="20">
        <v>1.1537953676567985</v>
      </c>
      <c r="CY68" s="20">
        <v>1.1342184223119103</v>
      </c>
      <c r="CZ68" s="20">
        <v>1.1222155218216705</v>
      </c>
      <c r="DA68" s="20">
        <v>1.117467180986303</v>
      </c>
      <c r="DB68" s="20">
        <v>1.1134327644478974</v>
      </c>
      <c r="DC68" s="20">
        <v>1.1173451939016639</v>
      </c>
      <c r="DD68" s="20">
        <v>1.1292171104797835</v>
      </c>
      <c r="DE68" s="20">
        <v>1.1442749953284228</v>
      </c>
      <c r="DF68" s="20">
        <v>1.1556498268896602</v>
      </c>
      <c r="DG68" s="20">
        <v>1.1493448685060319</v>
      </c>
      <c r="DH68" s="20">
        <v>1.122306405753247</v>
      </c>
      <c r="DI68" s="20">
        <v>1.0873669660110781</v>
      </c>
      <c r="DJ68" s="20">
        <v>1.0515605435420565</v>
      </c>
      <c r="DK68" s="20">
        <v>1.018652800560603</v>
      </c>
      <c r="DL68" s="20">
        <v>0.99421435712315209</v>
      </c>
      <c r="DM68" s="20">
        <v>0.97908275131666</v>
      </c>
      <c r="DN68" s="20">
        <v>0.98048570496269605</v>
      </c>
      <c r="DO68" s="20">
        <v>1.0039703772677928</v>
      </c>
      <c r="DP68" s="20">
        <v>1.041594192786528</v>
      </c>
      <c r="DQ68" s="20">
        <v>1.0823749441259325</v>
      </c>
      <c r="DR68" s="20">
        <v>1.114795571626428</v>
      </c>
      <c r="DS68" s="20">
        <v>1.1292409917814019</v>
      </c>
      <c r="DT68" s="20">
        <v>1.1243954962906806</v>
      </c>
      <c r="DU68" s="20">
        <v>1.0953139984969342</v>
      </c>
      <c r="DV68" s="20">
        <v>1.0634869301505321</v>
      </c>
      <c r="DW68" s="20">
        <v>1.0515479258652844</v>
      </c>
      <c r="DX68" s="20">
        <v>1.0676011267314638</v>
      </c>
      <c r="DY68" s="20">
        <v>1.0975139346626457</v>
      </c>
      <c r="DZ68" s="20">
        <v>1.1228949483445512</v>
      </c>
      <c r="EA68" s="20">
        <v>1.1263625587748018</v>
      </c>
      <c r="EB68" s="20">
        <v>1.1058446428115192</v>
      </c>
      <c r="EC68" s="20">
        <v>1.0770838547941026</v>
      </c>
      <c r="ED68" s="20">
        <v>1.0511281433705784</v>
      </c>
      <c r="EE68" s="20">
        <v>1.0223204557224634</v>
      </c>
      <c r="EF68" s="20">
        <v>0.99365383718487743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DF21F-8287-4EEA-B011-89C07D4BC7CA}">
  <dimension ref="A1:EJ154"/>
  <sheetViews>
    <sheetView workbookViewId="0">
      <pane xSplit="2" ySplit="6" topLeftCell="C123" activePane="bottomRight" state="frozen"/>
      <selection pane="topRight" activeCell="C1" sqref="C1"/>
      <selection pane="bottomLeft" activeCell="A7" sqref="A7"/>
      <selection pane="bottomRight" activeCell="A84" sqref="A84:C156"/>
    </sheetView>
  </sheetViews>
  <sheetFormatPr defaultRowHeight="14.25" x14ac:dyDescent="0.45"/>
  <cols>
    <col min="1" max="1" width="48.06640625" customWidth="1"/>
    <col min="2" max="2" width="59.53125" bestFit="1" customWidth="1"/>
    <col min="3" max="3" width="34.796875" bestFit="1" customWidth="1"/>
    <col min="4" max="136" width="10.33203125" bestFit="1" customWidth="1"/>
    <col min="137" max="137" width="6.19921875" bestFit="1" customWidth="1"/>
    <col min="138" max="138" width="5.3984375" customWidth="1"/>
    <col min="139" max="139" width="59.53125" bestFit="1" customWidth="1"/>
    <col min="140" max="140" width="10.86328125" bestFit="1" customWidth="1"/>
    <col min="141" max="149" width="9.73046875" bestFit="1" customWidth="1"/>
    <col min="150" max="150" width="11.73046875" bestFit="1" customWidth="1"/>
  </cols>
  <sheetData>
    <row r="1" spans="2:139" x14ac:dyDescent="0.45">
      <c r="B1" s="1" t="s">
        <v>0</v>
      </c>
      <c r="C1" t="s" vm="1">
        <v>184</v>
      </c>
    </row>
    <row r="2" spans="2:139" x14ac:dyDescent="0.45">
      <c r="B2" s="1" t="s">
        <v>1</v>
      </c>
      <c r="C2" t="s" vm="4">
        <v>506</v>
      </c>
    </row>
    <row r="3" spans="2:139" x14ac:dyDescent="0.45">
      <c r="B3" s="1" t="s">
        <v>29</v>
      </c>
      <c r="C3" t="s" vm="3">
        <v>9</v>
      </c>
    </row>
    <row r="5" spans="2:139" x14ac:dyDescent="0.45">
      <c r="B5" s="1" t="s">
        <v>10</v>
      </c>
      <c r="C5" s="1" t="s">
        <v>505</v>
      </c>
    </row>
    <row r="6" spans="2:139" x14ac:dyDescent="0.45">
      <c r="B6" s="1" t="s">
        <v>11</v>
      </c>
      <c r="C6" s="21">
        <v>40179</v>
      </c>
      <c r="D6" s="21">
        <v>40210</v>
      </c>
      <c r="E6" s="21">
        <v>40238</v>
      </c>
      <c r="F6" s="21">
        <v>40269</v>
      </c>
      <c r="G6" s="21">
        <v>40299</v>
      </c>
      <c r="H6" s="21">
        <v>40330</v>
      </c>
      <c r="I6" s="21">
        <v>40360</v>
      </c>
      <c r="J6" s="21">
        <v>40391</v>
      </c>
      <c r="K6" s="21">
        <v>40422</v>
      </c>
      <c r="L6" s="21">
        <v>40452</v>
      </c>
      <c r="M6" s="21">
        <v>40483</v>
      </c>
      <c r="N6" s="21">
        <v>40513</v>
      </c>
      <c r="O6" s="21">
        <v>40544</v>
      </c>
      <c r="P6" s="21">
        <v>40575</v>
      </c>
      <c r="Q6" s="21">
        <v>40603</v>
      </c>
      <c r="R6" s="21">
        <v>40634</v>
      </c>
      <c r="S6" s="21">
        <v>40664</v>
      </c>
      <c r="T6" s="21">
        <v>40695</v>
      </c>
      <c r="U6" s="21">
        <v>40725</v>
      </c>
      <c r="V6" s="21">
        <v>40756</v>
      </c>
      <c r="W6" s="21">
        <v>40787</v>
      </c>
      <c r="X6" s="21">
        <v>40817</v>
      </c>
      <c r="Y6" s="21">
        <v>40848</v>
      </c>
      <c r="Z6" s="21">
        <v>40878</v>
      </c>
      <c r="AA6" s="21">
        <v>40909</v>
      </c>
      <c r="AB6" s="21">
        <v>40940</v>
      </c>
      <c r="AC6" s="21">
        <v>40969</v>
      </c>
      <c r="AD6" s="21">
        <v>41000</v>
      </c>
      <c r="AE6" s="21">
        <v>41030</v>
      </c>
      <c r="AF6" s="21">
        <v>41061</v>
      </c>
      <c r="AG6" s="21">
        <v>41091</v>
      </c>
      <c r="AH6" s="21">
        <v>41122</v>
      </c>
      <c r="AI6" s="21">
        <v>41153</v>
      </c>
      <c r="AJ6" s="21">
        <v>41183</v>
      </c>
      <c r="AK6" s="21">
        <v>41214</v>
      </c>
      <c r="AL6" s="21">
        <v>41244</v>
      </c>
      <c r="AM6" s="21">
        <v>41275</v>
      </c>
      <c r="AN6" s="21">
        <v>41306</v>
      </c>
      <c r="AO6" s="21">
        <v>41334</v>
      </c>
      <c r="AP6" s="21">
        <v>41365</v>
      </c>
      <c r="AQ6" s="21">
        <v>41395</v>
      </c>
      <c r="AR6" s="21">
        <v>41426</v>
      </c>
      <c r="AS6" s="21">
        <v>41456</v>
      </c>
      <c r="AT6" s="21">
        <v>41487</v>
      </c>
      <c r="AU6" s="21">
        <v>41518</v>
      </c>
      <c r="AV6" s="21">
        <v>41548</v>
      </c>
      <c r="AW6" s="21">
        <v>41579</v>
      </c>
      <c r="AX6" s="21">
        <v>41609</v>
      </c>
      <c r="AY6" s="21">
        <v>41640</v>
      </c>
      <c r="AZ6" s="21">
        <v>41671</v>
      </c>
      <c r="BA6" s="21">
        <v>41699</v>
      </c>
      <c r="BB6" s="21">
        <v>41730</v>
      </c>
      <c r="BC6" s="21">
        <v>41760</v>
      </c>
      <c r="BD6" s="21">
        <v>41791</v>
      </c>
      <c r="BE6" s="21">
        <v>41821</v>
      </c>
      <c r="BF6" s="21">
        <v>41852</v>
      </c>
      <c r="BG6" s="21">
        <v>41883</v>
      </c>
      <c r="BH6" s="21">
        <v>41913</v>
      </c>
      <c r="BI6" s="21">
        <v>41944</v>
      </c>
      <c r="BJ6" s="21">
        <v>41974</v>
      </c>
      <c r="BK6" s="21">
        <v>42005</v>
      </c>
      <c r="BL6" s="21">
        <v>42036</v>
      </c>
      <c r="BM6" s="21">
        <v>42064</v>
      </c>
      <c r="BN6" s="21">
        <v>42095</v>
      </c>
      <c r="BO6" s="21">
        <v>42125</v>
      </c>
      <c r="BP6" s="21">
        <v>42156</v>
      </c>
      <c r="BQ6" s="21">
        <v>42186</v>
      </c>
      <c r="BR6" s="21">
        <v>42217</v>
      </c>
      <c r="BS6" s="21">
        <v>42248</v>
      </c>
      <c r="BT6" s="21">
        <v>42278</v>
      </c>
      <c r="BU6" s="21">
        <v>42309</v>
      </c>
      <c r="BV6" s="21">
        <v>42339</v>
      </c>
      <c r="BW6" s="21">
        <v>42370</v>
      </c>
      <c r="BX6" s="21">
        <v>42401</v>
      </c>
      <c r="BY6" s="21">
        <v>42430</v>
      </c>
      <c r="BZ6" s="21">
        <v>42461</v>
      </c>
      <c r="CA6" s="21">
        <v>42491</v>
      </c>
      <c r="CB6" s="21">
        <v>42522</v>
      </c>
      <c r="CC6" s="21">
        <v>42552</v>
      </c>
      <c r="CD6" s="21">
        <v>42583</v>
      </c>
      <c r="CE6" s="21">
        <v>42614</v>
      </c>
      <c r="CF6" s="21">
        <v>42644</v>
      </c>
      <c r="CG6" s="21">
        <v>42675</v>
      </c>
      <c r="CH6" s="21">
        <v>42705</v>
      </c>
      <c r="CI6" s="21">
        <v>42736</v>
      </c>
      <c r="CJ6" s="21">
        <v>42767</v>
      </c>
      <c r="CK6" s="21">
        <v>42795</v>
      </c>
      <c r="CL6" s="21">
        <v>42826</v>
      </c>
      <c r="CM6" s="21">
        <v>42856</v>
      </c>
      <c r="CN6" s="21">
        <v>42887</v>
      </c>
      <c r="CO6" s="21">
        <v>42917</v>
      </c>
      <c r="CP6" s="21">
        <v>42948</v>
      </c>
      <c r="CQ6" s="21">
        <v>42979</v>
      </c>
      <c r="CR6" s="21">
        <v>43009</v>
      </c>
      <c r="CS6" s="21">
        <v>43040</v>
      </c>
      <c r="CT6" s="21">
        <v>43070</v>
      </c>
      <c r="CU6" s="21">
        <v>43101</v>
      </c>
      <c r="CV6" s="21">
        <v>43132</v>
      </c>
      <c r="CW6" s="21">
        <v>43160</v>
      </c>
      <c r="CX6" s="21">
        <v>43191</v>
      </c>
      <c r="CY6" s="21">
        <v>43221</v>
      </c>
      <c r="CZ6" s="21">
        <v>43252</v>
      </c>
      <c r="DA6" s="21">
        <v>43282</v>
      </c>
      <c r="DB6" s="21">
        <v>43313</v>
      </c>
      <c r="DC6" s="21">
        <v>43344</v>
      </c>
      <c r="DD6" s="21">
        <v>43374</v>
      </c>
      <c r="DE6" s="21">
        <v>43405</v>
      </c>
      <c r="DF6" s="21">
        <v>43435</v>
      </c>
      <c r="DG6" s="21">
        <v>43466</v>
      </c>
      <c r="DH6" s="21">
        <v>43497</v>
      </c>
      <c r="DI6" s="21">
        <v>43525</v>
      </c>
      <c r="DJ6" s="21">
        <v>43556</v>
      </c>
      <c r="DK6" s="21">
        <v>43586</v>
      </c>
      <c r="DL6" s="21">
        <v>43617</v>
      </c>
      <c r="DM6" s="21">
        <v>43647</v>
      </c>
      <c r="DN6" s="21">
        <v>43678</v>
      </c>
      <c r="DO6" s="21">
        <v>43709</v>
      </c>
      <c r="DP6" s="21">
        <v>43739</v>
      </c>
      <c r="DQ6" s="21">
        <v>43770</v>
      </c>
      <c r="DR6" s="21">
        <v>43800</v>
      </c>
      <c r="DS6" s="21">
        <v>43831</v>
      </c>
      <c r="DT6" s="21">
        <v>43862</v>
      </c>
      <c r="DU6" s="21">
        <v>43891</v>
      </c>
      <c r="DV6" s="21">
        <v>43922</v>
      </c>
      <c r="DW6" s="21">
        <v>43952</v>
      </c>
      <c r="DX6" s="21">
        <v>43983</v>
      </c>
      <c r="DY6" s="21">
        <v>44013</v>
      </c>
      <c r="DZ6" s="21">
        <v>44044</v>
      </c>
      <c r="EA6" s="21">
        <v>44075</v>
      </c>
      <c r="EB6" s="21">
        <v>44105</v>
      </c>
      <c r="EC6" s="21">
        <v>44136</v>
      </c>
      <c r="ED6" s="21">
        <v>44166</v>
      </c>
      <c r="EE6" s="21">
        <v>44197</v>
      </c>
      <c r="EF6" s="21">
        <v>44228</v>
      </c>
      <c r="EI6" t="s">
        <v>595</v>
      </c>
    </row>
    <row r="7" spans="2:139" x14ac:dyDescent="0.45">
      <c r="B7" s="2" t="s">
        <v>522</v>
      </c>
      <c r="C7" s="24">
        <v>1028500</v>
      </c>
      <c r="D7" s="24">
        <v>1042400</v>
      </c>
      <c r="E7" s="24">
        <v>1042300</v>
      </c>
      <c r="F7" s="24">
        <v>1057000</v>
      </c>
      <c r="G7" s="24">
        <v>1093600</v>
      </c>
      <c r="H7" s="24">
        <v>1117600</v>
      </c>
      <c r="I7" s="24">
        <v>1162200</v>
      </c>
      <c r="J7" s="24">
        <v>1146000</v>
      </c>
      <c r="K7" s="24">
        <v>1087700</v>
      </c>
      <c r="L7" s="24">
        <v>1070000</v>
      </c>
      <c r="M7" s="24">
        <v>1063900</v>
      </c>
      <c r="N7" s="24">
        <v>1065100</v>
      </c>
      <c r="O7" s="24">
        <v>1050800</v>
      </c>
      <c r="P7" s="24">
        <v>1062400</v>
      </c>
      <c r="Q7" s="24">
        <v>1092300</v>
      </c>
      <c r="R7" s="24">
        <v>1090300</v>
      </c>
      <c r="S7" s="24">
        <v>1142600</v>
      </c>
      <c r="T7" s="24">
        <v>1153000</v>
      </c>
      <c r="U7" s="24">
        <v>1197200</v>
      </c>
      <c r="V7" s="24">
        <v>1183500</v>
      </c>
      <c r="W7" s="24">
        <v>1149200</v>
      </c>
      <c r="X7" s="24">
        <v>1126600</v>
      </c>
      <c r="Y7" s="24">
        <v>1108300</v>
      </c>
      <c r="Z7" s="24">
        <v>1118200</v>
      </c>
      <c r="AA7" s="24">
        <v>1099500</v>
      </c>
      <c r="AB7" s="24">
        <v>1106200</v>
      </c>
      <c r="AC7" s="24">
        <v>1111700</v>
      </c>
      <c r="AD7" s="24">
        <v>1142500</v>
      </c>
      <c r="AE7" s="24">
        <v>1190200</v>
      </c>
      <c r="AF7" s="24">
        <v>1202300</v>
      </c>
      <c r="AG7" s="24">
        <v>1222900</v>
      </c>
      <c r="AH7" s="24">
        <v>1205700</v>
      </c>
      <c r="AI7" s="24">
        <v>1156800</v>
      </c>
      <c r="AJ7" s="24">
        <v>1126700</v>
      </c>
      <c r="AK7" s="24">
        <v>1132900</v>
      </c>
      <c r="AL7" s="24">
        <v>1124900</v>
      </c>
      <c r="AM7" s="24">
        <v>1118300</v>
      </c>
      <c r="AN7" s="24">
        <v>1137000</v>
      </c>
      <c r="AO7" s="24">
        <v>1133800</v>
      </c>
      <c r="AP7" s="24">
        <v>1127700</v>
      </c>
      <c r="AQ7" s="24">
        <v>1170500</v>
      </c>
      <c r="AR7" s="24">
        <v>1177100</v>
      </c>
      <c r="AS7" s="24">
        <v>1198100</v>
      </c>
      <c r="AT7" s="24">
        <v>1210700</v>
      </c>
      <c r="AU7" s="24">
        <v>1136200</v>
      </c>
      <c r="AV7" s="24">
        <v>1144700</v>
      </c>
      <c r="AW7" s="24">
        <v>1142300</v>
      </c>
      <c r="AX7" s="24">
        <v>1157600</v>
      </c>
      <c r="AY7" s="24">
        <v>1135200</v>
      </c>
      <c r="AZ7" s="24">
        <v>1164500</v>
      </c>
      <c r="BA7" s="24">
        <v>1162000</v>
      </c>
      <c r="BB7" s="24">
        <v>1159100</v>
      </c>
      <c r="BC7" s="24">
        <v>1194900</v>
      </c>
      <c r="BD7" s="24">
        <v>1216600</v>
      </c>
      <c r="BE7" s="24">
        <v>1250600</v>
      </c>
      <c r="BF7" s="24">
        <v>1240000</v>
      </c>
      <c r="BG7" s="24">
        <v>1195800</v>
      </c>
      <c r="BH7" s="24">
        <v>1202500</v>
      </c>
      <c r="BI7" s="24">
        <v>1197100</v>
      </c>
      <c r="BJ7" s="24">
        <v>1185300</v>
      </c>
      <c r="BK7" s="24">
        <v>1165000</v>
      </c>
      <c r="BL7" s="24">
        <v>1182600</v>
      </c>
      <c r="BM7" s="24">
        <v>1178900</v>
      </c>
      <c r="BN7" s="24">
        <v>1185900</v>
      </c>
      <c r="BO7" s="24">
        <v>1219600</v>
      </c>
      <c r="BP7" s="24">
        <v>1234000</v>
      </c>
      <c r="BQ7" s="24">
        <v>1257300</v>
      </c>
      <c r="BR7" s="24">
        <v>1234100</v>
      </c>
      <c r="BS7" s="24">
        <v>1164400</v>
      </c>
      <c r="BT7" s="24">
        <v>1169900</v>
      </c>
      <c r="BU7" s="24">
        <v>1159600</v>
      </c>
      <c r="BV7" s="24">
        <v>1143700</v>
      </c>
      <c r="BW7" s="24">
        <v>1117300</v>
      </c>
      <c r="BX7" s="24">
        <v>1121000</v>
      </c>
      <c r="BY7" s="24">
        <v>1140800</v>
      </c>
      <c r="BZ7" s="24">
        <v>1169400</v>
      </c>
      <c r="CA7" s="24">
        <v>1191500</v>
      </c>
      <c r="CB7" s="24">
        <v>1226500</v>
      </c>
      <c r="CC7" s="24">
        <v>1250400</v>
      </c>
      <c r="CD7" s="24">
        <v>1241400</v>
      </c>
      <c r="CE7" s="24">
        <v>1189900</v>
      </c>
      <c r="CF7" s="24">
        <v>1179600</v>
      </c>
      <c r="CG7" s="24">
        <v>1175900</v>
      </c>
      <c r="CH7" s="24">
        <v>1169400</v>
      </c>
      <c r="CI7" s="24">
        <v>1159100</v>
      </c>
      <c r="CJ7" s="24">
        <v>1170700</v>
      </c>
      <c r="CK7" s="24">
        <v>1167800</v>
      </c>
      <c r="CL7" s="24">
        <v>1168300</v>
      </c>
      <c r="CM7" s="24">
        <v>1211600</v>
      </c>
      <c r="CN7" s="24">
        <v>1223900</v>
      </c>
      <c r="CO7" s="24">
        <v>1264800</v>
      </c>
      <c r="CP7" s="24">
        <v>1257400</v>
      </c>
      <c r="CQ7" s="24">
        <v>1208300</v>
      </c>
      <c r="CR7" s="24">
        <v>1195200</v>
      </c>
      <c r="CS7" s="24">
        <v>1194800</v>
      </c>
      <c r="CT7" s="24">
        <v>1199300</v>
      </c>
      <c r="CU7" s="24">
        <v>1172400</v>
      </c>
      <c r="CV7" s="24">
        <v>1191700</v>
      </c>
      <c r="CW7" s="24">
        <v>1202000</v>
      </c>
      <c r="CX7" s="24">
        <v>1222500</v>
      </c>
      <c r="CY7" s="24">
        <v>1278100</v>
      </c>
      <c r="CZ7" s="24">
        <v>1277000</v>
      </c>
      <c r="DA7" s="24">
        <v>1289700</v>
      </c>
      <c r="DB7" s="24">
        <v>1287300</v>
      </c>
      <c r="DC7" s="24">
        <v>1230700</v>
      </c>
      <c r="DD7" s="24">
        <v>1207400</v>
      </c>
      <c r="DE7" s="24">
        <v>1210300</v>
      </c>
      <c r="DF7" s="24">
        <v>1212300</v>
      </c>
      <c r="DG7" s="24">
        <v>1179400</v>
      </c>
      <c r="DH7" s="24">
        <v>1175500</v>
      </c>
      <c r="DI7" s="24">
        <v>1167500</v>
      </c>
      <c r="DJ7" s="24">
        <v>1176800</v>
      </c>
      <c r="DK7" s="24">
        <v>1199700</v>
      </c>
      <c r="DL7" s="24">
        <v>1217900</v>
      </c>
      <c r="DM7" s="24">
        <v>1247600</v>
      </c>
      <c r="DN7" s="24">
        <v>1255800</v>
      </c>
      <c r="DO7" s="24">
        <v>1229100</v>
      </c>
      <c r="DP7" s="24">
        <v>1226300</v>
      </c>
      <c r="DQ7" s="24">
        <v>1205000</v>
      </c>
      <c r="DR7" s="24">
        <v>1230300</v>
      </c>
      <c r="DS7" s="24">
        <v>1195000</v>
      </c>
      <c r="DT7" s="24">
        <v>1183400</v>
      </c>
      <c r="DU7" s="24">
        <v>903300</v>
      </c>
      <c r="DV7" s="24">
        <v>600500</v>
      </c>
      <c r="DW7" s="24">
        <v>670300</v>
      </c>
      <c r="DX7" s="24">
        <v>851300</v>
      </c>
      <c r="DY7" s="24">
        <v>973000</v>
      </c>
      <c r="DZ7" s="24">
        <v>1023000</v>
      </c>
      <c r="EA7" s="24">
        <v>1043600</v>
      </c>
      <c r="EB7" s="24">
        <v>994200</v>
      </c>
      <c r="EC7" s="24">
        <v>956500</v>
      </c>
      <c r="ED7" s="24">
        <v>908500</v>
      </c>
      <c r="EE7" s="24">
        <v>810300</v>
      </c>
      <c r="EF7" s="24">
        <v>875300</v>
      </c>
      <c r="EG7" s="6">
        <f>(DS7/C7)^(1/9)-1</f>
        <v>1.6811386781555138E-2</v>
      </c>
    </row>
    <row r="8" spans="2:139" x14ac:dyDescent="0.45">
      <c r="B8" s="2" t="s">
        <v>523</v>
      </c>
      <c r="C8" s="24">
        <v>646000</v>
      </c>
      <c r="D8" s="24">
        <v>654400</v>
      </c>
      <c r="E8" s="24">
        <v>635000</v>
      </c>
      <c r="F8" s="24">
        <v>655100</v>
      </c>
      <c r="G8" s="24">
        <v>694800</v>
      </c>
      <c r="H8" s="24">
        <v>721700</v>
      </c>
      <c r="I8" s="24">
        <v>734400</v>
      </c>
      <c r="J8" s="24">
        <v>720400</v>
      </c>
      <c r="K8" s="24">
        <v>703600</v>
      </c>
      <c r="L8" s="24">
        <v>702600</v>
      </c>
      <c r="M8" s="24">
        <v>671500</v>
      </c>
      <c r="N8" s="24">
        <v>669600</v>
      </c>
      <c r="O8" s="24">
        <v>659300</v>
      </c>
      <c r="P8" s="24">
        <v>655300</v>
      </c>
      <c r="Q8" s="24">
        <v>645500</v>
      </c>
      <c r="R8" s="24">
        <v>666100</v>
      </c>
      <c r="S8" s="24">
        <v>707400</v>
      </c>
      <c r="T8" s="24">
        <v>727400</v>
      </c>
      <c r="U8" s="24">
        <v>727900</v>
      </c>
      <c r="V8" s="24">
        <v>716000</v>
      </c>
      <c r="W8" s="24">
        <v>683200</v>
      </c>
      <c r="X8" s="24">
        <v>685300</v>
      </c>
      <c r="Y8" s="24">
        <v>659500</v>
      </c>
      <c r="Z8" s="24">
        <v>650200</v>
      </c>
      <c r="AA8" s="24">
        <v>637900</v>
      </c>
      <c r="AB8" s="24">
        <v>650700</v>
      </c>
      <c r="AC8" s="24">
        <v>650100</v>
      </c>
      <c r="AD8" s="24">
        <v>676700</v>
      </c>
      <c r="AE8" s="24">
        <v>715600</v>
      </c>
      <c r="AF8" s="24">
        <v>751800</v>
      </c>
      <c r="AG8" s="24">
        <v>758300</v>
      </c>
      <c r="AH8" s="24">
        <v>758900</v>
      </c>
      <c r="AI8" s="24">
        <v>716300</v>
      </c>
      <c r="AJ8" s="24">
        <v>703500</v>
      </c>
      <c r="AK8" s="24">
        <v>692100</v>
      </c>
      <c r="AL8" s="24">
        <v>683800</v>
      </c>
      <c r="AM8" s="24">
        <v>671200</v>
      </c>
      <c r="AN8" s="24">
        <v>685600</v>
      </c>
      <c r="AO8" s="24">
        <v>684000</v>
      </c>
      <c r="AP8" s="24">
        <v>693000</v>
      </c>
      <c r="AQ8" s="24">
        <v>750400</v>
      </c>
      <c r="AR8" s="24">
        <v>776800</v>
      </c>
      <c r="AS8" s="24">
        <v>808700</v>
      </c>
      <c r="AT8" s="24">
        <v>795600</v>
      </c>
      <c r="AU8" s="24">
        <v>767500</v>
      </c>
      <c r="AV8" s="24">
        <v>735200</v>
      </c>
      <c r="AW8" s="24">
        <v>729800</v>
      </c>
      <c r="AX8" s="24">
        <v>708700</v>
      </c>
      <c r="AY8" s="24">
        <v>670800</v>
      </c>
      <c r="AZ8" s="24">
        <v>678600</v>
      </c>
      <c r="BA8" s="24">
        <v>690700</v>
      </c>
      <c r="BB8" s="24">
        <v>720700</v>
      </c>
      <c r="BC8" s="24">
        <v>757600</v>
      </c>
      <c r="BD8" s="24">
        <v>770100</v>
      </c>
      <c r="BE8" s="24">
        <v>753500</v>
      </c>
      <c r="BF8" s="24">
        <v>769800</v>
      </c>
      <c r="BG8" s="24">
        <v>750300</v>
      </c>
      <c r="BH8" s="24">
        <v>742500</v>
      </c>
      <c r="BI8" s="24">
        <v>724800</v>
      </c>
      <c r="BJ8" s="24">
        <v>715700</v>
      </c>
      <c r="BK8" s="24">
        <v>703200</v>
      </c>
      <c r="BL8" s="24">
        <v>711800</v>
      </c>
      <c r="BM8" s="24">
        <v>704700</v>
      </c>
      <c r="BN8" s="24">
        <v>732800</v>
      </c>
      <c r="BO8" s="24">
        <v>785100</v>
      </c>
      <c r="BP8" s="24">
        <v>779400</v>
      </c>
      <c r="BQ8" s="24">
        <v>788200</v>
      </c>
      <c r="BR8" s="24">
        <v>794800</v>
      </c>
      <c r="BS8" s="24">
        <v>781100</v>
      </c>
      <c r="BT8" s="24">
        <v>765800</v>
      </c>
      <c r="BU8" s="24">
        <v>742200</v>
      </c>
      <c r="BV8" s="24">
        <v>717300</v>
      </c>
      <c r="BW8" s="24">
        <v>706700</v>
      </c>
      <c r="BX8" s="24">
        <v>727000</v>
      </c>
      <c r="BY8" s="24">
        <v>722700</v>
      </c>
      <c r="BZ8" s="24">
        <v>725300</v>
      </c>
      <c r="CA8" s="24">
        <v>788200</v>
      </c>
      <c r="CB8" s="24">
        <v>800600</v>
      </c>
      <c r="CC8" s="24">
        <v>809900</v>
      </c>
      <c r="CD8" s="24">
        <v>803400</v>
      </c>
      <c r="CE8" s="24">
        <v>787600</v>
      </c>
      <c r="CF8" s="24">
        <v>756500</v>
      </c>
      <c r="CG8" s="24">
        <v>742000</v>
      </c>
      <c r="CH8" s="24">
        <v>716900</v>
      </c>
      <c r="CI8" s="24">
        <v>716500</v>
      </c>
      <c r="CJ8" s="24">
        <v>722900</v>
      </c>
      <c r="CK8" s="24">
        <v>739000</v>
      </c>
      <c r="CL8" s="24">
        <v>733300</v>
      </c>
      <c r="CM8" s="24">
        <v>781300</v>
      </c>
      <c r="CN8" s="24">
        <v>771800</v>
      </c>
      <c r="CO8" s="24">
        <v>782800</v>
      </c>
      <c r="CP8" s="24">
        <v>784700</v>
      </c>
      <c r="CQ8" s="24">
        <v>758600</v>
      </c>
      <c r="CR8" s="24">
        <v>740500</v>
      </c>
      <c r="CS8" s="24">
        <v>718700</v>
      </c>
      <c r="CT8" s="24">
        <v>710600</v>
      </c>
      <c r="CU8" s="24">
        <v>709800</v>
      </c>
      <c r="CV8" s="24">
        <v>718200</v>
      </c>
      <c r="CW8" s="24">
        <v>719500</v>
      </c>
      <c r="CX8" s="24">
        <v>731300</v>
      </c>
      <c r="CY8" s="24">
        <v>774900</v>
      </c>
      <c r="CZ8" s="24">
        <v>791100</v>
      </c>
      <c r="DA8" s="24">
        <v>798700</v>
      </c>
      <c r="DB8" s="24">
        <v>814200</v>
      </c>
      <c r="DC8" s="24">
        <v>775100</v>
      </c>
      <c r="DD8" s="24">
        <v>782600</v>
      </c>
      <c r="DE8" s="24">
        <v>782000</v>
      </c>
      <c r="DF8" s="24">
        <v>767700</v>
      </c>
      <c r="DG8" s="24">
        <v>759700</v>
      </c>
      <c r="DH8" s="24">
        <v>773500</v>
      </c>
      <c r="DI8" s="24">
        <v>763000</v>
      </c>
      <c r="DJ8" s="24">
        <v>769200</v>
      </c>
      <c r="DK8" s="24">
        <v>796200</v>
      </c>
      <c r="DL8" s="24">
        <v>794900</v>
      </c>
      <c r="DM8" s="24">
        <v>807200</v>
      </c>
      <c r="DN8" s="24">
        <v>781300</v>
      </c>
      <c r="DO8" s="24">
        <v>755400</v>
      </c>
      <c r="DP8" s="24">
        <v>746800</v>
      </c>
      <c r="DQ8" s="24">
        <v>740700</v>
      </c>
      <c r="DR8" s="24">
        <v>718100</v>
      </c>
      <c r="DS8" s="24">
        <v>712400</v>
      </c>
      <c r="DT8" s="24">
        <v>733800</v>
      </c>
      <c r="DU8" s="24">
        <v>704300</v>
      </c>
      <c r="DV8" s="24">
        <v>648400</v>
      </c>
      <c r="DW8" s="24">
        <v>659800</v>
      </c>
      <c r="DX8" s="24">
        <v>735700</v>
      </c>
      <c r="DY8" s="24">
        <v>721600</v>
      </c>
      <c r="DZ8" s="24">
        <v>728300</v>
      </c>
      <c r="EA8" s="24">
        <v>705100</v>
      </c>
      <c r="EB8" s="24">
        <v>703100</v>
      </c>
      <c r="EC8" s="24">
        <v>699500</v>
      </c>
      <c r="ED8" s="24">
        <v>672900</v>
      </c>
      <c r="EE8" s="24">
        <v>661000</v>
      </c>
      <c r="EF8" s="24">
        <v>674400</v>
      </c>
      <c r="EG8" s="6">
        <f t="shared" ref="EG8:EG30" si="0">(DS8/C8)^(1/9)-1</f>
        <v>1.0930421699683501E-2</v>
      </c>
    </row>
    <row r="9" spans="2:139" x14ac:dyDescent="0.45">
      <c r="B9" s="2" t="s">
        <v>524</v>
      </c>
      <c r="C9" s="24">
        <v>337100</v>
      </c>
      <c r="D9" s="24">
        <v>339800</v>
      </c>
      <c r="E9" s="24">
        <v>344000</v>
      </c>
      <c r="F9" s="24">
        <v>357100</v>
      </c>
      <c r="G9" s="24">
        <v>398600</v>
      </c>
      <c r="H9" s="24">
        <v>401000</v>
      </c>
      <c r="I9" s="24">
        <v>409900</v>
      </c>
      <c r="J9" s="24">
        <v>410400</v>
      </c>
      <c r="K9" s="24">
        <v>384900</v>
      </c>
      <c r="L9" s="24">
        <v>374900</v>
      </c>
      <c r="M9" s="24">
        <v>356300</v>
      </c>
      <c r="N9" s="24">
        <v>338900</v>
      </c>
      <c r="O9" s="24">
        <v>341400</v>
      </c>
      <c r="P9" s="24">
        <v>338000</v>
      </c>
      <c r="Q9" s="24">
        <v>342600</v>
      </c>
      <c r="R9" s="24">
        <v>356900</v>
      </c>
      <c r="S9" s="24">
        <v>395500</v>
      </c>
      <c r="T9" s="24">
        <v>409500</v>
      </c>
      <c r="U9" s="24">
        <v>404700</v>
      </c>
      <c r="V9" s="24">
        <v>414400</v>
      </c>
      <c r="W9" s="24">
        <v>399600</v>
      </c>
      <c r="X9" s="24">
        <v>384800</v>
      </c>
      <c r="Y9" s="24">
        <v>354500</v>
      </c>
      <c r="Z9" s="24">
        <v>346200</v>
      </c>
      <c r="AA9" s="24">
        <v>331800</v>
      </c>
      <c r="AB9" s="24">
        <v>328400</v>
      </c>
      <c r="AC9" s="24">
        <v>329100</v>
      </c>
      <c r="AD9" s="24">
        <v>362900</v>
      </c>
      <c r="AE9" s="24">
        <v>397800</v>
      </c>
      <c r="AF9" s="24">
        <v>398900</v>
      </c>
      <c r="AG9" s="24">
        <v>411100</v>
      </c>
      <c r="AH9" s="24">
        <v>411200</v>
      </c>
      <c r="AI9" s="24">
        <v>395400</v>
      </c>
      <c r="AJ9" s="24">
        <v>376600</v>
      </c>
      <c r="AK9" s="24">
        <v>357600</v>
      </c>
      <c r="AL9" s="24">
        <v>360300</v>
      </c>
      <c r="AM9" s="24">
        <v>345100</v>
      </c>
      <c r="AN9" s="24">
        <v>344900</v>
      </c>
      <c r="AO9" s="24">
        <v>349900</v>
      </c>
      <c r="AP9" s="24">
        <v>364000</v>
      </c>
      <c r="AQ9" s="24">
        <v>407000</v>
      </c>
      <c r="AR9" s="24">
        <v>418500</v>
      </c>
      <c r="AS9" s="24">
        <v>423200</v>
      </c>
      <c r="AT9" s="24">
        <v>413900</v>
      </c>
      <c r="AU9" s="24">
        <v>404700</v>
      </c>
      <c r="AV9" s="24">
        <v>396200</v>
      </c>
      <c r="AW9" s="24">
        <v>359500</v>
      </c>
      <c r="AX9" s="24">
        <v>335200</v>
      </c>
      <c r="AY9" s="24">
        <v>340200</v>
      </c>
      <c r="AZ9" s="24">
        <v>340600</v>
      </c>
      <c r="BA9" s="24">
        <v>347200</v>
      </c>
      <c r="BB9" s="24">
        <v>352600</v>
      </c>
      <c r="BC9" s="24">
        <v>392300</v>
      </c>
      <c r="BD9" s="24">
        <v>399200</v>
      </c>
      <c r="BE9" s="24">
        <v>403900</v>
      </c>
      <c r="BF9" s="24">
        <v>399500</v>
      </c>
      <c r="BG9" s="24">
        <v>383000</v>
      </c>
      <c r="BH9" s="24">
        <v>374900</v>
      </c>
      <c r="BI9" s="24">
        <v>353700</v>
      </c>
      <c r="BJ9" s="24">
        <v>355800</v>
      </c>
      <c r="BK9" s="24">
        <v>340800</v>
      </c>
      <c r="BL9" s="24">
        <v>338400</v>
      </c>
      <c r="BM9" s="24">
        <v>334100</v>
      </c>
      <c r="BN9" s="24">
        <v>342400</v>
      </c>
      <c r="BO9" s="24">
        <v>374300</v>
      </c>
      <c r="BP9" s="24">
        <v>376400</v>
      </c>
      <c r="BQ9" s="24">
        <v>385700</v>
      </c>
      <c r="BR9" s="24">
        <v>388000</v>
      </c>
      <c r="BS9" s="24">
        <v>379300</v>
      </c>
      <c r="BT9" s="24">
        <v>364600</v>
      </c>
      <c r="BU9" s="24">
        <v>356100</v>
      </c>
      <c r="BV9" s="24">
        <v>345000</v>
      </c>
      <c r="BW9" s="24">
        <v>324300</v>
      </c>
      <c r="BX9" s="24">
        <v>328500</v>
      </c>
      <c r="BY9" s="24">
        <v>329600</v>
      </c>
      <c r="BZ9" s="24">
        <v>335600</v>
      </c>
      <c r="CA9" s="24">
        <v>379100</v>
      </c>
      <c r="CB9" s="24">
        <v>379100</v>
      </c>
      <c r="CC9" s="24">
        <v>392600</v>
      </c>
      <c r="CD9" s="24">
        <v>387700</v>
      </c>
      <c r="CE9" s="24">
        <v>367700</v>
      </c>
      <c r="CF9" s="24">
        <v>357200</v>
      </c>
      <c r="CG9" s="24">
        <v>345900</v>
      </c>
      <c r="CH9" s="24">
        <v>335600</v>
      </c>
      <c r="CI9" s="24">
        <v>329100</v>
      </c>
      <c r="CJ9" s="24">
        <v>323800</v>
      </c>
      <c r="CK9" s="24">
        <v>320300</v>
      </c>
      <c r="CL9" s="24">
        <v>329700</v>
      </c>
      <c r="CM9" s="24">
        <v>363000</v>
      </c>
      <c r="CN9" s="24">
        <v>378700</v>
      </c>
      <c r="CO9" s="24">
        <v>385800</v>
      </c>
      <c r="CP9" s="24">
        <v>381500</v>
      </c>
      <c r="CQ9" s="24">
        <v>368100</v>
      </c>
      <c r="CR9" s="24">
        <v>361900</v>
      </c>
      <c r="CS9" s="24">
        <v>345900</v>
      </c>
      <c r="CT9" s="24">
        <v>335600</v>
      </c>
      <c r="CU9" s="24">
        <v>325000</v>
      </c>
      <c r="CV9" s="24">
        <v>322300</v>
      </c>
      <c r="CW9" s="24">
        <v>332600</v>
      </c>
      <c r="CX9" s="24">
        <v>348100</v>
      </c>
      <c r="CY9" s="24">
        <v>374900</v>
      </c>
      <c r="CZ9" s="24">
        <v>377500</v>
      </c>
      <c r="DA9" s="24">
        <v>373400</v>
      </c>
      <c r="DB9" s="24">
        <v>371500</v>
      </c>
      <c r="DC9" s="24">
        <v>369600</v>
      </c>
      <c r="DD9" s="24">
        <v>354700</v>
      </c>
      <c r="DE9" s="24">
        <v>348500</v>
      </c>
      <c r="DF9" s="24">
        <v>346000</v>
      </c>
      <c r="DG9" s="24">
        <v>325700</v>
      </c>
      <c r="DH9" s="24">
        <v>328400</v>
      </c>
      <c r="DI9" s="24">
        <v>336500</v>
      </c>
      <c r="DJ9" s="24">
        <v>356200</v>
      </c>
      <c r="DK9" s="24">
        <v>385300</v>
      </c>
      <c r="DL9" s="24">
        <v>387200</v>
      </c>
      <c r="DM9" s="24">
        <v>375100</v>
      </c>
      <c r="DN9" s="24">
        <v>376500</v>
      </c>
      <c r="DO9" s="24">
        <v>365200</v>
      </c>
      <c r="DP9" s="24">
        <v>363400</v>
      </c>
      <c r="DQ9" s="24">
        <v>347400</v>
      </c>
      <c r="DR9" s="24">
        <v>336000</v>
      </c>
      <c r="DS9" s="24">
        <v>331000</v>
      </c>
      <c r="DT9" s="24">
        <v>333000</v>
      </c>
      <c r="DU9" s="24">
        <v>326000</v>
      </c>
      <c r="DV9" s="24">
        <v>326600</v>
      </c>
      <c r="DW9" s="24">
        <v>366900</v>
      </c>
      <c r="DX9" s="24">
        <v>375200</v>
      </c>
      <c r="DY9" s="24">
        <v>382300</v>
      </c>
      <c r="DZ9" s="24">
        <v>372000</v>
      </c>
      <c r="EA9" s="24">
        <v>355200</v>
      </c>
      <c r="EB9" s="24">
        <v>340800</v>
      </c>
      <c r="EC9" s="24">
        <v>344700</v>
      </c>
      <c r="ED9" s="24">
        <v>336500</v>
      </c>
      <c r="EE9" s="24">
        <v>309200</v>
      </c>
      <c r="EF9" s="24">
        <v>298700</v>
      </c>
      <c r="EG9" s="6">
        <f t="shared" si="0"/>
        <v>-2.0269703445915388E-3</v>
      </c>
    </row>
    <row r="10" spans="2:139" x14ac:dyDescent="0.45">
      <c r="B10" s="2" t="s">
        <v>525</v>
      </c>
      <c r="C10" s="24">
        <v>361000</v>
      </c>
      <c r="D10" s="24">
        <v>357100</v>
      </c>
      <c r="E10" s="24">
        <v>352200</v>
      </c>
      <c r="F10" s="24">
        <v>360500</v>
      </c>
      <c r="G10" s="24">
        <v>385000</v>
      </c>
      <c r="H10" s="24">
        <v>411300</v>
      </c>
      <c r="I10" s="24">
        <v>458400</v>
      </c>
      <c r="J10" s="24">
        <v>447000</v>
      </c>
      <c r="K10" s="24">
        <v>384700</v>
      </c>
      <c r="L10" s="24">
        <v>364200</v>
      </c>
      <c r="M10" s="24">
        <v>339200</v>
      </c>
      <c r="N10" s="24">
        <v>355400</v>
      </c>
      <c r="O10" s="24">
        <v>365200</v>
      </c>
      <c r="P10" s="24">
        <v>359700</v>
      </c>
      <c r="Q10" s="24">
        <v>347400</v>
      </c>
      <c r="R10" s="24">
        <v>351900</v>
      </c>
      <c r="S10" s="24">
        <v>403100</v>
      </c>
      <c r="T10" s="24">
        <v>426500</v>
      </c>
      <c r="U10" s="24">
        <v>469900</v>
      </c>
      <c r="V10" s="24">
        <v>439700</v>
      </c>
      <c r="W10" s="24">
        <v>383600</v>
      </c>
      <c r="X10" s="24">
        <v>383600</v>
      </c>
      <c r="Y10" s="24">
        <v>353700</v>
      </c>
      <c r="Z10" s="24">
        <v>356400</v>
      </c>
      <c r="AA10" s="24">
        <v>347700</v>
      </c>
      <c r="AB10" s="24">
        <v>364800</v>
      </c>
      <c r="AC10" s="24">
        <v>363800</v>
      </c>
      <c r="AD10" s="24">
        <v>347200</v>
      </c>
      <c r="AE10" s="24">
        <v>369500</v>
      </c>
      <c r="AF10" s="24">
        <v>399800</v>
      </c>
      <c r="AG10" s="24">
        <v>442100</v>
      </c>
      <c r="AH10" s="24">
        <v>430500</v>
      </c>
      <c r="AI10" s="24">
        <v>363100</v>
      </c>
      <c r="AJ10" s="24">
        <v>372000</v>
      </c>
      <c r="AK10" s="24">
        <v>363800</v>
      </c>
      <c r="AL10" s="24">
        <v>349900</v>
      </c>
      <c r="AM10" s="24">
        <v>371100</v>
      </c>
      <c r="AN10" s="24">
        <v>363700</v>
      </c>
      <c r="AO10" s="24">
        <v>362700</v>
      </c>
      <c r="AP10" s="24">
        <v>361300</v>
      </c>
      <c r="AQ10" s="24">
        <v>398000</v>
      </c>
      <c r="AR10" s="24">
        <v>420300</v>
      </c>
      <c r="AS10" s="24">
        <v>441600</v>
      </c>
      <c r="AT10" s="24">
        <v>454000</v>
      </c>
      <c r="AU10" s="24">
        <v>393600</v>
      </c>
      <c r="AV10" s="24">
        <v>374800</v>
      </c>
      <c r="AW10" s="24">
        <v>366700</v>
      </c>
      <c r="AX10" s="24">
        <v>357400</v>
      </c>
      <c r="AY10" s="24">
        <v>358900</v>
      </c>
      <c r="AZ10" s="24">
        <v>377900</v>
      </c>
      <c r="BA10" s="24">
        <v>380800</v>
      </c>
      <c r="BB10" s="24">
        <v>361000</v>
      </c>
      <c r="BC10" s="24">
        <v>405900</v>
      </c>
      <c r="BD10" s="24">
        <v>425600</v>
      </c>
      <c r="BE10" s="24">
        <v>479900</v>
      </c>
      <c r="BF10" s="24">
        <v>463800</v>
      </c>
      <c r="BG10" s="24">
        <v>379000</v>
      </c>
      <c r="BH10" s="24">
        <v>393700</v>
      </c>
      <c r="BI10" s="24">
        <v>381400</v>
      </c>
      <c r="BJ10" s="24">
        <v>374900</v>
      </c>
      <c r="BK10" s="24">
        <v>378000</v>
      </c>
      <c r="BL10" s="24">
        <v>382500</v>
      </c>
      <c r="BM10" s="24">
        <v>370500</v>
      </c>
      <c r="BN10" s="24">
        <v>353600</v>
      </c>
      <c r="BO10" s="24">
        <v>396500</v>
      </c>
      <c r="BP10" s="24">
        <v>422100</v>
      </c>
      <c r="BQ10" s="24">
        <v>474400</v>
      </c>
      <c r="BR10" s="24">
        <v>437000</v>
      </c>
      <c r="BS10" s="24">
        <v>386600</v>
      </c>
      <c r="BT10" s="24">
        <v>374800</v>
      </c>
      <c r="BU10" s="24">
        <v>339900</v>
      </c>
      <c r="BV10" s="24">
        <v>345400</v>
      </c>
      <c r="BW10" s="24">
        <v>365800</v>
      </c>
      <c r="BX10" s="24">
        <v>385700</v>
      </c>
      <c r="BY10" s="24">
        <v>384800</v>
      </c>
      <c r="BZ10" s="24">
        <v>378600</v>
      </c>
      <c r="CA10" s="24">
        <v>440700</v>
      </c>
      <c r="CB10" s="24">
        <v>459800</v>
      </c>
      <c r="CC10" s="24">
        <v>494700</v>
      </c>
      <c r="CD10" s="24">
        <v>490900</v>
      </c>
      <c r="CE10" s="24">
        <v>435300</v>
      </c>
      <c r="CF10" s="24">
        <v>398000</v>
      </c>
      <c r="CG10" s="24">
        <v>386900</v>
      </c>
      <c r="CH10" s="24">
        <v>384400</v>
      </c>
      <c r="CI10" s="24">
        <v>387100</v>
      </c>
      <c r="CJ10" s="24">
        <v>385500</v>
      </c>
      <c r="CK10" s="24">
        <v>392300</v>
      </c>
      <c r="CL10" s="24">
        <v>386400</v>
      </c>
      <c r="CM10" s="24">
        <v>424200</v>
      </c>
      <c r="CN10" s="24">
        <v>451000</v>
      </c>
      <c r="CO10" s="24">
        <v>520900</v>
      </c>
      <c r="CP10" s="24">
        <v>525500</v>
      </c>
      <c r="CQ10" s="24">
        <v>451100</v>
      </c>
      <c r="CR10" s="24">
        <v>447700</v>
      </c>
      <c r="CS10" s="24">
        <v>425100</v>
      </c>
      <c r="CT10" s="24">
        <v>430800</v>
      </c>
      <c r="CU10" s="24">
        <v>421300</v>
      </c>
      <c r="CV10" s="24">
        <v>395500</v>
      </c>
      <c r="CW10" s="24">
        <v>402600</v>
      </c>
      <c r="CX10" s="24">
        <v>387200</v>
      </c>
      <c r="CY10" s="24">
        <v>429100</v>
      </c>
      <c r="CZ10" s="24">
        <v>458900</v>
      </c>
      <c r="DA10" s="24">
        <v>538100</v>
      </c>
      <c r="DB10" s="24">
        <v>525700</v>
      </c>
      <c r="DC10" s="24">
        <v>436100</v>
      </c>
      <c r="DD10" s="24">
        <v>439300</v>
      </c>
      <c r="DE10" s="24">
        <v>410400</v>
      </c>
      <c r="DF10" s="24">
        <v>392500</v>
      </c>
      <c r="DG10" s="24">
        <v>411100</v>
      </c>
      <c r="DH10" s="24">
        <v>420700</v>
      </c>
      <c r="DI10" s="24">
        <v>418400</v>
      </c>
      <c r="DJ10" s="24">
        <v>421800</v>
      </c>
      <c r="DK10" s="24">
        <v>452800</v>
      </c>
      <c r="DL10" s="24">
        <v>484800</v>
      </c>
      <c r="DM10" s="24">
        <v>546800</v>
      </c>
      <c r="DN10" s="24">
        <v>534400</v>
      </c>
      <c r="DO10" s="24">
        <v>425900</v>
      </c>
      <c r="DP10" s="24">
        <v>417900</v>
      </c>
      <c r="DQ10" s="24">
        <v>399800</v>
      </c>
      <c r="DR10" s="24">
        <v>410000</v>
      </c>
      <c r="DS10" s="24">
        <v>406800</v>
      </c>
      <c r="DT10" s="24">
        <v>410600</v>
      </c>
      <c r="DU10" s="24">
        <v>309000</v>
      </c>
      <c r="DV10" s="24">
        <v>241000</v>
      </c>
      <c r="DW10" s="24">
        <v>273300</v>
      </c>
      <c r="DX10" s="24">
        <v>336700</v>
      </c>
      <c r="DY10" s="24">
        <v>400200</v>
      </c>
      <c r="DZ10" s="24">
        <v>404600</v>
      </c>
      <c r="EA10" s="24">
        <v>358600</v>
      </c>
      <c r="EB10" s="24">
        <v>323400</v>
      </c>
      <c r="EC10" s="24">
        <v>290300</v>
      </c>
      <c r="ED10" s="24">
        <v>279200</v>
      </c>
      <c r="EE10" s="24">
        <v>252400</v>
      </c>
      <c r="EF10" s="24">
        <v>258300</v>
      </c>
      <c r="EG10" s="6">
        <f t="shared" si="0"/>
        <v>1.3359980419899165E-2</v>
      </c>
    </row>
    <row r="11" spans="2:139" x14ac:dyDescent="0.45">
      <c r="B11" s="2" t="s">
        <v>526</v>
      </c>
      <c r="C11" s="24">
        <v>1113900</v>
      </c>
      <c r="D11" s="24">
        <v>1095700</v>
      </c>
      <c r="E11" s="24">
        <v>1112800</v>
      </c>
      <c r="F11" s="24">
        <v>1176100</v>
      </c>
      <c r="G11" s="24">
        <v>1251700</v>
      </c>
      <c r="H11" s="24">
        <v>1306500</v>
      </c>
      <c r="I11" s="24">
        <v>1321400</v>
      </c>
      <c r="J11" s="24">
        <v>1337100</v>
      </c>
      <c r="K11" s="24">
        <v>1296900</v>
      </c>
      <c r="L11" s="24">
        <v>1304200</v>
      </c>
      <c r="M11" s="24">
        <v>1289000</v>
      </c>
      <c r="N11" s="24">
        <v>1228700</v>
      </c>
      <c r="O11" s="24">
        <v>1155900</v>
      </c>
      <c r="P11" s="24">
        <v>1151900</v>
      </c>
      <c r="Q11" s="24">
        <v>1158400</v>
      </c>
      <c r="R11" s="24">
        <v>1197700</v>
      </c>
      <c r="S11" s="24">
        <v>1292300</v>
      </c>
      <c r="T11" s="24">
        <v>1334700</v>
      </c>
      <c r="U11" s="24">
        <v>1392200</v>
      </c>
      <c r="V11" s="24">
        <v>1399700</v>
      </c>
      <c r="W11" s="24">
        <v>1369200</v>
      </c>
      <c r="X11" s="24">
        <v>1364600</v>
      </c>
      <c r="Y11" s="24">
        <v>1348900</v>
      </c>
      <c r="Z11" s="24">
        <v>1273800</v>
      </c>
      <c r="AA11" s="24">
        <v>1185600</v>
      </c>
      <c r="AB11" s="24">
        <v>1195300</v>
      </c>
      <c r="AC11" s="24">
        <v>1192700</v>
      </c>
      <c r="AD11" s="24">
        <v>1261900</v>
      </c>
      <c r="AE11" s="24">
        <v>1337200</v>
      </c>
      <c r="AF11" s="24">
        <v>1368200</v>
      </c>
      <c r="AG11" s="24">
        <v>1408600</v>
      </c>
      <c r="AH11" s="24">
        <v>1410500</v>
      </c>
      <c r="AI11" s="24">
        <v>1392400</v>
      </c>
      <c r="AJ11" s="24">
        <v>1368600</v>
      </c>
      <c r="AK11" s="24">
        <v>1347000</v>
      </c>
      <c r="AL11" s="24">
        <v>1305100</v>
      </c>
      <c r="AM11" s="24">
        <v>1231500</v>
      </c>
      <c r="AN11" s="24">
        <v>1233700</v>
      </c>
      <c r="AO11" s="24">
        <v>1231500</v>
      </c>
      <c r="AP11" s="24">
        <v>1295700</v>
      </c>
      <c r="AQ11" s="24">
        <v>1385800</v>
      </c>
      <c r="AR11" s="24">
        <v>1420200</v>
      </c>
      <c r="AS11" s="24">
        <v>1451300</v>
      </c>
      <c r="AT11" s="24">
        <v>1467100</v>
      </c>
      <c r="AU11" s="24">
        <v>1431800</v>
      </c>
      <c r="AV11" s="24">
        <v>1426000</v>
      </c>
      <c r="AW11" s="24">
        <v>1378400</v>
      </c>
      <c r="AX11" s="24">
        <v>1311800</v>
      </c>
      <c r="AY11" s="24">
        <v>1244900</v>
      </c>
      <c r="AZ11" s="24">
        <v>1231300</v>
      </c>
      <c r="BA11" s="24">
        <v>1254700</v>
      </c>
      <c r="BB11" s="24">
        <v>1273200</v>
      </c>
      <c r="BC11" s="24">
        <v>1358300</v>
      </c>
      <c r="BD11" s="24">
        <v>1424300</v>
      </c>
      <c r="BE11" s="24">
        <v>1442800</v>
      </c>
      <c r="BF11" s="24">
        <v>1456300</v>
      </c>
      <c r="BG11" s="24">
        <v>1443800</v>
      </c>
      <c r="BH11" s="24">
        <v>1438300</v>
      </c>
      <c r="BI11" s="24">
        <v>1400700</v>
      </c>
      <c r="BJ11" s="24">
        <v>1357400</v>
      </c>
      <c r="BK11" s="24">
        <v>1276900</v>
      </c>
      <c r="BL11" s="24">
        <v>1269300</v>
      </c>
      <c r="BM11" s="24">
        <v>1250600</v>
      </c>
      <c r="BN11" s="24">
        <v>1291600</v>
      </c>
      <c r="BO11" s="24">
        <v>1366100</v>
      </c>
      <c r="BP11" s="24">
        <v>1431000</v>
      </c>
      <c r="BQ11" s="24">
        <v>1446800</v>
      </c>
      <c r="BR11" s="24">
        <v>1458200</v>
      </c>
      <c r="BS11" s="24">
        <v>1434900</v>
      </c>
      <c r="BT11" s="24">
        <v>1411000</v>
      </c>
      <c r="BU11" s="24">
        <v>1393400</v>
      </c>
      <c r="BV11" s="24">
        <v>1331200</v>
      </c>
      <c r="BW11" s="24">
        <v>1254900</v>
      </c>
      <c r="BX11" s="24">
        <v>1278900</v>
      </c>
      <c r="BY11" s="24">
        <v>1273600</v>
      </c>
      <c r="BZ11" s="24">
        <v>1309300</v>
      </c>
      <c r="CA11" s="24">
        <v>1412700</v>
      </c>
      <c r="CB11" s="24">
        <v>1428600</v>
      </c>
      <c r="CC11" s="24">
        <v>1451400</v>
      </c>
      <c r="CD11" s="24">
        <v>1457700</v>
      </c>
      <c r="CE11" s="24">
        <v>1447600</v>
      </c>
      <c r="CF11" s="24">
        <v>1460000</v>
      </c>
      <c r="CG11" s="24">
        <v>1415800</v>
      </c>
      <c r="CH11" s="24">
        <v>1359800</v>
      </c>
      <c r="CI11" s="24">
        <v>1294700</v>
      </c>
      <c r="CJ11" s="24">
        <v>1285300</v>
      </c>
      <c r="CK11" s="24">
        <v>1287300</v>
      </c>
      <c r="CL11" s="24">
        <v>1324100</v>
      </c>
      <c r="CM11" s="24">
        <v>1418700</v>
      </c>
      <c r="CN11" s="24">
        <v>1459000</v>
      </c>
      <c r="CO11" s="24">
        <v>1481000</v>
      </c>
      <c r="CP11" s="24">
        <v>1488800</v>
      </c>
      <c r="CQ11" s="24">
        <v>1476500</v>
      </c>
      <c r="CR11" s="24">
        <v>1487800</v>
      </c>
      <c r="CS11" s="24">
        <v>1474300</v>
      </c>
      <c r="CT11" s="24">
        <v>1416600</v>
      </c>
      <c r="CU11" s="24">
        <v>1326100</v>
      </c>
      <c r="CV11" s="24">
        <v>1331400</v>
      </c>
      <c r="CW11" s="24">
        <v>1350800</v>
      </c>
      <c r="CX11" s="24">
        <v>1364900</v>
      </c>
      <c r="CY11" s="24">
        <v>1438300</v>
      </c>
      <c r="CZ11" s="24">
        <v>1501900</v>
      </c>
      <c r="DA11" s="24">
        <v>1508800</v>
      </c>
      <c r="DB11" s="24">
        <v>1511700</v>
      </c>
      <c r="DC11" s="24">
        <v>1525900</v>
      </c>
      <c r="DD11" s="24">
        <v>1511200</v>
      </c>
      <c r="DE11" s="24">
        <v>1503100</v>
      </c>
      <c r="DF11" s="24">
        <v>1440800</v>
      </c>
      <c r="DG11" s="24">
        <v>1345300</v>
      </c>
      <c r="DH11" s="24">
        <v>1344200</v>
      </c>
      <c r="DI11" s="24">
        <v>1347900</v>
      </c>
      <c r="DJ11" s="24">
        <v>1405500</v>
      </c>
      <c r="DK11" s="24">
        <v>1476700</v>
      </c>
      <c r="DL11" s="24">
        <v>1513300</v>
      </c>
      <c r="DM11" s="24">
        <v>1553700</v>
      </c>
      <c r="DN11" s="24">
        <v>1563700</v>
      </c>
      <c r="DO11" s="24">
        <v>1558700</v>
      </c>
      <c r="DP11" s="24">
        <v>1536100</v>
      </c>
      <c r="DQ11" s="24">
        <v>1513500</v>
      </c>
      <c r="DR11" s="24">
        <v>1474800</v>
      </c>
      <c r="DS11" s="24">
        <v>1386400</v>
      </c>
      <c r="DT11" s="24">
        <v>1385000</v>
      </c>
      <c r="DU11" s="24">
        <v>1370500</v>
      </c>
      <c r="DV11" s="24">
        <v>1117600</v>
      </c>
      <c r="DW11" s="24">
        <v>1247900</v>
      </c>
      <c r="DX11" s="24">
        <v>1392900</v>
      </c>
      <c r="DY11" s="24">
        <v>1440000</v>
      </c>
      <c r="DZ11" s="24">
        <v>1450300</v>
      </c>
      <c r="EA11" s="24">
        <v>1437400</v>
      </c>
      <c r="EB11" s="24">
        <v>1434300</v>
      </c>
      <c r="EC11" s="24">
        <v>1439000</v>
      </c>
      <c r="ED11" s="24">
        <v>1384600</v>
      </c>
      <c r="EE11" s="24">
        <v>1328200</v>
      </c>
      <c r="EF11" s="24">
        <v>1329000</v>
      </c>
      <c r="EG11" s="6">
        <f t="shared" si="0"/>
        <v>2.461394101232206E-2</v>
      </c>
    </row>
    <row r="12" spans="2:139" x14ac:dyDescent="0.45">
      <c r="B12" s="2" t="s">
        <v>527</v>
      </c>
      <c r="C12" s="24">
        <v>1224200</v>
      </c>
      <c r="D12" s="24">
        <v>1232100</v>
      </c>
      <c r="E12" s="24">
        <v>1222400</v>
      </c>
      <c r="F12" s="24">
        <v>1226000</v>
      </c>
      <c r="G12" s="24">
        <v>1193200</v>
      </c>
      <c r="H12" s="24">
        <v>1184800</v>
      </c>
      <c r="I12" s="24">
        <v>968000</v>
      </c>
      <c r="J12" s="24">
        <v>979900</v>
      </c>
      <c r="K12" s="24">
        <v>1167600</v>
      </c>
      <c r="L12" s="24">
        <v>1201500</v>
      </c>
      <c r="M12" s="24">
        <v>1222300</v>
      </c>
      <c r="N12" s="24">
        <v>1217900</v>
      </c>
      <c r="O12" s="24">
        <v>1197500</v>
      </c>
      <c r="P12" s="24">
        <v>1222800</v>
      </c>
      <c r="Q12" s="24">
        <v>1219100</v>
      </c>
      <c r="R12" s="24">
        <v>1235700</v>
      </c>
      <c r="S12" s="24">
        <v>1199400</v>
      </c>
      <c r="T12" s="24">
        <v>1192900</v>
      </c>
      <c r="U12" s="24">
        <v>954000</v>
      </c>
      <c r="V12" s="24">
        <v>967500</v>
      </c>
      <c r="W12" s="24">
        <v>1174000</v>
      </c>
      <c r="X12" s="24">
        <v>1208800</v>
      </c>
      <c r="Y12" s="24">
        <v>1233400</v>
      </c>
      <c r="Z12" s="24">
        <v>1224000</v>
      </c>
      <c r="AA12" s="24">
        <v>1230900</v>
      </c>
      <c r="AB12" s="24">
        <v>1260800</v>
      </c>
      <c r="AC12" s="24">
        <v>1238900</v>
      </c>
      <c r="AD12" s="24">
        <v>1251500</v>
      </c>
      <c r="AE12" s="24">
        <v>1229000</v>
      </c>
      <c r="AF12" s="24">
        <v>1230800</v>
      </c>
      <c r="AG12" s="24">
        <v>1004800</v>
      </c>
      <c r="AH12" s="24">
        <v>1003300</v>
      </c>
      <c r="AI12" s="24">
        <v>1205800</v>
      </c>
      <c r="AJ12" s="24">
        <v>1265600</v>
      </c>
      <c r="AK12" s="24">
        <v>1281400</v>
      </c>
      <c r="AL12" s="24">
        <v>1282700</v>
      </c>
      <c r="AM12" s="24">
        <v>1280100</v>
      </c>
      <c r="AN12" s="24">
        <v>1283400</v>
      </c>
      <c r="AO12" s="24">
        <v>1275300</v>
      </c>
      <c r="AP12" s="24">
        <v>1282800</v>
      </c>
      <c r="AQ12" s="24">
        <v>1258900</v>
      </c>
      <c r="AR12" s="24">
        <v>1256500</v>
      </c>
      <c r="AS12" s="24">
        <v>994800</v>
      </c>
      <c r="AT12" s="24">
        <v>997600</v>
      </c>
      <c r="AU12" s="24">
        <v>1222100</v>
      </c>
      <c r="AV12" s="24">
        <v>1261400</v>
      </c>
      <c r="AW12" s="24">
        <v>1270500</v>
      </c>
      <c r="AX12" s="24">
        <v>1258100</v>
      </c>
      <c r="AY12" s="24">
        <v>1257100</v>
      </c>
      <c r="AZ12" s="24">
        <v>1271500</v>
      </c>
      <c r="BA12" s="24">
        <v>1262600</v>
      </c>
      <c r="BB12" s="24">
        <v>1261900</v>
      </c>
      <c r="BC12" s="24">
        <v>1257800</v>
      </c>
      <c r="BD12" s="24">
        <v>1248700</v>
      </c>
      <c r="BE12" s="24">
        <v>1048600</v>
      </c>
      <c r="BF12" s="24">
        <v>1029600</v>
      </c>
      <c r="BG12" s="24">
        <v>1258800</v>
      </c>
      <c r="BH12" s="24">
        <v>1285400</v>
      </c>
      <c r="BI12" s="24">
        <v>1303000</v>
      </c>
      <c r="BJ12" s="24">
        <v>1306800</v>
      </c>
      <c r="BK12" s="24">
        <v>1314200</v>
      </c>
      <c r="BL12" s="24">
        <v>1351700</v>
      </c>
      <c r="BM12" s="24">
        <v>1341800</v>
      </c>
      <c r="BN12" s="24">
        <v>1340100</v>
      </c>
      <c r="BO12" s="24">
        <v>1313200</v>
      </c>
      <c r="BP12" s="24">
        <v>1298100</v>
      </c>
      <c r="BQ12" s="24">
        <v>1077400</v>
      </c>
      <c r="BR12" s="24">
        <v>1078600</v>
      </c>
      <c r="BS12" s="24">
        <v>1243300</v>
      </c>
      <c r="BT12" s="24">
        <v>1277200</v>
      </c>
      <c r="BU12" s="24">
        <v>1298400</v>
      </c>
      <c r="BV12" s="24">
        <v>1309600</v>
      </c>
      <c r="BW12" s="24">
        <v>1304600</v>
      </c>
      <c r="BX12" s="24">
        <v>1301100</v>
      </c>
      <c r="BY12" s="24">
        <v>1298500</v>
      </c>
      <c r="BZ12" s="24">
        <v>1292200</v>
      </c>
      <c r="CA12" s="24">
        <v>1289200</v>
      </c>
      <c r="CB12" s="24">
        <v>1270600</v>
      </c>
      <c r="CC12" s="24">
        <v>1037000</v>
      </c>
      <c r="CD12" s="24">
        <v>1026300</v>
      </c>
      <c r="CE12" s="24">
        <v>1265500</v>
      </c>
      <c r="CF12" s="24">
        <v>1316900</v>
      </c>
      <c r="CG12" s="24">
        <v>1313300</v>
      </c>
      <c r="CH12" s="24">
        <v>1321200</v>
      </c>
      <c r="CI12" s="24">
        <v>1326000</v>
      </c>
      <c r="CJ12" s="24">
        <v>1328900</v>
      </c>
      <c r="CK12" s="24">
        <v>1304400</v>
      </c>
      <c r="CL12" s="24">
        <v>1330800</v>
      </c>
      <c r="CM12" s="24">
        <v>1308100</v>
      </c>
      <c r="CN12" s="24">
        <v>1297100</v>
      </c>
      <c r="CO12" s="24">
        <v>1018000</v>
      </c>
      <c r="CP12" s="24">
        <v>1015700</v>
      </c>
      <c r="CQ12" s="24">
        <v>1269400</v>
      </c>
      <c r="CR12" s="24">
        <v>1308300</v>
      </c>
      <c r="CS12" s="24">
        <v>1341300</v>
      </c>
      <c r="CT12" s="24">
        <v>1358200</v>
      </c>
      <c r="CU12" s="24">
        <v>1332700</v>
      </c>
      <c r="CV12" s="24">
        <v>1353000</v>
      </c>
      <c r="CW12" s="24">
        <v>1347300</v>
      </c>
      <c r="CX12" s="24">
        <v>1352400</v>
      </c>
      <c r="CY12" s="24">
        <v>1339000</v>
      </c>
      <c r="CZ12" s="24">
        <v>1321500</v>
      </c>
      <c r="DA12" s="24">
        <v>1105500</v>
      </c>
      <c r="DB12" s="24">
        <v>1088600</v>
      </c>
      <c r="DC12" s="24">
        <v>1330900</v>
      </c>
      <c r="DD12" s="24">
        <v>1377300</v>
      </c>
      <c r="DE12" s="24">
        <v>1390400</v>
      </c>
      <c r="DF12" s="24">
        <v>1400000</v>
      </c>
      <c r="DG12" s="24">
        <v>1393800</v>
      </c>
      <c r="DH12" s="24">
        <v>1409400</v>
      </c>
      <c r="DI12" s="24">
        <v>1391100</v>
      </c>
      <c r="DJ12" s="24">
        <v>1395100</v>
      </c>
      <c r="DK12" s="24">
        <v>1377700</v>
      </c>
      <c r="DL12" s="24">
        <v>1384700</v>
      </c>
      <c r="DM12" s="24">
        <v>1122600</v>
      </c>
      <c r="DN12" s="24">
        <v>1125600</v>
      </c>
      <c r="DO12" s="24">
        <v>1392200</v>
      </c>
      <c r="DP12" s="24">
        <v>1422600</v>
      </c>
      <c r="DQ12" s="24">
        <v>1440600</v>
      </c>
      <c r="DR12" s="24">
        <v>1446700</v>
      </c>
      <c r="DS12" s="24">
        <v>1442200</v>
      </c>
      <c r="DT12" s="24">
        <v>1448200</v>
      </c>
      <c r="DU12" s="24">
        <v>1305300</v>
      </c>
      <c r="DV12" s="24">
        <v>1273600</v>
      </c>
      <c r="DW12" s="24">
        <v>1275300</v>
      </c>
      <c r="DX12" s="24">
        <v>1286900</v>
      </c>
      <c r="DY12" s="24">
        <v>1070400</v>
      </c>
      <c r="DZ12" s="24">
        <v>1093300</v>
      </c>
      <c r="EA12" s="24">
        <v>1426600</v>
      </c>
      <c r="EB12" s="24">
        <v>1464300</v>
      </c>
      <c r="EC12" s="24">
        <v>1474200</v>
      </c>
      <c r="ED12" s="24">
        <v>1487700</v>
      </c>
      <c r="EE12" s="24">
        <v>1459200</v>
      </c>
      <c r="EF12" s="24">
        <v>1513300</v>
      </c>
      <c r="EG12" s="6">
        <f t="shared" si="0"/>
        <v>1.8375925502751578E-2</v>
      </c>
    </row>
    <row r="13" spans="2:139" x14ac:dyDescent="0.45">
      <c r="B13" s="2" t="s">
        <v>528</v>
      </c>
      <c r="C13" s="24">
        <v>765800</v>
      </c>
      <c r="D13" s="24">
        <v>757000</v>
      </c>
      <c r="E13" s="24">
        <v>748200</v>
      </c>
      <c r="F13" s="24">
        <v>754000</v>
      </c>
      <c r="G13" s="24">
        <v>768300</v>
      </c>
      <c r="H13" s="24">
        <v>794000</v>
      </c>
      <c r="I13" s="24">
        <v>782200</v>
      </c>
      <c r="J13" s="24">
        <v>767300</v>
      </c>
      <c r="K13" s="24">
        <v>754100</v>
      </c>
      <c r="L13" s="24">
        <v>765000</v>
      </c>
      <c r="M13" s="24">
        <v>766100</v>
      </c>
      <c r="N13" s="24">
        <v>749900</v>
      </c>
      <c r="O13" s="24">
        <v>738200</v>
      </c>
      <c r="P13" s="24">
        <v>752200</v>
      </c>
      <c r="Q13" s="24">
        <v>743500</v>
      </c>
      <c r="R13" s="24">
        <v>752800</v>
      </c>
      <c r="S13" s="24">
        <v>744800</v>
      </c>
      <c r="T13" s="24">
        <v>755600</v>
      </c>
      <c r="U13" s="24">
        <v>747500</v>
      </c>
      <c r="V13" s="24">
        <v>754000</v>
      </c>
      <c r="W13" s="24">
        <v>745800</v>
      </c>
      <c r="X13" s="24">
        <v>727100</v>
      </c>
      <c r="Y13" s="24">
        <v>740800</v>
      </c>
      <c r="Z13" s="24">
        <v>747900</v>
      </c>
      <c r="AA13" s="24">
        <v>741300</v>
      </c>
      <c r="AB13" s="24">
        <v>753100</v>
      </c>
      <c r="AC13" s="24">
        <v>758200</v>
      </c>
      <c r="AD13" s="24">
        <v>755200</v>
      </c>
      <c r="AE13" s="24">
        <v>747800</v>
      </c>
      <c r="AF13" s="24">
        <v>759700</v>
      </c>
      <c r="AG13" s="24">
        <v>756700</v>
      </c>
      <c r="AH13" s="24">
        <v>760100</v>
      </c>
      <c r="AI13" s="24">
        <v>745000</v>
      </c>
      <c r="AJ13" s="24">
        <v>742400</v>
      </c>
      <c r="AK13" s="24">
        <v>752300</v>
      </c>
      <c r="AL13" s="24">
        <v>736100</v>
      </c>
      <c r="AM13" s="24">
        <v>742600</v>
      </c>
      <c r="AN13" s="24">
        <v>748600</v>
      </c>
      <c r="AO13" s="24">
        <v>740300</v>
      </c>
      <c r="AP13" s="24">
        <v>756400</v>
      </c>
      <c r="AQ13" s="24">
        <v>761100</v>
      </c>
      <c r="AR13" s="24">
        <v>758500</v>
      </c>
      <c r="AS13" s="24">
        <v>782200</v>
      </c>
      <c r="AT13" s="24">
        <v>776700</v>
      </c>
      <c r="AU13" s="24">
        <v>772400</v>
      </c>
      <c r="AV13" s="24">
        <v>764800</v>
      </c>
      <c r="AW13" s="24">
        <v>761500</v>
      </c>
      <c r="AX13" s="24">
        <v>772100</v>
      </c>
      <c r="AY13" s="24">
        <v>759900</v>
      </c>
      <c r="AZ13" s="24">
        <v>754900</v>
      </c>
      <c r="BA13" s="24">
        <v>747200</v>
      </c>
      <c r="BB13" s="24">
        <v>753700</v>
      </c>
      <c r="BC13" s="24">
        <v>749300</v>
      </c>
      <c r="BD13" s="24">
        <v>767400</v>
      </c>
      <c r="BE13" s="24">
        <v>772800</v>
      </c>
      <c r="BF13" s="24">
        <v>775900</v>
      </c>
      <c r="BG13" s="24">
        <v>764900</v>
      </c>
      <c r="BH13" s="24">
        <v>782600</v>
      </c>
      <c r="BI13" s="24">
        <v>798800</v>
      </c>
      <c r="BJ13" s="24">
        <v>794400</v>
      </c>
      <c r="BK13" s="24">
        <v>781700</v>
      </c>
      <c r="BL13" s="24">
        <v>771600</v>
      </c>
      <c r="BM13" s="24">
        <v>767200</v>
      </c>
      <c r="BN13" s="24">
        <v>763700</v>
      </c>
      <c r="BO13" s="24">
        <v>784200</v>
      </c>
      <c r="BP13" s="24">
        <v>790900</v>
      </c>
      <c r="BQ13" s="24">
        <v>799500</v>
      </c>
      <c r="BR13" s="24">
        <v>799600</v>
      </c>
      <c r="BS13" s="24">
        <v>780600</v>
      </c>
      <c r="BT13" s="24">
        <v>788400</v>
      </c>
      <c r="BU13" s="24">
        <v>773100</v>
      </c>
      <c r="BV13" s="24">
        <v>770600</v>
      </c>
      <c r="BW13" s="24">
        <v>771900</v>
      </c>
      <c r="BX13" s="24">
        <v>787900</v>
      </c>
      <c r="BY13" s="24">
        <v>773400</v>
      </c>
      <c r="BZ13" s="24">
        <v>792200</v>
      </c>
      <c r="CA13" s="24">
        <v>802700</v>
      </c>
      <c r="CB13" s="24">
        <v>807800</v>
      </c>
      <c r="CC13" s="24">
        <v>798900</v>
      </c>
      <c r="CD13" s="24">
        <v>795200</v>
      </c>
      <c r="CE13" s="24">
        <v>789200</v>
      </c>
      <c r="CF13" s="24">
        <v>794800</v>
      </c>
      <c r="CG13" s="24">
        <v>810600</v>
      </c>
      <c r="CH13" s="24">
        <v>825400</v>
      </c>
      <c r="CI13" s="24">
        <v>824400</v>
      </c>
      <c r="CJ13" s="24">
        <v>830800</v>
      </c>
      <c r="CK13" s="24">
        <v>836900</v>
      </c>
      <c r="CL13" s="24">
        <v>829800</v>
      </c>
      <c r="CM13" s="24">
        <v>809500</v>
      </c>
      <c r="CN13" s="24">
        <v>812800</v>
      </c>
      <c r="CO13" s="24">
        <v>812100</v>
      </c>
      <c r="CP13" s="24">
        <v>832000</v>
      </c>
      <c r="CQ13" s="24">
        <v>812700</v>
      </c>
      <c r="CR13" s="24">
        <v>818800</v>
      </c>
      <c r="CS13" s="24">
        <v>826900</v>
      </c>
      <c r="CT13" s="24">
        <v>831200</v>
      </c>
      <c r="CU13" s="24">
        <v>819700</v>
      </c>
      <c r="CV13" s="24">
        <v>803500</v>
      </c>
      <c r="CW13" s="24">
        <v>802100</v>
      </c>
      <c r="CX13" s="24">
        <v>810700</v>
      </c>
      <c r="CY13" s="24">
        <v>816900</v>
      </c>
      <c r="CZ13" s="24">
        <v>833500</v>
      </c>
      <c r="DA13" s="24">
        <v>837000</v>
      </c>
      <c r="DB13" s="24">
        <v>833300</v>
      </c>
      <c r="DC13" s="24">
        <v>843800</v>
      </c>
      <c r="DD13" s="24">
        <v>836800</v>
      </c>
      <c r="DE13" s="24">
        <v>831000</v>
      </c>
      <c r="DF13" s="24">
        <v>835100</v>
      </c>
      <c r="DG13" s="24">
        <v>823100</v>
      </c>
      <c r="DH13" s="24">
        <v>835000</v>
      </c>
      <c r="DI13" s="24">
        <v>830300</v>
      </c>
      <c r="DJ13" s="24">
        <v>828200</v>
      </c>
      <c r="DK13" s="24">
        <v>827300</v>
      </c>
      <c r="DL13" s="24">
        <v>837600</v>
      </c>
      <c r="DM13" s="24">
        <v>837700</v>
      </c>
      <c r="DN13" s="24">
        <v>859300</v>
      </c>
      <c r="DO13" s="24">
        <v>838100</v>
      </c>
      <c r="DP13" s="24">
        <v>854700</v>
      </c>
      <c r="DQ13" s="24">
        <v>861800</v>
      </c>
      <c r="DR13" s="24">
        <v>872400</v>
      </c>
      <c r="DS13" s="24">
        <v>872900</v>
      </c>
      <c r="DT13" s="24">
        <v>887300</v>
      </c>
      <c r="DU13" s="24">
        <v>879700</v>
      </c>
      <c r="DV13" s="24">
        <v>897100</v>
      </c>
      <c r="DW13" s="24">
        <v>893400</v>
      </c>
      <c r="DX13" s="24">
        <v>909600</v>
      </c>
      <c r="DY13" s="24">
        <v>910600</v>
      </c>
      <c r="DZ13" s="24">
        <v>911000</v>
      </c>
      <c r="EA13" s="24">
        <v>918100</v>
      </c>
      <c r="EB13" s="24">
        <v>907700</v>
      </c>
      <c r="EC13" s="24">
        <v>926300</v>
      </c>
      <c r="ED13" s="24">
        <v>933400</v>
      </c>
      <c r="EE13" s="24">
        <v>954000</v>
      </c>
      <c r="EF13" s="24">
        <v>939100</v>
      </c>
      <c r="EG13" s="6">
        <f t="shared" si="0"/>
        <v>1.4650725331892156E-2</v>
      </c>
    </row>
    <row r="14" spans="2:139" x14ac:dyDescent="0.45">
      <c r="B14" s="2" t="s">
        <v>529</v>
      </c>
      <c r="C14" s="24">
        <v>1973800</v>
      </c>
      <c r="D14" s="24">
        <v>1991600</v>
      </c>
      <c r="E14" s="24">
        <v>1995800</v>
      </c>
      <c r="F14" s="24">
        <v>2004200</v>
      </c>
      <c r="G14" s="24">
        <v>2024500</v>
      </c>
      <c r="H14" s="24">
        <v>2063500</v>
      </c>
      <c r="I14" s="24">
        <v>2063700</v>
      </c>
      <c r="J14" s="24">
        <v>2070300</v>
      </c>
      <c r="K14" s="24">
        <v>2037200</v>
      </c>
      <c r="L14" s="24">
        <v>2046900</v>
      </c>
      <c r="M14" s="24">
        <v>2050000</v>
      </c>
      <c r="N14" s="24">
        <v>2051800</v>
      </c>
      <c r="O14" s="24">
        <v>2055900</v>
      </c>
      <c r="P14" s="24">
        <v>2057200</v>
      </c>
      <c r="Q14" s="24">
        <v>2041100</v>
      </c>
      <c r="R14" s="24">
        <v>2049900</v>
      </c>
      <c r="S14" s="24">
        <v>2071800</v>
      </c>
      <c r="T14" s="24">
        <v>2092200</v>
      </c>
      <c r="U14" s="24">
        <v>2098600</v>
      </c>
      <c r="V14" s="24">
        <v>2107100</v>
      </c>
      <c r="W14" s="24">
        <v>2071400</v>
      </c>
      <c r="X14" s="24">
        <v>2084400</v>
      </c>
      <c r="Y14" s="24">
        <v>2095200</v>
      </c>
      <c r="Z14" s="24">
        <v>2104900</v>
      </c>
      <c r="AA14" s="24">
        <v>2093200</v>
      </c>
      <c r="AB14" s="24">
        <v>2094100</v>
      </c>
      <c r="AC14" s="24">
        <v>2107500</v>
      </c>
      <c r="AD14" s="24">
        <v>2102400</v>
      </c>
      <c r="AE14" s="24">
        <v>2124700</v>
      </c>
      <c r="AF14" s="24">
        <v>2129600</v>
      </c>
      <c r="AG14" s="24">
        <v>2140700</v>
      </c>
      <c r="AH14" s="24">
        <v>2130600</v>
      </c>
      <c r="AI14" s="24">
        <v>2129100</v>
      </c>
      <c r="AJ14" s="24">
        <v>2146200</v>
      </c>
      <c r="AK14" s="24">
        <v>2152300</v>
      </c>
      <c r="AL14" s="24">
        <v>2158800</v>
      </c>
      <c r="AM14" s="24">
        <v>2148900</v>
      </c>
      <c r="AN14" s="24">
        <v>2162300</v>
      </c>
      <c r="AO14" s="24">
        <v>2168600</v>
      </c>
      <c r="AP14" s="24">
        <v>2184300</v>
      </c>
      <c r="AQ14" s="24">
        <v>2181000</v>
      </c>
      <c r="AR14" s="24">
        <v>2178500</v>
      </c>
      <c r="AS14" s="24">
        <v>2155200</v>
      </c>
      <c r="AT14" s="24">
        <v>2184600</v>
      </c>
      <c r="AU14" s="24">
        <v>2160900</v>
      </c>
      <c r="AV14" s="24">
        <v>2174600</v>
      </c>
      <c r="AW14" s="24">
        <v>2174000</v>
      </c>
      <c r="AX14" s="24">
        <v>2171000</v>
      </c>
      <c r="AY14" s="24">
        <v>2168300</v>
      </c>
      <c r="AZ14" s="24">
        <v>2174200</v>
      </c>
      <c r="BA14" s="24">
        <v>2182400</v>
      </c>
      <c r="BB14" s="24">
        <v>2198200</v>
      </c>
      <c r="BC14" s="24">
        <v>2208100</v>
      </c>
      <c r="BD14" s="24">
        <v>2211400</v>
      </c>
      <c r="BE14" s="24">
        <v>2219700</v>
      </c>
      <c r="BF14" s="24">
        <v>2219200</v>
      </c>
      <c r="BG14" s="24">
        <v>2213900</v>
      </c>
      <c r="BH14" s="24">
        <v>2216700</v>
      </c>
      <c r="BI14" s="24">
        <v>2232400</v>
      </c>
      <c r="BJ14" s="24">
        <v>2221500</v>
      </c>
      <c r="BK14" s="24">
        <v>2222100</v>
      </c>
      <c r="BL14" s="24">
        <v>2232400</v>
      </c>
      <c r="BM14" s="24">
        <v>2237700</v>
      </c>
      <c r="BN14" s="24">
        <v>2243400</v>
      </c>
      <c r="BO14" s="24">
        <v>2279400</v>
      </c>
      <c r="BP14" s="24">
        <v>2287000</v>
      </c>
      <c r="BQ14" s="24">
        <v>2280300</v>
      </c>
      <c r="BR14" s="24">
        <v>2284800</v>
      </c>
      <c r="BS14" s="24">
        <v>2283500</v>
      </c>
      <c r="BT14" s="24">
        <v>2290100</v>
      </c>
      <c r="BU14" s="24">
        <v>2288200</v>
      </c>
      <c r="BV14" s="24">
        <v>2302500</v>
      </c>
      <c r="BW14" s="24">
        <v>2309600</v>
      </c>
      <c r="BX14" s="24">
        <v>2290700</v>
      </c>
      <c r="BY14" s="24">
        <v>2317300</v>
      </c>
      <c r="BZ14" s="24">
        <v>2307900</v>
      </c>
      <c r="CA14" s="24">
        <v>2305000</v>
      </c>
      <c r="CB14" s="24">
        <v>2322400</v>
      </c>
      <c r="CC14" s="24">
        <v>2355200</v>
      </c>
      <c r="CD14" s="24">
        <v>2358200</v>
      </c>
      <c r="CE14" s="24">
        <v>2325900</v>
      </c>
      <c r="CF14" s="24">
        <v>2324600</v>
      </c>
      <c r="CG14" s="24">
        <v>2317500</v>
      </c>
      <c r="CH14" s="24">
        <v>2332200</v>
      </c>
      <c r="CI14" s="24">
        <v>2346500</v>
      </c>
      <c r="CJ14" s="24">
        <v>2347300</v>
      </c>
      <c r="CK14" s="24">
        <v>2338200</v>
      </c>
      <c r="CL14" s="24">
        <v>2344400</v>
      </c>
      <c r="CM14" s="24">
        <v>2379400</v>
      </c>
      <c r="CN14" s="24">
        <v>2399900</v>
      </c>
      <c r="CO14" s="24">
        <v>2415600</v>
      </c>
      <c r="CP14" s="24">
        <v>2406300</v>
      </c>
      <c r="CQ14" s="24">
        <v>2361400</v>
      </c>
      <c r="CR14" s="24">
        <v>2358800</v>
      </c>
      <c r="CS14" s="24">
        <v>2347300</v>
      </c>
      <c r="CT14" s="24">
        <v>2348800</v>
      </c>
      <c r="CU14" s="24">
        <v>2338700</v>
      </c>
      <c r="CV14" s="24">
        <v>2369000</v>
      </c>
      <c r="CW14" s="24">
        <v>2378400</v>
      </c>
      <c r="CX14" s="24">
        <v>2383200</v>
      </c>
      <c r="CY14" s="24">
        <v>2366000</v>
      </c>
      <c r="CZ14" s="24">
        <v>2382400</v>
      </c>
      <c r="DA14" s="24">
        <v>2425800</v>
      </c>
      <c r="DB14" s="24">
        <v>2428400</v>
      </c>
      <c r="DC14" s="24">
        <v>2397300</v>
      </c>
      <c r="DD14" s="24">
        <v>2411500</v>
      </c>
      <c r="DE14" s="24">
        <v>2426100</v>
      </c>
      <c r="DF14" s="24">
        <v>2444500</v>
      </c>
      <c r="DG14" s="24">
        <v>2448700</v>
      </c>
      <c r="DH14" s="24">
        <v>2458500</v>
      </c>
      <c r="DI14" s="24">
        <v>2441100</v>
      </c>
      <c r="DJ14" s="24">
        <v>2448800</v>
      </c>
      <c r="DK14" s="24">
        <v>2476800</v>
      </c>
      <c r="DL14" s="24">
        <v>2509800</v>
      </c>
      <c r="DM14" s="24">
        <v>2525700</v>
      </c>
      <c r="DN14" s="24">
        <v>2528800</v>
      </c>
      <c r="DO14" s="24">
        <v>2528800</v>
      </c>
      <c r="DP14" s="24">
        <v>2527100</v>
      </c>
      <c r="DQ14" s="24">
        <v>2525900</v>
      </c>
      <c r="DR14" s="24">
        <v>2534600</v>
      </c>
      <c r="DS14" s="24">
        <v>2509500</v>
      </c>
      <c r="DT14" s="24">
        <v>2519000</v>
      </c>
      <c r="DU14" s="24">
        <v>2405300</v>
      </c>
      <c r="DV14" s="24">
        <v>2280200</v>
      </c>
      <c r="DW14" s="24">
        <v>2294200</v>
      </c>
      <c r="DX14" s="24">
        <v>2430100</v>
      </c>
      <c r="DY14" s="24">
        <v>2468000</v>
      </c>
      <c r="DZ14" s="24">
        <v>2463600</v>
      </c>
      <c r="EA14" s="24">
        <v>2456400</v>
      </c>
      <c r="EB14" s="24">
        <v>2478800</v>
      </c>
      <c r="EC14" s="24">
        <v>2476500</v>
      </c>
      <c r="ED14" s="24">
        <v>2478400</v>
      </c>
      <c r="EE14" s="24">
        <v>2485500</v>
      </c>
      <c r="EF14" s="24">
        <v>2493800</v>
      </c>
      <c r="EG14" s="6">
        <f t="shared" si="0"/>
        <v>2.7039429893118916E-2</v>
      </c>
    </row>
    <row r="15" spans="2:139" x14ac:dyDescent="0.45">
      <c r="B15" s="2" t="s">
        <v>521</v>
      </c>
      <c r="C15" s="24">
        <v>220700</v>
      </c>
      <c r="D15" s="24">
        <v>220800</v>
      </c>
      <c r="E15" s="24">
        <v>226600</v>
      </c>
      <c r="F15" s="24">
        <v>235900</v>
      </c>
      <c r="G15" s="24">
        <v>226200</v>
      </c>
      <c r="H15" s="24">
        <v>242900</v>
      </c>
      <c r="I15" s="24">
        <v>247400</v>
      </c>
      <c r="J15" s="24">
        <v>242800</v>
      </c>
      <c r="K15" s="24">
        <v>249100</v>
      </c>
      <c r="L15" s="24">
        <v>267700</v>
      </c>
      <c r="M15" s="24">
        <v>267200</v>
      </c>
      <c r="N15" s="24">
        <v>250500</v>
      </c>
      <c r="O15" s="24">
        <v>234700</v>
      </c>
      <c r="P15" s="24">
        <v>232000</v>
      </c>
      <c r="Q15" s="24">
        <v>221500</v>
      </c>
      <c r="R15" s="24">
        <v>215800</v>
      </c>
      <c r="S15" s="24">
        <v>217700</v>
      </c>
      <c r="T15" s="24">
        <v>226900</v>
      </c>
      <c r="U15" s="24">
        <v>230400</v>
      </c>
      <c r="V15" s="24">
        <v>237800</v>
      </c>
      <c r="W15" s="24">
        <v>227000</v>
      </c>
      <c r="X15" s="24">
        <v>232100</v>
      </c>
      <c r="Y15" s="24">
        <v>228800</v>
      </c>
      <c r="Z15" s="24">
        <v>223500</v>
      </c>
      <c r="AA15" s="24">
        <v>213800</v>
      </c>
      <c r="AB15" s="24">
        <v>213900</v>
      </c>
      <c r="AC15" s="24">
        <v>224900</v>
      </c>
      <c r="AD15" s="24">
        <v>225500</v>
      </c>
      <c r="AE15" s="24">
        <v>227700</v>
      </c>
      <c r="AF15" s="24">
        <v>218500</v>
      </c>
      <c r="AG15" s="24">
        <v>230500</v>
      </c>
      <c r="AH15" s="24">
        <v>222300</v>
      </c>
      <c r="AI15" s="24">
        <v>230100</v>
      </c>
      <c r="AJ15" s="24">
        <v>217300</v>
      </c>
      <c r="AK15" s="24">
        <v>213300</v>
      </c>
      <c r="AL15" s="24">
        <v>212900</v>
      </c>
      <c r="AM15" s="24">
        <v>199900</v>
      </c>
      <c r="AN15" s="24">
        <v>222400</v>
      </c>
      <c r="AO15" s="24">
        <v>230200</v>
      </c>
      <c r="AP15" s="24">
        <v>223900</v>
      </c>
      <c r="AQ15" s="24">
        <v>229700</v>
      </c>
      <c r="AR15" s="24">
        <v>226500</v>
      </c>
      <c r="AS15" s="24">
        <v>229900</v>
      </c>
      <c r="AT15" s="24">
        <v>224200</v>
      </c>
      <c r="AU15" s="24">
        <v>224100</v>
      </c>
      <c r="AV15" s="24">
        <v>225400</v>
      </c>
      <c r="AW15" s="24">
        <v>226500</v>
      </c>
      <c r="AX15" s="24">
        <v>235200</v>
      </c>
      <c r="AY15" s="24">
        <v>224200</v>
      </c>
      <c r="AZ15" s="24">
        <v>213300</v>
      </c>
      <c r="BA15" s="24">
        <v>205600</v>
      </c>
      <c r="BB15" s="24">
        <v>228900</v>
      </c>
      <c r="BC15" s="24">
        <v>223700</v>
      </c>
      <c r="BD15" s="24">
        <v>216400</v>
      </c>
      <c r="BE15" s="24">
        <v>218700</v>
      </c>
      <c r="BF15" s="24">
        <v>219100</v>
      </c>
      <c r="BG15" s="24">
        <v>212300</v>
      </c>
      <c r="BH15" s="24">
        <v>204800</v>
      </c>
      <c r="BI15" s="24">
        <v>205800</v>
      </c>
      <c r="BJ15" s="24">
        <v>215300</v>
      </c>
      <c r="BK15" s="24">
        <v>212400</v>
      </c>
      <c r="BL15" s="24">
        <v>212800</v>
      </c>
      <c r="BM15" s="24">
        <v>218900</v>
      </c>
      <c r="BN15" s="24">
        <v>223300</v>
      </c>
      <c r="BO15" s="24">
        <v>215900</v>
      </c>
      <c r="BP15" s="24">
        <v>216600</v>
      </c>
      <c r="BQ15" s="24">
        <v>224500</v>
      </c>
      <c r="BR15" s="24">
        <v>228500</v>
      </c>
      <c r="BS15" s="24">
        <v>221100</v>
      </c>
      <c r="BT15" s="24">
        <v>219400</v>
      </c>
      <c r="BU15" s="24">
        <v>224900</v>
      </c>
      <c r="BV15" s="24">
        <v>217200</v>
      </c>
      <c r="BW15" s="24">
        <v>218400</v>
      </c>
      <c r="BX15" s="24">
        <v>219200</v>
      </c>
      <c r="BY15" s="24">
        <v>222100</v>
      </c>
      <c r="BZ15" s="24">
        <v>220300</v>
      </c>
      <c r="CA15" s="24">
        <v>225000</v>
      </c>
      <c r="CB15" s="24">
        <v>222500</v>
      </c>
      <c r="CC15" s="24">
        <v>231300</v>
      </c>
      <c r="CD15" s="24">
        <v>233600</v>
      </c>
      <c r="CE15" s="24">
        <v>223500</v>
      </c>
      <c r="CF15" s="24">
        <v>245400</v>
      </c>
      <c r="CG15" s="24">
        <v>250500</v>
      </c>
      <c r="CH15" s="24">
        <v>246300</v>
      </c>
      <c r="CI15" s="24">
        <v>245900</v>
      </c>
      <c r="CJ15" s="24">
        <v>249400</v>
      </c>
      <c r="CK15" s="24">
        <v>250900</v>
      </c>
      <c r="CL15" s="24">
        <v>241000</v>
      </c>
      <c r="CM15" s="24">
        <v>230700</v>
      </c>
      <c r="CN15" s="24">
        <v>233400</v>
      </c>
      <c r="CO15" s="24">
        <v>244400</v>
      </c>
      <c r="CP15" s="24">
        <v>238400</v>
      </c>
      <c r="CQ15" s="24">
        <v>225800</v>
      </c>
      <c r="CR15" s="24">
        <v>216200</v>
      </c>
      <c r="CS15" s="24">
        <v>231000</v>
      </c>
      <c r="CT15" s="24">
        <v>224900</v>
      </c>
      <c r="CU15" s="24">
        <v>235600</v>
      </c>
      <c r="CV15" s="24">
        <v>241300</v>
      </c>
      <c r="CW15" s="24">
        <v>230000</v>
      </c>
      <c r="CX15" s="24">
        <v>238500</v>
      </c>
      <c r="CY15" s="24">
        <v>232600</v>
      </c>
      <c r="CZ15" s="24">
        <v>227200</v>
      </c>
      <c r="DA15" s="24">
        <v>221600</v>
      </c>
      <c r="DB15" s="24">
        <v>222100</v>
      </c>
      <c r="DC15" s="24">
        <v>218800</v>
      </c>
      <c r="DD15" s="24">
        <v>200900</v>
      </c>
      <c r="DE15" s="24">
        <v>203600</v>
      </c>
      <c r="DF15" s="24">
        <v>203100</v>
      </c>
      <c r="DG15" s="24">
        <v>193300</v>
      </c>
      <c r="DH15" s="24">
        <v>183300</v>
      </c>
      <c r="DI15" s="24">
        <v>195400</v>
      </c>
      <c r="DJ15" s="24">
        <v>207800</v>
      </c>
      <c r="DK15" s="24">
        <v>214500</v>
      </c>
      <c r="DL15" s="24">
        <v>219100</v>
      </c>
      <c r="DM15" s="24">
        <v>230800</v>
      </c>
      <c r="DN15" s="24">
        <v>235900</v>
      </c>
      <c r="DO15" s="24">
        <v>219100</v>
      </c>
      <c r="DP15" s="24">
        <v>217800</v>
      </c>
      <c r="DQ15" s="24">
        <v>218100</v>
      </c>
      <c r="DR15" s="24">
        <v>223100</v>
      </c>
      <c r="DS15" s="24">
        <v>230200</v>
      </c>
      <c r="DT15" s="24">
        <v>240300</v>
      </c>
      <c r="DU15" s="24">
        <v>213600</v>
      </c>
      <c r="DV15" s="24">
        <v>214500</v>
      </c>
      <c r="DW15" s="24">
        <v>205800</v>
      </c>
      <c r="DX15" s="24">
        <v>208400</v>
      </c>
      <c r="DY15" s="24">
        <v>221400</v>
      </c>
      <c r="DZ15" s="24">
        <v>213500</v>
      </c>
      <c r="EA15" s="24">
        <v>237700</v>
      </c>
      <c r="EB15" s="24">
        <v>244800</v>
      </c>
      <c r="EC15" s="24">
        <v>239900</v>
      </c>
      <c r="ED15" s="24">
        <v>242900</v>
      </c>
      <c r="EE15" s="24">
        <v>260000</v>
      </c>
      <c r="EF15" s="24">
        <v>265300</v>
      </c>
      <c r="EG15" s="6">
        <f t="shared" si="0"/>
        <v>4.6936679149387484E-3</v>
      </c>
    </row>
    <row r="16" spans="2:139" x14ac:dyDescent="0.45">
      <c r="B16" s="2" t="s">
        <v>530</v>
      </c>
      <c r="C16" s="24">
        <v>1600</v>
      </c>
      <c r="D16" s="24"/>
      <c r="E16" s="24"/>
      <c r="F16" s="24"/>
      <c r="G16" s="24"/>
      <c r="H16" s="24">
        <v>1600</v>
      </c>
      <c r="I16" s="24">
        <v>1600</v>
      </c>
      <c r="J16" s="24">
        <v>2600</v>
      </c>
      <c r="K16" s="24">
        <v>2900</v>
      </c>
      <c r="L16" s="24">
        <v>2300</v>
      </c>
      <c r="M16" s="24">
        <v>4300</v>
      </c>
      <c r="N16" s="24">
        <v>3000</v>
      </c>
      <c r="O16" s="24">
        <v>4000</v>
      </c>
      <c r="P16" s="24">
        <v>3800</v>
      </c>
      <c r="Q16" s="24">
        <v>2100</v>
      </c>
      <c r="R16" s="24"/>
      <c r="S16" s="24"/>
      <c r="T16" s="24">
        <v>1800</v>
      </c>
      <c r="U16" s="24">
        <v>3400</v>
      </c>
      <c r="V16" s="24">
        <v>3800</v>
      </c>
      <c r="W16" s="24">
        <v>5000</v>
      </c>
      <c r="X16" s="24">
        <v>2800</v>
      </c>
      <c r="Y16" s="24">
        <v>2700</v>
      </c>
      <c r="Z16" s="24">
        <v>1800</v>
      </c>
      <c r="AA16" s="24">
        <v>1600</v>
      </c>
      <c r="AB16" s="24">
        <v>1600</v>
      </c>
      <c r="AC16" s="24">
        <v>2300</v>
      </c>
      <c r="AD16" s="24">
        <v>2300</v>
      </c>
      <c r="AE16" s="24">
        <v>3800</v>
      </c>
      <c r="AF16" s="24">
        <v>3600</v>
      </c>
      <c r="AG16" s="24"/>
      <c r="AH16" s="24"/>
      <c r="AI16" s="24"/>
      <c r="AJ16" s="24">
        <v>2500</v>
      </c>
      <c r="AK16" s="24">
        <v>2700</v>
      </c>
      <c r="AL16" s="24">
        <v>2600</v>
      </c>
      <c r="AM16" s="24">
        <v>2800</v>
      </c>
      <c r="AN16" s="24">
        <v>2800</v>
      </c>
      <c r="AO16" s="24">
        <v>4500</v>
      </c>
      <c r="AP16" s="24">
        <v>3200</v>
      </c>
      <c r="AQ16" s="24">
        <v>2400</v>
      </c>
      <c r="AR16" s="24">
        <v>1500</v>
      </c>
      <c r="AS16" s="24">
        <v>1800</v>
      </c>
      <c r="AT16" s="24">
        <v>2200</v>
      </c>
      <c r="AU16" s="24"/>
      <c r="AV16" s="24">
        <v>2000</v>
      </c>
      <c r="AW16" s="24">
        <v>1600</v>
      </c>
      <c r="AX16" s="24">
        <v>2400</v>
      </c>
      <c r="AY16" s="24">
        <v>1600</v>
      </c>
      <c r="AZ16" s="24">
        <v>1700</v>
      </c>
      <c r="BA16" s="24">
        <v>1700</v>
      </c>
      <c r="BB16" s="24"/>
      <c r="BC16" s="24">
        <v>2500</v>
      </c>
      <c r="BD16" s="24">
        <v>1600</v>
      </c>
      <c r="BE16" s="24">
        <v>1700</v>
      </c>
      <c r="BF16" s="24">
        <v>2700</v>
      </c>
      <c r="BG16" s="24">
        <v>2600</v>
      </c>
      <c r="BH16" s="24">
        <v>2600</v>
      </c>
      <c r="BI16" s="24"/>
      <c r="BJ16" s="24">
        <v>1600</v>
      </c>
      <c r="BK16" s="24">
        <v>1500</v>
      </c>
      <c r="BL16" s="24"/>
      <c r="BM16" s="24"/>
      <c r="BN16" s="24">
        <v>1500</v>
      </c>
      <c r="BO16" s="24"/>
      <c r="BP16" s="24"/>
      <c r="BQ16" s="24"/>
      <c r="BR16" s="24"/>
      <c r="BS16" s="24">
        <v>2600</v>
      </c>
      <c r="BT16" s="24">
        <v>2500</v>
      </c>
      <c r="BU16" s="24">
        <v>3000</v>
      </c>
      <c r="BV16" s="24">
        <v>2500</v>
      </c>
      <c r="BW16" s="24">
        <v>1900</v>
      </c>
      <c r="BX16" s="24">
        <v>1600</v>
      </c>
      <c r="BY16" s="24">
        <v>1700</v>
      </c>
      <c r="BZ16" s="24"/>
      <c r="CA16" s="24">
        <v>1600</v>
      </c>
      <c r="CB16" s="24">
        <v>4100</v>
      </c>
      <c r="CC16" s="24">
        <v>4500</v>
      </c>
      <c r="CD16" s="24">
        <v>4100</v>
      </c>
      <c r="CE16" s="24">
        <v>4000</v>
      </c>
      <c r="CF16" s="24">
        <v>3700</v>
      </c>
      <c r="CG16" s="24">
        <v>3500</v>
      </c>
      <c r="CH16" s="24"/>
      <c r="CI16" s="24"/>
      <c r="CJ16" s="24"/>
      <c r="CK16" s="24"/>
      <c r="CL16" s="24"/>
      <c r="CM16" s="24"/>
      <c r="CN16" s="24">
        <v>1900</v>
      </c>
      <c r="CO16" s="24">
        <v>1800</v>
      </c>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6"/>
    </row>
    <row r="17" spans="1:137" x14ac:dyDescent="0.45">
      <c r="B17" s="2" t="s">
        <v>520</v>
      </c>
      <c r="C17" s="24">
        <v>3379900</v>
      </c>
      <c r="D17" s="24">
        <v>3408600</v>
      </c>
      <c r="E17" s="24">
        <v>3367700</v>
      </c>
      <c r="F17" s="24">
        <v>3379800</v>
      </c>
      <c r="G17" s="24">
        <v>3478500</v>
      </c>
      <c r="H17" s="24">
        <v>3525600</v>
      </c>
      <c r="I17" s="24">
        <v>3529200</v>
      </c>
      <c r="J17" s="24">
        <v>3527100</v>
      </c>
      <c r="K17" s="24">
        <v>3449900</v>
      </c>
      <c r="L17" s="24">
        <v>3452600</v>
      </c>
      <c r="M17" s="24">
        <v>3425000</v>
      </c>
      <c r="N17" s="24">
        <v>3442800</v>
      </c>
      <c r="O17" s="24">
        <v>3400200</v>
      </c>
      <c r="P17" s="24">
        <v>3417400</v>
      </c>
      <c r="Q17" s="24">
        <v>3427600</v>
      </c>
      <c r="R17" s="24">
        <v>3456700</v>
      </c>
      <c r="S17" s="24">
        <v>3530700</v>
      </c>
      <c r="T17" s="24">
        <v>3533500</v>
      </c>
      <c r="U17" s="24">
        <v>3519700</v>
      </c>
      <c r="V17" s="24">
        <v>3530100</v>
      </c>
      <c r="W17" s="24">
        <v>3455100</v>
      </c>
      <c r="X17" s="24">
        <v>3400900</v>
      </c>
      <c r="Y17" s="24">
        <v>3401500</v>
      </c>
      <c r="Z17" s="24">
        <v>3403100</v>
      </c>
      <c r="AA17" s="24">
        <v>3361400</v>
      </c>
      <c r="AB17" s="24">
        <v>3374600</v>
      </c>
      <c r="AC17" s="24">
        <v>3410300</v>
      </c>
      <c r="AD17" s="24">
        <v>3452800</v>
      </c>
      <c r="AE17" s="24">
        <v>3532600</v>
      </c>
      <c r="AF17" s="24">
        <v>3597500</v>
      </c>
      <c r="AG17" s="24">
        <v>3628500</v>
      </c>
      <c r="AH17" s="24">
        <v>3642000</v>
      </c>
      <c r="AI17" s="24">
        <v>3538300</v>
      </c>
      <c r="AJ17" s="24">
        <v>3513000</v>
      </c>
      <c r="AK17" s="24">
        <v>3474600</v>
      </c>
      <c r="AL17" s="24">
        <v>3448500</v>
      </c>
      <c r="AM17" s="24">
        <v>3381900</v>
      </c>
      <c r="AN17" s="24">
        <v>3389900</v>
      </c>
      <c r="AO17" s="24">
        <v>3382400</v>
      </c>
      <c r="AP17" s="24">
        <v>3414200</v>
      </c>
      <c r="AQ17" s="24">
        <v>3460500</v>
      </c>
      <c r="AR17" s="24">
        <v>3480800</v>
      </c>
      <c r="AS17" s="24">
        <v>3514300</v>
      </c>
      <c r="AT17" s="24">
        <v>3501600</v>
      </c>
      <c r="AU17" s="24">
        <v>3426900</v>
      </c>
      <c r="AV17" s="24">
        <v>3402300</v>
      </c>
      <c r="AW17" s="24">
        <v>3405500</v>
      </c>
      <c r="AX17" s="24">
        <v>3390900</v>
      </c>
      <c r="AY17" s="24">
        <v>3333000</v>
      </c>
      <c r="AZ17" s="24">
        <v>3348700</v>
      </c>
      <c r="BA17" s="24">
        <v>3331300</v>
      </c>
      <c r="BB17" s="24">
        <v>3350000</v>
      </c>
      <c r="BC17" s="24">
        <v>3399500</v>
      </c>
      <c r="BD17" s="24">
        <v>3460200</v>
      </c>
      <c r="BE17" s="24">
        <v>3491000</v>
      </c>
      <c r="BF17" s="24">
        <v>3474800</v>
      </c>
      <c r="BG17" s="24">
        <v>3400000</v>
      </c>
      <c r="BH17" s="24">
        <v>3400000</v>
      </c>
      <c r="BI17" s="24">
        <v>3379300</v>
      </c>
      <c r="BJ17" s="24">
        <v>3349300</v>
      </c>
      <c r="BK17" s="24">
        <v>3314600</v>
      </c>
      <c r="BL17" s="24">
        <v>3285400</v>
      </c>
      <c r="BM17" s="24">
        <v>3277400</v>
      </c>
      <c r="BN17" s="24">
        <v>3324000</v>
      </c>
      <c r="BO17" s="24">
        <v>3435300</v>
      </c>
      <c r="BP17" s="24">
        <v>3457500</v>
      </c>
      <c r="BQ17" s="24">
        <v>3480600</v>
      </c>
      <c r="BR17" s="24">
        <v>3499600</v>
      </c>
      <c r="BS17" s="24">
        <v>3413400</v>
      </c>
      <c r="BT17" s="24">
        <v>3411500</v>
      </c>
      <c r="BU17" s="24">
        <v>3440500</v>
      </c>
      <c r="BV17" s="24">
        <v>3438300</v>
      </c>
      <c r="BW17" s="24">
        <v>3375700</v>
      </c>
      <c r="BX17" s="24">
        <v>3387800</v>
      </c>
      <c r="BY17" s="24">
        <v>3324600</v>
      </c>
      <c r="BZ17" s="24">
        <v>3330000</v>
      </c>
      <c r="CA17" s="24">
        <v>3410200</v>
      </c>
      <c r="CB17" s="24">
        <v>3428700</v>
      </c>
      <c r="CC17" s="24">
        <v>3454900</v>
      </c>
      <c r="CD17" s="24">
        <v>3476400</v>
      </c>
      <c r="CE17" s="24">
        <v>3422900</v>
      </c>
      <c r="CF17" s="24">
        <v>3405200</v>
      </c>
      <c r="CG17" s="24">
        <v>3367600</v>
      </c>
      <c r="CH17" s="24">
        <v>3345500</v>
      </c>
      <c r="CI17" s="24">
        <v>3278700</v>
      </c>
      <c r="CJ17" s="24">
        <v>3286200</v>
      </c>
      <c r="CK17" s="24">
        <v>3332100</v>
      </c>
      <c r="CL17" s="24">
        <v>3369700</v>
      </c>
      <c r="CM17" s="24">
        <v>3491600</v>
      </c>
      <c r="CN17" s="24">
        <v>3526300</v>
      </c>
      <c r="CO17" s="24">
        <v>3564400</v>
      </c>
      <c r="CP17" s="24">
        <v>3551700</v>
      </c>
      <c r="CQ17" s="24">
        <v>3486000</v>
      </c>
      <c r="CR17" s="24">
        <v>3491000</v>
      </c>
      <c r="CS17" s="24">
        <v>3526100</v>
      </c>
      <c r="CT17" s="24">
        <v>3502200</v>
      </c>
      <c r="CU17" s="24">
        <v>3448700</v>
      </c>
      <c r="CV17" s="24">
        <v>3421200</v>
      </c>
      <c r="CW17" s="24">
        <v>3413700</v>
      </c>
      <c r="CX17" s="24">
        <v>3439600</v>
      </c>
      <c r="CY17" s="24">
        <v>3492800</v>
      </c>
      <c r="CZ17" s="24">
        <v>3534700</v>
      </c>
      <c r="DA17" s="24">
        <v>3534200</v>
      </c>
      <c r="DB17" s="24">
        <v>3512100</v>
      </c>
      <c r="DC17" s="24">
        <v>3457100</v>
      </c>
      <c r="DD17" s="24">
        <v>3451800</v>
      </c>
      <c r="DE17" s="24">
        <v>3438100</v>
      </c>
      <c r="DF17" s="24">
        <v>3472300</v>
      </c>
      <c r="DG17" s="24">
        <v>3404900</v>
      </c>
      <c r="DH17" s="24">
        <v>3407500</v>
      </c>
      <c r="DI17" s="24">
        <v>3416100</v>
      </c>
      <c r="DJ17" s="24">
        <v>3443100</v>
      </c>
      <c r="DK17" s="24">
        <v>3552200</v>
      </c>
      <c r="DL17" s="24">
        <v>3547600</v>
      </c>
      <c r="DM17" s="24">
        <v>3565400</v>
      </c>
      <c r="DN17" s="24">
        <v>3566400</v>
      </c>
      <c r="DO17" s="24">
        <v>3487400</v>
      </c>
      <c r="DP17" s="24">
        <v>3444100</v>
      </c>
      <c r="DQ17" s="24">
        <v>3412400</v>
      </c>
      <c r="DR17" s="24">
        <v>3423500</v>
      </c>
      <c r="DS17" s="24">
        <v>3393700</v>
      </c>
      <c r="DT17" s="24">
        <v>3416000</v>
      </c>
      <c r="DU17" s="24">
        <v>3337700</v>
      </c>
      <c r="DV17" s="24">
        <v>2848700</v>
      </c>
      <c r="DW17" s="24">
        <v>3110000</v>
      </c>
      <c r="DX17" s="24">
        <v>3296900</v>
      </c>
      <c r="DY17" s="24">
        <v>3364500</v>
      </c>
      <c r="DZ17" s="24">
        <v>3423900</v>
      </c>
      <c r="EA17" s="24">
        <v>3495100</v>
      </c>
      <c r="EB17" s="24">
        <v>3450700</v>
      </c>
      <c r="EC17" s="24">
        <v>3441600</v>
      </c>
      <c r="ED17" s="24">
        <v>3473700</v>
      </c>
      <c r="EE17" s="24">
        <v>3404600</v>
      </c>
      <c r="EF17" s="24">
        <v>3417600</v>
      </c>
      <c r="EG17" s="6">
        <f t="shared" si="0"/>
        <v>4.5284120920641158E-4</v>
      </c>
    </row>
    <row r="18" spans="1:137" x14ac:dyDescent="0.45">
      <c r="B18" s="2" t="s">
        <v>531</v>
      </c>
      <c r="C18" s="24">
        <v>248500</v>
      </c>
      <c r="D18" s="24">
        <v>252200</v>
      </c>
      <c r="E18" s="24">
        <v>246100</v>
      </c>
      <c r="F18" s="24">
        <v>239800</v>
      </c>
      <c r="G18" s="24">
        <v>243000</v>
      </c>
      <c r="H18" s="24">
        <v>255000</v>
      </c>
      <c r="I18" s="24">
        <v>259900</v>
      </c>
      <c r="J18" s="24">
        <v>256400</v>
      </c>
      <c r="K18" s="24">
        <v>256700</v>
      </c>
      <c r="L18" s="24">
        <v>251500</v>
      </c>
      <c r="M18" s="24">
        <v>259500</v>
      </c>
      <c r="N18" s="24">
        <v>264800</v>
      </c>
      <c r="O18" s="24">
        <v>265700</v>
      </c>
      <c r="P18" s="24">
        <v>270200</v>
      </c>
      <c r="Q18" s="24">
        <v>268900</v>
      </c>
      <c r="R18" s="24">
        <v>267200</v>
      </c>
      <c r="S18" s="24">
        <v>269800</v>
      </c>
      <c r="T18" s="24">
        <v>274700</v>
      </c>
      <c r="U18" s="24">
        <v>274300</v>
      </c>
      <c r="V18" s="24">
        <v>267100</v>
      </c>
      <c r="W18" s="24">
        <v>268600</v>
      </c>
      <c r="X18" s="24">
        <v>277900</v>
      </c>
      <c r="Y18" s="24">
        <v>282900</v>
      </c>
      <c r="Z18" s="24">
        <v>288800</v>
      </c>
      <c r="AA18" s="24">
        <v>292800</v>
      </c>
      <c r="AB18" s="24">
        <v>297200</v>
      </c>
      <c r="AC18" s="24">
        <v>297900</v>
      </c>
      <c r="AD18" s="24">
        <v>291500</v>
      </c>
      <c r="AE18" s="24">
        <v>299900</v>
      </c>
      <c r="AF18" s="24">
        <v>301700</v>
      </c>
      <c r="AG18" s="24">
        <v>303800</v>
      </c>
      <c r="AH18" s="24">
        <v>303200</v>
      </c>
      <c r="AI18" s="24">
        <v>295200</v>
      </c>
      <c r="AJ18" s="24">
        <v>296200</v>
      </c>
      <c r="AK18" s="24">
        <v>294600</v>
      </c>
      <c r="AL18" s="24">
        <v>287400</v>
      </c>
      <c r="AM18" s="24">
        <v>290900</v>
      </c>
      <c r="AN18" s="24">
        <v>299500</v>
      </c>
      <c r="AO18" s="24">
        <v>294900</v>
      </c>
      <c r="AP18" s="24">
        <v>281400</v>
      </c>
      <c r="AQ18" s="24">
        <v>291600</v>
      </c>
      <c r="AR18" s="24">
        <v>293500</v>
      </c>
      <c r="AS18" s="24">
        <v>303300</v>
      </c>
      <c r="AT18" s="24">
        <v>308000</v>
      </c>
      <c r="AU18" s="24">
        <v>303000</v>
      </c>
      <c r="AV18" s="24">
        <v>309300</v>
      </c>
      <c r="AW18" s="24">
        <v>314600</v>
      </c>
      <c r="AX18" s="24">
        <v>307600</v>
      </c>
      <c r="AY18" s="24">
        <v>305600</v>
      </c>
      <c r="AZ18" s="24">
        <v>315600</v>
      </c>
      <c r="BA18" s="24">
        <v>306300</v>
      </c>
      <c r="BB18" s="24">
        <v>308900</v>
      </c>
      <c r="BC18" s="24">
        <v>299200</v>
      </c>
      <c r="BD18" s="24">
        <v>301800</v>
      </c>
      <c r="BE18" s="24">
        <v>303700</v>
      </c>
      <c r="BF18" s="24">
        <v>298500</v>
      </c>
      <c r="BG18" s="24">
        <v>305000</v>
      </c>
      <c r="BH18" s="24">
        <v>302900</v>
      </c>
      <c r="BI18" s="24">
        <v>302200</v>
      </c>
      <c r="BJ18" s="24">
        <v>298400</v>
      </c>
      <c r="BK18" s="24">
        <v>291600</v>
      </c>
      <c r="BL18" s="24">
        <v>283900</v>
      </c>
      <c r="BM18" s="24">
        <v>283600</v>
      </c>
      <c r="BN18" s="24">
        <v>283400</v>
      </c>
      <c r="BO18" s="24">
        <v>283800</v>
      </c>
      <c r="BP18" s="24">
        <v>297500</v>
      </c>
      <c r="BQ18" s="24">
        <v>294500</v>
      </c>
      <c r="BR18" s="24">
        <v>299100</v>
      </c>
      <c r="BS18" s="24">
        <v>292000</v>
      </c>
      <c r="BT18" s="24">
        <v>288300</v>
      </c>
      <c r="BU18" s="24">
        <v>284200</v>
      </c>
      <c r="BV18" s="24">
        <v>283800</v>
      </c>
      <c r="BW18" s="24">
        <v>279600</v>
      </c>
      <c r="BX18" s="24">
        <v>272100</v>
      </c>
      <c r="BY18" s="24">
        <v>272100</v>
      </c>
      <c r="BZ18" s="24">
        <v>259800</v>
      </c>
      <c r="CA18" s="24">
        <v>251500</v>
      </c>
      <c r="CB18" s="24">
        <v>251500</v>
      </c>
      <c r="CC18" s="24">
        <v>248200</v>
      </c>
      <c r="CD18" s="24">
        <v>256200</v>
      </c>
      <c r="CE18" s="24">
        <v>254900</v>
      </c>
      <c r="CF18" s="24">
        <v>261200</v>
      </c>
      <c r="CG18" s="24">
        <v>260300</v>
      </c>
      <c r="CH18" s="24">
        <v>254900</v>
      </c>
      <c r="CI18" s="24">
        <v>258100</v>
      </c>
      <c r="CJ18" s="24">
        <v>254600</v>
      </c>
      <c r="CK18" s="24">
        <v>253300</v>
      </c>
      <c r="CL18" s="24">
        <v>252200</v>
      </c>
      <c r="CM18" s="24">
        <v>256600</v>
      </c>
      <c r="CN18" s="24">
        <v>254500</v>
      </c>
      <c r="CO18" s="24">
        <v>260500</v>
      </c>
      <c r="CP18" s="24">
        <v>262200</v>
      </c>
      <c r="CQ18" s="24">
        <v>260500</v>
      </c>
      <c r="CR18" s="24">
        <v>264700</v>
      </c>
      <c r="CS18" s="24">
        <v>260500</v>
      </c>
      <c r="CT18" s="24">
        <v>267700</v>
      </c>
      <c r="CU18" s="24">
        <v>264600</v>
      </c>
      <c r="CV18" s="24">
        <v>267000</v>
      </c>
      <c r="CW18" s="24">
        <v>265800</v>
      </c>
      <c r="CX18" s="24">
        <v>257600</v>
      </c>
      <c r="CY18" s="24">
        <v>260000</v>
      </c>
      <c r="CZ18" s="24">
        <v>274700</v>
      </c>
      <c r="DA18" s="24">
        <v>279200</v>
      </c>
      <c r="DB18" s="24">
        <v>276100</v>
      </c>
      <c r="DC18" s="24">
        <v>271100</v>
      </c>
      <c r="DD18" s="24">
        <v>273900</v>
      </c>
      <c r="DE18" s="24">
        <v>279400</v>
      </c>
      <c r="DF18" s="24">
        <v>278700</v>
      </c>
      <c r="DG18" s="24">
        <v>273600</v>
      </c>
      <c r="DH18" s="24">
        <v>283900</v>
      </c>
      <c r="DI18" s="24">
        <v>276100</v>
      </c>
      <c r="DJ18" s="24">
        <v>263900</v>
      </c>
      <c r="DK18" s="24">
        <v>266000</v>
      </c>
      <c r="DL18" s="24">
        <v>265100</v>
      </c>
      <c r="DM18" s="24">
        <v>270300</v>
      </c>
      <c r="DN18" s="24">
        <v>267800</v>
      </c>
      <c r="DO18" s="24">
        <v>264100</v>
      </c>
      <c r="DP18" s="24">
        <v>262700</v>
      </c>
      <c r="DQ18" s="24">
        <v>253900</v>
      </c>
      <c r="DR18" s="24">
        <v>250900</v>
      </c>
      <c r="DS18" s="24">
        <v>249900</v>
      </c>
      <c r="DT18" s="24">
        <v>248900</v>
      </c>
      <c r="DU18" s="24">
        <v>246400</v>
      </c>
      <c r="DV18" s="24">
        <v>216800</v>
      </c>
      <c r="DW18" s="24">
        <v>221400</v>
      </c>
      <c r="DX18" s="24">
        <v>224100</v>
      </c>
      <c r="DY18" s="24">
        <v>229000</v>
      </c>
      <c r="DZ18" s="24">
        <v>226300</v>
      </c>
      <c r="EA18" s="24">
        <v>227300</v>
      </c>
      <c r="EB18" s="24">
        <v>248900</v>
      </c>
      <c r="EC18" s="24">
        <v>248500</v>
      </c>
      <c r="ED18" s="24">
        <v>244200</v>
      </c>
      <c r="EE18" s="24">
        <v>252600</v>
      </c>
      <c r="EF18" s="24">
        <v>251000</v>
      </c>
      <c r="EG18" s="6">
        <f t="shared" si="0"/>
        <v>6.2441623383802103E-4</v>
      </c>
    </row>
    <row r="19" spans="1:137" x14ac:dyDescent="0.45">
      <c r="B19" s="2" t="s">
        <v>532</v>
      </c>
      <c r="C19" s="24">
        <v>757500</v>
      </c>
      <c r="D19" s="24">
        <v>763600</v>
      </c>
      <c r="E19" s="24">
        <v>744700</v>
      </c>
      <c r="F19" s="24">
        <v>760400</v>
      </c>
      <c r="G19" s="24">
        <v>757800</v>
      </c>
      <c r="H19" s="24">
        <v>759100</v>
      </c>
      <c r="I19" s="24">
        <v>786700</v>
      </c>
      <c r="J19" s="24">
        <v>773300</v>
      </c>
      <c r="K19" s="24">
        <v>753900</v>
      </c>
      <c r="L19" s="24">
        <v>762300</v>
      </c>
      <c r="M19" s="24">
        <v>770800</v>
      </c>
      <c r="N19" s="24">
        <v>763800</v>
      </c>
      <c r="O19" s="24">
        <v>755400</v>
      </c>
      <c r="P19" s="24">
        <v>746200</v>
      </c>
      <c r="Q19" s="24">
        <v>749000</v>
      </c>
      <c r="R19" s="24">
        <v>759300</v>
      </c>
      <c r="S19" s="24">
        <v>758600</v>
      </c>
      <c r="T19" s="24">
        <v>775500</v>
      </c>
      <c r="U19" s="24">
        <v>792300</v>
      </c>
      <c r="V19" s="24">
        <v>783700</v>
      </c>
      <c r="W19" s="24">
        <v>768900</v>
      </c>
      <c r="X19" s="24">
        <v>764100</v>
      </c>
      <c r="Y19" s="24">
        <v>772000</v>
      </c>
      <c r="Z19" s="24">
        <v>778400</v>
      </c>
      <c r="AA19" s="24">
        <v>783500</v>
      </c>
      <c r="AB19" s="24">
        <v>798700</v>
      </c>
      <c r="AC19" s="24">
        <v>793800</v>
      </c>
      <c r="AD19" s="24">
        <v>801600</v>
      </c>
      <c r="AE19" s="24">
        <v>808500</v>
      </c>
      <c r="AF19" s="24">
        <v>809800</v>
      </c>
      <c r="AG19" s="24">
        <v>816200</v>
      </c>
      <c r="AH19" s="24">
        <v>821700</v>
      </c>
      <c r="AI19" s="24">
        <v>787900</v>
      </c>
      <c r="AJ19" s="24">
        <v>790400</v>
      </c>
      <c r="AK19" s="24">
        <v>796400</v>
      </c>
      <c r="AL19" s="24">
        <v>800300</v>
      </c>
      <c r="AM19" s="24">
        <v>787500</v>
      </c>
      <c r="AN19" s="24">
        <v>784300</v>
      </c>
      <c r="AO19" s="24">
        <v>786300</v>
      </c>
      <c r="AP19" s="24">
        <v>778700</v>
      </c>
      <c r="AQ19" s="24">
        <v>796100</v>
      </c>
      <c r="AR19" s="24">
        <v>804300</v>
      </c>
      <c r="AS19" s="24">
        <v>820400</v>
      </c>
      <c r="AT19" s="24">
        <v>802200</v>
      </c>
      <c r="AU19" s="24">
        <v>779300</v>
      </c>
      <c r="AV19" s="24">
        <v>791700</v>
      </c>
      <c r="AW19" s="24">
        <v>796400</v>
      </c>
      <c r="AX19" s="24">
        <v>781600</v>
      </c>
      <c r="AY19" s="24">
        <v>774400</v>
      </c>
      <c r="AZ19" s="24">
        <v>779600</v>
      </c>
      <c r="BA19" s="24">
        <v>787800</v>
      </c>
      <c r="BB19" s="24">
        <v>788000</v>
      </c>
      <c r="BC19" s="24">
        <v>791800</v>
      </c>
      <c r="BD19" s="24">
        <v>813900</v>
      </c>
      <c r="BE19" s="24">
        <v>811800</v>
      </c>
      <c r="BF19" s="24">
        <v>814300</v>
      </c>
      <c r="BG19" s="24">
        <v>787700</v>
      </c>
      <c r="BH19" s="24">
        <v>771300</v>
      </c>
      <c r="BI19" s="24">
        <v>773700</v>
      </c>
      <c r="BJ19" s="24">
        <v>756300</v>
      </c>
      <c r="BK19" s="24">
        <v>748600</v>
      </c>
      <c r="BL19" s="24">
        <v>737300</v>
      </c>
      <c r="BM19" s="24">
        <v>739200</v>
      </c>
      <c r="BN19" s="24">
        <v>756500</v>
      </c>
      <c r="BO19" s="24">
        <v>762900</v>
      </c>
      <c r="BP19" s="24">
        <v>757400</v>
      </c>
      <c r="BQ19" s="24">
        <v>774300</v>
      </c>
      <c r="BR19" s="24">
        <v>771300</v>
      </c>
      <c r="BS19" s="24">
        <v>769300</v>
      </c>
      <c r="BT19" s="24">
        <v>759700</v>
      </c>
      <c r="BU19" s="24">
        <v>757700</v>
      </c>
      <c r="BV19" s="24">
        <v>746500</v>
      </c>
      <c r="BW19" s="24">
        <v>750500</v>
      </c>
      <c r="BX19" s="24">
        <v>730200</v>
      </c>
      <c r="BY19" s="24">
        <v>742900</v>
      </c>
      <c r="BZ19" s="24">
        <v>738600</v>
      </c>
      <c r="CA19" s="24">
        <v>765900</v>
      </c>
      <c r="CB19" s="24">
        <v>773300</v>
      </c>
      <c r="CC19" s="24">
        <v>777700</v>
      </c>
      <c r="CD19" s="24">
        <v>782100</v>
      </c>
      <c r="CE19" s="24">
        <v>762100</v>
      </c>
      <c r="CF19" s="24">
        <v>778300</v>
      </c>
      <c r="CG19" s="24">
        <v>788000</v>
      </c>
      <c r="CH19" s="24">
        <v>787000</v>
      </c>
      <c r="CI19" s="24">
        <v>773700</v>
      </c>
      <c r="CJ19" s="24">
        <v>763900</v>
      </c>
      <c r="CK19" s="24">
        <v>762000</v>
      </c>
      <c r="CL19" s="24">
        <v>763300</v>
      </c>
      <c r="CM19" s="24">
        <v>766300</v>
      </c>
      <c r="CN19" s="24">
        <v>778800</v>
      </c>
      <c r="CO19" s="24">
        <v>773800</v>
      </c>
      <c r="CP19" s="24">
        <v>759300</v>
      </c>
      <c r="CQ19" s="24">
        <v>748600</v>
      </c>
      <c r="CR19" s="24">
        <v>769500</v>
      </c>
      <c r="CS19" s="24">
        <v>769300</v>
      </c>
      <c r="CT19" s="24">
        <v>784700</v>
      </c>
      <c r="CU19" s="24">
        <v>777000</v>
      </c>
      <c r="CV19" s="24">
        <v>787600</v>
      </c>
      <c r="CW19" s="24">
        <v>792600</v>
      </c>
      <c r="CX19" s="24">
        <v>794000</v>
      </c>
      <c r="CY19" s="24">
        <v>789300</v>
      </c>
      <c r="CZ19" s="24">
        <v>790500</v>
      </c>
      <c r="DA19" s="24">
        <v>810000</v>
      </c>
      <c r="DB19" s="24">
        <v>811200</v>
      </c>
      <c r="DC19" s="24">
        <v>798500</v>
      </c>
      <c r="DD19" s="24">
        <v>787600</v>
      </c>
      <c r="DE19" s="24">
        <v>799100</v>
      </c>
      <c r="DF19" s="24">
        <v>805700</v>
      </c>
      <c r="DG19" s="24">
        <v>801100</v>
      </c>
      <c r="DH19" s="24">
        <v>804100</v>
      </c>
      <c r="DI19" s="24">
        <v>815400</v>
      </c>
      <c r="DJ19" s="24">
        <v>825600</v>
      </c>
      <c r="DK19" s="24">
        <v>836900</v>
      </c>
      <c r="DL19" s="24">
        <v>821200</v>
      </c>
      <c r="DM19" s="24">
        <v>822000</v>
      </c>
      <c r="DN19" s="24">
        <v>819100</v>
      </c>
      <c r="DO19" s="24">
        <v>808900</v>
      </c>
      <c r="DP19" s="24">
        <v>796200</v>
      </c>
      <c r="DQ19" s="24">
        <v>800600</v>
      </c>
      <c r="DR19" s="24">
        <v>799400</v>
      </c>
      <c r="DS19" s="24">
        <v>788200</v>
      </c>
      <c r="DT19" s="24">
        <v>801700</v>
      </c>
      <c r="DU19" s="24">
        <v>751600</v>
      </c>
      <c r="DV19" s="24">
        <v>622900</v>
      </c>
      <c r="DW19" s="24">
        <v>647900</v>
      </c>
      <c r="DX19" s="24">
        <v>692200</v>
      </c>
      <c r="DY19" s="24">
        <v>740700</v>
      </c>
      <c r="DZ19" s="24">
        <v>767900</v>
      </c>
      <c r="EA19" s="24">
        <v>766600</v>
      </c>
      <c r="EB19" s="24">
        <v>765900</v>
      </c>
      <c r="EC19" s="24">
        <v>765800</v>
      </c>
      <c r="ED19" s="24">
        <v>736500</v>
      </c>
      <c r="EE19" s="24">
        <v>720400</v>
      </c>
      <c r="EF19" s="24">
        <v>749000</v>
      </c>
      <c r="EG19" s="6">
        <f t="shared" si="0"/>
        <v>4.4240157886081821E-3</v>
      </c>
    </row>
    <row r="20" spans="1:137" x14ac:dyDescent="0.45">
      <c r="B20" s="2" t="s">
        <v>533</v>
      </c>
      <c r="C20" s="24">
        <v>1167800</v>
      </c>
      <c r="D20" s="24">
        <v>1183300</v>
      </c>
      <c r="E20" s="24">
        <v>1216500</v>
      </c>
      <c r="F20" s="24">
        <v>1221700</v>
      </c>
      <c r="G20" s="24">
        <v>1224500</v>
      </c>
      <c r="H20" s="24">
        <v>1227500</v>
      </c>
      <c r="I20" s="24">
        <v>1235900</v>
      </c>
      <c r="J20" s="24">
        <v>1254900</v>
      </c>
      <c r="K20" s="24">
        <v>1214500</v>
      </c>
      <c r="L20" s="24">
        <v>1222400</v>
      </c>
      <c r="M20" s="24">
        <v>1226400</v>
      </c>
      <c r="N20" s="24">
        <v>1226100</v>
      </c>
      <c r="O20" s="24">
        <v>1233000</v>
      </c>
      <c r="P20" s="24">
        <v>1256600</v>
      </c>
      <c r="Q20" s="24">
        <v>1257700</v>
      </c>
      <c r="R20" s="24">
        <v>1273400</v>
      </c>
      <c r="S20" s="24">
        <v>1271800</v>
      </c>
      <c r="T20" s="24">
        <v>1266100</v>
      </c>
      <c r="U20" s="24">
        <v>1261200</v>
      </c>
      <c r="V20" s="24">
        <v>1278000</v>
      </c>
      <c r="W20" s="24">
        <v>1267400</v>
      </c>
      <c r="X20" s="24">
        <v>1261800</v>
      </c>
      <c r="Y20" s="24">
        <v>1268200</v>
      </c>
      <c r="Z20" s="24">
        <v>1290200</v>
      </c>
      <c r="AA20" s="24">
        <v>1283400</v>
      </c>
      <c r="AB20" s="24">
        <v>1267700</v>
      </c>
      <c r="AC20" s="24">
        <v>1294400</v>
      </c>
      <c r="AD20" s="24">
        <v>1283000</v>
      </c>
      <c r="AE20" s="24">
        <v>1277200</v>
      </c>
      <c r="AF20" s="24">
        <v>1276100</v>
      </c>
      <c r="AG20" s="24">
        <v>1267900</v>
      </c>
      <c r="AH20" s="24">
        <v>1283000</v>
      </c>
      <c r="AI20" s="24">
        <v>1268900</v>
      </c>
      <c r="AJ20" s="24">
        <v>1268300</v>
      </c>
      <c r="AK20" s="24">
        <v>1264800</v>
      </c>
      <c r="AL20" s="24">
        <v>1255100</v>
      </c>
      <c r="AM20" s="24">
        <v>1268000</v>
      </c>
      <c r="AN20" s="24">
        <v>1289200</v>
      </c>
      <c r="AO20" s="24">
        <v>1304700</v>
      </c>
      <c r="AP20" s="24">
        <v>1312500</v>
      </c>
      <c r="AQ20" s="24">
        <v>1311500</v>
      </c>
      <c r="AR20" s="24">
        <v>1328700</v>
      </c>
      <c r="AS20" s="24">
        <v>1365000</v>
      </c>
      <c r="AT20" s="24">
        <v>1352400</v>
      </c>
      <c r="AU20" s="24">
        <v>1323700</v>
      </c>
      <c r="AV20" s="24">
        <v>1335700</v>
      </c>
      <c r="AW20" s="24">
        <v>1320700</v>
      </c>
      <c r="AX20" s="24">
        <v>1320300</v>
      </c>
      <c r="AY20" s="24">
        <v>1324600</v>
      </c>
      <c r="AZ20" s="24">
        <v>1332000</v>
      </c>
      <c r="BA20" s="24">
        <v>1344900</v>
      </c>
      <c r="BB20" s="24">
        <v>1328600</v>
      </c>
      <c r="BC20" s="24">
        <v>1335100</v>
      </c>
      <c r="BD20" s="24">
        <v>1355800</v>
      </c>
      <c r="BE20" s="24">
        <v>1359200</v>
      </c>
      <c r="BF20" s="24">
        <v>1363400</v>
      </c>
      <c r="BG20" s="24">
        <v>1327200</v>
      </c>
      <c r="BH20" s="24">
        <v>1330100</v>
      </c>
      <c r="BI20" s="24">
        <v>1321400</v>
      </c>
      <c r="BJ20" s="24">
        <v>1312800</v>
      </c>
      <c r="BK20" s="24">
        <v>1339600</v>
      </c>
      <c r="BL20" s="24">
        <v>1345500</v>
      </c>
      <c r="BM20" s="24">
        <v>1349500</v>
      </c>
      <c r="BN20" s="24">
        <v>1351400</v>
      </c>
      <c r="BO20" s="24">
        <v>1351500</v>
      </c>
      <c r="BP20" s="24">
        <v>1373700</v>
      </c>
      <c r="BQ20" s="24">
        <v>1396100</v>
      </c>
      <c r="BR20" s="24">
        <v>1389500</v>
      </c>
      <c r="BS20" s="24">
        <v>1345200</v>
      </c>
      <c r="BT20" s="24">
        <v>1352300</v>
      </c>
      <c r="BU20" s="24">
        <v>1368300</v>
      </c>
      <c r="BV20" s="24">
        <v>1369300</v>
      </c>
      <c r="BW20" s="24">
        <v>1364100</v>
      </c>
      <c r="BX20" s="24">
        <v>1366700</v>
      </c>
      <c r="BY20" s="24">
        <v>1385100</v>
      </c>
      <c r="BZ20" s="24">
        <v>1386300</v>
      </c>
      <c r="CA20" s="24">
        <v>1383700</v>
      </c>
      <c r="CB20" s="24">
        <v>1401700</v>
      </c>
      <c r="CC20" s="24">
        <v>1386900</v>
      </c>
      <c r="CD20" s="24">
        <v>1369300</v>
      </c>
      <c r="CE20" s="24">
        <v>1343900</v>
      </c>
      <c r="CF20" s="24">
        <v>1349100</v>
      </c>
      <c r="CG20" s="24">
        <v>1349300</v>
      </c>
      <c r="CH20" s="24">
        <v>1378300</v>
      </c>
      <c r="CI20" s="24">
        <v>1384100</v>
      </c>
      <c r="CJ20" s="24">
        <v>1387100</v>
      </c>
      <c r="CK20" s="24">
        <v>1399600</v>
      </c>
      <c r="CL20" s="24">
        <v>1404900</v>
      </c>
      <c r="CM20" s="24">
        <v>1427200</v>
      </c>
      <c r="CN20" s="24">
        <v>1468300</v>
      </c>
      <c r="CO20" s="24">
        <v>1469500</v>
      </c>
      <c r="CP20" s="24">
        <v>1471800</v>
      </c>
      <c r="CQ20" s="24">
        <v>1434000</v>
      </c>
      <c r="CR20" s="24">
        <v>1441400</v>
      </c>
      <c r="CS20" s="24">
        <v>1433800</v>
      </c>
      <c r="CT20" s="24">
        <v>1434700</v>
      </c>
      <c r="CU20" s="24">
        <v>1416100</v>
      </c>
      <c r="CV20" s="24">
        <v>1410600</v>
      </c>
      <c r="CW20" s="24">
        <v>1426000</v>
      </c>
      <c r="CX20" s="24">
        <v>1451000</v>
      </c>
      <c r="CY20" s="24">
        <v>1469200</v>
      </c>
      <c r="CZ20" s="24">
        <v>1493500</v>
      </c>
      <c r="DA20" s="24">
        <v>1496400</v>
      </c>
      <c r="DB20" s="24">
        <v>1457400</v>
      </c>
      <c r="DC20" s="24">
        <v>1424200</v>
      </c>
      <c r="DD20" s="24">
        <v>1434300</v>
      </c>
      <c r="DE20" s="24">
        <v>1462200</v>
      </c>
      <c r="DF20" s="24">
        <v>1465900</v>
      </c>
      <c r="DG20" s="24">
        <v>1488900</v>
      </c>
      <c r="DH20" s="24">
        <v>1506400</v>
      </c>
      <c r="DI20" s="24">
        <v>1517100</v>
      </c>
      <c r="DJ20" s="24">
        <v>1509000</v>
      </c>
      <c r="DK20" s="24">
        <v>1544500</v>
      </c>
      <c r="DL20" s="24">
        <v>1569500</v>
      </c>
      <c r="DM20" s="24">
        <v>1573500</v>
      </c>
      <c r="DN20" s="24">
        <v>1570300</v>
      </c>
      <c r="DO20" s="24">
        <v>1536000</v>
      </c>
      <c r="DP20" s="24">
        <v>1545800</v>
      </c>
      <c r="DQ20" s="24">
        <v>1542900</v>
      </c>
      <c r="DR20" s="24">
        <v>1544000</v>
      </c>
      <c r="DS20" s="24">
        <v>1540900</v>
      </c>
      <c r="DT20" s="24">
        <v>1525900</v>
      </c>
      <c r="DU20" s="24">
        <v>1531100</v>
      </c>
      <c r="DV20" s="24">
        <v>1464600</v>
      </c>
      <c r="DW20" s="24">
        <v>1469800</v>
      </c>
      <c r="DX20" s="24">
        <v>1488200</v>
      </c>
      <c r="DY20" s="24">
        <v>1524400</v>
      </c>
      <c r="DZ20" s="24">
        <v>1534500</v>
      </c>
      <c r="EA20" s="24">
        <v>1519500</v>
      </c>
      <c r="EB20" s="24">
        <v>1568900</v>
      </c>
      <c r="EC20" s="24">
        <v>1576700</v>
      </c>
      <c r="ED20" s="24">
        <v>1596800</v>
      </c>
      <c r="EE20" s="24">
        <v>1599400</v>
      </c>
      <c r="EF20" s="24">
        <v>1606300</v>
      </c>
      <c r="EG20" s="6">
        <f t="shared" si="0"/>
        <v>3.1284386623431581E-2</v>
      </c>
    </row>
    <row r="21" spans="1:137" x14ac:dyDescent="0.45">
      <c r="B21" s="2" t="s">
        <v>534</v>
      </c>
      <c r="C21" s="24">
        <v>893200</v>
      </c>
      <c r="D21" s="24">
        <v>902300</v>
      </c>
      <c r="E21" s="24">
        <v>915600</v>
      </c>
      <c r="F21" s="24">
        <v>911800</v>
      </c>
      <c r="G21" s="24">
        <v>934500</v>
      </c>
      <c r="H21" s="24">
        <v>947800</v>
      </c>
      <c r="I21" s="24">
        <v>962800</v>
      </c>
      <c r="J21" s="24">
        <v>947000</v>
      </c>
      <c r="K21" s="24">
        <v>914100</v>
      </c>
      <c r="L21" s="24">
        <v>897800</v>
      </c>
      <c r="M21" s="24">
        <v>895000</v>
      </c>
      <c r="N21" s="24">
        <v>896600</v>
      </c>
      <c r="O21" s="24">
        <v>901500</v>
      </c>
      <c r="P21" s="24">
        <v>904100</v>
      </c>
      <c r="Q21" s="24">
        <v>907400</v>
      </c>
      <c r="R21" s="24">
        <v>917300</v>
      </c>
      <c r="S21" s="24">
        <v>942900</v>
      </c>
      <c r="T21" s="24">
        <v>956300</v>
      </c>
      <c r="U21" s="24">
        <v>965900</v>
      </c>
      <c r="V21" s="24">
        <v>955400</v>
      </c>
      <c r="W21" s="24">
        <v>927100</v>
      </c>
      <c r="X21" s="24">
        <v>918600</v>
      </c>
      <c r="Y21" s="24">
        <v>911900</v>
      </c>
      <c r="Z21" s="24">
        <v>898900</v>
      </c>
      <c r="AA21" s="24">
        <v>895200</v>
      </c>
      <c r="AB21" s="24">
        <v>898000</v>
      </c>
      <c r="AC21" s="24">
        <v>912200</v>
      </c>
      <c r="AD21" s="24">
        <v>918700</v>
      </c>
      <c r="AE21" s="24">
        <v>946300</v>
      </c>
      <c r="AF21" s="24">
        <v>967900</v>
      </c>
      <c r="AG21" s="24">
        <v>961000</v>
      </c>
      <c r="AH21" s="24">
        <v>963300</v>
      </c>
      <c r="AI21" s="24">
        <v>923300</v>
      </c>
      <c r="AJ21" s="24">
        <v>922400</v>
      </c>
      <c r="AK21" s="24">
        <v>932300</v>
      </c>
      <c r="AL21" s="24">
        <v>936100</v>
      </c>
      <c r="AM21" s="24">
        <v>934300</v>
      </c>
      <c r="AN21" s="24">
        <v>941400</v>
      </c>
      <c r="AO21" s="24">
        <v>929300</v>
      </c>
      <c r="AP21" s="24">
        <v>926600</v>
      </c>
      <c r="AQ21" s="24">
        <v>949400</v>
      </c>
      <c r="AR21" s="24">
        <v>946700</v>
      </c>
      <c r="AS21" s="24">
        <v>946800</v>
      </c>
      <c r="AT21" s="24">
        <v>939000</v>
      </c>
      <c r="AU21" s="24">
        <v>895800</v>
      </c>
      <c r="AV21" s="24">
        <v>888800</v>
      </c>
      <c r="AW21" s="24">
        <v>886300</v>
      </c>
      <c r="AX21" s="24">
        <v>894000</v>
      </c>
      <c r="AY21" s="24">
        <v>885500</v>
      </c>
      <c r="AZ21" s="24">
        <v>883000</v>
      </c>
      <c r="BA21" s="24">
        <v>883300</v>
      </c>
      <c r="BB21" s="24">
        <v>885600</v>
      </c>
      <c r="BC21" s="24">
        <v>919600</v>
      </c>
      <c r="BD21" s="24">
        <v>934200</v>
      </c>
      <c r="BE21" s="24">
        <v>949400</v>
      </c>
      <c r="BF21" s="24">
        <v>947000</v>
      </c>
      <c r="BG21" s="24">
        <v>908900</v>
      </c>
      <c r="BH21" s="24">
        <v>889800</v>
      </c>
      <c r="BI21" s="24">
        <v>885200</v>
      </c>
      <c r="BJ21" s="24">
        <v>878500</v>
      </c>
      <c r="BK21" s="24">
        <v>870500</v>
      </c>
      <c r="BL21" s="24">
        <v>874700</v>
      </c>
      <c r="BM21" s="24">
        <v>867000</v>
      </c>
      <c r="BN21" s="24">
        <v>869700</v>
      </c>
      <c r="BO21" s="24">
        <v>884300</v>
      </c>
      <c r="BP21" s="24">
        <v>907300</v>
      </c>
      <c r="BQ21" s="24">
        <v>933000</v>
      </c>
      <c r="BR21" s="24">
        <v>942100</v>
      </c>
      <c r="BS21" s="24">
        <v>900800</v>
      </c>
      <c r="BT21" s="24">
        <v>924000</v>
      </c>
      <c r="BU21" s="24">
        <v>890100</v>
      </c>
      <c r="BV21" s="24">
        <v>895600</v>
      </c>
      <c r="BW21" s="24">
        <v>881200</v>
      </c>
      <c r="BX21" s="24">
        <v>875200</v>
      </c>
      <c r="BY21" s="24">
        <v>873600</v>
      </c>
      <c r="BZ21" s="24">
        <v>884300</v>
      </c>
      <c r="CA21" s="24">
        <v>937500</v>
      </c>
      <c r="CB21" s="24">
        <v>939700</v>
      </c>
      <c r="CC21" s="24">
        <v>935600</v>
      </c>
      <c r="CD21" s="24">
        <v>943800</v>
      </c>
      <c r="CE21" s="24">
        <v>930400</v>
      </c>
      <c r="CF21" s="24">
        <v>931100</v>
      </c>
      <c r="CG21" s="24">
        <v>939600</v>
      </c>
      <c r="CH21" s="24">
        <v>944200</v>
      </c>
      <c r="CI21" s="24">
        <v>952300</v>
      </c>
      <c r="CJ21" s="24">
        <v>955300</v>
      </c>
      <c r="CK21" s="24">
        <v>944500</v>
      </c>
      <c r="CL21" s="24">
        <v>942300</v>
      </c>
      <c r="CM21" s="24">
        <v>963000</v>
      </c>
      <c r="CN21" s="24">
        <v>977000</v>
      </c>
      <c r="CO21" s="24">
        <v>977800</v>
      </c>
      <c r="CP21" s="24">
        <v>978200</v>
      </c>
      <c r="CQ21" s="24">
        <v>947100</v>
      </c>
      <c r="CR21" s="24">
        <v>942000</v>
      </c>
      <c r="CS21" s="24">
        <v>938800</v>
      </c>
      <c r="CT21" s="24">
        <v>936900</v>
      </c>
      <c r="CU21" s="24">
        <v>926800</v>
      </c>
      <c r="CV21" s="24">
        <v>935000</v>
      </c>
      <c r="CW21" s="24">
        <v>939500</v>
      </c>
      <c r="CX21" s="24">
        <v>946400</v>
      </c>
      <c r="CY21" s="24">
        <v>968100</v>
      </c>
      <c r="CZ21" s="24">
        <v>975000</v>
      </c>
      <c r="DA21" s="24">
        <v>983700</v>
      </c>
      <c r="DB21" s="24">
        <v>981900</v>
      </c>
      <c r="DC21" s="24">
        <v>964200</v>
      </c>
      <c r="DD21" s="24">
        <v>951600</v>
      </c>
      <c r="DE21" s="24">
        <v>951500</v>
      </c>
      <c r="DF21" s="24">
        <v>933900</v>
      </c>
      <c r="DG21" s="24">
        <v>953900</v>
      </c>
      <c r="DH21" s="24">
        <v>973100</v>
      </c>
      <c r="DI21" s="24">
        <v>978700</v>
      </c>
      <c r="DJ21" s="24">
        <v>990700</v>
      </c>
      <c r="DK21" s="24">
        <v>1002100</v>
      </c>
      <c r="DL21" s="24">
        <v>1019500</v>
      </c>
      <c r="DM21" s="24">
        <v>1035800</v>
      </c>
      <c r="DN21" s="24">
        <v>1042100</v>
      </c>
      <c r="DO21" s="24">
        <v>1010700</v>
      </c>
      <c r="DP21" s="24">
        <v>1023900</v>
      </c>
      <c r="DQ21" s="24">
        <v>991700</v>
      </c>
      <c r="DR21" s="24">
        <v>982500</v>
      </c>
      <c r="DS21" s="24">
        <v>981400</v>
      </c>
      <c r="DT21" s="24">
        <v>986300</v>
      </c>
      <c r="DU21" s="24">
        <v>979300</v>
      </c>
      <c r="DV21" s="24">
        <v>960100</v>
      </c>
      <c r="DW21" s="24">
        <v>977400</v>
      </c>
      <c r="DX21" s="24">
        <v>996300</v>
      </c>
      <c r="DY21" s="24">
        <v>1011600</v>
      </c>
      <c r="DZ21" s="24">
        <v>1013300</v>
      </c>
      <c r="EA21" s="24">
        <v>1002700</v>
      </c>
      <c r="EB21" s="24">
        <v>995900</v>
      </c>
      <c r="EC21" s="24">
        <v>998300</v>
      </c>
      <c r="ED21" s="24">
        <v>1004800</v>
      </c>
      <c r="EE21" s="24">
        <v>1010900</v>
      </c>
      <c r="EF21" s="24">
        <v>1015100</v>
      </c>
      <c r="EG21" s="6">
        <f t="shared" si="0"/>
        <v>1.05182209316943E-2</v>
      </c>
    </row>
    <row r="22" spans="1:137" x14ac:dyDescent="0.45">
      <c r="B22" s="2" t="s">
        <v>535</v>
      </c>
      <c r="C22" s="24">
        <v>312300</v>
      </c>
      <c r="D22" s="24">
        <v>313500</v>
      </c>
      <c r="E22" s="24">
        <v>318900</v>
      </c>
      <c r="F22" s="24">
        <v>313800</v>
      </c>
      <c r="G22" s="24">
        <v>307300</v>
      </c>
      <c r="H22" s="24">
        <v>294700</v>
      </c>
      <c r="I22" s="24">
        <v>298800</v>
      </c>
      <c r="J22" s="24">
        <v>310700</v>
      </c>
      <c r="K22" s="24">
        <v>310100</v>
      </c>
      <c r="L22" s="24">
        <v>316400</v>
      </c>
      <c r="M22" s="24">
        <v>303900</v>
      </c>
      <c r="N22" s="24">
        <v>311000</v>
      </c>
      <c r="O22" s="24">
        <v>323800</v>
      </c>
      <c r="P22" s="24">
        <v>313200</v>
      </c>
      <c r="Q22" s="24">
        <v>320400</v>
      </c>
      <c r="R22" s="24">
        <v>330400</v>
      </c>
      <c r="S22" s="24">
        <v>342500</v>
      </c>
      <c r="T22" s="24">
        <v>343700</v>
      </c>
      <c r="U22" s="24">
        <v>349700</v>
      </c>
      <c r="V22" s="24">
        <v>341300</v>
      </c>
      <c r="W22" s="24">
        <v>320500</v>
      </c>
      <c r="X22" s="24">
        <v>330000</v>
      </c>
      <c r="Y22" s="24">
        <v>316500</v>
      </c>
      <c r="Z22" s="24">
        <v>310200</v>
      </c>
      <c r="AA22" s="24">
        <v>302400</v>
      </c>
      <c r="AB22" s="24">
        <v>294700</v>
      </c>
      <c r="AC22" s="24">
        <v>290200</v>
      </c>
      <c r="AD22" s="24">
        <v>301000</v>
      </c>
      <c r="AE22" s="24">
        <v>292900</v>
      </c>
      <c r="AF22" s="24">
        <v>296900</v>
      </c>
      <c r="AG22" s="24">
        <v>316500</v>
      </c>
      <c r="AH22" s="24">
        <v>312300</v>
      </c>
      <c r="AI22" s="24">
        <v>305900</v>
      </c>
      <c r="AJ22" s="24">
        <v>313500</v>
      </c>
      <c r="AK22" s="24">
        <v>306500</v>
      </c>
      <c r="AL22" s="24">
        <v>309600</v>
      </c>
      <c r="AM22" s="24">
        <v>308500</v>
      </c>
      <c r="AN22" s="24">
        <v>314200</v>
      </c>
      <c r="AO22" s="24">
        <v>311400</v>
      </c>
      <c r="AP22" s="24">
        <v>306200</v>
      </c>
      <c r="AQ22" s="24">
        <v>311800</v>
      </c>
      <c r="AR22" s="24">
        <v>311800</v>
      </c>
      <c r="AS22" s="24">
        <v>303300</v>
      </c>
      <c r="AT22" s="24">
        <v>312500</v>
      </c>
      <c r="AU22" s="24">
        <v>301900</v>
      </c>
      <c r="AV22" s="24">
        <v>301200</v>
      </c>
      <c r="AW22" s="24">
        <v>311900</v>
      </c>
      <c r="AX22" s="24">
        <v>310400</v>
      </c>
      <c r="AY22" s="24">
        <v>325400</v>
      </c>
      <c r="AZ22" s="24">
        <v>311700</v>
      </c>
      <c r="BA22" s="24">
        <v>307000</v>
      </c>
      <c r="BB22" s="24">
        <v>305200</v>
      </c>
      <c r="BC22" s="24">
        <v>309900</v>
      </c>
      <c r="BD22" s="24">
        <v>298000</v>
      </c>
      <c r="BE22" s="24">
        <v>301400</v>
      </c>
      <c r="BF22" s="24">
        <v>293200</v>
      </c>
      <c r="BG22" s="24">
        <v>293800</v>
      </c>
      <c r="BH22" s="24">
        <v>286500</v>
      </c>
      <c r="BI22" s="24">
        <v>275900</v>
      </c>
      <c r="BJ22" s="24">
        <v>277800</v>
      </c>
      <c r="BK22" s="24">
        <v>282300</v>
      </c>
      <c r="BL22" s="24">
        <v>292300</v>
      </c>
      <c r="BM22" s="24">
        <v>304700</v>
      </c>
      <c r="BN22" s="24">
        <v>314300</v>
      </c>
      <c r="BO22" s="24">
        <v>309900</v>
      </c>
      <c r="BP22" s="24">
        <v>314400</v>
      </c>
      <c r="BQ22" s="24">
        <v>304500</v>
      </c>
      <c r="BR22" s="24">
        <v>306900</v>
      </c>
      <c r="BS22" s="24">
        <v>306500</v>
      </c>
      <c r="BT22" s="24">
        <v>305800</v>
      </c>
      <c r="BU22" s="24">
        <v>303300</v>
      </c>
      <c r="BV22" s="24">
        <v>320300</v>
      </c>
      <c r="BW22" s="24">
        <v>310500</v>
      </c>
      <c r="BX22" s="24">
        <v>304200</v>
      </c>
      <c r="BY22" s="24">
        <v>310700</v>
      </c>
      <c r="BZ22" s="24">
        <v>306900</v>
      </c>
      <c r="CA22" s="24">
        <v>305900</v>
      </c>
      <c r="CB22" s="24">
        <v>310300</v>
      </c>
      <c r="CC22" s="24">
        <v>321800</v>
      </c>
      <c r="CD22" s="24">
        <v>328300</v>
      </c>
      <c r="CE22" s="24">
        <v>318000</v>
      </c>
      <c r="CF22" s="24">
        <v>320500</v>
      </c>
      <c r="CG22" s="24">
        <v>318900</v>
      </c>
      <c r="CH22" s="24">
        <v>304900</v>
      </c>
      <c r="CI22" s="24">
        <v>311000</v>
      </c>
      <c r="CJ22" s="24">
        <v>317600</v>
      </c>
      <c r="CK22" s="24">
        <v>315300</v>
      </c>
      <c r="CL22" s="24">
        <v>329800</v>
      </c>
      <c r="CM22" s="24">
        <v>340100</v>
      </c>
      <c r="CN22" s="24">
        <v>351500</v>
      </c>
      <c r="CO22" s="24">
        <v>347700</v>
      </c>
      <c r="CP22" s="24">
        <v>345800</v>
      </c>
      <c r="CQ22" s="24">
        <v>337800</v>
      </c>
      <c r="CR22" s="24">
        <v>343900</v>
      </c>
      <c r="CS22" s="24">
        <v>344100</v>
      </c>
      <c r="CT22" s="24">
        <v>356800</v>
      </c>
      <c r="CU22" s="24">
        <v>341700</v>
      </c>
      <c r="CV22" s="24">
        <v>351700</v>
      </c>
      <c r="CW22" s="24">
        <v>352200</v>
      </c>
      <c r="CX22" s="24">
        <v>344300</v>
      </c>
      <c r="CY22" s="24">
        <v>354900</v>
      </c>
      <c r="CZ22" s="24">
        <v>350300</v>
      </c>
      <c r="DA22" s="24">
        <v>348400</v>
      </c>
      <c r="DB22" s="24">
        <v>352900</v>
      </c>
      <c r="DC22" s="24">
        <v>331500</v>
      </c>
      <c r="DD22" s="24">
        <v>326900</v>
      </c>
      <c r="DE22" s="24">
        <v>325900</v>
      </c>
      <c r="DF22" s="24">
        <v>325000</v>
      </c>
      <c r="DG22" s="24">
        <v>335200</v>
      </c>
      <c r="DH22" s="24">
        <v>336800</v>
      </c>
      <c r="DI22" s="24">
        <v>351200</v>
      </c>
      <c r="DJ22" s="24">
        <v>364500</v>
      </c>
      <c r="DK22" s="24">
        <v>363300</v>
      </c>
      <c r="DL22" s="24">
        <v>359600</v>
      </c>
      <c r="DM22" s="24">
        <v>358900</v>
      </c>
      <c r="DN22" s="24">
        <v>369200</v>
      </c>
      <c r="DO22" s="24">
        <v>376600</v>
      </c>
      <c r="DP22" s="24">
        <v>371400</v>
      </c>
      <c r="DQ22" s="24">
        <v>363900</v>
      </c>
      <c r="DR22" s="24">
        <v>356700</v>
      </c>
      <c r="DS22" s="24">
        <v>355300</v>
      </c>
      <c r="DT22" s="24">
        <v>347900</v>
      </c>
      <c r="DU22" s="24">
        <v>331200</v>
      </c>
      <c r="DV22" s="24">
        <v>292200</v>
      </c>
      <c r="DW22" s="24">
        <v>324200</v>
      </c>
      <c r="DX22" s="24">
        <v>327500</v>
      </c>
      <c r="DY22" s="24">
        <v>318900</v>
      </c>
      <c r="DZ22" s="24">
        <v>319500</v>
      </c>
      <c r="EA22" s="24">
        <v>318800</v>
      </c>
      <c r="EB22" s="24">
        <v>346000</v>
      </c>
      <c r="EC22" s="24">
        <v>338500</v>
      </c>
      <c r="ED22" s="24">
        <v>331700</v>
      </c>
      <c r="EE22" s="24">
        <v>322000</v>
      </c>
      <c r="EF22" s="24">
        <v>328800</v>
      </c>
      <c r="EG22" s="6">
        <f t="shared" si="0"/>
        <v>1.4436349582266583E-2</v>
      </c>
    </row>
    <row r="23" spans="1:137" x14ac:dyDescent="0.45">
      <c r="B23" s="2" t="s">
        <v>536</v>
      </c>
      <c r="C23" s="24">
        <v>4045500</v>
      </c>
      <c r="D23" s="24">
        <v>4015400</v>
      </c>
      <c r="E23" s="24">
        <v>3991000</v>
      </c>
      <c r="F23" s="24">
        <v>4093200</v>
      </c>
      <c r="G23" s="24">
        <v>4120500</v>
      </c>
      <c r="H23" s="24">
        <v>4209800</v>
      </c>
      <c r="I23" s="24">
        <v>4153400</v>
      </c>
      <c r="J23" s="24">
        <v>4173300</v>
      </c>
      <c r="K23" s="24">
        <v>4076900</v>
      </c>
      <c r="L23" s="24">
        <v>4049700</v>
      </c>
      <c r="M23" s="24">
        <v>4130400</v>
      </c>
      <c r="N23" s="24">
        <v>4169000</v>
      </c>
      <c r="O23" s="24">
        <v>4066400</v>
      </c>
      <c r="P23" s="24">
        <v>4039800</v>
      </c>
      <c r="Q23" s="24">
        <v>4005300</v>
      </c>
      <c r="R23" s="24">
        <v>4027100</v>
      </c>
      <c r="S23" s="24">
        <v>4084200</v>
      </c>
      <c r="T23" s="24">
        <v>4107100</v>
      </c>
      <c r="U23" s="24">
        <v>4139600</v>
      </c>
      <c r="V23" s="24">
        <v>4128100</v>
      </c>
      <c r="W23" s="24">
        <v>4070500</v>
      </c>
      <c r="X23" s="24">
        <v>4117600</v>
      </c>
      <c r="Y23" s="24">
        <v>4126000</v>
      </c>
      <c r="Z23" s="24">
        <v>4153500</v>
      </c>
      <c r="AA23" s="24">
        <v>4069100</v>
      </c>
      <c r="AB23" s="24">
        <v>3997700</v>
      </c>
      <c r="AC23" s="24">
        <v>4004000</v>
      </c>
      <c r="AD23" s="24">
        <v>4072900</v>
      </c>
      <c r="AE23" s="24">
        <v>4079000</v>
      </c>
      <c r="AF23" s="24">
        <v>4068100</v>
      </c>
      <c r="AG23" s="24">
        <v>4048700</v>
      </c>
      <c r="AH23" s="24">
        <v>4128900</v>
      </c>
      <c r="AI23" s="24">
        <v>4068600</v>
      </c>
      <c r="AJ23" s="24">
        <v>4055800</v>
      </c>
      <c r="AK23" s="24">
        <v>4128100</v>
      </c>
      <c r="AL23" s="24">
        <v>4211300</v>
      </c>
      <c r="AM23" s="24">
        <v>4113700</v>
      </c>
      <c r="AN23" s="24">
        <v>4051900</v>
      </c>
      <c r="AO23" s="24">
        <v>4010400</v>
      </c>
      <c r="AP23" s="24">
        <v>4081300</v>
      </c>
      <c r="AQ23" s="24">
        <v>4165000</v>
      </c>
      <c r="AR23" s="24">
        <v>4234700</v>
      </c>
      <c r="AS23" s="24">
        <v>4251000</v>
      </c>
      <c r="AT23" s="24">
        <v>4217700</v>
      </c>
      <c r="AU23" s="24">
        <v>4205400</v>
      </c>
      <c r="AV23" s="24">
        <v>4171800</v>
      </c>
      <c r="AW23" s="24">
        <v>4227500</v>
      </c>
      <c r="AX23" s="24">
        <v>4269400</v>
      </c>
      <c r="AY23" s="24">
        <v>4136600</v>
      </c>
      <c r="AZ23" s="24">
        <v>4119000</v>
      </c>
      <c r="BA23" s="24">
        <v>4146800</v>
      </c>
      <c r="BB23" s="24">
        <v>4204200</v>
      </c>
      <c r="BC23" s="24">
        <v>4249000</v>
      </c>
      <c r="BD23" s="24">
        <v>4214100</v>
      </c>
      <c r="BE23" s="24">
        <v>4263800</v>
      </c>
      <c r="BF23" s="24">
        <v>4226600</v>
      </c>
      <c r="BG23" s="24">
        <v>4132400</v>
      </c>
      <c r="BH23" s="24">
        <v>4147500</v>
      </c>
      <c r="BI23" s="24">
        <v>4126800</v>
      </c>
      <c r="BJ23" s="24">
        <v>4159900</v>
      </c>
      <c r="BK23" s="24">
        <v>4039500</v>
      </c>
      <c r="BL23" s="24">
        <v>4050300</v>
      </c>
      <c r="BM23" s="24">
        <v>4068700</v>
      </c>
      <c r="BN23" s="24">
        <v>4033500</v>
      </c>
      <c r="BO23" s="24">
        <v>4076000</v>
      </c>
      <c r="BP23" s="24">
        <v>4133200</v>
      </c>
      <c r="BQ23" s="24">
        <v>4139800</v>
      </c>
      <c r="BR23" s="24">
        <v>4179800</v>
      </c>
      <c r="BS23" s="24">
        <v>4104900</v>
      </c>
      <c r="BT23" s="24">
        <v>4102200</v>
      </c>
      <c r="BU23" s="24">
        <v>4135800</v>
      </c>
      <c r="BV23" s="24">
        <v>4157100</v>
      </c>
      <c r="BW23" s="24">
        <v>4031500</v>
      </c>
      <c r="BX23" s="24">
        <v>4026000</v>
      </c>
      <c r="BY23" s="24">
        <v>4073100</v>
      </c>
      <c r="BZ23" s="24">
        <v>4111700</v>
      </c>
      <c r="CA23" s="24">
        <v>4099200</v>
      </c>
      <c r="CB23" s="24">
        <v>4128200</v>
      </c>
      <c r="CC23" s="24">
        <v>4152900</v>
      </c>
      <c r="CD23" s="24">
        <v>4174600</v>
      </c>
      <c r="CE23" s="24">
        <v>4093100</v>
      </c>
      <c r="CF23" s="24">
        <v>4127100</v>
      </c>
      <c r="CG23" s="24">
        <v>4164800</v>
      </c>
      <c r="CH23" s="24">
        <v>4205800</v>
      </c>
      <c r="CI23" s="24">
        <v>4043500</v>
      </c>
      <c r="CJ23" s="24">
        <v>4059600</v>
      </c>
      <c r="CK23" s="24">
        <v>4106700</v>
      </c>
      <c r="CL23" s="24">
        <v>4134500</v>
      </c>
      <c r="CM23" s="24">
        <v>4276700</v>
      </c>
      <c r="CN23" s="24">
        <v>4292300</v>
      </c>
      <c r="CO23" s="24">
        <v>4393300</v>
      </c>
      <c r="CP23" s="24">
        <v>4414500</v>
      </c>
      <c r="CQ23" s="24">
        <v>4320200</v>
      </c>
      <c r="CR23" s="24">
        <v>4324100</v>
      </c>
      <c r="CS23" s="24">
        <v>4385800</v>
      </c>
      <c r="CT23" s="24">
        <v>4391100</v>
      </c>
      <c r="CU23" s="24">
        <v>4252000</v>
      </c>
      <c r="CV23" s="24">
        <v>4194000</v>
      </c>
      <c r="CW23" s="24">
        <v>4198400</v>
      </c>
      <c r="CX23" s="24">
        <v>4140600</v>
      </c>
      <c r="CY23" s="24">
        <v>4263900</v>
      </c>
      <c r="CZ23" s="24">
        <v>4289300</v>
      </c>
      <c r="DA23" s="24">
        <v>4348800</v>
      </c>
      <c r="DB23" s="24">
        <v>4336700</v>
      </c>
      <c r="DC23" s="24">
        <v>4260000</v>
      </c>
      <c r="DD23" s="24">
        <v>4319500</v>
      </c>
      <c r="DE23" s="24">
        <v>4378600</v>
      </c>
      <c r="DF23" s="24">
        <v>4337500</v>
      </c>
      <c r="DG23" s="24">
        <v>4283300</v>
      </c>
      <c r="DH23" s="24">
        <v>4303100</v>
      </c>
      <c r="DI23" s="24">
        <v>4346700</v>
      </c>
      <c r="DJ23" s="24">
        <v>4426500</v>
      </c>
      <c r="DK23" s="24">
        <v>4497100</v>
      </c>
      <c r="DL23" s="24">
        <v>4446600</v>
      </c>
      <c r="DM23" s="24">
        <v>4376100</v>
      </c>
      <c r="DN23" s="24">
        <v>4399500</v>
      </c>
      <c r="DO23" s="24">
        <v>4353100</v>
      </c>
      <c r="DP23" s="24">
        <v>4419200</v>
      </c>
      <c r="DQ23" s="24">
        <v>4418200</v>
      </c>
      <c r="DR23" s="24">
        <v>4474900</v>
      </c>
      <c r="DS23" s="24">
        <v>4415200</v>
      </c>
      <c r="DT23" s="24">
        <v>4445900</v>
      </c>
      <c r="DU23" s="24">
        <v>4031200</v>
      </c>
      <c r="DV23" s="24">
        <v>3433100</v>
      </c>
      <c r="DW23" s="24">
        <v>3654300</v>
      </c>
      <c r="DX23" s="24">
        <v>4036800</v>
      </c>
      <c r="DY23" s="24">
        <v>4227700</v>
      </c>
      <c r="DZ23" s="24">
        <v>4252900</v>
      </c>
      <c r="EA23" s="24">
        <v>4186000</v>
      </c>
      <c r="EB23" s="24">
        <v>4275400</v>
      </c>
      <c r="EC23" s="24">
        <v>4345300</v>
      </c>
      <c r="ED23" s="24">
        <v>4385200</v>
      </c>
      <c r="EE23" s="24">
        <v>3964900</v>
      </c>
      <c r="EF23" s="24">
        <v>4200800</v>
      </c>
      <c r="EG23" s="6">
        <f t="shared" si="0"/>
        <v>9.763800204496853E-3</v>
      </c>
    </row>
    <row r="24" spans="1:137" x14ac:dyDescent="0.45">
      <c r="B24" s="2" t="s">
        <v>537</v>
      </c>
      <c r="C24" s="24">
        <v>1581300</v>
      </c>
      <c r="D24" s="24">
        <v>1588600</v>
      </c>
      <c r="E24" s="24">
        <v>1568400</v>
      </c>
      <c r="F24" s="24">
        <v>1566000</v>
      </c>
      <c r="G24" s="24">
        <v>1616600</v>
      </c>
      <c r="H24" s="24">
        <v>1640600</v>
      </c>
      <c r="I24" s="24">
        <v>1603200</v>
      </c>
      <c r="J24" s="24">
        <v>1622900</v>
      </c>
      <c r="K24" s="24">
        <v>1649600</v>
      </c>
      <c r="L24" s="24">
        <v>1646000</v>
      </c>
      <c r="M24" s="24">
        <v>1645300</v>
      </c>
      <c r="N24" s="24">
        <v>1683400</v>
      </c>
      <c r="O24" s="24">
        <v>1663700</v>
      </c>
      <c r="P24" s="24">
        <v>1673800</v>
      </c>
      <c r="Q24" s="24">
        <v>1667500</v>
      </c>
      <c r="R24" s="24">
        <v>1656600</v>
      </c>
      <c r="S24" s="24">
        <v>1655500</v>
      </c>
      <c r="T24" s="24">
        <v>1699300</v>
      </c>
      <c r="U24" s="24">
        <v>1702400</v>
      </c>
      <c r="V24" s="24">
        <v>1715500</v>
      </c>
      <c r="W24" s="24">
        <v>1718200</v>
      </c>
      <c r="X24" s="24">
        <v>1723700</v>
      </c>
      <c r="Y24" s="24">
        <v>1727000</v>
      </c>
      <c r="Z24" s="24">
        <v>1722700</v>
      </c>
      <c r="AA24" s="24">
        <v>1683800</v>
      </c>
      <c r="AB24" s="24">
        <v>1660700</v>
      </c>
      <c r="AC24" s="24">
        <v>1669300</v>
      </c>
      <c r="AD24" s="24">
        <v>1691500</v>
      </c>
      <c r="AE24" s="24">
        <v>1700100</v>
      </c>
      <c r="AF24" s="24">
        <v>1712700</v>
      </c>
      <c r="AG24" s="24">
        <v>1703300</v>
      </c>
      <c r="AH24" s="24">
        <v>1705500</v>
      </c>
      <c r="AI24" s="24">
        <v>1742900</v>
      </c>
      <c r="AJ24" s="24">
        <v>1739800</v>
      </c>
      <c r="AK24" s="24">
        <v>1725400</v>
      </c>
      <c r="AL24" s="24">
        <v>1736700</v>
      </c>
      <c r="AM24" s="24">
        <v>1737000</v>
      </c>
      <c r="AN24" s="24">
        <v>1745900</v>
      </c>
      <c r="AO24" s="24">
        <v>1733000</v>
      </c>
      <c r="AP24" s="24">
        <v>1751900</v>
      </c>
      <c r="AQ24" s="24">
        <v>1763000</v>
      </c>
      <c r="AR24" s="24">
        <v>1773700</v>
      </c>
      <c r="AS24" s="24">
        <v>1732400</v>
      </c>
      <c r="AT24" s="24">
        <v>1759700</v>
      </c>
      <c r="AU24" s="24">
        <v>1798300</v>
      </c>
      <c r="AV24" s="24">
        <v>1768500</v>
      </c>
      <c r="AW24" s="24">
        <v>1796500</v>
      </c>
      <c r="AX24" s="24">
        <v>1791300</v>
      </c>
      <c r="AY24" s="24">
        <v>1787100</v>
      </c>
      <c r="AZ24" s="24">
        <v>1785900</v>
      </c>
      <c r="BA24" s="24">
        <v>1789300</v>
      </c>
      <c r="BB24" s="24">
        <v>1786600</v>
      </c>
      <c r="BC24" s="24">
        <v>1793800</v>
      </c>
      <c r="BD24" s="24">
        <v>1800900</v>
      </c>
      <c r="BE24" s="24">
        <v>1739600</v>
      </c>
      <c r="BF24" s="24">
        <v>1751200</v>
      </c>
      <c r="BG24" s="24">
        <v>1782600</v>
      </c>
      <c r="BH24" s="24">
        <v>1808000</v>
      </c>
      <c r="BI24" s="24">
        <v>1814700</v>
      </c>
      <c r="BJ24" s="24">
        <v>1807400</v>
      </c>
      <c r="BK24" s="24">
        <v>1769900</v>
      </c>
      <c r="BL24" s="24">
        <v>1778900</v>
      </c>
      <c r="BM24" s="24">
        <v>1804600</v>
      </c>
      <c r="BN24" s="24">
        <v>1811400</v>
      </c>
      <c r="BO24" s="24">
        <v>1838000</v>
      </c>
      <c r="BP24" s="24">
        <v>1882500</v>
      </c>
      <c r="BQ24" s="24">
        <v>1826500</v>
      </c>
      <c r="BR24" s="24">
        <v>1825400</v>
      </c>
      <c r="BS24" s="24">
        <v>1835100</v>
      </c>
      <c r="BT24" s="24">
        <v>1848200</v>
      </c>
      <c r="BU24" s="24">
        <v>1828800</v>
      </c>
      <c r="BV24" s="24">
        <v>1822200</v>
      </c>
      <c r="BW24" s="24">
        <v>1784000</v>
      </c>
      <c r="BX24" s="24">
        <v>1780300</v>
      </c>
      <c r="BY24" s="24">
        <v>1795500</v>
      </c>
      <c r="BZ24" s="24">
        <v>1786500</v>
      </c>
      <c r="CA24" s="24">
        <v>1823200</v>
      </c>
      <c r="CB24" s="24">
        <v>1833200</v>
      </c>
      <c r="CC24" s="24">
        <v>1802600</v>
      </c>
      <c r="CD24" s="24">
        <v>1800800</v>
      </c>
      <c r="CE24" s="24">
        <v>1829100</v>
      </c>
      <c r="CF24" s="24">
        <v>1833400</v>
      </c>
      <c r="CG24" s="24">
        <v>1808500</v>
      </c>
      <c r="CH24" s="24">
        <v>1799800</v>
      </c>
      <c r="CI24" s="24">
        <v>1799900</v>
      </c>
      <c r="CJ24" s="24">
        <v>1818400</v>
      </c>
      <c r="CK24" s="24">
        <v>1807100</v>
      </c>
      <c r="CL24" s="24">
        <v>1810900</v>
      </c>
      <c r="CM24" s="24">
        <v>1906700</v>
      </c>
      <c r="CN24" s="24">
        <v>1895300</v>
      </c>
      <c r="CO24" s="24">
        <v>1878400</v>
      </c>
      <c r="CP24" s="24">
        <v>1888200</v>
      </c>
      <c r="CQ24" s="24">
        <v>1909900</v>
      </c>
      <c r="CR24" s="24">
        <v>1911800</v>
      </c>
      <c r="CS24" s="24">
        <v>1896000</v>
      </c>
      <c r="CT24" s="24">
        <v>1918400</v>
      </c>
      <c r="CU24" s="24">
        <v>1897500</v>
      </c>
      <c r="CV24" s="24">
        <v>1927400</v>
      </c>
      <c r="CW24" s="24">
        <v>1915900</v>
      </c>
      <c r="CX24" s="24">
        <v>1938000</v>
      </c>
      <c r="CY24" s="24">
        <v>1986000</v>
      </c>
      <c r="CZ24" s="24">
        <v>2011800</v>
      </c>
      <c r="DA24" s="24">
        <v>1961900</v>
      </c>
      <c r="DB24" s="24">
        <v>1985900</v>
      </c>
      <c r="DC24" s="24">
        <v>2005100</v>
      </c>
      <c r="DD24" s="24">
        <v>2015600</v>
      </c>
      <c r="DE24" s="24">
        <v>2020300</v>
      </c>
      <c r="DF24" s="24">
        <v>2048900</v>
      </c>
      <c r="DG24" s="24">
        <v>2054300</v>
      </c>
      <c r="DH24" s="24">
        <v>2034200</v>
      </c>
      <c r="DI24" s="24">
        <v>2029200</v>
      </c>
      <c r="DJ24" s="24">
        <v>2053400</v>
      </c>
      <c r="DK24" s="24">
        <v>2112800</v>
      </c>
      <c r="DL24" s="24">
        <v>2140800</v>
      </c>
      <c r="DM24" s="24">
        <v>2060500</v>
      </c>
      <c r="DN24" s="24">
        <v>2062000</v>
      </c>
      <c r="DO24" s="24">
        <v>2102900</v>
      </c>
      <c r="DP24" s="24">
        <v>2095700</v>
      </c>
      <c r="DQ24" s="24">
        <v>2055400</v>
      </c>
      <c r="DR24" s="24">
        <v>2053600</v>
      </c>
      <c r="DS24" s="24">
        <v>2041600</v>
      </c>
      <c r="DT24" s="24">
        <v>2041700</v>
      </c>
      <c r="DU24" s="24">
        <v>1950200</v>
      </c>
      <c r="DV24" s="24">
        <v>1745400</v>
      </c>
      <c r="DW24" s="24">
        <v>1739500</v>
      </c>
      <c r="DX24" s="24">
        <v>1866500</v>
      </c>
      <c r="DY24" s="24">
        <v>1838500</v>
      </c>
      <c r="DZ24" s="24">
        <v>1861300</v>
      </c>
      <c r="EA24" s="24">
        <v>1925300</v>
      </c>
      <c r="EB24" s="24">
        <v>1902400</v>
      </c>
      <c r="EC24" s="24">
        <v>1918500</v>
      </c>
      <c r="ED24" s="24">
        <v>1940500</v>
      </c>
      <c r="EE24" s="24">
        <v>1927600</v>
      </c>
      <c r="EF24" s="24">
        <v>1943200</v>
      </c>
      <c r="EG24" s="6">
        <f t="shared" si="0"/>
        <v>2.8794153015883284E-2</v>
      </c>
    </row>
    <row r="25" spans="1:137" x14ac:dyDescent="0.45">
      <c r="B25" s="2" t="s">
        <v>538</v>
      </c>
      <c r="C25" s="24">
        <v>137600</v>
      </c>
      <c r="D25" s="24">
        <v>139000</v>
      </c>
      <c r="E25" s="24">
        <v>140400</v>
      </c>
      <c r="F25" s="24">
        <v>142400</v>
      </c>
      <c r="G25" s="24">
        <v>147400</v>
      </c>
      <c r="H25" s="24">
        <v>146000</v>
      </c>
      <c r="I25" s="24">
        <v>147600</v>
      </c>
      <c r="J25" s="24">
        <v>147700</v>
      </c>
      <c r="K25" s="24">
        <v>143800</v>
      </c>
      <c r="L25" s="24">
        <v>139100</v>
      </c>
      <c r="M25" s="24">
        <v>135700</v>
      </c>
      <c r="N25" s="24">
        <v>134400</v>
      </c>
      <c r="O25" s="24">
        <v>131400</v>
      </c>
      <c r="P25" s="24">
        <v>135400</v>
      </c>
      <c r="Q25" s="24">
        <v>136200</v>
      </c>
      <c r="R25" s="24">
        <v>135900</v>
      </c>
      <c r="S25" s="24">
        <v>144700</v>
      </c>
      <c r="T25" s="24">
        <v>143900</v>
      </c>
      <c r="U25" s="24">
        <v>143100</v>
      </c>
      <c r="V25" s="24">
        <v>136300</v>
      </c>
      <c r="W25" s="24">
        <v>128000</v>
      </c>
      <c r="X25" s="24">
        <v>131600</v>
      </c>
      <c r="Y25" s="24">
        <v>131600</v>
      </c>
      <c r="Z25" s="24">
        <v>128100</v>
      </c>
      <c r="AA25" s="24">
        <v>125900</v>
      </c>
      <c r="AB25" s="24">
        <v>128300</v>
      </c>
      <c r="AC25" s="24">
        <v>128800</v>
      </c>
      <c r="AD25" s="24">
        <v>129300</v>
      </c>
      <c r="AE25" s="24">
        <v>129200</v>
      </c>
      <c r="AF25" s="24">
        <v>133000</v>
      </c>
      <c r="AG25" s="24">
        <v>131500</v>
      </c>
      <c r="AH25" s="24">
        <v>134000</v>
      </c>
      <c r="AI25" s="24">
        <v>134200</v>
      </c>
      <c r="AJ25" s="24">
        <v>134600</v>
      </c>
      <c r="AK25" s="24">
        <v>134200</v>
      </c>
      <c r="AL25" s="24">
        <v>130300</v>
      </c>
      <c r="AM25" s="24">
        <v>123400</v>
      </c>
      <c r="AN25" s="24">
        <v>125800</v>
      </c>
      <c r="AO25" s="24">
        <v>126400</v>
      </c>
      <c r="AP25" s="24">
        <v>127300</v>
      </c>
      <c r="AQ25" s="24">
        <v>131200</v>
      </c>
      <c r="AR25" s="24">
        <v>134100</v>
      </c>
      <c r="AS25" s="24">
        <v>135800</v>
      </c>
      <c r="AT25" s="24">
        <v>139000</v>
      </c>
      <c r="AU25" s="24">
        <v>139000</v>
      </c>
      <c r="AV25" s="24">
        <v>137200</v>
      </c>
      <c r="AW25" s="24">
        <v>137600</v>
      </c>
      <c r="AX25" s="24">
        <v>139400</v>
      </c>
      <c r="AY25" s="24">
        <v>138200</v>
      </c>
      <c r="AZ25" s="24">
        <v>139600</v>
      </c>
      <c r="BA25" s="24">
        <v>137600</v>
      </c>
      <c r="BB25" s="24">
        <v>136200</v>
      </c>
      <c r="BC25" s="24">
        <v>137500</v>
      </c>
      <c r="BD25" s="24">
        <v>138600</v>
      </c>
      <c r="BE25" s="24">
        <v>136200</v>
      </c>
      <c r="BF25" s="24">
        <v>132300</v>
      </c>
      <c r="BG25" s="24">
        <v>131700</v>
      </c>
      <c r="BH25" s="24">
        <v>134700</v>
      </c>
      <c r="BI25" s="24">
        <v>137100</v>
      </c>
      <c r="BJ25" s="24">
        <v>138100</v>
      </c>
      <c r="BK25" s="24">
        <v>136800</v>
      </c>
      <c r="BL25" s="24">
        <v>135000</v>
      </c>
      <c r="BM25" s="24">
        <v>132600</v>
      </c>
      <c r="BN25" s="24">
        <v>134100</v>
      </c>
      <c r="BO25" s="24">
        <v>139800</v>
      </c>
      <c r="BP25" s="24">
        <v>139800</v>
      </c>
      <c r="BQ25" s="24">
        <v>143300</v>
      </c>
      <c r="BR25" s="24">
        <v>141700</v>
      </c>
      <c r="BS25" s="24">
        <v>135700</v>
      </c>
      <c r="BT25" s="24">
        <v>132700</v>
      </c>
      <c r="BU25" s="24">
        <v>131200</v>
      </c>
      <c r="BV25" s="24">
        <v>131500</v>
      </c>
      <c r="BW25" s="24">
        <v>132800</v>
      </c>
      <c r="BX25" s="24">
        <v>133400</v>
      </c>
      <c r="BY25" s="24">
        <v>134700</v>
      </c>
      <c r="BZ25" s="24">
        <v>134000</v>
      </c>
      <c r="CA25" s="24">
        <v>136900</v>
      </c>
      <c r="CB25" s="24">
        <v>137100</v>
      </c>
      <c r="CC25" s="24">
        <v>137200</v>
      </c>
      <c r="CD25" s="24">
        <v>136200</v>
      </c>
      <c r="CE25" s="24">
        <v>133800</v>
      </c>
      <c r="CF25" s="24">
        <v>132500</v>
      </c>
      <c r="CG25" s="24">
        <v>134700</v>
      </c>
      <c r="CH25" s="24">
        <v>137100</v>
      </c>
      <c r="CI25" s="24">
        <v>134200</v>
      </c>
      <c r="CJ25" s="24">
        <v>134300</v>
      </c>
      <c r="CK25" s="24">
        <v>131100</v>
      </c>
      <c r="CL25" s="24">
        <v>129700</v>
      </c>
      <c r="CM25" s="24">
        <v>133700</v>
      </c>
      <c r="CN25" s="24">
        <v>136500</v>
      </c>
      <c r="CO25" s="24">
        <v>136700</v>
      </c>
      <c r="CP25" s="24">
        <v>134400</v>
      </c>
      <c r="CQ25" s="24">
        <v>129800</v>
      </c>
      <c r="CR25" s="24">
        <v>130900</v>
      </c>
      <c r="CS25" s="24">
        <v>126900</v>
      </c>
      <c r="CT25" s="24">
        <v>127200</v>
      </c>
      <c r="CU25" s="24">
        <v>130400</v>
      </c>
      <c r="CV25" s="24">
        <v>134500</v>
      </c>
      <c r="CW25" s="24">
        <v>136500</v>
      </c>
      <c r="CX25" s="24">
        <v>140200</v>
      </c>
      <c r="CY25" s="24">
        <v>145800</v>
      </c>
      <c r="CZ25" s="24">
        <v>148200</v>
      </c>
      <c r="DA25" s="24">
        <v>151700</v>
      </c>
      <c r="DB25" s="24">
        <v>153400</v>
      </c>
      <c r="DC25" s="24">
        <v>151100</v>
      </c>
      <c r="DD25" s="24">
        <v>150800</v>
      </c>
      <c r="DE25" s="24">
        <v>152300</v>
      </c>
      <c r="DF25" s="24">
        <v>147200</v>
      </c>
      <c r="DG25" s="24">
        <v>141600</v>
      </c>
      <c r="DH25" s="24">
        <v>141600</v>
      </c>
      <c r="DI25" s="24">
        <v>141000</v>
      </c>
      <c r="DJ25" s="24">
        <v>142700</v>
      </c>
      <c r="DK25" s="24">
        <v>146300</v>
      </c>
      <c r="DL25" s="24">
        <v>146400</v>
      </c>
      <c r="DM25" s="24">
        <v>141200</v>
      </c>
      <c r="DN25" s="24">
        <v>140800</v>
      </c>
      <c r="DO25" s="24">
        <v>138400</v>
      </c>
      <c r="DP25" s="24">
        <v>134900</v>
      </c>
      <c r="DQ25" s="24">
        <v>135000</v>
      </c>
      <c r="DR25" s="24">
        <v>133400</v>
      </c>
      <c r="DS25" s="24">
        <v>134900</v>
      </c>
      <c r="DT25" s="24">
        <v>139600</v>
      </c>
      <c r="DU25" s="24">
        <v>131700</v>
      </c>
      <c r="DV25" s="24">
        <v>134300</v>
      </c>
      <c r="DW25" s="24">
        <v>137000</v>
      </c>
      <c r="DX25" s="24">
        <v>139200</v>
      </c>
      <c r="DY25" s="24">
        <v>136300</v>
      </c>
      <c r="DZ25" s="24">
        <v>140100</v>
      </c>
      <c r="EA25" s="24">
        <v>144500</v>
      </c>
      <c r="EB25" s="24">
        <v>142800</v>
      </c>
      <c r="EC25" s="24">
        <v>137600</v>
      </c>
      <c r="ED25" s="24">
        <v>138300</v>
      </c>
      <c r="EE25" s="24">
        <v>137200</v>
      </c>
      <c r="EF25" s="24">
        <v>141400</v>
      </c>
      <c r="EG25" s="6">
        <f t="shared" si="0"/>
        <v>-2.1994845018776799E-3</v>
      </c>
    </row>
    <row r="26" spans="1:137" x14ac:dyDescent="0.45">
      <c r="B26" s="2" t="s">
        <v>539</v>
      </c>
      <c r="C26" s="24">
        <v>589200</v>
      </c>
      <c r="D26" s="24">
        <v>586200</v>
      </c>
      <c r="E26" s="24">
        <v>609400</v>
      </c>
      <c r="F26" s="24">
        <v>604200</v>
      </c>
      <c r="G26" s="24">
        <v>625900</v>
      </c>
      <c r="H26" s="24">
        <v>616500</v>
      </c>
      <c r="I26" s="24">
        <v>632100</v>
      </c>
      <c r="J26" s="24">
        <v>631300</v>
      </c>
      <c r="K26" s="24">
        <v>614300</v>
      </c>
      <c r="L26" s="24">
        <v>625500</v>
      </c>
      <c r="M26" s="24">
        <v>637000</v>
      </c>
      <c r="N26" s="24">
        <v>645800</v>
      </c>
      <c r="O26" s="24">
        <v>630100</v>
      </c>
      <c r="P26" s="24">
        <v>618500</v>
      </c>
      <c r="Q26" s="24">
        <v>622400</v>
      </c>
      <c r="R26" s="24">
        <v>620900</v>
      </c>
      <c r="S26" s="24">
        <v>628800</v>
      </c>
      <c r="T26" s="24">
        <v>627700</v>
      </c>
      <c r="U26" s="24">
        <v>633000</v>
      </c>
      <c r="V26" s="24">
        <v>643200</v>
      </c>
      <c r="W26" s="24">
        <v>634900</v>
      </c>
      <c r="X26" s="24">
        <v>611000</v>
      </c>
      <c r="Y26" s="24">
        <v>614700</v>
      </c>
      <c r="Z26" s="24">
        <v>609300</v>
      </c>
      <c r="AA26" s="24">
        <v>579200</v>
      </c>
      <c r="AB26" s="24">
        <v>584500</v>
      </c>
      <c r="AC26" s="24">
        <v>588200</v>
      </c>
      <c r="AD26" s="24">
        <v>592300</v>
      </c>
      <c r="AE26" s="24">
        <v>606900</v>
      </c>
      <c r="AF26" s="24">
        <v>619600</v>
      </c>
      <c r="AG26" s="24">
        <v>602800</v>
      </c>
      <c r="AH26" s="24">
        <v>602000</v>
      </c>
      <c r="AI26" s="24">
        <v>604800</v>
      </c>
      <c r="AJ26" s="24">
        <v>618800</v>
      </c>
      <c r="AK26" s="24">
        <v>610000</v>
      </c>
      <c r="AL26" s="24">
        <v>609000</v>
      </c>
      <c r="AM26" s="24">
        <v>592800</v>
      </c>
      <c r="AN26" s="24">
        <v>596500</v>
      </c>
      <c r="AO26" s="24">
        <v>594000</v>
      </c>
      <c r="AP26" s="24">
        <v>587400</v>
      </c>
      <c r="AQ26" s="24">
        <v>604100</v>
      </c>
      <c r="AR26" s="24">
        <v>592800</v>
      </c>
      <c r="AS26" s="24">
        <v>592400</v>
      </c>
      <c r="AT26" s="24">
        <v>600900</v>
      </c>
      <c r="AU26" s="24">
        <v>581300</v>
      </c>
      <c r="AV26" s="24">
        <v>593800</v>
      </c>
      <c r="AW26" s="24">
        <v>599200</v>
      </c>
      <c r="AX26" s="24">
        <v>599600</v>
      </c>
      <c r="AY26" s="24">
        <v>597400</v>
      </c>
      <c r="AZ26" s="24">
        <v>595100</v>
      </c>
      <c r="BA26" s="24">
        <v>581300</v>
      </c>
      <c r="BB26" s="24">
        <v>568900</v>
      </c>
      <c r="BC26" s="24">
        <v>577600</v>
      </c>
      <c r="BD26" s="24">
        <v>601200</v>
      </c>
      <c r="BE26" s="24">
        <v>611900</v>
      </c>
      <c r="BF26" s="24">
        <v>625400</v>
      </c>
      <c r="BG26" s="24">
        <v>632400</v>
      </c>
      <c r="BH26" s="24">
        <v>647500</v>
      </c>
      <c r="BI26" s="24">
        <v>648100</v>
      </c>
      <c r="BJ26" s="24">
        <v>649200</v>
      </c>
      <c r="BK26" s="24">
        <v>642000</v>
      </c>
      <c r="BL26" s="24">
        <v>635000</v>
      </c>
      <c r="BM26" s="24">
        <v>645100</v>
      </c>
      <c r="BN26" s="24">
        <v>652700</v>
      </c>
      <c r="BO26" s="24">
        <v>671700</v>
      </c>
      <c r="BP26" s="24">
        <v>659800</v>
      </c>
      <c r="BQ26" s="24">
        <v>670800</v>
      </c>
      <c r="BR26" s="24">
        <v>654600</v>
      </c>
      <c r="BS26" s="24">
        <v>649800</v>
      </c>
      <c r="BT26" s="24">
        <v>668600</v>
      </c>
      <c r="BU26" s="24">
        <v>655200</v>
      </c>
      <c r="BV26" s="24">
        <v>651300</v>
      </c>
      <c r="BW26" s="24">
        <v>650900</v>
      </c>
      <c r="BX26" s="24">
        <v>665000</v>
      </c>
      <c r="BY26" s="24">
        <v>653700</v>
      </c>
      <c r="BZ26" s="24">
        <v>673900</v>
      </c>
      <c r="CA26" s="24">
        <v>677400</v>
      </c>
      <c r="CB26" s="24">
        <v>680500</v>
      </c>
      <c r="CC26" s="24">
        <v>669700</v>
      </c>
      <c r="CD26" s="24">
        <v>664600</v>
      </c>
      <c r="CE26" s="24">
        <v>649900</v>
      </c>
      <c r="CF26" s="24">
        <v>671500</v>
      </c>
      <c r="CG26" s="24">
        <v>668600</v>
      </c>
      <c r="CH26" s="24">
        <v>678300</v>
      </c>
      <c r="CI26" s="24">
        <v>693900</v>
      </c>
      <c r="CJ26" s="24">
        <v>693800</v>
      </c>
      <c r="CK26" s="24">
        <v>695600</v>
      </c>
      <c r="CL26" s="24">
        <v>681700</v>
      </c>
      <c r="CM26" s="24">
        <v>664500</v>
      </c>
      <c r="CN26" s="24">
        <v>655100</v>
      </c>
      <c r="CO26" s="24">
        <v>646900</v>
      </c>
      <c r="CP26" s="24">
        <v>629600</v>
      </c>
      <c r="CQ26" s="24">
        <v>636900</v>
      </c>
      <c r="CR26" s="24">
        <v>627000</v>
      </c>
      <c r="CS26" s="24">
        <v>651200</v>
      </c>
      <c r="CT26" s="24">
        <v>671500</v>
      </c>
      <c r="CU26" s="24">
        <v>657900</v>
      </c>
      <c r="CV26" s="24">
        <v>663800</v>
      </c>
      <c r="CW26" s="24">
        <v>668000</v>
      </c>
      <c r="CX26" s="24">
        <v>679400</v>
      </c>
      <c r="CY26" s="24">
        <v>660500</v>
      </c>
      <c r="CZ26" s="24">
        <v>644600</v>
      </c>
      <c r="DA26" s="24">
        <v>642400</v>
      </c>
      <c r="DB26" s="24">
        <v>625600</v>
      </c>
      <c r="DC26" s="24">
        <v>619900</v>
      </c>
      <c r="DD26" s="24">
        <v>621600</v>
      </c>
      <c r="DE26" s="24">
        <v>626100</v>
      </c>
      <c r="DF26" s="24">
        <v>634000</v>
      </c>
      <c r="DG26" s="24">
        <v>614400</v>
      </c>
      <c r="DH26" s="24">
        <v>608200</v>
      </c>
      <c r="DI26" s="24">
        <v>602000</v>
      </c>
      <c r="DJ26" s="24">
        <v>603200</v>
      </c>
      <c r="DK26" s="24">
        <v>605300</v>
      </c>
      <c r="DL26" s="24">
        <v>619000</v>
      </c>
      <c r="DM26" s="24">
        <v>654300</v>
      </c>
      <c r="DN26" s="24">
        <v>657400</v>
      </c>
      <c r="DO26" s="24">
        <v>641800</v>
      </c>
      <c r="DP26" s="24">
        <v>630700</v>
      </c>
      <c r="DQ26" s="24">
        <v>637200</v>
      </c>
      <c r="DR26" s="24">
        <v>630700</v>
      </c>
      <c r="DS26" s="24">
        <v>605100</v>
      </c>
      <c r="DT26" s="24">
        <v>611100</v>
      </c>
      <c r="DU26" s="24">
        <v>620300</v>
      </c>
      <c r="DV26" s="24">
        <v>548800</v>
      </c>
      <c r="DW26" s="24">
        <v>569700</v>
      </c>
      <c r="DX26" s="24">
        <v>604000</v>
      </c>
      <c r="DY26" s="24">
        <v>628200</v>
      </c>
      <c r="DZ26" s="24">
        <v>641400</v>
      </c>
      <c r="EA26" s="24">
        <v>617400</v>
      </c>
      <c r="EB26" s="24">
        <v>639900</v>
      </c>
      <c r="EC26" s="24">
        <v>637300</v>
      </c>
      <c r="ED26" s="24">
        <v>630400</v>
      </c>
      <c r="EE26" s="24">
        <v>607800</v>
      </c>
      <c r="EF26" s="24">
        <v>608700</v>
      </c>
      <c r="EG26" s="6">
        <f t="shared" si="0"/>
        <v>2.9630533056463904E-3</v>
      </c>
    </row>
    <row r="28" spans="1:137" x14ac:dyDescent="0.45">
      <c r="B28" s="2" t="s">
        <v>540</v>
      </c>
      <c r="C28" s="22">
        <f>SUM(C7:C26)</f>
        <v>20785400</v>
      </c>
      <c r="D28" s="22">
        <f t="shared" ref="D28:BO28" si="1">SUM(D7:D26)</f>
        <v>20843600</v>
      </c>
      <c r="E28" s="22">
        <f t="shared" si="1"/>
        <v>20798000</v>
      </c>
      <c r="F28" s="22">
        <f t="shared" si="1"/>
        <v>21059000</v>
      </c>
      <c r="G28" s="22">
        <f t="shared" si="1"/>
        <v>21491900</v>
      </c>
      <c r="H28" s="22">
        <f t="shared" si="1"/>
        <v>21867500</v>
      </c>
      <c r="I28" s="22">
        <f t="shared" si="1"/>
        <v>21758800</v>
      </c>
      <c r="J28" s="22">
        <f t="shared" si="1"/>
        <v>21768400</v>
      </c>
      <c r="K28" s="22">
        <f t="shared" si="1"/>
        <v>21452500</v>
      </c>
      <c r="L28" s="22">
        <f t="shared" si="1"/>
        <v>21462600</v>
      </c>
      <c r="M28" s="22">
        <f t="shared" si="1"/>
        <v>21458800</v>
      </c>
      <c r="N28" s="22">
        <f t="shared" si="1"/>
        <v>21468500</v>
      </c>
      <c r="O28" s="22">
        <f t="shared" si="1"/>
        <v>21174100</v>
      </c>
      <c r="P28" s="22">
        <f t="shared" si="1"/>
        <v>21210500</v>
      </c>
      <c r="Q28" s="22">
        <f t="shared" si="1"/>
        <v>21175900</v>
      </c>
      <c r="R28" s="22">
        <f t="shared" si="1"/>
        <v>21361900</v>
      </c>
      <c r="S28" s="22">
        <f t="shared" si="1"/>
        <v>21804100</v>
      </c>
      <c r="T28" s="22">
        <f t="shared" si="1"/>
        <v>22048300</v>
      </c>
      <c r="U28" s="22">
        <f t="shared" si="1"/>
        <v>22007000</v>
      </c>
      <c r="V28" s="22">
        <f t="shared" si="1"/>
        <v>22002200</v>
      </c>
      <c r="W28" s="22">
        <f t="shared" si="1"/>
        <v>21767200</v>
      </c>
      <c r="X28" s="22">
        <f t="shared" si="1"/>
        <v>21737300</v>
      </c>
      <c r="Y28" s="22">
        <f t="shared" si="1"/>
        <v>21678100</v>
      </c>
      <c r="Z28" s="22">
        <f t="shared" si="1"/>
        <v>21630100</v>
      </c>
      <c r="AA28" s="22">
        <f t="shared" si="1"/>
        <v>21260000</v>
      </c>
      <c r="AB28" s="22">
        <f t="shared" si="1"/>
        <v>21271000</v>
      </c>
      <c r="AC28" s="22">
        <f t="shared" si="1"/>
        <v>21368300</v>
      </c>
      <c r="AD28" s="22">
        <f t="shared" si="1"/>
        <v>21662700</v>
      </c>
      <c r="AE28" s="22">
        <f t="shared" si="1"/>
        <v>22015900</v>
      </c>
      <c r="AF28" s="22">
        <f t="shared" si="1"/>
        <v>22246500</v>
      </c>
      <c r="AG28" s="22">
        <f t="shared" si="1"/>
        <v>22155900</v>
      </c>
      <c r="AH28" s="22">
        <f t="shared" si="1"/>
        <v>22229000</v>
      </c>
      <c r="AI28" s="22">
        <f t="shared" si="1"/>
        <v>22004000</v>
      </c>
      <c r="AJ28" s="22">
        <f t="shared" si="1"/>
        <v>21974200</v>
      </c>
      <c r="AK28" s="22">
        <f t="shared" si="1"/>
        <v>21962300</v>
      </c>
      <c r="AL28" s="22">
        <f t="shared" si="1"/>
        <v>21941400</v>
      </c>
      <c r="AM28" s="22">
        <f t="shared" si="1"/>
        <v>21649500</v>
      </c>
      <c r="AN28" s="22">
        <f t="shared" si="1"/>
        <v>21723000</v>
      </c>
      <c r="AO28" s="22">
        <f t="shared" si="1"/>
        <v>21653600</v>
      </c>
      <c r="AP28" s="22">
        <f t="shared" si="1"/>
        <v>21859800</v>
      </c>
      <c r="AQ28" s="22">
        <f t="shared" si="1"/>
        <v>22329000</v>
      </c>
      <c r="AR28" s="22">
        <f t="shared" si="1"/>
        <v>22535500</v>
      </c>
      <c r="AS28" s="22">
        <f t="shared" si="1"/>
        <v>22451500</v>
      </c>
      <c r="AT28" s="22">
        <f t="shared" si="1"/>
        <v>22459600</v>
      </c>
      <c r="AU28" s="22">
        <f t="shared" si="1"/>
        <v>22267900</v>
      </c>
      <c r="AV28" s="22">
        <f t="shared" si="1"/>
        <v>22205400</v>
      </c>
      <c r="AW28" s="22">
        <f t="shared" si="1"/>
        <v>22207000</v>
      </c>
      <c r="AX28" s="22">
        <f t="shared" si="1"/>
        <v>22114000</v>
      </c>
      <c r="AY28" s="22">
        <f t="shared" si="1"/>
        <v>21768900</v>
      </c>
      <c r="AZ28" s="22">
        <f t="shared" si="1"/>
        <v>21818700</v>
      </c>
      <c r="BA28" s="22">
        <f t="shared" si="1"/>
        <v>21850500</v>
      </c>
      <c r="BB28" s="22">
        <f t="shared" si="1"/>
        <v>21971500</v>
      </c>
      <c r="BC28" s="22">
        <f t="shared" si="1"/>
        <v>22363400</v>
      </c>
      <c r="BD28" s="22">
        <f t="shared" si="1"/>
        <v>22600000</v>
      </c>
      <c r="BE28" s="22">
        <f t="shared" si="1"/>
        <v>22560200</v>
      </c>
      <c r="BF28" s="22">
        <f t="shared" si="1"/>
        <v>22502600</v>
      </c>
      <c r="BG28" s="22">
        <f t="shared" si="1"/>
        <v>22306100</v>
      </c>
      <c r="BH28" s="22">
        <f t="shared" si="1"/>
        <v>22362300</v>
      </c>
      <c r="BI28" s="22">
        <f t="shared" si="1"/>
        <v>22262100</v>
      </c>
      <c r="BJ28" s="22">
        <f t="shared" si="1"/>
        <v>22156400</v>
      </c>
      <c r="BK28" s="22">
        <f t="shared" si="1"/>
        <v>21831200</v>
      </c>
      <c r="BL28" s="22">
        <f t="shared" si="1"/>
        <v>21871400</v>
      </c>
      <c r="BM28" s="22">
        <f t="shared" si="1"/>
        <v>21876800</v>
      </c>
      <c r="BN28" s="22">
        <f t="shared" si="1"/>
        <v>22009300</v>
      </c>
      <c r="BO28" s="22">
        <f t="shared" si="1"/>
        <v>22487500</v>
      </c>
      <c r="BP28" s="22">
        <f t="shared" ref="BP28:EA28" si="2">SUM(BP7:BP26)</f>
        <v>22758600</v>
      </c>
      <c r="BQ28" s="22">
        <f t="shared" si="2"/>
        <v>22697500</v>
      </c>
      <c r="BR28" s="22">
        <f t="shared" si="2"/>
        <v>22713600</v>
      </c>
      <c r="BS28" s="22">
        <f t="shared" si="2"/>
        <v>22430100</v>
      </c>
      <c r="BT28" s="22">
        <f t="shared" si="2"/>
        <v>22457000</v>
      </c>
      <c r="BU28" s="22">
        <f t="shared" si="2"/>
        <v>22373900</v>
      </c>
      <c r="BV28" s="22">
        <f t="shared" si="2"/>
        <v>22300900</v>
      </c>
      <c r="BW28" s="22">
        <f t="shared" si="2"/>
        <v>21936200</v>
      </c>
      <c r="BX28" s="22">
        <f t="shared" si="2"/>
        <v>21982500</v>
      </c>
      <c r="BY28" s="22">
        <f t="shared" si="2"/>
        <v>22030500</v>
      </c>
      <c r="BZ28" s="22">
        <f t="shared" si="2"/>
        <v>22142800</v>
      </c>
      <c r="CA28" s="22">
        <f t="shared" si="2"/>
        <v>22627100</v>
      </c>
      <c r="CB28" s="22">
        <f t="shared" si="2"/>
        <v>22806200</v>
      </c>
      <c r="CC28" s="22">
        <f t="shared" si="2"/>
        <v>22713400</v>
      </c>
      <c r="CD28" s="22">
        <f t="shared" si="2"/>
        <v>22730800</v>
      </c>
      <c r="CE28" s="22">
        <f t="shared" si="2"/>
        <v>22574300</v>
      </c>
      <c r="CF28" s="22">
        <f t="shared" si="2"/>
        <v>22646600</v>
      </c>
      <c r="CG28" s="22">
        <f t="shared" si="2"/>
        <v>22562200</v>
      </c>
      <c r="CH28" s="22">
        <f t="shared" si="2"/>
        <v>22527000</v>
      </c>
      <c r="CI28" s="22">
        <f t="shared" si="2"/>
        <v>22258700</v>
      </c>
      <c r="CJ28" s="22">
        <f t="shared" si="2"/>
        <v>22315400</v>
      </c>
      <c r="CK28" s="22">
        <f t="shared" si="2"/>
        <v>22384400</v>
      </c>
      <c r="CL28" s="22">
        <f t="shared" si="2"/>
        <v>22506800</v>
      </c>
      <c r="CM28" s="22">
        <f t="shared" si="2"/>
        <v>23152900</v>
      </c>
      <c r="CN28" s="22">
        <f t="shared" si="2"/>
        <v>23365100</v>
      </c>
      <c r="CO28" s="22">
        <f t="shared" si="2"/>
        <v>23376200</v>
      </c>
      <c r="CP28" s="22">
        <f t="shared" si="2"/>
        <v>23366000</v>
      </c>
      <c r="CQ28" s="22">
        <f t="shared" si="2"/>
        <v>23142700</v>
      </c>
      <c r="CR28" s="22">
        <f t="shared" si="2"/>
        <v>23181500</v>
      </c>
      <c r="CS28" s="22">
        <f t="shared" si="2"/>
        <v>23237800</v>
      </c>
      <c r="CT28" s="22">
        <f t="shared" si="2"/>
        <v>23247200</v>
      </c>
      <c r="CU28" s="22">
        <f t="shared" si="2"/>
        <v>22794000</v>
      </c>
      <c r="CV28" s="22">
        <f t="shared" si="2"/>
        <v>22818700</v>
      </c>
      <c r="CW28" s="22">
        <f t="shared" si="2"/>
        <v>22873900</v>
      </c>
      <c r="CX28" s="22">
        <f t="shared" si="2"/>
        <v>22969900</v>
      </c>
      <c r="CY28" s="22">
        <f t="shared" si="2"/>
        <v>23440300</v>
      </c>
      <c r="CZ28" s="22">
        <f t="shared" si="2"/>
        <v>23683600</v>
      </c>
      <c r="DA28" s="22">
        <f t="shared" si="2"/>
        <v>23655300</v>
      </c>
      <c r="DB28" s="22">
        <f t="shared" si="2"/>
        <v>23576000</v>
      </c>
      <c r="DC28" s="22">
        <f t="shared" si="2"/>
        <v>23410900</v>
      </c>
      <c r="DD28" s="22">
        <f t="shared" si="2"/>
        <v>23455300</v>
      </c>
      <c r="DE28" s="22">
        <f t="shared" si="2"/>
        <v>23538900</v>
      </c>
      <c r="DF28" s="22">
        <f t="shared" si="2"/>
        <v>23491100</v>
      </c>
      <c r="DG28" s="22">
        <f t="shared" si="2"/>
        <v>23231300</v>
      </c>
      <c r="DH28" s="22">
        <f t="shared" si="2"/>
        <v>23327400</v>
      </c>
      <c r="DI28" s="22">
        <f t="shared" si="2"/>
        <v>23364700</v>
      </c>
      <c r="DJ28" s="22">
        <f t="shared" si="2"/>
        <v>23632000</v>
      </c>
      <c r="DK28" s="22">
        <f t="shared" si="2"/>
        <v>24133500</v>
      </c>
      <c r="DL28" s="22">
        <f t="shared" si="2"/>
        <v>24284600</v>
      </c>
      <c r="DM28" s="22">
        <f t="shared" si="2"/>
        <v>24105200</v>
      </c>
      <c r="DN28" s="22">
        <f t="shared" si="2"/>
        <v>24155900</v>
      </c>
      <c r="DO28" s="22">
        <f t="shared" si="2"/>
        <v>24032400</v>
      </c>
      <c r="DP28" s="22">
        <f t="shared" si="2"/>
        <v>24037300</v>
      </c>
      <c r="DQ28" s="22">
        <f t="shared" si="2"/>
        <v>23864000</v>
      </c>
      <c r="DR28" s="22">
        <f t="shared" si="2"/>
        <v>23895600</v>
      </c>
      <c r="DS28" s="22">
        <f t="shared" si="2"/>
        <v>23592600</v>
      </c>
      <c r="DT28" s="22">
        <f t="shared" si="2"/>
        <v>23705600</v>
      </c>
      <c r="DU28" s="22">
        <f t="shared" si="2"/>
        <v>22327700</v>
      </c>
      <c r="DV28" s="22">
        <f t="shared" si="2"/>
        <v>19866400</v>
      </c>
      <c r="DW28" s="22">
        <f t="shared" si="2"/>
        <v>20738100</v>
      </c>
      <c r="DX28" s="22">
        <f t="shared" si="2"/>
        <v>22198500</v>
      </c>
      <c r="DY28" s="22">
        <f t="shared" si="2"/>
        <v>22607300</v>
      </c>
      <c r="DZ28" s="22">
        <f t="shared" si="2"/>
        <v>22840700</v>
      </c>
      <c r="EA28" s="22">
        <f t="shared" si="2"/>
        <v>23141900</v>
      </c>
      <c r="EB28" s="22">
        <f t="shared" ref="EB28:EF28" si="3">SUM(EB7:EB26)</f>
        <v>23228200</v>
      </c>
      <c r="EC28" s="22">
        <f t="shared" si="3"/>
        <v>23255000</v>
      </c>
      <c r="ED28" s="22">
        <f t="shared" si="3"/>
        <v>23206200</v>
      </c>
      <c r="EE28" s="22">
        <f t="shared" si="3"/>
        <v>22467200</v>
      </c>
      <c r="EF28" s="22">
        <f t="shared" si="3"/>
        <v>22909100</v>
      </c>
      <c r="EG28" s="6">
        <f t="shared" si="0"/>
        <v>1.417534024806244E-2</v>
      </c>
    </row>
    <row r="29" spans="1:137" x14ac:dyDescent="0.45">
      <c r="B29" s="2" t="s">
        <v>541</v>
      </c>
      <c r="C29" s="22">
        <f>C28-'CSA Little test'!C15</f>
        <v>20771700</v>
      </c>
      <c r="D29" s="22">
        <f>D28-'CSA Little test'!D15</f>
        <v>20830800</v>
      </c>
      <c r="E29" s="22">
        <f>E28-'CSA Little test'!E15</f>
        <v>20779900</v>
      </c>
      <c r="F29" s="22">
        <f>F28-'CSA Little test'!F15</f>
        <v>21034900</v>
      </c>
      <c r="G29" s="22">
        <f>G28-'CSA Little test'!G15</f>
        <v>21465300</v>
      </c>
      <c r="H29" s="22">
        <f>H28-'CSA Little test'!H15</f>
        <v>21827800</v>
      </c>
      <c r="I29" s="22">
        <f>I28-'CSA Little test'!I15</f>
        <v>21710300</v>
      </c>
      <c r="J29" s="22">
        <f>J28-'CSA Little test'!J15</f>
        <v>21722200</v>
      </c>
      <c r="K29" s="22">
        <f>K28-'CSA Little test'!K15</f>
        <v>21422200</v>
      </c>
      <c r="L29" s="22">
        <f>L28-'CSA Little test'!L15</f>
        <v>21441100</v>
      </c>
      <c r="M29" s="22">
        <f>M28-'CSA Little test'!M15</f>
        <v>21441300</v>
      </c>
      <c r="N29" s="22">
        <f>N28-'CSA Little test'!N15</f>
        <v>21449200</v>
      </c>
      <c r="O29" s="22">
        <f>O28-'CSA Little test'!O15</f>
        <v>21157200</v>
      </c>
      <c r="P29" s="22">
        <f>P28-'CSA Little test'!P15</f>
        <v>21189200</v>
      </c>
      <c r="Q29" s="22">
        <f>Q28-'CSA Little test'!Q15</f>
        <v>21153900</v>
      </c>
      <c r="R29" s="22">
        <f>R28-'CSA Little test'!R15</f>
        <v>21340700</v>
      </c>
      <c r="S29" s="22">
        <f>S28-'CSA Little test'!S15</f>
        <v>21768500</v>
      </c>
      <c r="T29" s="22">
        <f>T28-'CSA Little test'!T15</f>
        <v>22010600</v>
      </c>
      <c r="U29" s="22">
        <f>U28-'CSA Little test'!U15</f>
        <v>21969200</v>
      </c>
      <c r="V29" s="22">
        <f>V28-'CSA Little test'!V15</f>
        <v>21964200</v>
      </c>
      <c r="W29" s="22">
        <f>W28-'CSA Little test'!W15</f>
        <v>21737900</v>
      </c>
      <c r="X29" s="22">
        <f>X28-'CSA Little test'!X15</f>
        <v>21711000</v>
      </c>
      <c r="Y29" s="22">
        <f>Y28-'CSA Little test'!Y15</f>
        <v>21658000</v>
      </c>
      <c r="Z29" s="22">
        <f>Z28-'CSA Little test'!Z15</f>
        <v>21610300</v>
      </c>
      <c r="AA29" s="22">
        <f>AA28-'CSA Little test'!AA15</f>
        <v>21242900</v>
      </c>
      <c r="AB29" s="22">
        <f>AB28-'CSA Little test'!AB15</f>
        <v>21251400</v>
      </c>
      <c r="AC29" s="22">
        <f>AC28-'CSA Little test'!AC15</f>
        <v>21350100</v>
      </c>
      <c r="AD29" s="22">
        <f>AD28-'CSA Little test'!AD15</f>
        <v>21640000</v>
      </c>
      <c r="AE29" s="22">
        <f>AE28-'CSA Little test'!AE15</f>
        <v>21990900</v>
      </c>
      <c r="AF29" s="22">
        <f>AF28-'CSA Little test'!AF15</f>
        <v>22219100</v>
      </c>
      <c r="AG29" s="22">
        <f>AG28-'CSA Little test'!AG15</f>
        <v>22121200</v>
      </c>
      <c r="AH29" s="22">
        <f>AH28-'CSA Little test'!AH15</f>
        <v>22194500</v>
      </c>
      <c r="AI29" s="22">
        <f>AI28-'CSA Little test'!AI15</f>
        <v>21979300</v>
      </c>
      <c r="AJ29" s="22">
        <f>AJ28-'CSA Little test'!AJ15</f>
        <v>21955500</v>
      </c>
      <c r="AK29" s="22">
        <f>AK28-'CSA Little test'!AK15</f>
        <v>21942200</v>
      </c>
      <c r="AL29" s="22">
        <f>AL28-'CSA Little test'!AL15</f>
        <v>21918100</v>
      </c>
      <c r="AM29" s="22">
        <f>AM28-'CSA Little test'!AM15</f>
        <v>21624900</v>
      </c>
      <c r="AN29" s="22">
        <f>AN28-'CSA Little test'!AN15</f>
        <v>21699100</v>
      </c>
      <c r="AO29" s="22">
        <f>AO28-'CSA Little test'!AO15</f>
        <v>21630200</v>
      </c>
      <c r="AP29" s="22">
        <f>AP28-'CSA Little test'!AP15</f>
        <v>21835900</v>
      </c>
      <c r="AQ29" s="22">
        <f>AQ28-'CSA Little test'!AQ15</f>
        <v>22301600</v>
      </c>
      <c r="AR29" s="22">
        <f>AR28-'CSA Little test'!AR15</f>
        <v>22497100</v>
      </c>
      <c r="AS29" s="22">
        <f>AS28-'CSA Little test'!AS15</f>
        <v>22410200</v>
      </c>
      <c r="AT29" s="22">
        <f>AT28-'CSA Little test'!AT15</f>
        <v>22420300</v>
      </c>
      <c r="AU29" s="22">
        <f>AU28-'CSA Little test'!AU15</f>
        <v>22240600</v>
      </c>
      <c r="AV29" s="22">
        <f>AV28-'CSA Little test'!AV15</f>
        <v>22176200</v>
      </c>
      <c r="AW29" s="22">
        <f>AW28-'CSA Little test'!AW15</f>
        <v>22179800</v>
      </c>
      <c r="AX29" s="22">
        <f>AX28-'CSA Little test'!AX15</f>
        <v>22092700</v>
      </c>
      <c r="AY29" s="22">
        <f>AY28-'CSA Little test'!AY15</f>
        <v>21747900</v>
      </c>
      <c r="AZ29" s="22">
        <f>AZ28-'CSA Little test'!AZ15</f>
        <v>21795300</v>
      </c>
      <c r="BA29" s="22">
        <f>BA28-'CSA Little test'!BA15</f>
        <v>21828700</v>
      </c>
      <c r="BB29" s="22">
        <f>BB28-'CSA Little test'!BB15</f>
        <v>21951200</v>
      </c>
      <c r="BC29" s="22">
        <f>BC28-'CSA Little test'!BC15</f>
        <v>22336700</v>
      </c>
      <c r="BD29" s="22">
        <f>BD28-'CSA Little test'!BD15</f>
        <v>22565500</v>
      </c>
      <c r="BE29" s="22">
        <f>BE28-'CSA Little test'!BE15</f>
        <v>22519800</v>
      </c>
      <c r="BF29" s="22">
        <f>BF28-'CSA Little test'!BF15</f>
        <v>22461600</v>
      </c>
      <c r="BG29" s="22">
        <f>BG28-'CSA Little test'!BG15</f>
        <v>22280500</v>
      </c>
      <c r="BH29" s="22">
        <f>BH28-'CSA Little test'!BH15</f>
        <v>22340100</v>
      </c>
      <c r="BI29" s="22">
        <f>BI28-'CSA Little test'!BI15</f>
        <v>22241800</v>
      </c>
      <c r="BJ29" s="22">
        <f>BJ28-'CSA Little test'!BJ15</f>
        <v>22136700</v>
      </c>
      <c r="BK29" s="22">
        <f>BK28-'CSA Little test'!BK15</f>
        <v>21814500</v>
      </c>
      <c r="BL29" s="22">
        <f>BL28-'CSA Little test'!BL15</f>
        <v>21853900</v>
      </c>
      <c r="BM29" s="22">
        <f>BM28-'CSA Little test'!BM15</f>
        <v>21857100</v>
      </c>
      <c r="BN29" s="22">
        <f>BN28-'CSA Little test'!BN15</f>
        <v>21993600</v>
      </c>
      <c r="BO29" s="22">
        <f>BO28-'CSA Little test'!BO15</f>
        <v>22466300</v>
      </c>
      <c r="BP29" s="22">
        <f>BP28-'CSA Little test'!BP15</f>
        <v>22726700</v>
      </c>
      <c r="BQ29" s="22">
        <f>BQ28-'CSA Little test'!BQ15</f>
        <v>22653500</v>
      </c>
      <c r="BR29" s="22">
        <f>BR28-'CSA Little test'!BR15</f>
        <v>22674400</v>
      </c>
      <c r="BS29" s="22">
        <f>BS28-'CSA Little test'!BS15</f>
        <v>22399500</v>
      </c>
      <c r="BT29" s="22">
        <f>BT28-'CSA Little test'!BT15</f>
        <v>22431900</v>
      </c>
      <c r="BU29" s="22">
        <f>BU28-'CSA Little test'!BU15</f>
        <v>22347400</v>
      </c>
      <c r="BV29" s="22">
        <f>BV28-'CSA Little test'!BV15</f>
        <v>22276000</v>
      </c>
      <c r="BW29" s="22">
        <f>BW28-'CSA Little test'!BW15</f>
        <v>21913400</v>
      </c>
      <c r="BX29" s="22">
        <f>BX28-'CSA Little test'!BX15</f>
        <v>21954800</v>
      </c>
      <c r="BY29" s="22">
        <f>BY28-'CSA Little test'!BY15</f>
        <v>22004000</v>
      </c>
      <c r="BZ29" s="22">
        <f>BZ28-'CSA Little test'!BZ15</f>
        <v>22111600</v>
      </c>
      <c r="CA29" s="22">
        <f>CA28-'CSA Little test'!CA15</f>
        <v>22593500</v>
      </c>
      <c r="CB29" s="22">
        <f>CB28-'CSA Little test'!CB15</f>
        <v>22771200</v>
      </c>
      <c r="CC29" s="22">
        <f>CC28-'CSA Little test'!CC15</f>
        <v>22673400</v>
      </c>
      <c r="CD29" s="22">
        <f>CD28-'CSA Little test'!CD15</f>
        <v>22690000</v>
      </c>
      <c r="CE29" s="22">
        <f>CE28-'CSA Little test'!CE15</f>
        <v>22537700</v>
      </c>
      <c r="CF29" s="22">
        <f>CF28-'CSA Little test'!CF15</f>
        <v>22618100</v>
      </c>
      <c r="CG29" s="22">
        <f>CG28-'CSA Little test'!CG15</f>
        <v>22532400</v>
      </c>
      <c r="CH29" s="22">
        <f>CH28-'CSA Little test'!CH15</f>
        <v>22499100</v>
      </c>
      <c r="CI29" s="22">
        <f>CI28-'CSA Little test'!CI15</f>
        <v>22236800</v>
      </c>
      <c r="CJ29" s="22">
        <f>CJ28-'CSA Little test'!CJ15</f>
        <v>22295600</v>
      </c>
      <c r="CK29" s="22">
        <f>CK28-'CSA Little test'!CK15</f>
        <v>22356400</v>
      </c>
      <c r="CL29" s="22">
        <f>CL28-'CSA Little test'!CL15</f>
        <v>22482900</v>
      </c>
      <c r="CM29" s="22">
        <f>CM28-'CSA Little test'!CM15</f>
        <v>23118800</v>
      </c>
      <c r="CN29" s="22">
        <f>CN28-'CSA Little test'!CN15</f>
        <v>23332600</v>
      </c>
      <c r="CO29" s="22">
        <f>CO28-'CSA Little test'!CO15</f>
        <v>23338200</v>
      </c>
      <c r="CP29" s="22">
        <f>CP28-'CSA Little test'!CP15</f>
        <v>23327100</v>
      </c>
      <c r="CQ29" s="22">
        <f>CQ28-'CSA Little test'!CQ15</f>
        <v>23113800</v>
      </c>
      <c r="CR29" s="22">
        <f>CR28-'CSA Little test'!CR15</f>
        <v>23155300</v>
      </c>
      <c r="CS29" s="22">
        <f>CS28-'CSA Little test'!CS15</f>
        <v>23215400</v>
      </c>
      <c r="CT29" s="22">
        <f>CT28-'CSA Little test'!CT15</f>
        <v>23224000</v>
      </c>
      <c r="CU29" s="22">
        <f>CU28-'CSA Little test'!CU15</f>
        <v>22772100</v>
      </c>
      <c r="CV29" s="22">
        <f>CV28-'CSA Little test'!CV15</f>
        <v>22796600</v>
      </c>
      <c r="CW29" s="22">
        <f>CW28-'CSA Little test'!CW15</f>
        <v>22849400</v>
      </c>
      <c r="CX29" s="22">
        <f>CX28-'CSA Little test'!CX15</f>
        <v>22944200</v>
      </c>
      <c r="CY29" s="22">
        <f>CY28-'CSA Little test'!CY15</f>
        <v>23401400</v>
      </c>
      <c r="CZ29" s="22">
        <f>CZ28-'CSA Little test'!CZ15</f>
        <v>23630900</v>
      </c>
      <c r="DA29" s="22">
        <f>DA28-'CSA Little test'!DA15</f>
        <v>23594200</v>
      </c>
      <c r="DB29" s="22">
        <f>DB28-'CSA Little test'!DB15</f>
        <v>23516300</v>
      </c>
      <c r="DC29" s="22">
        <f>DC28-'CSA Little test'!DC15</f>
        <v>23375100</v>
      </c>
      <c r="DD29" s="22">
        <f>DD28-'CSA Little test'!DD15</f>
        <v>23419400</v>
      </c>
      <c r="DE29" s="22">
        <f>DE28-'CSA Little test'!DE15</f>
        <v>23505300</v>
      </c>
      <c r="DF29" s="22">
        <f>DF28-'CSA Little test'!DF15</f>
        <v>23462800</v>
      </c>
      <c r="DG29" s="22">
        <f>DG28-'CSA Little test'!DG15</f>
        <v>23202600</v>
      </c>
      <c r="DH29" s="22">
        <f>DH28-'CSA Little test'!DH15</f>
        <v>23297100</v>
      </c>
      <c r="DI29" s="22">
        <f>DI28-'CSA Little test'!DI15</f>
        <v>23333500</v>
      </c>
      <c r="DJ29" s="22">
        <f>DJ28-'CSA Little test'!DJ15</f>
        <v>23603600</v>
      </c>
      <c r="DK29" s="22">
        <f>DK28-'CSA Little test'!DK15</f>
        <v>24096800</v>
      </c>
      <c r="DL29" s="22">
        <f>DL28-'CSA Little test'!DL15</f>
        <v>24241000</v>
      </c>
      <c r="DM29" s="22">
        <f>DM28-'CSA Little test'!DM15</f>
        <v>24054100</v>
      </c>
      <c r="DN29" s="22">
        <f>DN28-'CSA Little test'!DN15</f>
        <v>24106200</v>
      </c>
      <c r="DO29" s="22">
        <f>DO28-'CSA Little test'!DO15</f>
        <v>24000600</v>
      </c>
      <c r="DP29" s="22">
        <f>DP28-'CSA Little test'!DP15</f>
        <v>24005700</v>
      </c>
      <c r="DQ29" s="22">
        <f>DQ28-'CSA Little test'!DQ15</f>
        <v>23839600</v>
      </c>
      <c r="DR29" s="22">
        <f>DR28-'CSA Little test'!DR15</f>
        <v>23867200</v>
      </c>
      <c r="DS29" s="22">
        <f>DS28-'CSA Little test'!DS15</f>
        <v>23566600</v>
      </c>
      <c r="DT29" s="22">
        <f>DT28-'CSA Little test'!DT15</f>
        <v>23678200</v>
      </c>
      <c r="DU29" s="22">
        <f>DU28-'CSA Little test'!DU15</f>
        <v>22298400</v>
      </c>
      <c r="DV29" s="22">
        <f>DV28-'CSA Little test'!DV15</f>
        <v>19845300</v>
      </c>
      <c r="DW29" s="22">
        <f>DW28-'CSA Little test'!DW15</f>
        <v>20713800</v>
      </c>
      <c r="DX29" s="22">
        <f>DX28-'CSA Little test'!DX15</f>
        <v>22164200</v>
      </c>
      <c r="DY29" s="22">
        <f>DY28-'CSA Little test'!DY15</f>
        <v>22565700</v>
      </c>
      <c r="DZ29" s="22">
        <f>DZ28-'CSA Little test'!DZ15</f>
        <v>22801100</v>
      </c>
      <c r="EA29" s="22">
        <f>EA28-'CSA Little test'!EA15</f>
        <v>23109400</v>
      </c>
      <c r="EB29" s="22">
        <f>EB28-'CSA Little test'!EB15</f>
        <v>23198100</v>
      </c>
      <c r="EC29" s="22">
        <f>EC28-'CSA Little test'!EC15</f>
        <v>23227900</v>
      </c>
      <c r="ED29" s="22">
        <f>ED28-'CSA Little test'!ED15</f>
        <v>23178500</v>
      </c>
      <c r="EE29" s="22">
        <f>EE28-'CSA Little test'!EE15</f>
        <v>22447700</v>
      </c>
      <c r="EF29" s="22">
        <f>EF28-'CSA Little test'!EF15</f>
        <v>22887700</v>
      </c>
      <c r="EG29" s="6">
        <f t="shared" si="0"/>
        <v>1.4125386090900527E-2</v>
      </c>
    </row>
    <row r="30" spans="1:137" x14ac:dyDescent="0.45">
      <c r="B30" s="2" t="s">
        <v>542</v>
      </c>
      <c r="C30" s="22">
        <f>'CSA Little test'!C21</f>
        <v>1040100</v>
      </c>
      <c r="D30" s="22">
        <f>'CSA Little test'!D21</f>
        <v>1053900</v>
      </c>
      <c r="E30" s="22">
        <f>'CSA Little test'!E21</f>
        <v>1067300</v>
      </c>
      <c r="F30" s="22">
        <f>'CSA Little test'!F21</f>
        <v>1057600</v>
      </c>
      <c r="G30" s="22">
        <f>'CSA Little test'!G21</f>
        <v>1082100</v>
      </c>
      <c r="H30" s="22">
        <f>'CSA Little test'!H21</f>
        <v>1095900</v>
      </c>
      <c r="I30" s="22">
        <f>'CSA Little test'!I21</f>
        <v>1140600</v>
      </c>
      <c r="J30" s="22">
        <f>'CSA Little test'!J21</f>
        <v>1136700</v>
      </c>
      <c r="K30" s="22">
        <f>'CSA Little test'!K21</f>
        <v>1107100</v>
      </c>
      <c r="L30" s="22">
        <f>'CSA Little test'!L21</f>
        <v>1114200</v>
      </c>
      <c r="M30" s="22">
        <f>'CSA Little test'!M21</f>
        <v>1098900</v>
      </c>
      <c r="N30" s="22">
        <f>'CSA Little test'!N21</f>
        <v>1095700</v>
      </c>
      <c r="O30" s="22">
        <f>'CSA Little test'!O21</f>
        <v>1061700</v>
      </c>
      <c r="P30" s="22">
        <f>'CSA Little test'!P21</f>
        <v>1073900</v>
      </c>
      <c r="Q30" s="22">
        <f>'CSA Little test'!Q21</f>
        <v>1074200</v>
      </c>
      <c r="R30" s="22">
        <f>'CSA Little test'!R21</f>
        <v>1113100</v>
      </c>
      <c r="S30" s="22">
        <f>'CSA Little test'!S21</f>
        <v>1148300</v>
      </c>
      <c r="T30" s="22">
        <f>'CSA Little test'!T21</f>
        <v>1145300</v>
      </c>
      <c r="U30" s="22">
        <f>'CSA Little test'!U21</f>
        <v>1159500</v>
      </c>
      <c r="V30" s="22">
        <f>'CSA Little test'!V21</f>
        <v>1154900</v>
      </c>
      <c r="W30" s="22">
        <f>'CSA Little test'!W21</f>
        <v>1122100</v>
      </c>
      <c r="X30" s="22">
        <f>'CSA Little test'!X21</f>
        <v>1116600</v>
      </c>
      <c r="Y30" s="22">
        <f>'CSA Little test'!Y21</f>
        <v>1137200</v>
      </c>
      <c r="Z30" s="22">
        <f>'CSA Little test'!Z21</f>
        <v>1129300</v>
      </c>
      <c r="AA30" s="22">
        <f>'CSA Little test'!AA21</f>
        <v>1108100</v>
      </c>
      <c r="AB30" s="22">
        <f>'CSA Little test'!AB21</f>
        <v>1071400</v>
      </c>
      <c r="AC30" s="22">
        <f>'CSA Little test'!AC21</f>
        <v>1105200</v>
      </c>
      <c r="AD30" s="22">
        <f>'CSA Little test'!AD21</f>
        <v>1118100</v>
      </c>
      <c r="AE30" s="22">
        <f>'CSA Little test'!AE21</f>
        <v>1127700</v>
      </c>
      <c r="AF30" s="22">
        <f>'CSA Little test'!AF21</f>
        <v>1124900</v>
      </c>
      <c r="AG30" s="22">
        <f>'CSA Little test'!AG21</f>
        <v>1139000</v>
      </c>
      <c r="AH30" s="22">
        <f>'CSA Little test'!AH21</f>
        <v>1149600</v>
      </c>
      <c r="AI30" s="22">
        <f>'CSA Little test'!AI21</f>
        <v>1118100</v>
      </c>
      <c r="AJ30" s="22">
        <f>'CSA Little test'!AJ21</f>
        <v>1092700</v>
      </c>
      <c r="AK30" s="22">
        <f>'CSA Little test'!AK21</f>
        <v>1099900</v>
      </c>
      <c r="AL30" s="22">
        <f>'CSA Little test'!AL21</f>
        <v>1097200</v>
      </c>
      <c r="AM30" s="22">
        <f>'CSA Little test'!AM21</f>
        <v>1092900</v>
      </c>
      <c r="AN30" s="22">
        <f>'CSA Little test'!AN21</f>
        <v>1126200</v>
      </c>
      <c r="AO30" s="22">
        <f>'CSA Little test'!AO21</f>
        <v>1155500</v>
      </c>
      <c r="AP30" s="22">
        <f>'CSA Little test'!AP21</f>
        <v>1153100</v>
      </c>
      <c r="AQ30" s="22">
        <f>'CSA Little test'!AQ21</f>
        <v>1172200</v>
      </c>
      <c r="AR30" s="22">
        <f>'CSA Little test'!AR21</f>
        <v>1179400</v>
      </c>
      <c r="AS30" s="22">
        <f>'CSA Little test'!AS21</f>
        <v>1190000</v>
      </c>
      <c r="AT30" s="22">
        <f>'CSA Little test'!AT21</f>
        <v>1181000</v>
      </c>
      <c r="AU30" s="22">
        <f>'CSA Little test'!AU21</f>
        <v>1143800</v>
      </c>
      <c r="AV30" s="22">
        <f>'CSA Little test'!AV21</f>
        <v>1131400</v>
      </c>
      <c r="AW30" s="22">
        <f>'CSA Little test'!AW21</f>
        <v>1137700</v>
      </c>
      <c r="AX30" s="22">
        <f>'CSA Little test'!AX21</f>
        <v>1139700</v>
      </c>
      <c r="AY30" s="22">
        <f>'CSA Little test'!AY21</f>
        <v>1120400</v>
      </c>
      <c r="AZ30" s="22">
        <f>'CSA Little test'!AZ21</f>
        <v>1109200</v>
      </c>
      <c r="BA30" s="22">
        <f>'CSA Little test'!BA21</f>
        <v>1125200</v>
      </c>
      <c r="BB30" s="22">
        <f>'CSA Little test'!BB21</f>
        <v>1133100</v>
      </c>
      <c r="BC30" s="22">
        <f>'CSA Little test'!BC21</f>
        <v>1158100</v>
      </c>
      <c r="BD30" s="22">
        <f>'CSA Little test'!BD21</f>
        <v>1160800</v>
      </c>
      <c r="BE30" s="22">
        <f>'CSA Little test'!BE21</f>
        <v>1172500</v>
      </c>
      <c r="BF30" s="22">
        <f>'CSA Little test'!BF21</f>
        <v>1183400</v>
      </c>
      <c r="BG30" s="22">
        <f>'CSA Little test'!BG21</f>
        <v>1156000</v>
      </c>
      <c r="BH30" s="22">
        <f>'CSA Little test'!BH21</f>
        <v>1172800</v>
      </c>
      <c r="BI30" s="22">
        <f>'CSA Little test'!BI21</f>
        <v>1178700</v>
      </c>
      <c r="BJ30" s="22">
        <f>'CSA Little test'!BJ21</f>
        <v>1154500</v>
      </c>
      <c r="BK30" s="22">
        <f>'CSA Little test'!BK21</f>
        <v>1158300</v>
      </c>
      <c r="BL30" s="22">
        <f>'CSA Little test'!BL21</f>
        <v>1158100</v>
      </c>
      <c r="BM30" s="22">
        <f>'CSA Little test'!BM21</f>
        <v>1190700</v>
      </c>
      <c r="BN30" s="22">
        <f>'CSA Little test'!BN21</f>
        <v>1170500</v>
      </c>
      <c r="BO30" s="22">
        <f>'CSA Little test'!BO21</f>
        <v>1184800</v>
      </c>
      <c r="BP30" s="22">
        <f>'CSA Little test'!BP21</f>
        <v>1174900</v>
      </c>
      <c r="BQ30" s="22">
        <f>'CSA Little test'!BQ21</f>
        <v>1204100</v>
      </c>
      <c r="BR30" s="22">
        <f>'CSA Little test'!BR21</f>
        <v>1179100</v>
      </c>
      <c r="BS30" s="22">
        <f>'CSA Little test'!BS21</f>
        <v>1141800</v>
      </c>
      <c r="BT30" s="22">
        <f>'CSA Little test'!BT21</f>
        <v>1147000</v>
      </c>
      <c r="BU30" s="22">
        <f>'CSA Little test'!BU21</f>
        <v>1126500</v>
      </c>
      <c r="BV30" s="22">
        <f>'CSA Little test'!BV21</f>
        <v>1161900</v>
      </c>
      <c r="BW30" s="22">
        <f>'CSA Little test'!BW21</f>
        <v>1141700</v>
      </c>
      <c r="BX30" s="22">
        <f>'CSA Little test'!BX21</f>
        <v>1147900</v>
      </c>
      <c r="BY30" s="22">
        <f>'CSA Little test'!BY21</f>
        <v>1185300</v>
      </c>
      <c r="BZ30" s="22">
        <f>'CSA Little test'!BZ21</f>
        <v>1186200</v>
      </c>
      <c r="CA30" s="22">
        <f>'CSA Little test'!CA21</f>
        <v>1228800</v>
      </c>
      <c r="CB30" s="22">
        <f>'CSA Little test'!CB21</f>
        <v>1207300</v>
      </c>
      <c r="CC30" s="22">
        <f>'CSA Little test'!CC21</f>
        <v>1249000</v>
      </c>
      <c r="CD30" s="22">
        <f>'CSA Little test'!CD21</f>
        <v>1248800</v>
      </c>
      <c r="CE30" s="22">
        <f>'CSA Little test'!CE21</f>
        <v>1202900</v>
      </c>
      <c r="CF30" s="22">
        <f>'CSA Little test'!CF21</f>
        <v>1182200</v>
      </c>
      <c r="CG30" s="22">
        <f>'CSA Little test'!CG21</f>
        <v>1218300</v>
      </c>
      <c r="CH30" s="22">
        <f>'CSA Little test'!CH21</f>
        <v>1231800</v>
      </c>
      <c r="CI30" s="22">
        <f>'CSA Little test'!CI21</f>
        <v>1175800</v>
      </c>
      <c r="CJ30" s="22">
        <f>'CSA Little test'!CJ21</f>
        <v>1152100</v>
      </c>
      <c r="CK30" s="22">
        <f>'CSA Little test'!CK21</f>
        <v>1169900</v>
      </c>
      <c r="CL30" s="22">
        <f>'CSA Little test'!CL21</f>
        <v>1169800</v>
      </c>
      <c r="CM30" s="22">
        <f>'CSA Little test'!CM21</f>
        <v>1163300</v>
      </c>
      <c r="CN30" s="22">
        <f>'CSA Little test'!CN21</f>
        <v>1185200</v>
      </c>
      <c r="CO30" s="22">
        <f>'CSA Little test'!CO21</f>
        <v>1241800</v>
      </c>
      <c r="CP30" s="22">
        <f>'CSA Little test'!CP21</f>
        <v>1222700</v>
      </c>
      <c r="CQ30" s="22">
        <f>'CSA Little test'!CQ21</f>
        <v>1228400</v>
      </c>
      <c r="CR30" s="22">
        <f>'CSA Little test'!CR21</f>
        <v>1238500</v>
      </c>
      <c r="CS30" s="22">
        <f>'CSA Little test'!CS21</f>
        <v>1240600</v>
      </c>
      <c r="CT30" s="22">
        <f>'CSA Little test'!CT21</f>
        <v>1238300</v>
      </c>
      <c r="CU30" s="22">
        <f>'CSA Little test'!CU21</f>
        <v>1210200</v>
      </c>
      <c r="CV30" s="22">
        <f>'CSA Little test'!CV21</f>
        <v>1216100</v>
      </c>
      <c r="CW30" s="22">
        <f>'CSA Little test'!CW21</f>
        <v>1194900</v>
      </c>
      <c r="CX30" s="22">
        <f>'CSA Little test'!CX21</f>
        <v>1212200</v>
      </c>
      <c r="CY30" s="22">
        <f>'CSA Little test'!CY21</f>
        <v>1236700</v>
      </c>
      <c r="CZ30" s="22">
        <f>'CSA Little test'!CZ21</f>
        <v>1250900</v>
      </c>
      <c r="DA30" s="22">
        <f>'CSA Little test'!DA21</f>
        <v>1283300</v>
      </c>
      <c r="DB30" s="22">
        <f>'CSA Little test'!DB21</f>
        <v>1268900</v>
      </c>
      <c r="DC30" s="22">
        <f>'CSA Little test'!DC21</f>
        <v>1250400</v>
      </c>
      <c r="DD30" s="22">
        <f>'CSA Little test'!DD21</f>
        <v>1216700</v>
      </c>
      <c r="DE30" s="22">
        <f>'CSA Little test'!DE21</f>
        <v>1233100</v>
      </c>
      <c r="DF30" s="22">
        <f>'CSA Little test'!DF21</f>
        <v>1237400</v>
      </c>
      <c r="DG30" s="22">
        <f>'CSA Little test'!DG21</f>
        <v>1222800</v>
      </c>
      <c r="DH30" s="22">
        <f>'CSA Little test'!DH21</f>
        <v>1243800</v>
      </c>
      <c r="DI30" s="22">
        <f>'CSA Little test'!DI21</f>
        <v>1254600</v>
      </c>
      <c r="DJ30" s="22">
        <f>'CSA Little test'!DJ21</f>
        <v>1255500</v>
      </c>
      <c r="DK30" s="22">
        <f>'CSA Little test'!DK21</f>
        <v>1301100</v>
      </c>
      <c r="DL30" s="22">
        <f>'CSA Little test'!DL21</f>
        <v>1309100</v>
      </c>
      <c r="DM30" s="22">
        <f>'CSA Little test'!DM21</f>
        <v>1301900</v>
      </c>
      <c r="DN30" s="22">
        <f>'CSA Little test'!DN21</f>
        <v>1289700</v>
      </c>
      <c r="DO30" s="22">
        <f>'CSA Little test'!DO21</f>
        <v>1227300</v>
      </c>
      <c r="DP30" s="22">
        <f>'CSA Little test'!DP21</f>
        <v>1254400</v>
      </c>
      <c r="DQ30" s="22">
        <f>'CSA Little test'!DQ21</f>
        <v>1229000</v>
      </c>
      <c r="DR30" s="22">
        <f>'CSA Little test'!DR21</f>
        <v>1253700</v>
      </c>
      <c r="DS30" s="22">
        <f>'CSA Little test'!DS21</f>
        <v>1225100</v>
      </c>
      <c r="DT30" s="22">
        <f>'CSA Little test'!DT21</f>
        <v>1256800</v>
      </c>
      <c r="DU30" s="22">
        <f>'CSA Little test'!DU21</f>
        <v>1181900</v>
      </c>
      <c r="DV30" s="22">
        <f>'CSA Little test'!DV21</f>
        <v>1077100</v>
      </c>
      <c r="DW30" s="22">
        <f>'CSA Little test'!DW21</f>
        <v>1115800</v>
      </c>
      <c r="DX30" s="22">
        <f>'CSA Little test'!DX21</f>
        <v>1117200</v>
      </c>
      <c r="DY30" s="22">
        <f>'CSA Little test'!DY21</f>
        <v>1172900</v>
      </c>
      <c r="DZ30" s="22">
        <f>'CSA Little test'!DZ21</f>
        <v>1197200</v>
      </c>
      <c r="EA30" s="22">
        <f>'CSA Little test'!EA21</f>
        <v>1235000</v>
      </c>
      <c r="EB30" s="22">
        <f>'CSA Little test'!EB21</f>
        <v>1241800</v>
      </c>
      <c r="EC30" s="22">
        <f>'CSA Little test'!EC21</f>
        <v>1213900</v>
      </c>
      <c r="ED30" s="22">
        <f>'CSA Little test'!ED21</f>
        <v>1218600</v>
      </c>
      <c r="EE30" s="22">
        <f>'CSA Little test'!EE21</f>
        <v>1199800</v>
      </c>
      <c r="EF30" s="22">
        <f>'CSA Little test'!EF21</f>
        <v>1159300</v>
      </c>
      <c r="EG30" s="6">
        <f t="shared" si="0"/>
        <v>1.835594910926952E-2</v>
      </c>
    </row>
    <row r="31" spans="1:137" x14ac:dyDescent="0.45">
      <c r="A31" t="s">
        <v>514</v>
      </c>
      <c r="B31" s="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row>
    <row r="32" spans="1:137" x14ac:dyDescent="0.45">
      <c r="B32" s="2" t="str">
        <f>B28</f>
        <v>All industries</v>
      </c>
      <c r="C32" s="20">
        <f>C28/$C28</f>
        <v>1</v>
      </c>
      <c r="D32" s="20">
        <f t="shared" ref="D32:BO34" si="4">D28/$C28</f>
        <v>1.0028000423374099</v>
      </c>
      <c r="E32" s="20">
        <f t="shared" si="4"/>
        <v>1.0006061947328413</v>
      </c>
      <c r="F32" s="20">
        <f t="shared" si="4"/>
        <v>1.0131630856274116</v>
      </c>
      <c r="G32" s="20">
        <f t="shared" si="4"/>
        <v>1.0339902046628884</v>
      </c>
      <c r="H32" s="20">
        <f t="shared" si="4"/>
        <v>1.0520605809847297</v>
      </c>
      <c r="I32" s="20">
        <f t="shared" si="4"/>
        <v>1.0468309486466463</v>
      </c>
      <c r="J32" s="20">
        <f t="shared" si="4"/>
        <v>1.0472928113002395</v>
      </c>
      <c r="K32" s="20">
        <f t="shared" si="4"/>
        <v>1.0320946433554321</v>
      </c>
      <c r="L32" s="20">
        <f t="shared" si="4"/>
        <v>1.032580561355567</v>
      </c>
      <c r="M32" s="20">
        <f t="shared" si="4"/>
        <v>1.0323977407218528</v>
      </c>
      <c r="N32" s="20">
        <f t="shared" si="4"/>
        <v>1.0328644144447545</v>
      </c>
      <c r="O32" s="20">
        <f t="shared" si="4"/>
        <v>1.0187006264012239</v>
      </c>
      <c r="P32" s="20">
        <f t="shared" si="4"/>
        <v>1.0204518556294322</v>
      </c>
      <c r="Q32" s="20">
        <f t="shared" si="4"/>
        <v>1.0187872256487727</v>
      </c>
      <c r="R32" s="20">
        <f t="shared" si="4"/>
        <v>1.0277358145621447</v>
      </c>
      <c r="S32" s="20">
        <f t="shared" si="4"/>
        <v>1.0490103630432901</v>
      </c>
      <c r="T32" s="20">
        <f t="shared" si="4"/>
        <v>1.0607589942940718</v>
      </c>
      <c r="U32" s="20">
        <f t="shared" si="4"/>
        <v>1.0587720226697586</v>
      </c>
      <c r="V32" s="20">
        <f t="shared" si="4"/>
        <v>1.0585410913429618</v>
      </c>
      <c r="W32" s="20">
        <f t="shared" si="4"/>
        <v>1.0472350784685405</v>
      </c>
      <c r="X32" s="20">
        <f t="shared" si="4"/>
        <v>1.0457965687453694</v>
      </c>
      <c r="Y32" s="20">
        <f t="shared" si="4"/>
        <v>1.0429484157148767</v>
      </c>
      <c r="Z32" s="20">
        <f t="shared" si="4"/>
        <v>1.0406391024469099</v>
      </c>
      <c r="AA32" s="20">
        <f t="shared" si="4"/>
        <v>1.0228333349370231</v>
      </c>
      <c r="AB32" s="20">
        <f t="shared" si="4"/>
        <v>1.0233625525609322</v>
      </c>
      <c r="AC32" s="20">
        <f t="shared" si="4"/>
        <v>1.0280437229978736</v>
      </c>
      <c r="AD32" s="20">
        <f t="shared" si="4"/>
        <v>1.042207511041404</v>
      </c>
      <c r="AE32" s="20">
        <f t="shared" si="4"/>
        <v>1.0592002078381941</v>
      </c>
      <c r="AF32" s="20">
        <f t="shared" si="4"/>
        <v>1.0702945336630521</v>
      </c>
      <c r="AG32" s="20">
        <f t="shared" si="4"/>
        <v>1.0659357048697644</v>
      </c>
      <c r="AH32" s="20">
        <f t="shared" si="4"/>
        <v>1.0694525965341057</v>
      </c>
      <c r="AI32" s="20">
        <f t="shared" si="4"/>
        <v>1.0586276905905105</v>
      </c>
      <c r="AJ32" s="20">
        <f t="shared" si="4"/>
        <v>1.0571939919366478</v>
      </c>
      <c r="AK32" s="20">
        <f t="shared" si="4"/>
        <v>1.0566214746889644</v>
      </c>
      <c r="AL32" s="20">
        <f t="shared" si="4"/>
        <v>1.0556159612035372</v>
      </c>
      <c r="AM32" s="20">
        <f t="shared" si="4"/>
        <v>1.0415724498927132</v>
      </c>
      <c r="AN32" s="20">
        <f t="shared" si="4"/>
        <v>1.0451085858342875</v>
      </c>
      <c r="AO32" s="20">
        <f t="shared" si="4"/>
        <v>1.0417697037343521</v>
      </c>
      <c r="AP32" s="20">
        <f t="shared" si="4"/>
        <v>1.0516901286479934</v>
      </c>
      <c r="AQ32" s="20">
        <f t="shared" si="4"/>
        <v>1.0742636658423701</v>
      </c>
      <c r="AR32" s="20">
        <f t="shared" si="4"/>
        <v>1.0841985239639362</v>
      </c>
      <c r="AS32" s="20">
        <f t="shared" si="4"/>
        <v>1.0801572257449941</v>
      </c>
      <c r="AT32" s="20">
        <f t="shared" si="4"/>
        <v>1.0805469223589634</v>
      </c>
      <c r="AU32" s="20">
        <f t="shared" si="4"/>
        <v>1.0713241024950206</v>
      </c>
      <c r="AV32" s="20">
        <f t="shared" si="4"/>
        <v>1.0683171841773553</v>
      </c>
      <c r="AW32" s="20">
        <f t="shared" si="4"/>
        <v>1.0683941612862875</v>
      </c>
      <c r="AX32" s="20">
        <f t="shared" si="4"/>
        <v>1.0639198668296015</v>
      </c>
      <c r="AY32" s="20">
        <f t="shared" si="4"/>
        <v>1.0473168666467809</v>
      </c>
      <c r="AZ32" s="20">
        <f t="shared" si="4"/>
        <v>1.0497127791622967</v>
      </c>
      <c r="BA32" s="20">
        <f t="shared" si="4"/>
        <v>1.0512426992023247</v>
      </c>
      <c r="BB32" s="20">
        <f t="shared" si="4"/>
        <v>1.0570640930653248</v>
      </c>
      <c r="BC32" s="20">
        <f t="shared" si="4"/>
        <v>1.0759186736844131</v>
      </c>
      <c r="BD32" s="20">
        <f t="shared" si="4"/>
        <v>1.0873016636677668</v>
      </c>
      <c r="BE32" s="20">
        <f t="shared" si="4"/>
        <v>1.0853868580830774</v>
      </c>
      <c r="BF32" s="20">
        <f t="shared" si="4"/>
        <v>1.0826156821615172</v>
      </c>
      <c r="BG32" s="20">
        <f t="shared" si="4"/>
        <v>1.0731619309707776</v>
      </c>
      <c r="BH32" s="20">
        <f t="shared" si="4"/>
        <v>1.0758657519220223</v>
      </c>
      <c r="BI32" s="20">
        <f t="shared" si="4"/>
        <v>1.0710450604751411</v>
      </c>
      <c r="BJ32" s="20">
        <f t="shared" si="4"/>
        <v>1.0659597602163058</v>
      </c>
      <c r="BK32" s="20">
        <f t="shared" si="4"/>
        <v>1.0503141628258297</v>
      </c>
      <c r="BL32" s="20">
        <f t="shared" si="4"/>
        <v>1.0522482126877519</v>
      </c>
      <c r="BM32" s="20">
        <f t="shared" si="4"/>
        <v>1.0525080104303983</v>
      </c>
      <c r="BN32" s="20">
        <f t="shared" si="4"/>
        <v>1.0588826772638487</v>
      </c>
      <c r="BO32" s="20">
        <f t="shared" si="4"/>
        <v>1.0818892106959692</v>
      </c>
      <c r="BP32" s="20">
        <f t="shared" ref="BP32:EA34" si="5">BP28/$C28</f>
        <v>1.0949320195906742</v>
      </c>
      <c r="BQ32" s="20">
        <f t="shared" si="5"/>
        <v>1.0919924562433247</v>
      </c>
      <c r="BR32" s="20">
        <f t="shared" si="5"/>
        <v>1.0927670384019552</v>
      </c>
      <c r="BS32" s="20">
        <f t="shared" si="5"/>
        <v>1.0791276569130255</v>
      </c>
      <c r="BT32" s="20">
        <f t="shared" si="5"/>
        <v>1.0804218345569487</v>
      </c>
      <c r="BU32" s="20">
        <f t="shared" si="5"/>
        <v>1.0764238359617808</v>
      </c>
      <c r="BV32" s="20">
        <f t="shared" si="5"/>
        <v>1.0729117553667478</v>
      </c>
      <c r="BW32" s="20">
        <f t="shared" si="5"/>
        <v>1.0553657855995073</v>
      </c>
      <c r="BX32" s="20">
        <f t="shared" si="5"/>
        <v>1.0575933106892337</v>
      </c>
      <c r="BY32" s="20">
        <f t="shared" si="5"/>
        <v>1.0599026239572007</v>
      </c>
      <c r="BZ32" s="20">
        <f t="shared" si="5"/>
        <v>1.0653054547903817</v>
      </c>
      <c r="CA32" s="20">
        <f t="shared" si="5"/>
        <v>1.0886054634503064</v>
      </c>
      <c r="CB32" s="20">
        <f t="shared" si="5"/>
        <v>1.0972220885814081</v>
      </c>
      <c r="CC32" s="20">
        <f t="shared" si="5"/>
        <v>1.0927574162633387</v>
      </c>
      <c r="CD32" s="20">
        <f t="shared" si="5"/>
        <v>1.0935945423229767</v>
      </c>
      <c r="CE32" s="20">
        <f t="shared" si="5"/>
        <v>1.0860652188555429</v>
      </c>
      <c r="CF32" s="20">
        <f t="shared" si="5"/>
        <v>1.089543621965418</v>
      </c>
      <c r="CG32" s="20">
        <f t="shared" si="5"/>
        <v>1.0854830794692429</v>
      </c>
      <c r="CH32" s="20">
        <f t="shared" si="5"/>
        <v>1.0837895830727338</v>
      </c>
      <c r="CI32" s="20">
        <f t="shared" si="5"/>
        <v>1.0708814841186602</v>
      </c>
      <c r="CJ32" s="20">
        <f t="shared" si="5"/>
        <v>1.0736093604164461</v>
      </c>
      <c r="CK32" s="20">
        <f t="shared" si="5"/>
        <v>1.0769289982391486</v>
      </c>
      <c r="CL32" s="20">
        <f t="shared" si="5"/>
        <v>1.0828177470724643</v>
      </c>
      <c r="CM32" s="20">
        <f t="shared" si="5"/>
        <v>1.1139020658731609</v>
      </c>
      <c r="CN32" s="20">
        <f t="shared" si="5"/>
        <v>1.1241111549452982</v>
      </c>
      <c r="CO32" s="20">
        <f t="shared" si="5"/>
        <v>1.1246451836385154</v>
      </c>
      <c r="CP32" s="20">
        <f t="shared" si="5"/>
        <v>1.1241544545690725</v>
      </c>
      <c r="CQ32" s="20">
        <f t="shared" si="5"/>
        <v>1.113411336803718</v>
      </c>
      <c r="CR32" s="20">
        <f t="shared" si="5"/>
        <v>1.1152780316953246</v>
      </c>
      <c r="CS32" s="20">
        <f t="shared" si="5"/>
        <v>1.1179866637158775</v>
      </c>
      <c r="CT32" s="20">
        <f t="shared" si="5"/>
        <v>1.1184389042308545</v>
      </c>
      <c r="CU32" s="20">
        <f t="shared" si="5"/>
        <v>1.0966351381257999</v>
      </c>
      <c r="CV32" s="20">
        <f t="shared" si="5"/>
        <v>1.0978234722449411</v>
      </c>
      <c r="CW32" s="20">
        <f t="shared" si="5"/>
        <v>1.1004791825031031</v>
      </c>
      <c r="CX32" s="20">
        <f t="shared" si="5"/>
        <v>1.1050978090390371</v>
      </c>
      <c r="CY32" s="20">
        <f t="shared" si="5"/>
        <v>1.1277290790651131</v>
      </c>
      <c r="CZ32" s="20">
        <f t="shared" si="5"/>
        <v>1.1394344106921204</v>
      </c>
      <c r="DA32" s="20">
        <f t="shared" si="5"/>
        <v>1.1380728780778815</v>
      </c>
      <c r="DB32" s="20">
        <f t="shared" si="5"/>
        <v>1.1342577001164278</v>
      </c>
      <c r="DC32" s="20">
        <f t="shared" si="5"/>
        <v>1.1263146246884832</v>
      </c>
      <c r="DD32" s="20">
        <f t="shared" si="5"/>
        <v>1.1284507394613528</v>
      </c>
      <c r="DE32" s="20">
        <f t="shared" si="5"/>
        <v>1.1324727934030618</v>
      </c>
      <c r="DF32" s="20">
        <f t="shared" si="5"/>
        <v>1.1301731022737114</v>
      </c>
      <c r="DG32" s="20">
        <f t="shared" si="5"/>
        <v>1.1176739442108403</v>
      </c>
      <c r="DH32" s="20">
        <f t="shared" si="5"/>
        <v>1.1222973818160824</v>
      </c>
      <c r="DI32" s="20">
        <f t="shared" si="5"/>
        <v>1.1240919106680651</v>
      </c>
      <c r="DJ32" s="20">
        <f t="shared" si="5"/>
        <v>1.1369518989290559</v>
      </c>
      <c r="DK32" s="20">
        <f t="shared" si="5"/>
        <v>1.1610794115100023</v>
      </c>
      <c r="DL32" s="20">
        <f t="shared" si="5"/>
        <v>1.1683489372347897</v>
      </c>
      <c r="DM32" s="20">
        <f t="shared" si="5"/>
        <v>1.1597178788957634</v>
      </c>
      <c r="DN32" s="20">
        <f t="shared" si="5"/>
        <v>1.1621570910350534</v>
      </c>
      <c r="DO32" s="20">
        <f t="shared" si="5"/>
        <v>1.1562154204393469</v>
      </c>
      <c r="DP32" s="20">
        <f t="shared" si="5"/>
        <v>1.1564511628354519</v>
      </c>
      <c r="DQ32" s="20">
        <f t="shared" si="5"/>
        <v>1.1481135797242294</v>
      </c>
      <c r="DR32" s="20">
        <f t="shared" si="5"/>
        <v>1.1496338776256412</v>
      </c>
      <c r="DS32" s="20">
        <f t="shared" si="5"/>
        <v>1.1350563376215999</v>
      </c>
      <c r="DT32" s="20">
        <f t="shared" si="5"/>
        <v>1.1404928459399386</v>
      </c>
      <c r="DU32" s="20">
        <f t="shared" si="5"/>
        <v>1.0742011219413627</v>
      </c>
      <c r="DV32" s="20">
        <f t="shared" si="5"/>
        <v>0.95578627305704966</v>
      </c>
      <c r="DW32" s="20">
        <f t="shared" si="5"/>
        <v>0.99772436421719091</v>
      </c>
      <c r="DX32" s="20">
        <f t="shared" si="5"/>
        <v>1.067985220395085</v>
      </c>
      <c r="DY32" s="20">
        <f t="shared" si="5"/>
        <v>1.0876528717272702</v>
      </c>
      <c r="DZ32" s="20">
        <f t="shared" si="5"/>
        <v>1.0988819074927594</v>
      </c>
      <c r="EA32" s="20">
        <f t="shared" si="5"/>
        <v>1.113372848249252</v>
      </c>
      <c r="EB32" s="20">
        <f t="shared" ref="EB32:EF34" si="6">EB28/$C28</f>
        <v>1.117524801062284</v>
      </c>
      <c r="EC32" s="20">
        <f t="shared" si="6"/>
        <v>1.118814167636899</v>
      </c>
      <c r="ED32" s="20">
        <f t="shared" si="6"/>
        <v>1.116466365814466</v>
      </c>
      <c r="EE32" s="20">
        <f t="shared" si="6"/>
        <v>1.0809125636263917</v>
      </c>
      <c r="EF32" s="20">
        <f t="shared" si="6"/>
        <v>1.1021726788996122</v>
      </c>
    </row>
    <row r="33" spans="1:136" x14ac:dyDescent="0.45">
      <c r="B33" s="2" t="str">
        <f>B29</f>
        <v>All Non-Creative industries</v>
      </c>
      <c r="C33" s="20">
        <f t="shared" ref="C33:R34" si="7">C29/$C29</f>
        <v>1</v>
      </c>
      <c r="D33" s="20">
        <f t="shared" si="7"/>
        <v>1.0028452172908331</v>
      </c>
      <c r="E33" s="20">
        <f t="shared" si="7"/>
        <v>1.0003947678813001</v>
      </c>
      <c r="F33" s="20">
        <f t="shared" si="7"/>
        <v>1.0126710861412402</v>
      </c>
      <c r="G33" s="20">
        <f t="shared" si="7"/>
        <v>1.0333915856670373</v>
      </c>
      <c r="H33" s="20">
        <f t="shared" si="7"/>
        <v>1.0508432145659721</v>
      </c>
      <c r="I33" s="20">
        <f t="shared" si="7"/>
        <v>1.0451864796814898</v>
      </c>
      <c r="J33" s="20">
        <f t="shared" si="7"/>
        <v>1.0457593745336202</v>
      </c>
      <c r="K33" s="20">
        <f t="shared" si="7"/>
        <v>1.0313166471689847</v>
      </c>
      <c r="L33" s="20">
        <f t="shared" si="7"/>
        <v>1.0322265389929568</v>
      </c>
      <c r="M33" s="20">
        <f t="shared" si="7"/>
        <v>1.0322361674778666</v>
      </c>
      <c r="N33" s="20">
        <f t="shared" si="7"/>
        <v>1.032616492631802</v>
      </c>
      <c r="O33" s="20">
        <f t="shared" si="7"/>
        <v>1.0185589046635566</v>
      </c>
      <c r="P33" s="20">
        <f t="shared" si="7"/>
        <v>1.0200994622491177</v>
      </c>
      <c r="Q33" s="20">
        <f t="shared" si="7"/>
        <v>1.0184000346625457</v>
      </c>
      <c r="R33" s="20">
        <f t="shared" si="7"/>
        <v>1.0273930395682587</v>
      </c>
      <c r="S33" s="20">
        <f t="shared" si="4"/>
        <v>1.0479883687902289</v>
      </c>
      <c r="T33" s="20">
        <f t="shared" si="4"/>
        <v>1.0596436497734898</v>
      </c>
      <c r="U33" s="20">
        <f t="shared" si="4"/>
        <v>1.0576505533971703</v>
      </c>
      <c r="V33" s="20">
        <f t="shared" si="4"/>
        <v>1.0574098412744262</v>
      </c>
      <c r="W33" s="20">
        <f t="shared" si="4"/>
        <v>1.0465152105990363</v>
      </c>
      <c r="X33" s="20">
        <f t="shared" si="4"/>
        <v>1.045220179378674</v>
      </c>
      <c r="Y33" s="20">
        <f t="shared" si="4"/>
        <v>1.0426686308775883</v>
      </c>
      <c r="Z33" s="20">
        <f t="shared" si="4"/>
        <v>1.0403722372266111</v>
      </c>
      <c r="AA33" s="20">
        <f t="shared" si="4"/>
        <v>1.0226847104473875</v>
      </c>
      <c r="AB33" s="20">
        <f t="shared" si="4"/>
        <v>1.0230939210560521</v>
      </c>
      <c r="AC33" s="20">
        <f t="shared" si="4"/>
        <v>1.0278455783590172</v>
      </c>
      <c r="AD33" s="20">
        <f t="shared" si="4"/>
        <v>1.0418020672357102</v>
      </c>
      <c r="AE33" s="20">
        <f t="shared" si="4"/>
        <v>1.0586952440098789</v>
      </c>
      <c r="AF33" s="20">
        <f t="shared" si="4"/>
        <v>1.0696813452919116</v>
      </c>
      <c r="AG33" s="20">
        <f t="shared" si="4"/>
        <v>1.0649682019285855</v>
      </c>
      <c r="AH33" s="20">
        <f t="shared" si="4"/>
        <v>1.0684970416480115</v>
      </c>
      <c r="AI33" s="20">
        <f t="shared" si="4"/>
        <v>1.058136791885113</v>
      </c>
      <c r="AJ33" s="20">
        <f t="shared" si="4"/>
        <v>1.0569910021808517</v>
      </c>
      <c r="AK33" s="20">
        <f t="shared" si="4"/>
        <v>1.056350707934353</v>
      </c>
      <c r="AL33" s="20">
        <f t="shared" si="4"/>
        <v>1.0551904755027273</v>
      </c>
      <c r="AM33" s="20">
        <f t="shared" si="4"/>
        <v>1.0410751166250234</v>
      </c>
      <c r="AN33" s="20">
        <f t="shared" si="4"/>
        <v>1.0446472845265433</v>
      </c>
      <c r="AO33" s="20">
        <f t="shared" si="4"/>
        <v>1.041330271475132</v>
      </c>
      <c r="AP33" s="20">
        <f t="shared" si="4"/>
        <v>1.051233168204817</v>
      </c>
      <c r="AQ33" s="20">
        <f t="shared" si="4"/>
        <v>1.0736530953171863</v>
      </c>
      <c r="AR33" s="20">
        <f t="shared" si="4"/>
        <v>1.083064939316474</v>
      </c>
      <c r="AS33" s="20">
        <f t="shared" si="4"/>
        <v>1.0788813626231843</v>
      </c>
      <c r="AT33" s="20">
        <f t="shared" si="4"/>
        <v>1.0793676011111271</v>
      </c>
      <c r="AU33" s="20">
        <f t="shared" si="4"/>
        <v>1.0707164074197104</v>
      </c>
      <c r="AV33" s="20">
        <f t="shared" si="4"/>
        <v>1.0676160352787687</v>
      </c>
      <c r="AW33" s="20">
        <f t="shared" si="4"/>
        <v>1.0677893480071443</v>
      </c>
      <c r="AX33" s="20">
        <f t="shared" si="4"/>
        <v>1.0635961428289451</v>
      </c>
      <c r="AY33" s="20">
        <f t="shared" si="4"/>
        <v>1.0469966348445241</v>
      </c>
      <c r="AZ33" s="20">
        <f t="shared" si="4"/>
        <v>1.0492785857681364</v>
      </c>
      <c r="BA33" s="20">
        <f t="shared" si="4"/>
        <v>1.0508865427480658</v>
      </c>
      <c r="BB33" s="20">
        <f t="shared" si="4"/>
        <v>1.056783989755292</v>
      </c>
      <c r="BC33" s="20">
        <f t="shared" si="4"/>
        <v>1.0753428944188488</v>
      </c>
      <c r="BD33" s="20">
        <f t="shared" si="4"/>
        <v>1.0863578811556107</v>
      </c>
      <c r="BE33" s="20">
        <f t="shared" si="4"/>
        <v>1.0841577723537312</v>
      </c>
      <c r="BF33" s="20">
        <f t="shared" si="4"/>
        <v>1.0813558832449919</v>
      </c>
      <c r="BG33" s="20">
        <f t="shared" si="4"/>
        <v>1.0726372901592069</v>
      </c>
      <c r="BH33" s="20">
        <f t="shared" si="4"/>
        <v>1.0755065786623146</v>
      </c>
      <c r="BI33" s="20">
        <f t="shared" si="4"/>
        <v>1.0707741783291691</v>
      </c>
      <c r="BJ33" s="20">
        <f t="shared" si="4"/>
        <v>1.0657144095090918</v>
      </c>
      <c r="BK33" s="20">
        <f t="shared" si="4"/>
        <v>1.0502029203194732</v>
      </c>
      <c r="BL33" s="20">
        <f t="shared" si="4"/>
        <v>1.0520997318466954</v>
      </c>
      <c r="BM33" s="20">
        <f t="shared" si="4"/>
        <v>1.0522537876052513</v>
      </c>
      <c r="BN33" s="20">
        <f t="shared" si="4"/>
        <v>1.0588252285561606</v>
      </c>
      <c r="BO33" s="20">
        <f t="shared" si="4"/>
        <v>1.0815821526403713</v>
      </c>
      <c r="BP33" s="20">
        <f t="shared" si="5"/>
        <v>1.0941184399928749</v>
      </c>
      <c r="BQ33" s="20">
        <f t="shared" si="5"/>
        <v>1.0905944145159039</v>
      </c>
      <c r="BR33" s="20">
        <f t="shared" si="5"/>
        <v>1.0916005911889735</v>
      </c>
      <c r="BS33" s="20">
        <f t="shared" si="5"/>
        <v>1.0783662386805124</v>
      </c>
      <c r="BT33" s="20">
        <f t="shared" si="5"/>
        <v>1.079926053235893</v>
      </c>
      <c r="BU33" s="20">
        <f t="shared" si="5"/>
        <v>1.0758580183615207</v>
      </c>
      <c r="BV33" s="20">
        <f t="shared" si="5"/>
        <v>1.0724206492487374</v>
      </c>
      <c r="BW33" s="20">
        <f t="shared" si="5"/>
        <v>1.0549642061073479</v>
      </c>
      <c r="BX33" s="20">
        <f t="shared" si="5"/>
        <v>1.0569573024836676</v>
      </c>
      <c r="BY33" s="20">
        <f t="shared" si="5"/>
        <v>1.059325909771468</v>
      </c>
      <c r="BZ33" s="20">
        <f t="shared" si="5"/>
        <v>1.0645060346529172</v>
      </c>
      <c r="CA33" s="20">
        <f t="shared" si="5"/>
        <v>1.0877058690429768</v>
      </c>
      <c r="CB33" s="20">
        <f t="shared" si="5"/>
        <v>1.096260777885296</v>
      </c>
      <c r="CC33" s="20">
        <f t="shared" si="5"/>
        <v>1.0915524487644246</v>
      </c>
      <c r="CD33" s="20">
        <f t="shared" si="5"/>
        <v>1.0923516130119344</v>
      </c>
      <c r="CE33" s="20">
        <f t="shared" si="5"/>
        <v>1.0850195217531546</v>
      </c>
      <c r="CF33" s="20">
        <f t="shared" si="5"/>
        <v>1.0888901726868769</v>
      </c>
      <c r="CG33" s="20">
        <f t="shared" si="5"/>
        <v>1.084764366903046</v>
      </c>
      <c r="CH33" s="20">
        <f t="shared" si="5"/>
        <v>1.0831612241655715</v>
      </c>
      <c r="CI33" s="20">
        <f t="shared" si="5"/>
        <v>1.070533466206425</v>
      </c>
      <c r="CJ33" s="20">
        <f t="shared" si="5"/>
        <v>1.0733642407698936</v>
      </c>
      <c r="CK33" s="20">
        <f t="shared" si="5"/>
        <v>1.0762913001824599</v>
      </c>
      <c r="CL33" s="20">
        <f t="shared" si="5"/>
        <v>1.0823813168878811</v>
      </c>
      <c r="CM33" s="20">
        <f t="shared" si="5"/>
        <v>1.1129950846584535</v>
      </c>
      <c r="CN33" s="20">
        <f t="shared" si="5"/>
        <v>1.1232879350269838</v>
      </c>
      <c r="CO33" s="20">
        <f t="shared" si="5"/>
        <v>1.1235575326044571</v>
      </c>
      <c r="CP33" s="20">
        <f t="shared" si="5"/>
        <v>1.1230231516919655</v>
      </c>
      <c r="CQ33" s="20">
        <f t="shared" si="5"/>
        <v>1.1127543725357096</v>
      </c>
      <c r="CR33" s="20">
        <f t="shared" si="5"/>
        <v>1.1147522831544843</v>
      </c>
      <c r="CS33" s="20">
        <f t="shared" si="5"/>
        <v>1.1176456428698662</v>
      </c>
      <c r="CT33" s="20">
        <f t="shared" si="5"/>
        <v>1.1180596677209858</v>
      </c>
      <c r="CU33" s="20">
        <f t="shared" si="5"/>
        <v>1.0963041060673897</v>
      </c>
      <c r="CV33" s="20">
        <f t="shared" si="5"/>
        <v>1.0974835954688349</v>
      </c>
      <c r="CW33" s="20">
        <f t="shared" si="5"/>
        <v>1.1000255154850109</v>
      </c>
      <c r="CX33" s="20">
        <f t="shared" si="5"/>
        <v>1.1045894173322357</v>
      </c>
      <c r="CY33" s="20">
        <f t="shared" si="5"/>
        <v>1.1266001338359402</v>
      </c>
      <c r="CZ33" s="20">
        <f t="shared" si="5"/>
        <v>1.1376488202698865</v>
      </c>
      <c r="DA33" s="20">
        <f t="shared" si="5"/>
        <v>1.1358819932889461</v>
      </c>
      <c r="DB33" s="20">
        <f t="shared" si="5"/>
        <v>1.1321316984165957</v>
      </c>
      <c r="DC33" s="20">
        <f t="shared" si="5"/>
        <v>1.1253339880703073</v>
      </c>
      <c r="DD33" s="20">
        <f t="shared" si="5"/>
        <v>1.1274666974778185</v>
      </c>
      <c r="DE33" s="20">
        <f t="shared" si="5"/>
        <v>1.131602131746559</v>
      </c>
      <c r="DF33" s="20">
        <f t="shared" si="5"/>
        <v>1.1295560787032357</v>
      </c>
      <c r="DG33" s="20">
        <f t="shared" si="5"/>
        <v>1.1170294198356419</v>
      </c>
      <c r="DH33" s="20">
        <f t="shared" si="5"/>
        <v>1.1215788789555019</v>
      </c>
      <c r="DI33" s="20">
        <f t="shared" si="5"/>
        <v>1.1233312632090777</v>
      </c>
      <c r="DJ33" s="20">
        <f t="shared" si="5"/>
        <v>1.1363345320797047</v>
      </c>
      <c r="DK33" s="20">
        <f t="shared" si="5"/>
        <v>1.1600783758671653</v>
      </c>
      <c r="DL33" s="20">
        <f t="shared" si="5"/>
        <v>1.1670205134871003</v>
      </c>
      <c r="DM33" s="20">
        <f t="shared" si="5"/>
        <v>1.1580226943389322</v>
      </c>
      <c r="DN33" s="20">
        <f t="shared" si="5"/>
        <v>1.1605309146579239</v>
      </c>
      <c r="DO33" s="20">
        <f t="shared" si="5"/>
        <v>1.1554470746255723</v>
      </c>
      <c r="DP33" s="20">
        <f t="shared" si="5"/>
        <v>1.1556926009907711</v>
      </c>
      <c r="DQ33" s="20">
        <f t="shared" si="5"/>
        <v>1.1476961442732179</v>
      </c>
      <c r="DR33" s="20">
        <f t="shared" si="5"/>
        <v>1.1490248751907643</v>
      </c>
      <c r="DS33" s="20">
        <f t="shared" si="5"/>
        <v>1.1345532623713996</v>
      </c>
      <c r="DT33" s="20">
        <f t="shared" si="5"/>
        <v>1.139925956951044</v>
      </c>
      <c r="DU33" s="20">
        <f t="shared" si="5"/>
        <v>1.0734990395586304</v>
      </c>
      <c r="DV33" s="20">
        <f t="shared" si="5"/>
        <v>0.95540085789800544</v>
      </c>
      <c r="DW33" s="20">
        <f t="shared" si="5"/>
        <v>0.99721255361862537</v>
      </c>
      <c r="DX33" s="20">
        <f t="shared" si="5"/>
        <v>1.0670383261841834</v>
      </c>
      <c r="DY33" s="20">
        <f t="shared" si="5"/>
        <v>1.0863675096405205</v>
      </c>
      <c r="DZ33" s="20">
        <f t="shared" si="5"/>
        <v>1.0977002363793045</v>
      </c>
      <c r="EA33" s="20">
        <f t="shared" si="5"/>
        <v>1.112542545867695</v>
      </c>
      <c r="EB33" s="20">
        <f t="shared" si="6"/>
        <v>1.1168127789251723</v>
      </c>
      <c r="EC33" s="20">
        <f t="shared" si="6"/>
        <v>1.1182474231767261</v>
      </c>
      <c r="ED33" s="20">
        <f t="shared" si="6"/>
        <v>1.1158691874040161</v>
      </c>
      <c r="EE33" s="20">
        <f t="shared" si="6"/>
        <v>1.0806867035437639</v>
      </c>
      <c r="EF33" s="20">
        <f t="shared" si="6"/>
        <v>1.1018693703452294</v>
      </c>
    </row>
    <row r="34" spans="1:136" x14ac:dyDescent="0.45">
      <c r="B34" s="2" t="str">
        <f>B30</f>
        <v>Creative Industries</v>
      </c>
      <c r="C34" s="20">
        <f t="shared" si="7"/>
        <v>1</v>
      </c>
      <c r="D34" s="20">
        <f t="shared" si="7"/>
        <v>1.0132679550043264</v>
      </c>
      <c r="E34" s="20">
        <f t="shared" si="7"/>
        <v>1.0261513316027304</v>
      </c>
      <c r="F34" s="20">
        <f t="shared" si="7"/>
        <v>1.0168253052591096</v>
      </c>
      <c r="G34" s="20">
        <f t="shared" si="7"/>
        <v>1.0403807326218633</v>
      </c>
      <c r="H34" s="20">
        <f t="shared" si="7"/>
        <v>1.0536486876261897</v>
      </c>
      <c r="I34" s="20">
        <f t="shared" si="7"/>
        <v>1.09662532448803</v>
      </c>
      <c r="J34" s="20">
        <f t="shared" si="7"/>
        <v>1.0928756850302856</v>
      </c>
      <c r="K34" s="20">
        <f t="shared" si="7"/>
        <v>1.06441688299202</v>
      </c>
      <c r="L34" s="20">
        <f t="shared" si="7"/>
        <v>1.0712431496971444</v>
      </c>
      <c r="M34" s="20">
        <f t="shared" si="7"/>
        <v>1.0565330256706087</v>
      </c>
      <c r="N34" s="20">
        <f t="shared" si="7"/>
        <v>1.0534563984232286</v>
      </c>
      <c r="O34" s="20">
        <f t="shared" si="7"/>
        <v>1.0207672339198155</v>
      </c>
      <c r="P34" s="20">
        <f t="shared" si="7"/>
        <v>1.032496875300452</v>
      </c>
      <c r="Q34" s="20">
        <f t="shared" si="7"/>
        <v>1.0327853091048937</v>
      </c>
      <c r="R34" s="20">
        <f t="shared" si="7"/>
        <v>1.0701855590808576</v>
      </c>
      <c r="S34" s="20">
        <f t="shared" si="4"/>
        <v>1.1040284588020384</v>
      </c>
      <c r="T34" s="20">
        <f t="shared" si="4"/>
        <v>1.1011441207576194</v>
      </c>
      <c r="U34" s="20">
        <f t="shared" si="4"/>
        <v>1.1147966541678684</v>
      </c>
      <c r="V34" s="20">
        <f t="shared" si="4"/>
        <v>1.1103740024997597</v>
      </c>
      <c r="W34" s="20">
        <f t="shared" si="4"/>
        <v>1.0788385732141141</v>
      </c>
      <c r="X34" s="20">
        <f t="shared" si="4"/>
        <v>1.0735506201326797</v>
      </c>
      <c r="Y34" s="20">
        <f t="shared" si="4"/>
        <v>1.0933564080376887</v>
      </c>
      <c r="Z34" s="20">
        <f t="shared" si="4"/>
        <v>1.0857609845207192</v>
      </c>
      <c r="AA34" s="20">
        <f t="shared" si="4"/>
        <v>1.0653783290068262</v>
      </c>
      <c r="AB34" s="20">
        <f t="shared" si="4"/>
        <v>1.0300932602634363</v>
      </c>
      <c r="AC34" s="20">
        <f t="shared" si="4"/>
        <v>1.062590135563888</v>
      </c>
      <c r="AD34" s="20">
        <f t="shared" si="4"/>
        <v>1.0749927891548889</v>
      </c>
      <c r="AE34" s="20">
        <f t="shared" si="4"/>
        <v>1.0842226708970291</v>
      </c>
      <c r="AF34" s="20">
        <f t="shared" si="4"/>
        <v>1.0815306220555716</v>
      </c>
      <c r="AG34" s="20">
        <f t="shared" si="4"/>
        <v>1.09508701086434</v>
      </c>
      <c r="AH34" s="20">
        <f t="shared" si="4"/>
        <v>1.1052783386212863</v>
      </c>
      <c r="AI34" s="20">
        <f t="shared" si="4"/>
        <v>1.0749927891548889</v>
      </c>
      <c r="AJ34" s="20">
        <f t="shared" si="4"/>
        <v>1.0505720603788098</v>
      </c>
      <c r="AK34" s="20">
        <f t="shared" si="4"/>
        <v>1.0574944716854149</v>
      </c>
      <c r="AL34" s="20">
        <f t="shared" si="4"/>
        <v>1.0548985674454379</v>
      </c>
      <c r="AM34" s="20">
        <f t="shared" si="4"/>
        <v>1.0507643495817709</v>
      </c>
      <c r="AN34" s="20">
        <f t="shared" si="4"/>
        <v>1.0827805018748198</v>
      </c>
      <c r="AO34" s="20">
        <f t="shared" si="4"/>
        <v>1.1109508701086435</v>
      </c>
      <c r="AP34" s="20">
        <f t="shared" si="4"/>
        <v>1.1086433996731084</v>
      </c>
      <c r="AQ34" s="20">
        <f t="shared" si="4"/>
        <v>1.127007018555908</v>
      </c>
      <c r="AR34" s="20">
        <f t="shared" si="4"/>
        <v>1.1339294298625133</v>
      </c>
      <c r="AS34" s="20">
        <f t="shared" si="4"/>
        <v>1.1441207576194596</v>
      </c>
      <c r="AT34" s="20">
        <f t="shared" si="4"/>
        <v>1.1354677434862033</v>
      </c>
      <c r="AU34" s="20">
        <f t="shared" si="4"/>
        <v>1.0997019517354101</v>
      </c>
      <c r="AV34" s="20">
        <f t="shared" si="4"/>
        <v>1.0877800211518123</v>
      </c>
      <c r="AW34" s="20">
        <f t="shared" si="4"/>
        <v>1.0938371310450918</v>
      </c>
      <c r="AX34" s="20">
        <f t="shared" si="4"/>
        <v>1.0957600230747044</v>
      </c>
      <c r="AY34" s="20">
        <f t="shared" si="4"/>
        <v>1.0772041149889433</v>
      </c>
      <c r="AZ34" s="20">
        <f t="shared" si="4"/>
        <v>1.0664359196231132</v>
      </c>
      <c r="BA34" s="20">
        <f t="shared" si="4"/>
        <v>1.0818190558600134</v>
      </c>
      <c r="BB34" s="20">
        <f t="shared" si="4"/>
        <v>1.0894144793769829</v>
      </c>
      <c r="BC34" s="20">
        <f t="shared" si="4"/>
        <v>1.1134506297471396</v>
      </c>
      <c r="BD34" s="20">
        <f t="shared" si="4"/>
        <v>1.1160465339871166</v>
      </c>
      <c r="BE34" s="20">
        <f t="shared" si="4"/>
        <v>1.12729545236035</v>
      </c>
      <c r="BF34" s="20">
        <f t="shared" si="4"/>
        <v>1.1377752139217383</v>
      </c>
      <c r="BG34" s="20">
        <f t="shared" si="4"/>
        <v>1.1114315931160466</v>
      </c>
      <c r="BH34" s="20">
        <f t="shared" si="4"/>
        <v>1.1275838861647918</v>
      </c>
      <c r="BI34" s="20">
        <f t="shared" si="4"/>
        <v>1.1332564176521489</v>
      </c>
      <c r="BJ34" s="20">
        <f t="shared" si="4"/>
        <v>1.1099894240938371</v>
      </c>
      <c r="BK34" s="20">
        <f t="shared" si="4"/>
        <v>1.1136429189501009</v>
      </c>
      <c r="BL34" s="20">
        <f t="shared" si="4"/>
        <v>1.1134506297471396</v>
      </c>
      <c r="BM34" s="20">
        <f t="shared" si="4"/>
        <v>1.1447937698298241</v>
      </c>
      <c r="BN34" s="20">
        <f t="shared" si="4"/>
        <v>1.1253725603307374</v>
      </c>
      <c r="BO34" s="20">
        <f t="shared" si="4"/>
        <v>1.1391212383424671</v>
      </c>
      <c r="BP34" s="20">
        <f t="shared" si="5"/>
        <v>1.129602922795885</v>
      </c>
      <c r="BQ34" s="20">
        <f t="shared" si="5"/>
        <v>1.1576771464282281</v>
      </c>
      <c r="BR34" s="20">
        <f t="shared" si="5"/>
        <v>1.1336409960580713</v>
      </c>
      <c r="BS34" s="20">
        <f t="shared" si="5"/>
        <v>1.0977790597057975</v>
      </c>
      <c r="BT34" s="20">
        <f t="shared" si="5"/>
        <v>1.1027785789827902</v>
      </c>
      <c r="BU34" s="20">
        <f t="shared" si="5"/>
        <v>1.0830689356792615</v>
      </c>
      <c r="BV34" s="20">
        <f t="shared" si="5"/>
        <v>1.1171041246034035</v>
      </c>
      <c r="BW34" s="20">
        <f t="shared" si="5"/>
        <v>1.0976829151043168</v>
      </c>
      <c r="BX34" s="20">
        <f t="shared" si="5"/>
        <v>1.1036438803961157</v>
      </c>
      <c r="BY34" s="20">
        <f t="shared" si="5"/>
        <v>1.1396019613498702</v>
      </c>
      <c r="BZ34" s="20">
        <f t="shared" si="5"/>
        <v>1.1404672627631958</v>
      </c>
      <c r="CA34" s="20">
        <f t="shared" si="5"/>
        <v>1.1814248629939428</v>
      </c>
      <c r="CB34" s="20">
        <f t="shared" si="5"/>
        <v>1.1607537736756082</v>
      </c>
      <c r="CC34" s="20">
        <f t="shared" si="5"/>
        <v>1.2008460724930294</v>
      </c>
      <c r="CD34" s="20">
        <f t="shared" si="5"/>
        <v>1.2006537832900683</v>
      </c>
      <c r="CE34" s="20">
        <f t="shared" si="5"/>
        <v>1.1565234112104605</v>
      </c>
      <c r="CF34" s="20">
        <f t="shared" si="5"/>
        <v>1.1366214787039708</v>
      </c>
      <c r="CG34" s="20">
        <f t="shared" si="5"/>
        <v>1.1713296798384771</v>
      </c>
      <c r="CH34" s="20">
        <f t="shared" si="5"/>
        <v>1.1843092010383618</v>
      </c>
      <c r="CI34" s="20">
        <f t="shared" si="5"/>
        <v>1.1304682242092106</v>
      </c>
      <c r="CJ34" s="20">
        <f t="shared" si="5"/>
        <v>1.107681953658302</v>
      </c>
      <c r="CK34" s="20">
        <f t="shared" si="5"/>
        <v>1.1247956927218536</v>
      </c>
      <c r="CL34" s="20">
        <f t="shared" si="5"/>
        <v>1.124699548120373</v>
      </c>
      <c r="CM34" s="20">
        <f t="shared" si="5"/>
        <v>1.1184501490241323</v>
      </c>
      <c r="CN34" s="20">
        <f t="shared" si="5"/>
        <v>1.1395058167483896</v>
      </c>
      <c r="CO34" s="20">
        <f t="shared" si="5"/>
        <v>1.1939236611864243</v>
      </c>
      <c r="CP34" s="20">
        <f t="shared" si="5"/>
        <v>1.1755600423036245</v>
      </c>
      <c r="CQ34" s="20">
        <f t="shared" si="5"/>
        <v>1.1810402845880204</v>
      </c>
      <c r="CR34" s="20">
        <f t="shared" si="5"/>
        <v>1.1907508893375638</v>
      </c>
      <c r="CS34" s="20">
        <f t="shared" si="5"/>
        <v>1.1927699259686568</v>
      </c>
      <c r="CT34" s="20">
        <f t="shared" si="5"/>
        <v>1.1905586001346025</v>
      </c>
      <c r="CU34" s="20">
        <f t="shared" si="5"/>
        <v>1.1635419671185463</v>
      </c>
      <c r="CV34" s="20">
        <f t="shared" si="5"/>
        <v>1.1692144986059032</v>
      </c>
      <c r="CW34" s="20">
        <f t="shared" si="5"/>
        <v>1.1488318430920104</v>
      </c>
      <c r="CX34" s="20">
        <f t="shared" si="5"/>
        <v>1.1654648591481589</v>
      </c>
      <c r="CY34" s="20">
        <f t="shared" si="5"/>
        <v>1.1890202865109125</v>
      </c>
      <c r="CZ34" s="20">
        <f t="shared" si="5"/>
        <v>1.2026728199211614</v>
      </c>
      <c r="DA34" s="20">
        <f t="shared" si="5"/>
        <v>1.2338236708008845</v>
      </c>
      <c r="DB34" s="20">
        <f t="shared" si="5"/>
        <v>1.2199788481876743</v>
      </c>
      <c r="DC34" s="20">
        <f t="shared" si="5"/>
        <v>1.2021920969137583</v>
      </c>
      <c r="DD34" s="20">
        <f t="shared" si="5"/>
        <v>1.169791366214787</v>
      </c>
      <c r="DE34" s="20">
        <f t="shared" si="5"/>
        <v>1.1855590808576097</v>
      </c>
      <c r="DF34" s="20">
        <f t="shared" si="5"/>
        <v>1.1896932987212767</v>
      </c>
      <c r="DG34" s="20">
        <f t="shared" si="5"/>
        <v>1.1756561869051052</v>
      </c>
      <c r="DH34" s="20">
        <f t="shared" si="5"/>
        <v>1.1958465532160369</v>
      </c>
      <c r="DI34" s="20">
        <f t="shared" si="5"/>
        <v>1.2062301701759446</v>
      </c>
      <c r="DJ34" s="20">
        <f t="shared" si="5"/>
        <v>1.2070954715892703</v>
      </c>
      <c r="DK34" s="20">
        <f t="shared" si="5"/>
        <v>1.2509374098644361</v>
      </c>
      <c r="DL34" s="20">
        <f t="shared" si="5"/>
        <v>1.2586289779828863</v>
      </c>
      <c r="DM34" s="20">
        <f t="shared" si="5"/>
        <v>1.2517065666762812</v>
      </c>
      <c r="DN34" s="20">
        <f t="shared" si="5"/>
        <v>1.2399769252956447</v>
      </c>
      <c r="DO34" s="20">
        <f t="shared" si="5"/>
        <v>1.1799826939717335</v>
      </c>
      <c r="DP34" s="20">
        <f t="shared" si="5"/>
        <v>1.2060378809729833</v>
      </c>
      <c r="DQ34" s="20">
        <f t="shared" si="5"/>
        <v>1.1816171521969041</v>
      </c>
      <c r="DR34" s="20">
        <f t="shared" si="5"/>
        <v>1.2053648687626191</v>
      </c>
      <c r="DS34" s="20">
        <f t="shared" si="5"/>
        <v>1.1778675127391598</v>
      </c>
      <c r="DT34" s="20">
        <f t="shared" si="5"/>
        <v>1.2083453514085185</v>
      </c>
      <c r="DU34" s="20">
        <f t="shared" si="5"/>
        <v>1.1363330448995288</v>
      </c>
      <c r="DV34" s="20">
        <f t="shared" si="5"/>
        <v>1.0355735025478319</v>
      </c>
      <c r="DW34" s="20">
        <f t="shared" si="5"/>
        <v>1.0727814633208346</v>
      </c>
      <c r="DX34" s="20">
        <f t="shared" si="5"/>
        <v>1.0741274877415634</v>
      </c>
      <c r="DY34" s="20">
        <f t="shared" si="5"/>
        <v>1.1276800307662724</v>
      </c>
      <c r="DZ34" s="20">
        <f t="shared" si="5"/>
        <v>1.1510431689260647</v>
      </c>
      <c r="EA34" s="20">
        <f t="shared" si="5"/>
        <v>1.1873858282857417</v>
      </c>
      <c r="EB34" s="20">
        <f t="shared" si="6"/>
        <v>1.1939236611864243</v>
      </c>
      <c r="EC34" s="20">
        <f t="shared" si="6"/>
        <v>1.1670993173733295</v>
      </c>
      <c r="ED34" s="20">
        <f t="shared" si="6"/>
        <v>1.1716181136429189</v>
      </c>
      <c r="EE34" s="20">
        <f t="shared" si="6"/>
        <v>1.1535429285645611</v>
      </c>
      <c r="EF34" s="20">
        <f t="shared" si="6"/>
        <v>1.1146043649649071</v>
      </c>
    </row>
    <row r="35" spans="1:136" x14ac:dyDescent="0.45">
      <c r="B35" s="2"/>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row>
    <row r="36" spans="1:136" x14ac:dyDescent="0.45">
      <c r="B36" s="2"/>
      <c r="C36" s="26">
        <f>C6</f>
        <v>40179</v>
      </c>
      <c r="D36" s="26">
        <f t="shared" ref="D36:BO36" si="8">D6</f>
        <v>40210</v>
      </c>
      <c r="E36" s="26">
        <f t="shared" si="8"/>
        <v>40238</v>
      </c>
      <c r="F36" s="26">
        <f t="shared" si="8"/>
        <v>40269</v>
      </c>
      <c r="G36" s="26">
        <f t="shared" si="8"/>
        <v>40299</v>
      </c>
      <c r="H36" s="26">
        <f t="shared" si="8"/>
        <v>40330</v>
      </c>
      <c r="I36" s="26">
        <f t="shared" si="8"/>
        <v>40360</v>
      </c>
      <c r="J36" s="26">
        <f t="shared" si="8"/>
        <v>40391</v>
      </c>
      <c r="K36" s="26">
        <f t="shared" si="8"/>
        <v>40422</v>
      </c>
      <c r="L36" s="26">
        <f t="shared" si="8"/>
        <v>40452</v>
      </c>
      <c r="M36" s="26">
        <f t="shared" si="8"/>
        <v>40483</v>
      </c>
      <c r="N36" s="26">
        <f t="shared" si="8"/>
        <v>40513</v>
      </c>
      <c r="O36" s="26">
        <f t="shared" si="8"/>
        <v>40544</v>
      </c>
      <c r="P36" s="26">
        <f t="shared" si="8"/>
        <v>40575</v>
      </c>
      <c r="Q36" s="26">
        <f t="shared" si="8"/>
        <v>40603</v>
      </c>
      <c r="R36" s="26">
        <f t="shared" si="8"/>
        <v>40634</v>
      </c>
      <c r="S36" s="26">
        <f t="shared" si="8"/>
        <v>40664</v>
      </c>
      <c r="T36" s="26">
        <f t="shared" si="8"/>
        <v>40695</v>
      </c>
      <c r="U36" s="26">
        <f t="shared" si="8"/>
        <v>40725</v>
      </c>
      <c r="V36" s="26">
        <f t="shared" si="8"/>
        <v>40756</v>
      </c>
      <c r="W36" s="26">
        <f t="shared" si="8"/>
        <v>40787</v>
      </c>
      <c r="X36" s="26">
        <f t="shared" si="8"/>
        <v>40817</v>
      </c>
      <c r="Y36" s="26">
        <f t="shared" si="8"/>
        <v>40848</v>
      </c>
      <c r="Z36" s="26">
        <f t="shared" si="8"/>
        <v>40878</v>
      </c>
      <c r="AA36" s="26">
        <f t="shared" si="8"/>
        <v>40909</v>
      </c>
      <c r="AB36" s="26">
        <f t="shared" si="8"/>
        <v>40940</v>
      </c>
      <c r="AC36" s="26">
        <f t="shared" si="8"/>
        <v>40969</v>
      </c>
      <c r="AD36" s="26">
        <f t="shared" si="8"/>
        <v>41000</v>
      </c>
      <c r="AE36" s="26">
        <f t="shared" si="8"/>
        <v>41030</v>
      </c>
      <c r="AF36" s="26">
        <f t="shared" si="8"/>
        <v>41061</v>
      </c>
      <c r="AG36" s="26">
        <f t="shared" si="8"/>
        <v>41091</v>
      </c>
      <c r="AH36" s="26">
        <f t="shared" si="8"/>
        <v>41122</v>
      </c>
      <c r="AI36" s="26">
        <f t="shared" si="8"/>
        <v>41153</v>
      </c>
      <c r="AJ36" s="26">
        <f t="shared" si="8"/>
        <v>41183</v>
      </c>
      <c r="AK36" s="26">
        <f t="shared" si="8"/>
        <v>41214</v>
      </c>
      <c r="AL36" s="26">
        <f t="shared" si="8"/>
        <v>41244</v>
      </c>
      <c r="AM36" s="26">
        <f t="shared" si="8"/>
        <v>41275</v>
      </c>
      <c r="AN36" s="26">
        <f t="shared" si="8"/>
        <v>41306</v>
      </c>
      <c r="AO36" s="26">
        <f t="shared" si="8"/>
        <v>41334</v>
      </c>
      <c r="AP36" s="26">
        <f t="shared" si="8"/>
        <v>41365</v>
      </c>
      <c r="AQ36" s="26">
        <f t="shared" si="8"/>
        <v>41395</v>
      </c>
      <c r="AR36" s="26">
        <f t="shared" si="8"/>
        <v>41426</v>
      </c>
      <c r="AS36" s="26">
        <f t="shared" si="8"/>
        <v>41456</v>
      </c>
      <c r="AT36" s="26">
        <f t="shared" si="8"/>
        <v>41487</v>
      </c>
      <c r="AU36" s="26">
        <f t="shared" si="8"/>
        <v>41518</v>
      </c>
      <c r="AV36" s="26">
        <f t="shared" si="8"/>
        <v>41548</v>
      </c>
      <c r="AW36" s="26">
        <f t="shared" si="8"/>
        <v>41579</v>
      </c>
      <c r="AX36" s="26">
        <f t="shared" si="8"/>
        <v>41609</v>
      </c>
      <c r="AY36" s="26">
        <f t="shared" si="8"/>
        <v>41640</v>
      </c>
      <c r="AZ36" s="26">
        <f t="shared" si="8"/>
        <v>41671</v>
      </c>
      <c r="BA36" s="26">
        <f t="shared" si="8"/>
        <v>41699</v>
      </c>
      <c r="BB36" s="26">
        <f t="shared" si="8"/>
        <v>41730</v>
      </c>
      <c r="BC36" s="26">
        <f t="shared" si="8"/>
        <v>41760</v>
      </c>
      <c r="BD36" s="26">
        <f t="shared" si="8"/>
        <v>41791</v>
      </c>
      <c r="BE36" s="26">
        <f t="shared" si="8"/>
        <v>41821</v>
      </c>
      <c r="BF36" s="26">
        <f t="shared" si="8"/>
        <v>41852</v>
      </c>
      <c r="BG36" s="26">
        <f t="shared" si="8"/>
        <v>41883</v>
      </c>
      <c r="BH36" s="26">
        <f t="shared" si="8"/>
        <v>41913</v>
      </c>
      <c r="BI36" s="26">
        <f t="shared" si="8"/>
        <v>41944</v>
      </c>
      <c r="BJ36" s="26">
        <f t="shared" si="8"/>
        <v>41974</v>
      </c>
      <c r="BK36" s="26">
        <f t="shared" si="8"/>
        <v>42005</v>
      </c>
      <c r="BL36" s="26">
        <f t="shared" si="8"/>
        <v>42036</v>
      </c>
      <c r="BM36" s="26">
        <f t="shared" si="8"/>
        <v>42064</v>
      </c>
      <c r="BN36" s="26">
        <f t="shared" si="8"/>
        <v>42095</v>
      </c>
      <c r="BO36" s="26">
        <f t="shared" si="8"/>
        <v>42125</v>
      </c>
      <c r="BP36" s="26">
        <f t="shared" ref="BP36:EA36" si="9">BP6</f>
        <v>42156</v>
      </c>
      <c r="BQ36" s="26">
        <f t="shared" si="9"/>
        <v>42186</v>
      </c>
      <c r="BR36" s="26">
        <f t="shared" si="9"/>
        <v>42217</v>
      </c>
      <c r="BS36" s="26">
        <f t="shared" si="9"/>
        <v>42248</v>
      </c>
      <c r="BT36" s="26">
        <f t="shared" si="9"/>
        <v>42278</v>
      </c>
      <c r="BU36" s="26">
        <f t="shared" si="9"/>
        <v>42309</v>
      </c>
      <c r="BV36" s="26">
        <f t="shared" si="9"/>
        <v>42339</v>
      </c>
      <c r="BW36" s="26">
        <f t="shared" si="9"/>
        <v>42370</v>
      </c>
      <c r="BX36" s="26">
        <f t="shared" si="9"/>
        <v>42401</v>
      </c>
      <c r="BY36" s="26">
        <f t="shared" si="9"/>
        <v>42430</v>
      </c>
      <c r="BZ36" s="26">
        <f t="shared" si="9"/>
        <v>42461</v>
      </c>
      <c r="CA36" s="26">
        <f t="shared" si="9"/>
        <v>42491</v>
      </c>
      <c r="CB36" s="26">
        <f t="shared" si="9"/>
        <v>42522</v>
      </c>
      <c r="CC36" s="26">
        <f t="shared" si="9"/>
        <v>42552</v>
      </c>
      <c r="CD36" s="26">
        <f t="shared" si="9"/>
        <v>42583</v>
      </c>
      <c r="CE36" s="26">
        <f t="shared" si="9"/>
        <v>42614</v>
      </c>
      <c r="CF36" s="26">
        <f t="shared" si="9"/>
        <v>42644</v>
      </c>
      <c r="CG36" s="26">
        <f t="shared" si="9"/>
        <v>42675</v>
      </c>
      <c r="CH36" s="26">
        <f t="shared" si="9"/>
        <v>42705</v>
      </c>
      <c r="CI36" s="26">
        <f t="shared" si="9"/>
        <v>42736</v>
      </c>
      <c r="CJ36" s="26">
        <f t="shared" si="9"/>
        <v>42767</v>
      </c>
      <c r="CK36" s="26">
        <f t="shared" si="9"/>
        <v>42795</v>
      </c>
      <c r="CL36" s="26">
        <f t="shared" si="9"/>
        <v>42826</v>
      </c>
      <c r="CM36" s="26">
        <f t="shared" si="9"/>
        <v>42856</v>
      </c>
      <c r="CN36" s="26">
        <f t="shared" si="9"/>
        <v>42887</v>
      </c>
      <c r="CO36" s="26">
        <f t="shared" si="9"/>
        <v>42917</v>
      </c>
      <c r="CP36" s="26">
        <f t="shared" si="9"/>
        <v>42948</v>
      </c>
      <c r="CQ36" s="26">
        <f t="shared" si="9"/>
        <v>42979</v>
      </c>
      <c r="CR36" s="26">
        <f t="shared" si="9"/>
        <v>43009</v>
      </c>
      <c r="CS36" s="26">
        <f t="shared" si="9"/>
        <v>43040</v>
      </c>
      <c r="CT36" s="26">
        <f t="shared" si="9"/>
        <v>43070</v>
      </c>
      <c r="CU36" s="26">
        <f t="shared" si="9"/>
        <v>43101</v>
      </c>
      <c r="CV36" s="26">
        <f t="shared" si="9"/>
        <v>43132</v>
      </c>
      <c r="CW36" s="26">
        <f t="shared" si="9"/>
        <v>43160</v>
      </c>
      <c r="CX36" s="26">
        <f t="shared" si="9"/>
        <v>43191</v>
      </c>
      <c r="CY36" s="26">
        <f t="shared" si="9"/>
        <v>43221</v>
      </c>
      <c r="CZ36" s="26">
        <f t="shared" si="9"/>
        <v>43252</v>
      </c>
      <c r="DA36" s="26">
        <f t="shared" si="9"/>
        <v>43282</v>
      </c>
      <c r="DB36" s="26">
        <f t="shared" si="9"/>
        <v>43313</v>
      </c>
      <c r="DC36" s="26">
        <f t="shared" si="9"/>
        <v>43344</v>
      </c>
      <c r="DD36" s="26">
        <f t="shared" si="9"/>
        <v>43374</v>
      </c>
      <c r="DE36" s="26">
        <f t="shared" si="9"/>
        <v>43405</v>
      </c>
      <c r="DF36" s="26">
        <f t="shared" si="9"/>
        <v>43435</v>
      </c>
      <c r="DG36" s="26">
        <f t="shared" si="9"/>
        <v>43466</v>
      </c>
      <c r="DH36" s="26">
        <f t="shared" si="9"/>
        <v>43497</v>
      </c>
      <c r="DI36" s="26">
        <f t="shared" si="9"/>
        <v>43525</v>
      </c>
      <c r="DJ36" s="26">
        <f t="shared" si="9"/>
        <v>43556</v>
      </c>
      <c r="DK36" s="26">
        <f t="shared" si="9"/>
        <v>43586</v>
      </c>
      <c r="DL36" s="26">
        <f t="shared" si="9"/>
        <v>43617</v>
      </c>
      <c r="DM36" s="26">
        <f t="shared" si="9"/>
        <v>43647</v>
      </c>
      <c r="DN36" s="26">
        <f t="shared" si="9"/>
        <v>43678</v>
      </c>
      <c r="DO36" s="26">
        <f t="shared" si="9"/>
        <v>43709</v>
      </c>
      <c r="DP36" s="26">
        <f t="shared" si="9"/>
        <v>43739</v>
      </c>
      <c r="DQ36" s="26">
        <f t="shared" si="9"/>
        <v>43770</v>
      </c>
      <c r="DR36" s="26">
        <f t="shared" si="9"/>
        <v>43800</v>
      </c>
      <c r="DS36" s="26">
        <f t="shared" si="9"/>
        <v>43831</v>
      </c>
      <c r="DT36" s="26">
        <f t="shared" si="9"/>
        <v>43862</v>
      </c>
      <c r="DU36" s="26">
        <f t="shared" si="9"/>
        <v>43891</v>
      </c>
      <c r="DV36" s="26">
        <f t="shared" si="9"/>
        <v>43922</v>
      </c>
      <c r="DW36" s="26">
        <f t="shared" si="9"/>
        <v>43952</v>
      </c>
      <c r="DX36" s="26">
        <f t="shared" si="9"/>
        <v>43983</v>
      </c>
      <c r="DY36" s="26">
        <f t="shared" si="9"/>
        <v>44013</v>
      </c>
      <c r="DZ36" s="26">
        <f t="shared" si="9"/>
        <v>44044</v>
      </c>
      <c r="EA36" s="26">
        <f t="shared" si="9"/>
        <v>44075</v>
      </c>
      <c r="EB36" s="26">
        <f t="shared" ref="EB36:EF36" si="10">EB6</f>
        <v>44105</v>
      </c>
      <c r="EC36" s="26">
        <f t="shared" si="10"/>
        <v>44136</v>
      </c>
      <c r="ED36" s="26">
        <f t="shared" si="10"/>
        <v>44166</v>
      </c>
      <c r="EE36" s="26">
        <f t="shared" si="10"/>
        <v>44197</v>
      </c>
      <c r="EF36" s="26">
        <f t="shared" si="10"/>
        <v>44228</v>
      </c>
    </row>
    <row r="37" spans="1:136" x14ac:dyDescent="0.45">
      <c r="A37" t="s">
        <v>513</v>
      </c>
      <c r="B37" s="2" t="str">
        <f>B32</f>
        <v>All industries</v>
      </c>
      <c r="C37" s="20" cm="1">
        <f t="array" ref="C37:EF37">TRANSPOSE(_xll.hp_filter(TRANSPOSE(C32:EF32),6.25))</f>
        <v>0.99564863528174685</v>
      </c>
      <c r="D37" s="20">
        <v>1.0032292927221182</v>
      </c>
      <c r="E37" s="20">
        <v>1.01150616851741</v>
      </c>
      <c r="F37" s="20">
        <v>1.0211068009609889</v>
      </c>
      <c r="G37" s="20">
        <v>1.0309147325406915</v>
      </c>
      <c r="H37" s="20">
        <v>1.0385425112909816</v>
      </c>
      <c r="I37" s="20">
        <v>1.0420947607858735</v>
      </c>
      <c r="J37" s="20">
        <v>1.041838995750382</v>
      </c>
      <c r="K37" s="20">
        <v>1.038800520967246</v>
      </c>
      <c r="L37" s="20">
        <v>1.0348772517071805</v>
      </c>
      <c r="M37" s="20">
        <v>1.0308941628230119</v>
      </c>
      <c r="N37" s="20">
        <v>1.027308758711309</v>
      </c>
      <c r="O37" s="20">
        <v>1.0248191162324545</v>
      </c>
      <c r="P37" s="20">
        <v>1.0250122171641836</v>
      </c>
      <c r="Q37" s="20">
        <v>1.0284960849112337</v>
      </c>
      <c r="R37" s="20">
        <v>1.0351490850327829</v>
      </c>
      <c r="S37" s="20">
        <v>1.043296165606016</v>
      </c>
      <c r="T37" s="20">
        <v>1.0500761514328152</v>
      </c>
      <c r="U37" s="20">
        <v>1.0535421389050266</v>
      </c>
      <c r="V37" s="20">
        <v>1.0534564792722969</v>
      </c>
      <c r="W37" s="20">
        <v>1.0504183051866296</v>
      </c>
      <c r="X37" s="20">
        <v>1.0458402872313344</v>
      </c>
      <c r="Y37" s="20">
        <v>1.0406257797148266</v>
      </c>
      <c r="Z37" s="20">
        <v>1.035671141987768</v>
      </c>
      <c r="AA37" s="20">
        <v>1.0322443551608274</v>
      </c>
      <c r="AB37" s="20">
        <v>1.0324082740181355</v>
      </c>
      <c r="AC37" s="20">
        <v>1.0367199901080149</v>
      </c>
      <c r="AD37" s="20">
        <v>1.044289279545636</v>
      </c>
      <c r="AE37" s="20">
        <v>1.0528377157085473</v>
      </c>
      <c r="AF37" s="20">
        <v>1.0597537890136204</v>
      </c>
      <c r="AG37" s="20">
        <v>1.0634439886184697</v>
      </c>
      <c r="AH37" s="20">
        <v>1.0640013228246186</v>
      </c>
      <c r="AI37" s="20">
        <v>1.0619174745337985</v>
      </c>
      <c r="AJ37" s="20">
        <v>1.0585563304412586</v>
      </c>
      <c r="AK37" s="20">
        <v>1.0547554118113223</v>
      </c>
      <c r="AL37" s="20">
        <v>1.0511342657475751</v>
      </c>
      <c r="AM37" s="20">
        <v>1.0486110094140262</v>
      </c>
      <c r="AN37" s="20">
        <v>1.0488208312476384</v>
      </c>
      <c r="AO37" s="20">
        <v>1.0522727501619644</v>
      </c>
      <c r="AP37" s="20">
        <v>1.0588818258044221</v>
      </c>
      <c r="AQ37" s="20">
        <v>1.0668826303940109</v>
      </c>
      <c r="AR37" s="20">
        <v>1.0733590646047018</v>
      </c>
      <c r="AS37" s="20">
        <v>1.0765759947822036</v>
      </c>
      <c r="AT37" s="20">
        <v>1.076532600769702</v>
      </c>
      <c r="AU37" s="20">
        <v>1.0738010593644298</v>
      </c>
      <c r="AV37" s="20">
        <v>1.0695958388179012</v>
      </c>
      <c r="AW37" s="20">
        <v>1.064735094282526</v>
      </c>
      <c r="AX37" s="20">
        <v>1.0598323961682259</v>
      </c>
      <c r="AY37" s="20">
        <v>1.0560867656055251</v>
      </c>
      <c r="AZ37" s="20">
        <v>1.055351219030767</v>
      </c>
      <c r="BA37" s="20">
        <v>1.0580755890468971</v>
      </c>
      <c r="BB37" s="20">
        <v>1.0638075578779063</v>
      </c>
      <c r="BC37" s="20">
        <v>1.0710015453726534</v>
      </c>
      <c r="BD37" s="20">
        <v>1.0770330170099842</v>
      </c>
      <c r="BE37" s="20">
        <v>1.080064178798626</v>
      </c>
      <c r="BF37" s="20">
        <v>1.0799002202125521</v>
      </c>
      <c r="BG37" s="20">
        <v>1.0771979594112475</v>
      </c>
      <c r="BH37" s="20">
        <v>1.0730486884660317</v>
      </c>
      <c r="BI37" s="20">
        <v>1.0678979348977489</v>
      </c>
      <c r="BJ37" s="20">
        <v>1.0626419563802012</v>
      </c>
      <c r="BK37" s="20">
        <v>1.0586805506795749</v>
      </c>
      <c r="BL37" s="20">
        <v>1.0579443641758326</v>
      </c>
      <c r="BM37" s="20">
        <v>1.0610254211923376</v>
      </c>
      <c r="BN37" s="20">
        <v>1.0676043618143605</v>
      </c>
      <c r="BO37" s="20">
        <v>1.0759990404052613</v>
      </c>
      <c r="BP37" s="20">
        <v>1.0831318418003186</v>
      </c>
      <c r="BQ37" s="20">
        <v>1.0868675780813248</v>
      </c>
      <c r="BR37" s="20">
        <v>1.0869590897765287</v>
      </c>
      <c r="BS37" s="20">
        <v>1.0839791979200983</v>
      </c>
      <c r="BT37" s="20">
        <v>1.0794299953262703</v>
      </c>
      <c r="BU37" s="20">
        <v>1.0740373282481499</v>
      </c>
      <c r="BV37" s="20">
        <v>1.0686857372157512</v>
      </c>
      <c r="BW37" s="20">
        <v>1.0646416039932696</v>
      </c>
      <c r="BX37" s="20">
        <v>1.0638474732490586</v>
      </c>
      <c r="BY37" s="20">
        <v>1.0667617587084706</v>
      </c>
      <c r="BZ37" s="20">
        <v>1.0728422080872861</v>
      </c>
      <c r="CA37" s="20">
        <v>1.0804491075410825</v>
      </c>
      <c r="CB37" s="20">
        <v>1.0867368626979319</v>
      </c>
      <c r="CC37" s="20">
        <v>1.0901648961313819</v>
      </c>
      <c r="CD37" s="20">
        <v>1.0908702665563363</v>
      </c>
      <c r="CE37" s="20">
        <v>1.0894048359088122</v>
      </c>
      <c r="CF37" s="20">
        <v>1.0867563502474902</v>
      </c>
      <c r="CG37" s="20">
        <v>1.0833782169025274</v>
      </c>
      <c r="CH37" s="20">
        <v>1.0801698066789491</v>
      </c>
      <c r="CI37" s="20">
        <v>1.0783672683924548</v>
      </c>
      <c r="CJ37" s="20">
        <v>1.0797859150817504</v>
      </c>
      <c r="CK37" s="20">
        <v>1.0850433343017352</v>
      </c>
      <c r="CL37" s="20">
        <v>1.0937688648608588</v>
      </c>
      <c r="CM37" s="20">
        <v>1.1042935517975581</v>
      </c>
      <c r="CN37" s="20">
        <v>1.1131962613041262</v>
      </c>
      <c r="CO37" s="20">
        <v>1.118593221824953</v>
      </c>
      <c r="CP37" s="20">
        <v>1.1203470447870165</v>
      </c>
      <c r="CQ37" s="20">
        <v>1.1192886555074641</v>
      </c>
      <c r="CR37" s="20">
        <v>1.1168581648685725</v>
      </c>
      <c r="CS37" s="20">
        <v>1.1135553127600186</v>
      </c>
      <c r="CT37" s="20">
        <v>1.1096270177637604</v>
      </c>
      <c r="CU37" s="20">
        <v>1.1060292146146935</v>
      </c>
      <c r="CV37" s="20">
        <v>1.1051277398824482</v>
      </c>
      <c r="CW37" s="20">
        <v>1.1077853778984317</v>
      </c>
      <c r="CX37" s="20">
        <v>1.1136962301720494</v>
      </c>
      <c r="CY37" s="20">
        <v>1.1213854069494553</v>
      </c>
      <c r="CZ37" s="20">
        <v>1.1280022710955213</v>
      </c>
      <c r="DA37" s="20">
        <v>1.1317111730136249</v>
      </c>
      <c r="DB37" s="20">
        <v>1.1325056054425986</v>
      </c>
      <c r="DC37" s="20">
        <v>1.1313969339315564</v>
      </c>
      <c r="DD37" s="20">
        <v>1.1296768591774249</v>
      </c>
      <c r="DE37" s="20">
        <v>1.1278239123982396</v>
      </c>
      <c r="DF37" s="20">
        <v>1.1261204456574643</v>
      </c>
      <c r="DG37" s="20">
        <v>1.1255926319793339</v>
      </c>
      <c r="DH37" s="20">
        <v>1.1279150694466831</v>
      </c>
      <c r="DI37" s="20">
        <v>1.1334953660993883</v>
      </c>
      <c r="DJ37" s="20">
        <v>1.1418422999564302</v>
      </c>
      <c r="DK37" s="20">
        <v>1.1509600961677775</v>
      </c>
      <c r="DL37" s="20">
        <v>1.1580705157190185</v>
      </c>
      <c r="DM37" s="20">
        <v>1.1620144100504981</v>
      </c>
      <c r="DN37" s="20">
        <v>1.1632771780450848</v>
      </c>
      <c r="DO37" s="20">
        <v>1.1619767736008899</v>
      </c>
      <c r="DP37" s="20">
        <v>1.1580519366944189</v>
      </c>
      <c r="DQ37" s="20">
        <v>1.1505195907963306</v>
      </c>
      <c r="DR37" s="20">
        <v>1.1381405355598491</v>
      </c>
      <c r="DS37" s="20">
        <v>1.1192906088666628</v>
      </c>
      <c r="DT37" s="20">
        <v>1.0941845833289867</v>
      </c>
      <c r="DU37" s="20">
        <v>1.065559748159826</v>
      </c>
      <c r="DV37" s="20">
        <v>1.043562714589938</v>
      </c>
      <c r="DW37" s="20">
        <v>1.0397227136551255</v>
      </c>
      <c r="DX37" s="20">
        <v>1.0515247457459298</v>
      </c>
      <c r="DY37" s="20">
        <v>1.0697340753428233</v>
      </c>
      <c r="DZ37" s="20">
        <v>1.0877496428701425</v>
      </c>
      <c r="EA37" s="20">
        <v>1.1018373961737353</v>
      </c>
      <c r="EB37" s="20">
        <v>1.1100444454390683</v>
      </c>
      <c r="EC37" s="20">
        <v>1.112263573183691</v>
      </c>
      <c r="ED37" s="20">
        <v>1.1095844188248682</v>
      </c>
      <c r="EE37" s="20">
        <v>1.1041447168923777</v>
      </c>
      <c r="EF37" s="20">
        <v>1.0991833134343321</v>
      </c>
    </row>
    <row r="38" spans="1:136" x14ac:dyDescent="0.45">
      <c r="B38" s="2" t="str">
        <f t="shared" ref="B38:B39" si="11">B33</f>
        <v>All Non-Creative industries</v>
      </c>
      <c r="C38" s="20" cm="1">
        <f t="array" ref="C38:EF38">TRANSPOSE(_xll.hp_filter(TRANSPOSE(C33:EF33),6.25))</f>
        <v>0.99577435287506066</v>
      </c>
      <c r="D38" s="20">
        <v>1.0031358229135474</v>
      </c>
      <c r="E38" s="20">
        <v>1.0111733964920244</v>
      </c>
      <c r="F38" s="20">
        <v>1.0205166802508474</v>
      </c>
      <c r="G38" s="20">
        <v>1.0300707002526566</v>
      </c>
      <c r="H38" s="20">
        <v>1.0374851875025548</v>
      </c>
      <c r="I38" s="20">
        <v>1.040941214671945</v>
      </c>
      <c r="J38" s="20">
        <v>1.0407571387623775</v>
      </c>
      <c r="K38" s="20">
        <v>1.0379305591769308</v>
      </c>
      <c r="L38" s="20">
        <v>1.0342594330420807</v>
      </c>
      <c r="M38" s="20">
        <v>1.0304834915630336</v>
      </c>
      <c r="N38" s="20">
        <v>1.0270172028971363</v>
      </c>
      <c r="O38" s="20">
        <v>1.0245554633481091</v>
      </c>
      <c r="P38" s="20">
        <v>1.0246890555772192</v>
      </c>
      <c r="Q38" s="20">
        <v>1.028049312856206</v>
      </c>
      <c r="R38" s="20">
        <v>1.0345332335243129</v>
      </c>
      <c r="S38" s="20">
        <v>1.0424939314097978</v>
      </c>
      <c r="T38" s="20">
        <v>1.0491420893079497</v>
      </c>
      <c r="U38" s="20">
        <v>1.0525674999949259</v>
      </c>
      <c r="V38" s="20">
        <v>1.0525402059213707</v>
      </c>
      <c r="W38" s="20">
        <v>1.0496435380822862</v>
      </c>
      <c r="X38" s="20">
        <v>1.0452399691291638</v>
      </c>
      <c r="Y38" s="20">
        <v>1.0401914393161751</v>
      </c>
      <c r="Z38" s="20">
        <v>1.0353567225374132</v>
      </c>
      <c r="AA38" s="20">
        <v>1.0319909433367971</v>
      </c>
      <c r="AB38" s="20">
        <v>1.0321517086085177</v>
      </c>
      <c r="AC38" s="20">
        <v>1.0364076279844596</v>
      </c>
      <c r="AD38" s="20">
        <v>1.0438780650881141</v>
      </c>
      <c r="AE38" s="20">
        <v>1.0523124556029018</v>
      </c>
      <c r="AF38" s="20">
        <v>1.059128075555859</v>
      </c>
      <c r="AG38" s="20">
        <v>1.0627634471191383</v>
      </c>
      <c r="AH38" s="20">
        <v>1.0633456156226599</v>
      </c>
      <c r="AI38" s="20">
        <v>1.061354387165856</v>
      </c>
      <c r="AJ38" s="20">
        <v>1.0580937960122152</v>
      </c>
      <c r="AK38" s="20">
        <v>1.0543530611803074</v>
      </c>
      <c r="AL38" s="20">
        <v>1.050744954675684</v>
      </c>
      <c r="AM38" s="20">
        <v>1.0482018719845441</v>
      </c>
      <c r="AN38" s="20">
        <v>1.0483674919254147</v>
      </c>
      <c r="AO38" s="20">
        <v>1.051745212459299</v>
      </c>
      <c r="AP38" s="20">
        <v>1.0582431983633822</v>
      </c>
      <c r="AQ38" s="20">
        <v>1.0661032238573824</v>
      </c>
      <c r="AR38" s="20">
        <v>1.0724454583356475</v>
      </c>
      <c r="AS38" s="20">
        <v>1.0755980506260929</v>
      </c>
      <c r="AT38" s="20">
        <v>1.075588266513567</v>
      </c>
      <c r="AU38" s="20">
        <v>1.0729687017024525</v>
      </c>
      <c r="AV38" s="20">
        <v>1.0688966454327424</v>
      </c>
      <c r="AW38" s="20">
        <v>1.0641690198591909</v>
      </c>
      <c r="AX38" s="20">
        <v>1.0593778495119157</v>
      </c>
      <c r="AY38" s="20">
        <v>1.0556944114247073</v>
      </c>
      <c r="AZ38" s="20">
        <v>1.0549649095620808</v>
      </c>
      <c r="BA38" s="20">
        <v>1.0576439036357224</v>
      </c>
      <c r="BB38" s="20">
        <v>1.0632761415502869</v>
      </c>
      <c r="BC38" s="20">
        <v>1.0703251934684046</v>
      </c>
      <c r="BD38" s="20">
        <v>1.0762158852655062</v>
      </c>
      <c r="BE38" s="20">
        <v>1.0791758749690932</v>
      </c>
      <c r="BF38" s="20">
        <v>1.0790555399490847</v>
      </c>
      <c r="BG38" s="20">
        <v>1.0765023611569418</v>
      </c>
      <c r="BH38" s="20">
        <v>1.0725318744714702</v>
      </c>
      <c r="BI38" s="20">
        <v>1.0675412044118386</v>
      </c>
      <c r="BJ38" s="20">
        <v>1.0624034281677499</v>
      </c>
      <c r="BK38" s="20">
        <v>1.0585088987556808</v>
      </c>
      <c r="BL38" s="20">
        <v>1.0577777262067229</v>
      </c>
      <c r="BM38" s="20">
        <v>1.0608010640021743</v>
      </c>
      <c r="BN38" s="20">
        <v>1.0672615865257287</v>
      </c>
      <c r="BO38" s="20">
        <v>1.0754744039375717</v>
      </c>
      <c r="BP38" s="20">
        <v>1.0824048091227587</v>
      </c>
      <c r="BQ38" s="20">
        <v>1.0859953347587936</v>
      </c>
      <c r="BR38" s="20">
        <v>1.0860626944623983</v>
      </c>
      <c r="BS38" s="20">
        <v>1.0831594546114327</v>
      </c>
      <c r="BT38" s="20">
        <v>1.0787242450600079</v>
      </c>
      <c r="BU38" s="20">
        <v>1.0734287811132879</v>
      </c>
      <c r="BV38" s="20">
        <v>1.0681370673845794</v>
      </c>
      <c r="BW38" s="20">
        <v>1.0641017864469058</v>
      </c>
      <c r="BX38" s="20">
        <v>1.0632609939715552</v>
      </c>
      <c r="BY38" s="20">
        <v>1.0660907327754867</v>
      </c>
      <c r="BZ38" s="20">
        <v>1.072058455037598</v>
      </c>
      <c r="CA38" s="20">
        <v>1.079549241256144</v>
      </c>
      <c r="CB38" s="20">
        <v>1.0857397846678305</v>
      </c>
      <c r="CC38" s="20">
        <v>1.0891118389552568</v>
      </c>
      <c r="CD38" s="20">
        <v>1.089830516715816</v>
      </c>
      <c r="CE38" s="20">
        <v>1.0884514281163691</v>
      </c>
      <c r="CF38" s="20">
        <v>1.0859335587311563</v>
      </c>
      <c r="CG38" s="20">
        <v>1.0826867891163028</v>
      </c>
      <c r="CH38" s="20">
        <v>1.079594058060849</v>
      </c>
      <c r="CI38" s="20">
        <v>1.077870716799715</v>
      </c>
      <c r="CJ38" s="20">
        <v>1.0793028631445767</v>
      </c>
      <c r="CK38" s="20">
        <v>1.0845026348121836</v>
      </c>
      <c r="CL38" s="20">
        <v>1.0931319899393359</v>
      </c>
      <c r="CM38" s="20">
        <v>1.1035390731220776</v>
      </c>
      <c r="CN38" s="20">
        <v>1.1123519212682198</v>
      </c>
      <c r="CO38" s="20">
        <v>1.1177115331313949</v>
      </c>
      <c r="CP38" s="20">
        <v>1.1195086696666379</v>
      </c>
      <c r="CQ38" s="20">
        <v>1.1185694517446731</v>
      </c>
      <c r="CR38" s="20">
        <v>1.1162823173602769</v>
      </c>
      <c r="CS38" s="20">
        <v>1.1131052918347919</v>
      </c>
      <c r="CT38" s="20">
        <v>1.1092515950166342</v>
      </c>
      <c r="CU38" s="20">
        <v>1.1056609029198321</v>
      </c>
      <c r="CV38" s="20">
        <v>1.1046821831911098</v>
      </c>
      <c r="CW38" s="20">
        <v>1.1071673159808004</v>
      </c>
      <c r="CX38" s="20">
        <v>1.112816407403673</v>
      </c>
      <c r="CY38" s="20">
        <v>1.1201868754951707</v>
      </c>
      <c r="CZ38" s="20">
        <v>1.1265198198793072</v>
      </c>
      <c r="DA38" s="20">
        <v>1.1300824615146188</v>
      </c>
      <c r="DB38" s="20">
        <v>1.1309226614221346</v>
      </c>
      <c r="DC38" s="20">
        <v>1.1300162057067751</v>
      </c>
      <c r="DD38" s="20">
        <v>1.1285323263925762</v>
      </c>
      <c r="DE38" s="20">
        <v>1.126891100681739</v>
      </c>
      <c r="DF38" s="20">
        <v>1.1253421051501029</v>
      </c>
      <c r="DG38" s="20">
        <v>1.1248886813438785</v>
      </c>
      <c r="DH38" s="20">
        <v>1.1272084065777777</v>
      </c>
      <c r="DI38" s="20">
        <v>1.1327213763251944</v>
      </c>
      <c r="DJ38" s="20">
        <v>1.1409469616399592</v>
      </c>
      <c r="DK38" s="20">
        <v>1.1499021154773237</v>
      </c>
      <c r="DL38" s="20">
        <v>1.1568658020628981</v>
      </c>
      <c r="DM38" s="20">
        <v>1.1607451872846679</v>
      </c>
      <c r="DN38" s="20">
        <v>1.1620721908584908</v>
      </c>
      <c r="DO38" s="20">
        <v>1.1609431336289076</v>
      </c>
      <c r="DP38" s="20">
        <v>1.1572077322483678</v>
      </c>
      <c r="DQ38" s="20">
        <v>1.1498363339287874</v>
      </c>
      <c r="DR38" s="20">
        <v>1.137556864880866</v>
      </c>
      <c r="DS38" s="20">
        <v>1.1187548209704135</v>
      </c>
      <c r="DT38" s="20">
        <v>1.0936505797128229</v>
      </c>
      <c r="DU38" s="20">
        <v>1.0649922692476452</v>
      </c>
      <c r="DV38" s="20">
        <v>1.0429320780725462</v>
      </c>
      <c r="DW38" s="20">
        <v>1.0389832779349493</v>
      </c>
      <c r="DX38" s="20">
        <v>1.0506541453543519</v>
      </c>
      <c r="DY38" s="20">
        <v>1.0687696409596406</v>
      </c>
      <c r="DZ38" s="20">
        <v>1.0867761943124741</v>
      </c>
      <c r="EA38" s="20">
        <v>1.1009358939634519</v>
      </c>
      <c r="EB38" s="20">
        <v>1.1092586751938671</v>
      </c>
      <c r="EC38" s="20">
        <v>1.1116115375896916</v>
      </c>
      <c r="ED38" s="20">
        <v>1.1090701373339065</v>
      </c>
      <c r="EE38" s="20">
        <v>1.103771872303418</v>
      </c>
      <c r="EF38" s="20">
        <v>1.0989419883863505</v>
      </c>
    </row>
    <row r="39" spans="1:136" x14ac:dyDescent="0.45">
      <c r="B39" s="2" t="str">
        <f t="shared" si="11"/>
        <v>Creative Industries</v>
      </c>
      <c r="C39" s="20" cm="1">
        <f t="array" ref="C39:EF39">TRANSPOSE(_xll.hp_filter(TRANSPOSE(C34:EF34),6.25))</f>
        <v>0.99959009698530166</v>
      </c>
      <c r="D39" s="20">
        <v>1.0108562193916373</v>
      </c>
      <c r="E39" s="20">
        <v>1.0221879262803246</v>
      </c>
      <c r="F39" s="20">
        <v>1.0340366798317451</v>
      </c>
      <c r="G39" s="20">
        <v>1.0474880870778662</v>
      </c>
      <c r="H39" s="20">
        <v>1.0608739351190331</v>
      </c>
      <c r="I39" s="20">
        <v>1.0713888343426303</v>
      </c>
      <c r="J39" s="20">
        <v>1.0750713555371874</v>
      </c>
      <c r="K39" s="20">
        <v>1.0719979079144983</v>
      </c>
      <c r="L39" s="20">
        <v>1.0650935934052528</v>
      </c>
      <c r="M39" s="20">
        <v>1.0560705499525438</v>
      </c>
      <c r="N39" s="20">
        <v>1.0476248445061689</v>
      </c>
      <c r="O39" s="20">
        <v>1.0425265401308157</v>
      </c>
      <c r="P39" s="20">
        <v>1.0444787485179015</v>
      </c>
      <c r="Q39" s="20">
        <v>1.0537030923650839</v>
      </c>
      <c r="R39" s="20">
        <v>1.0685040946552289</v>
      </c>
      <c r="S39" s="20">
        <v>1.0838394330495724</v>
      </c>
      <c r="T39" s="20">
        <v>1.0949358195174503</v>
      </c>
      <c r="U39" s="20">
        <v>1.1002502101485925</v>
      </c>
      <c r="V39" s="20">
        <v>1.0992328892311563</v>
      </c>
      <c r="W39" s="20">
        <v>1.0936615720963827</v>
      </c>
      <c r="X39" s="20">
        <v>1.0870965521984897</v>
      </c>
      <c r="Y39" s="20">
        <v>1.0807264431705315</v>
      </c>
      <c r="Z39" s="20">
        <v>1.0735725095150335</v>
      </c>
      <c r="AA39" s="20">
        <v>1.066676810113266</v>
      </c>
      <c r="AB39" s="20">
        <v>1.0630315598474083</v>
      </c>
      <c r="AC39" s="20">
        <v>1.0654212166226098</v>
      </c>
      <c r="AD39" s="20">
        <v>1.0713601104105845</v>
      </c>
      <c r="AE39" s="20">
        <v>1.0779095982136517</v>
      </c>
      <c r="AF39" s="20">
        <v>1.0827122656332191</v>
      </c>
      <c r="AG39" s="20">
        <v>1.0844207899000349</v>
      </c>
      <c r="AH39" s="20">
        <v>1.0814987852724234</v>
      </c>
      <c r="AI39" s="20">
        <v>1.0741164613629981</v>
      </c>
      <c r="AJ39" s="20">
        <v>1.0662487563201903</v>
      </c>
      <c r="AK39" s="20">
        <v>1.0620108207391339</v>
      </c>
      <c r="AL39" s="20">
        <v>1.0630095338643426</v>
      </c>
      <c r="AM39" s="20">
        <v>1.0701291590917352</v>
      </c>
      <c r="AN39" s="20">
        <v>1.0829562051902053</v>
      </c>
      <c r="AO39" s="20">
        <v>1.0979788114070528</v>
      </c>
      <c r="AP39" s="20">
        <v>1.1116570044591161</v>
      </c>
      <c r="AQ39" s="20">
        <v>1.1225263404554893</v>
      </c>
      <c r="AR39" s="20">
        <v>1.1286401987395049</v>
      </c>
      <c r="AS39" s="20">
        <v>1.128768867150562</v>
      </c>
      <c r="AT39" s="20">
        <v>1.1225289105077412</v>
      </c>
      <c r="AU39" s="20">
        <v>1.1119931961051464</v>
      </c>
      <c r="AV39" s="20">
        <v>1.1013048045134357</v>
      </c>
      <c r="AW39" s="20">
        <v>1.0926402172041103</v>
      </c>
      <c r="AX39" s="20">
        <v>1.0860119503108105</v>
      </c>
      <c r="AY39" s="20">
        <v>1.0816240261817345</v>
      </c>
      <c r="AZ39" s="20">
        <v>1.0812401588073024</v>
      </c>
      <c r="BA39" s="20">
        <v>1.0859168763870892</v>
      </c>
      <c r="BB39" s="20">
        <v>1.0943420288511996</v>
      </c>
      <c r="BC39" s="20">
        <v>1.104547814845406</v>
      </c>
      <c r="BD39" s="20">
        <v>1.1137780250996054</v>
      </c>
      <c r="BE39" s="20">
        <v>1.1207009007279729</v>
      </c>
      <c r="BF39" s="20">
        <v>1.1243476442666851</v>
      </c>
      <c r="BG39" s="20">
        <v>1.1248045865130996</v>
      </c>
      <c r="BH39" s="20">
        <v>1.1243064694093823</v>
      </c>
      <c r="BI39" s="20">
        <v>1.1229483559541704</v>
      </c>
      <c r="BJ39" s="20">
        <v>1.1213496958269666</v>
      </c>
      <c r="BK39" s="20">
        <v>1.1217792285789505</v>
      </c>
      <c r="BL39" s="20">
        <v>1.1246880502840013</v>
      </c>
      <c r="BM39" s="20">
        <v>1.1292254474753818</v>
      </c>
      <c r="BN39" s="20">
        <v>1.1327427194004562</v>
      </c>
      <c r="BO39" s="20">
        <v>1.1350820968833</v>
      </c>
      <c r="BP39" s="20">
        <v>1.1349065852968334</v>
      </c>
      <c r="BQ39" s="20">
        <v>1.1315254526474439</v>
      </c>
      <c r="BR39" s="20">
        <v>1.1233993809413669</v>
      </c>
      <c r="BS39" s="20">
        <v>1.1131733231897634</v>
      </c>
      <c r="BT39" s="20">
        <v>1.1051308908224664</v>
      </c>
      <c r="BU39" s="20">
        <v>1.1010926131118759</v>
      </c>
      <c r="BV39" s="20">
        <v>1.1025026494360435</v>
      </c>
      <c r="BW39" s="20">
        <v>1.1079213707838025</v>
      </c>
      <c r="BX39" s="20">
        <v>1.1182453841707631</v>
      </c>
      <c r="BY39" s="20">
        <v>1.1327331437038182</v>
      </c>
      <c r="BZ39" s="20">
        <v>1.1483068628859174</v>
      </c>
      <c r="CA39" s="20">
        <v>1.1629877660433792</v>
      </c>
      <c r="CB39" s="20">
        <v>1.1735427414828865</v>
      </c>
      <c r="CC39" s="20">
        <v>1.179688613023212</v>
      </c>
      <c r="CD39" s="20">
        <v>1.1790959696339638</v>
      </c>
      <c r="CE39" s="20">
        <v>1.172820593799921</v>
      </c>
      <c r="CF39" s="20">
        <v>1.1653675181908401</v>
      </c>
      <c r="CG39" s="20">
        <v>1.1586342262621634</v>
      </c>
      <c r="CH39" s="20">
        <v>1.149918835151434</v>
      </c>
      <c r="CI39" s="20">
        <v>1.1385507345684052</v>
      </c>
      <c r="CJ39" s="20">
        <v>1.1293617727647387</v>
      </c>
      <c r="CK39" s="20">
        <v>1.1258905963346264</v>
      </c>
      <c r="CL39" s="20">
        <v>1.1282070808152291</v>
      </c>
      <c r="CM39" s="20">
        <v>1.1362059171656642</v>
      </c>
      <c r="CN39" s="20">
        <v>1.1492205911138715</v>
      </c>
      <c r="CO39" s="20">
        <v>1.163743665485147</v>
      </c>
      <c r="CP39" s="20">
        <v>1.1747133392063098</v>
      </c>
      <c r="CQ39" s="20">
        <v>1.1818966105163826</v>
      </c>
      <c r="CR39" s="20">
        <v>1.1851959501499583</v>
      </c>
      <c r="CS39" s="20">
        <v>1.1843768166930921</v>
      </c>
      <c r="CT39" s="20">
        <v>1.1800934590018564</v>
      </c>
      <c r="CU39" s="20">
        <v>1.1743430234164141</v>
      </c>
      <c r="CV39" s="20">
        <v>1.1707970788581674</v>
      </c>
      <c r="CW39" s="20">
        <v>1.1713990252408595</v>
      </c>
      <c r="CX39" s="20">
        <v>1.1778390496378712</v>
      </c>
      <c r="CY39" s="20">
        <v>1.1881965899787681</v>
      </c>
      <c r="CZ39" s="20">
        <v>1.1985712137147622</v>
      </c>
      <c r="DA39" s="20">
        <v>1.2051942797422077</v>
      </c>
      <c r="DB39" s="20">
        <v>1.204953403950483</v>
      </c>
      <c r="DC39" s="20">
        <v>1.1993169047983545</v>
      </c>
      <c r="DD39" s="20">
        <v>1.1921571718225399</v>
      </c>
      <c r="DE39" s="20">
        <v>1.1878066252982227</v>
      </c>
      <c r="DF39" s="20">
        <v>1.1870191566033446</v>
      </c>
      <c r="DG39" s="20">
        <v>1.1901890500053494</v>
      </c>
      <c r="DH39" s="20">
        <v>1.1981384525105503</v>
      </c>
      <c r="DI39" s="20">
        <v>1.209364253029221</v>
      </c>
      <c r="DJ39" s="20">
        <v>1.2219966365845141</v>
      </c>
      <c r="DK39" s="20">
        <v>1.2336643349430578</v>
      </c>
      <c r="DL39" s="20">
        <v>1.2396118934722409</v>
      </c>
      <c r="DM39" s="20">
        <v>1.2378475495268724</v>
      </c>
      <c r="DN39" s="20">
        <v>1.2294222739834653</v>
      </c>
      <c r="DO39" s="20">
        <v>1.2176044804624391</v>
      </c>
      <c r="DP39" s="20">
        <v>1.2073513267941614</v>
      </c>
      <c r="DQ39" s="20">
        <v>1.1976004849704864</v>
      </c>
      <c r="DR39" s="20">
        <v>1.1870794756518799</v>
      </c>
      <c r="DS39" s="20">
        <v>1.1719584862550347</v>
      </c>
      <c r="DT39" s="20">
        <v>1.1513333670943628</v>
      </c>
      <c r="DU39" s="20">
        <v>1.1252454127217359</v>
      </c>
      <c r="DV39" s="20">
        <v>1.1028578351792906</v>
      </c>
      <c r="DW39" s="20">
        <v>1.0951078676576098</v>
      </c>
      <c r="DX39" s="20">
        <v>1.1021672501262434</v>
      </c>
      <c r="DY39" s="20">
        <v>1.1206354978608579</v>
      </c>
      <c r="DZ39" s="20">
        <v>1.1426257641555708</v>
      </c>
      <c r="EA39" s="20">
        <v>1.1613783275693661</v>
      </c>
      <c r="EB39" s="20">
        <v>1.171480251424506</v>
      </c>
      <c r="EC39" s="20">
        <v>1.1716797991578738</v>
      </c>
      <c r="ED39" s="20">
        <v>1.1643161797682609</v>
      </c>
      <c r="EE39" s="20">
        <v>1.1509957251689302</v>
      </c>
      <c r="EF39" s="20">
        <v>1.1344930766930905</v>
      </c>
    </row>
    <row r="40" spans="1:136" x14ac:dyDescent="0.45">
      <c r="B40" s="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row>
    <row r="41" spans="1:136" x14ac:dyDescent="0.45">
      <c r="B41" s="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row>
    <row r="42" spans="1:136" x14ac:dyDescent="0.45">
      <c r="B42" s="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row>
    <row r="43" spans="1:136" x14ac:dyDescent="0.45">
      <c r="B43" s="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row>
    <row r="44" spans="1:136" x14ac:dyDescent="0.45">
      <c r="B44" s="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row>
    <row r="45" spans="1:136" x14ac:dyDescent="0.45">
      <c r="B45" s="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row>
    <row r="46" spans="1:136" x14ac:dyDescent="0.45">
      <c r="B46" s="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row>
    <row r="47" spans="1:136" x14ac:dyDescent="0.45">
      <c r="B47" s="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row>
    <row r="48" spans="1:136" x14ac:dyDescent="0.45">
      <c r="B48" s="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row>
    <row r="49" spans="1:140" x14ac:dyDescent="0.45">
      <c r="C49" s="21">
        <f>C6</f>
        <v>40179</v>
      </c>
      <c r="D49" s="21">
        <f t="shared" ref="D49:BO49" si="12">D6</f>
        <v>40210</v>
      </c>
      <c r="E49" s="21">
        <f t="shared" si="12"/>
        <v>40238</v>
      </c>
      <c r="F49" s="21">
        <f t="shared" si="12"/>
        <v>40269</v>
      </c>
      <c r="G49" s="21">
        <f t="shared" si="12"/>
        <v>40299</v>
      </c>
      <c r="H49" s="21">
        <f t="shared" si="12"/>
        <v>40330</v>
      </c>
      <c r="I49" s="21">
        <f t="shared" si="12"/>
        <v>40360</v>
      </c>
      <c r="J49" s="21">
        <f t="shared" si="12"/>
        <v>40391</v>
      </c>
      <c r="K49" s="21">
        <f t="shared" si="12"/>
        <v>40422</v>
      </c>
      <c r="L49" s="21">
        <f t="shared" si="12"/>
        <v>40452</v>
      </c>
      <c r="M49" s="21">
        <f t="shared" si="12"/>
        <v>40483</v>
      </c>
      <c r="N49" s="21">
        <f t="shared" si="12"/>
        <v>40513</v>
      </c>
      <c r="O49" s="21">
        <f t="shared" si="12"/>
        <v>40544</v>
      </c>
      <c r="P49" s="21">
        <f t="shared" si="12"/>
        <v>40575</v>
      </c>
      <c r="Q49" s="21">
        <f t="shared" si="12"/>
        <v>40603</v>
      </c>
      <c r="R49" s="21">
        <f t="shared" si="12"/>
        <v>40634</v>
      </c>
      <c r="S49" s="21">
        <f t="shared" si="12"/>
        <v>40664</v>
      </c>
      <c r="T49" s="21">
        <f t="shared" si="12"/>
        <v>40695</v>
      </c>
      <c r="U49" s="21">
        <f t="shared" si="12"/>
        <v>40725</v>
      </c>
      <c r="V49" s="21">
        <f t="shared" si="12"/>
        <v>40756</v>
      </c>
      <c r="W49" s="21">
        <f t="shared" si="12"/>
        <v>40787</v>
      </c>
      <c r="X49" s="21">
        <f t="shared" si="12"/>
        <v>40817</v>
      </c>
      <c r="Y49" s="21">
        <f t="shared" si="12"/>
        <v>40848</v>
      </c>
      <c r="Z49" s="21">
        <f t="shared" si="12"/>
        <v>40878</v>
      </c>
      <c r="AA49" s="21">
        <f t="shared" si="12"/>
        <v>40909</v>
      </c>
      <c r="AB49" s="21">
        <f t="shared" si="12"/>
        <v>40940</v>
      </c>
      <c r="AC49" s="21">
        <f t="shared" si="12"/>
        <v>40969</v>
      </c>
      <c r="AD49" s="21">
        <f t="shared" si="12"/>
        <v>41000</v>
      </c>
      <c r="AE49" s="21">
        <f t="shared" si="12"/>
        <v>41030</v>
      </c>
      <c r="AF49" s="21">
        <f t="shared" si="12"/>
        <v>41061</v>
      </c>
      <c r="AG49" s="21">
        <f t="shared" si="12"/>
        <v>41091</v>
      </c>
      <c r="AH49" s="21">
        <f t="shared" si="12"/>
        <v>41122</v>
      </c>
      <c r="AI49" s="21">
        <f t="shared" si="12"/>
        <v>41153</v>
      </c>
      <c r="AJ49" s="21">
        <f t="shared" si="12"/>
        <v>41183</v>
      </c>
      <c r="AK49" s="21">
        <f t="shared" si="12"/>
        <v>41214</v>
      </c>
      <c r="AL49" s="21">
        <f t="shared" si="12"/>
        <v>41244</v>
      </c>
      <c r="AM49" s="21">
        <f t="shared" si="12"/>
        <v>41275</v>
      </c>
      <c r="AN49" s="21">
        <f t="shared" si="12"/>
        <v>41306</v>
      </c>
      <c r="AO49" s="21">
        <f t="shared" si="12"/>
        <v>41334</v>
      </c>
      <c r="AP49" s="21">
        <f t="shared" si="12"/>
        <v>41365</v>
      </c>
      <c r="AQ49" s="21">
        <f t="shared" si="12"/>
        <v>41395</v>
      </c>
      <c r="AR49" s="21">
        <f t="shared" si="12"/>
        <v>41426</v>
      </c>
      <c r="AS49" s="21">
        <f t="shared" si="12"/>
        <v>41456</v>
      </c>
      <c r="AT49" s="21">
        <f t="shared" si="12"/>
        <v>41487</v>
      </c>
      <c r="AU49" s="21">
        <f t="shared" si="12"/>
        <v>41518</v>
      </c>
      <c r="AV49" s="21">
        <f t="shared" si="12"/>
        <v>41548</v>
      </c>
      <c r="AW49" s="21">
        <f t="shared" si="12"/>
        <v>41579</v>
      </c>
      <c r="AX49" s="21">
        <f t="shared" si="12"/>
        <v>41609</v>
      </c>
      <c r="AY49" s="21">
        <f t="shared" si="12"/>
        <v>41640</v>
      </c>
      <c r="AZ49" s="21">
        <f t="shared" si="12"/>
        <v>41671</v>
      </c>
      <c r="BA49" s="21">
        <f t="shared" si="12"/>
        <v>41699</v>
      </c>
      <c r="BB49" s="21">
        <f t="shared" si="12"/>
        <v>41730</v>
      </c>
      <c r="BC49" s="21">
        <f t="shared" si="12"/>
        <v>41760</v>
      </c>
      <c r="BD49" s="21">
        <f t="shared" si="12"/>
        <v>41791</v>
      </c>
      <c r="BE49" s="21">
        <f t="shared" si="12"/>
        <v>41821</v>
      </c>
      <c r="BF49" s="21">
        <f t="shared" si="12"/>
        <v>41852</v>
      </c>
      <c r="BG49" s="21">
        <f t="shared" si="12"/>
        <v>41883</v>
      </c>
      <c r="BH49" s="21">
        <f t="shared" si="12"/>
        <v>41913</v>
      </c>
      <c r="BI49" s="21">
        <f t="shared" si="12"/>
        <v>41944</v>
      </c>
      <c r="BJ49" s="21">
        <f t="shared" si="12"/>
        <v>41974</v>
      </c>
      <c r="BK49" s="21">
        <f t="shared" si="12"/>
        <v>42005</v>
      </c>
      <c r="BL49" s="21">
        <f t="shared" si="12"/>
        <v>42036</v>
      </c>
      <c r="BM49" s="21">
        <f t="shared" si="12"/>
        <v>42064</v>
      </c>
      <c r="BN49" s="21">
        <f t="shared" si="12"/>
        <v>42095</v>
      </c>
      <c r="BO49" s="21">
        <f t="shared" si="12"/>
        <v>42125</v>
      </c>
      <c r="BP49" s="21">
        <f t="shared" ref="BP49:EA49" si="13">BP6</f>
        <v>42156</v>
      </c>
      <c r="BQ49" s="21">
        <f t="shared" si="13"/>
        <v>42186</v>
      </c>
      <c r="BR49" s="21">
        <f t="shared" si="13"/>
        <v>42217</v>
      </c>
      <c r="BS49" s="21">
        <f t="shared" si="13"/>
        <v>42248</v>
      </c>
      <c r="BT49" s="21">
        <f t="shared" si="13"/>
        <v>42278</v>
      </c>
      <c r="BU49" s="21">
        <f t="shared" si="13"/>
        <v>42309</v>
      </c>
      <c r="BV49" s="21">
        <f t="shared" si="13"/>
        <v>42339</v>
      </c>
      <c r="BW49" s="21">
        <f t="shared" si="13"/>
        <v>42370</v>
      </c>
      <c r="BX49" s="21">
        <f t="shared" si="13"/>
        <v>42401</v>
      </c>
      <c r="BY49" s="21">
        <f t="shared" si="13"/>
        <v>42430</v>
      </c>
      <c r="BZ49" s="21">
        <f t="shared" si="13"/>
        <v>42461</v>
      </c>
      <c r="CA49" s="21">
        <f t="shared" si="13"/>
        <v>42491</v>
      </c>
      <c r="CB49" s="21">
        <f t="shared" si="13"/>
        <v>42522</v>
      </c>
      <c r="CC49" s="21">
        <f t="shared" si="13"/>
        <v>42552</v>
      </c>
      <c r="CD49" s="21">
        <f t="shared" si="13"/>
        <v>42583</v>
      </c>
      <c r="CE49" s="21">
        <f t="shared" si="13"/>
        <v>42614</v>
      </c>
      <c r="CF49" s="21">
        <f t="shared" si="13"/>
        <v>42644</v>
      </c>
      <c r="CG49" s="21">
        <f t="shared" si="13"/>
        <v>42675</v>
      </c>
      <c r="CH49" s="21">
        <f t="shared" si="13"/>
        <v>42705</v>
      </c>
      <c r="CI49" s="21">
        <f t="shared" si="13"/>
        <v>42736</v>
      </c>
      <c r="CJ49" s="21">
        <f t="shared" si="13"/>
        <v>42767</v>
      </c>
      <c r="CK49" s="21">
        <f t="shared" si="13"/>
        <v>42795</v>
      </c>
      <c r="CL49" s="21">
        <f t="shared" si="13"/>
        <v>42826</v>
      </c>
      <c r="CM49" s="21">
        <f t="shared" si="13"/>
        <v>42856</v>
      </c>
      <c r="CN49" s="21">
        <f t="shared" si="13"/>
        <v>42887</v>
      </c>
      <c r="CO49" s="21">
        <f t="shared" si="13"/>
        <v>42917</v>
      </c>
      <c r="CP49" s="21">
        <f t="shared" si="13"/>
        <v>42948</v>
      </c>
      <c r="CQ49" s="21">
        <f t="shared" si="13"/>
        <v>42979</v>
      </c>
      <c r="CR49" s="21">
        <f t="shared" si="13"/>
        <v>43009</v>
      </c>
      <c r="CS49" s="21">
        <f t="shared" si="13"/>
        <v>43040</v>
      </c>
      <c r="CT49" s="21">
        <f t="shared" si="13"/>
        <v>43070</v>
      </c>
      <c r="CU49" s="21">
        <f t="shared" si="13"/>
        <v>43101</v>
      </c>
      <c r="CV49" s="21">
        <f t="shared" si="13"/>
        <v>43132</v>
      </c>
      <c r="CW49" s="21">
        <f t="shared" si="13"/>
        <v>43160</v>
      </c>
      <c r="CX49" s="21">
        <f t="shared" si="13"/>
        <v>43191</v>
      </c>
      <c r="CY49" s="21">
        <f t="shared" si="13"/>
        <v>43221</v>
      </c>
      <c r="CZ49" s="21">
        <f t="shared" si="13"/>
        <v>43252</v>
      </c>
      <c r="DA49" s="21">
        <f t="shared" si="13"/>
        <v>43282</v>
      </c>
      <c r="DB49" s="21">
        <f t="shared" si="13"/>
        <v>43313</v>
      </c>
      <c r="DC49" s="21">
        <f t="shared" si="13"/>
        <v>43344</v>
      </c>
      <c r="DD49" s="21">
        <f t="shared" si="13"/>
        <v>43374</v>
      </c>
      <c r="DE49" s="21">
        <f t="shared" si="13"/>
        <v>43405</v>
      </c>
      <c r="DF49" s="21">
        <f t="shared" si="13"/>
        <v>43435</v>
      </c>
      <c r="DG49" s="21">
        <f t="shared" si="13"/>
        <v>43466</v>
      </c>
      <c r="DH49" s="21">
        <f t="shared" si="13"/>
        <v>43497</v>
      </c>
      <c r="DI49" s="21">
        <f t="shared" si="13"/>
        <v>43525</v>
      </c>
      <c r="DJ49" s="21">
        <f t="shared" si="13"/>
        <v>43556</v>
      </c>
      <c r="DK49" s="21">
        <f t="shared" si="13"/>
        <v>43586</v>
      </c>
      <c r="DL49" s="21">
        <f t="shared" si="13"/>
        <v>43617</v>
      </c>
      <c r="DM49" s="21">
        <f t="shared" si="13"/>
        <v>43647</v>
      </c>
      <c r="DN49" s="21">
        <f t="shared" si="13"/>
        <v>43678</v>
      </c>
      <c r="DO49" s="21">
        <f t="shared" si="13"/>
        <v>43709</v>
      </c>
      <c r="DP49" s="21">
        <f t="shared" si="13"/>
        <v>43739</v>
      </c>
      <c r="DQ49" s="21">
        <f t="shared" si="13"/>
        <v>43770</v>
      </c>
      <c r="DR49" s="21">
        <f t="shared" si="13"/>
        <v>43800</v>
      </c>
      <c r="DS49" s="21">
        <f t="shared" si="13"/>
        <v>43831</v>
      </c>
      <c r="DT49" s="21">
        <f t="shared" si="13"/>
        <v>43862</v>
      </c>
      <c r="DU49" s="21">
        <f t="shared" si="13"/>
        <v>43891</v>
      </c>
      <c r="DV49" s="21">
        <f t="shared" si="13"/>
        <v>43922</v>
      </c>
      <c r="DW49" s="21">
        <f t="shared" si="13"/>
        <v>43952</v>
      </c>
      <c r="DX49" s="21">
        <f t="shared" si="13"/>
        <v>43983</v>
      </c>
      <c r="DY49" s="21">
        <f t="shared" si="13"/>
        <v>44013</v>
      </c>
      <c r="DZ49" s="21">
        <f t="shared" si="13"/>
        <v>44044</v>
      </c>
      <c r="EA49" s="21">
        <f t="shared" si="13"/>
        <v>44075</v>
      </c>
      <c r="EB49" s="21">
        <f t="shared" ref="EB49:EF49" si="14">EB6</f>
        <v>44105</v>
      </c>
      <c r="EC49" s="21">
        <f t="shared" si="14"/>
        <v>44136</v>
      </c>
      <c r="ED49" s="21">
        <f t="shared" si="14"/>
        <v>44166</v>
      </c>
      <c r="EE49" s="21">
        <f t="shared" si="14"/>
        <v>44197</v>
      </c>
      <c r="EF49" s="21">
        <f t="shared" si="14"/>
        <v>44228</v>
      </c>
    </row>
    <row r="50" spans="1:140" x14ac:dyDescent="0.45">
      <c r="B50" s="2" t="str">
        <f t="shared" ref="B50:B58" si="15">B7</f>
        <v>Accommodation and food services</v>
      </c>
      <c r="C50" s="20">
        <f t="shared" ref="C50:BN53" si="16">C7/$C7</f>
        <v>1</v>
      </c>
      <c r="D50" s="20">
        <f t="shared" si="16"/>
        <v>1.0135148274185708</v>
      </c>
      <c r="E50" s="20">
        <f t="shared" si="16"/>
        <v>1.0134175984443363</v>
      </c>
      <c r="F50" s="20">
        <f t="shared" si="16"/>
        <v>1.0277102576567818</v>
      </c>
      <c r="G50" s="20">
        <f t="shared" si="16"/>
        <v>1.0632960622265435</v>
      </c>
      <c r="H50" s="20">
        <f t="shared" si="16"/>
        <v>1.0866310160427808</v>
      </c>
      <c r="I50" s="20">
        <f t="shared" si="16"/>
        <v>1.1299951385512883</v>
      </c>
      <c r="J50" s="20">
        <f t="shared" si="16"/>
        <v>1.1142440447253281</v>
      </c>
      <c r="K50" s="20">
        <f t="shared" si="16"/>
        <v>1.0575595527467185</v>
      </c>
      <c r="L50" s="20">
        <f t="shared" si="16"/>
        <v>1.0403500243072437</v>
      </c>
      <c r="M50" s="20">
        <f t="shared" si="16"/>
        <v>1.03441905687895</v>
      </c>
      <c r="N50" s="20">
        <f t="shared" si="16"/>
        <v>1.0355858045697617</v>
      </c>
      <c r="O50" s="20">
        <f t="shared" si="16"/>
        <v>1.0216820612542539</v>
      </c>
      <c r="P50" s="20">
        <f t="shared" si="16"/>
        <v>1.0329606222654351</v>
      </c>
      <c r="Q50" s="20">
        <f t="shared" si="16"/>
        <v>1.0620320855614973</v>
      </c>
      <c r="R50" s="20">
        <f t="shared" si="16"/>
        <v>1.0600875060768109</v>
      </c>
      <c r="S50" s="20">
        <f t="shared" si="16"/>
        <v>1.1109382596013613</v>
      </c>
      <c r="T50" s="20">
        <f t="shared" si="16"/>
        <v>1.1210500729217308</v>
      </c>
      <c r="U50" s="20">
        <f t="shared" si="16"/>
        <v>1.1640252795333008</v>
      </c>
      <c r="V50" s="20">
        <f t="shared" si="16"/>
        <v>1.1507049100631987</v>
      </c>
      <c r="W50" s="20">
        <f t="shared" si="16"/>
        <v>1.1173553719008265</v>
      </c>
      <c r="X50" s="20">
        <f t="shared" si="16"/>
        <v>1.0953816237238698</v>
      </c>
      <c r="Y50" s="20">
        <f t="shared" si="16"/>
        <v>1.0775887214389888</v>
      </c>
      <c r="Z50" s="20">
        <f t="shared" si="16"/>
        <v>1.0872143898881867</v>
      </c>
      <c r="AA50" s="20">
        <f t="shared" si="16"/>
        <v>1.0690325717063685</v>
      </c>
      <c r="AB50" s="20">
        <f t="shared" si="16"/>
        <v>1.0755469129800681</v>
      </c>
      <c r="AC50" s="20">
        <f t="shared" si="16"/>
        <v>1.0808945065629558</v>
      </c>
      <c r="AD50" s="20">
        <f t="shared" si="16"/>
        <v>1.1108410306271268</v>
      </c>
      <c r="AE50" s="20">
        <f t="shared" si="16"/>
        <v>1.1572192513368984</v>
      </c>
      <c r="AF50" s="20">
        <f t="shared" si="16"/>
        <v>1.1689839572192513</v>
      </c>
      <c r="AG50" s="20">
        <f t="shared" si="16"/>
        <v>1.1890131259115215</v>
      </c>
      <c r="AH50" s="20">
        <f t="shared" si="16"/>
        <v>1.1722897423432184</v>
      </c>
      <c r="AI50" s="20">
        <f t="shared" si="16"/>
        <v>1.1247447739426348</v>
      </c>
      <c r="AJ50" s="20">
        <f t="shared" si="16"/>
        <v>1.0954788526981041</v>
      </c>
      <c r="AK50" s="20">
        <f t="shared" si="16"/>
        <v>1.101507049100632</v>
      </c>
      <c r="AL50" s="20">
        <f t="shared" si="16"/>
        <v>1.0937287311618862</v>
      </c>
      <c r="AM50" s="20">
        <f t="shared" si="16"/>
        <v>1.087311618862421</v>
      </c>
      <c r="AN50" s="20">
        <f t="shared" si="16"/>
        <v>1.1054934370442391</v>
      </c>
      <c r="AO50" s="20">
        <f t="shared" si="16"/>
        <v>1.102382109868741</v>
      </c>
      <c r="AP50" s="20">
        <f t="shared" si="16"/>
        <v>1.0964511424404473</v>
      </c>
      <c r="AQ50" s="20">
        <f t="shared" si="16"/>
        <v>1.1380651434127369</v>
      </c>
      <c r="AR50" s="20">
        <f t="shared" si="16"/>
        <v>1.1444822557122023</v>
      </c>
      <c r="AS50" s="20">
        <f t="shared" si="16"/>
        <v>1.1649003403014098</v>
      </c>
      <c r="AT50" s="20">
        <f t="shared" si="16"/>
        <v>1.1771511910549344</v>
      </c>
      <c r="AU50" s="20">
        <f t="shared" si="16"/>
        <v>1.1047156052503646</v>
      </c>
      <c r="AV50" s="20">
        <f t="shared" si="16"/>
        <v>1.1129800680602819</v>
      </c>
      <c r="AW50" s="20">
        <f t="shared" si="16"/>
        <v>1.1106465726786583</v>
      </c>
      <c r="AX50" s="20">
        <f t="shared" si="16"/>
        <v>1.1255226057365095</v>
      </c>
      <c r="AY50" s="20">
        <f t="shared" si="16"/>
        <v>1.1037433155080214</v>
      </c>
      <c r="AZ50" s="20">
        <f t="shared" si="16"/>
        <v>1.1322314049586777</v>
      </c>
      <c r="BA50" s="20">
        <f t="shared" si="16"/>
        <v>1.1298006806028196</v>
      </c>
      <c r="BB50" s="20">
        <f t="shared" si="16"/>
        <v>1.1269810403500242</v>
      </c>
      <c r="BC50" s="20">
        <f t="shared" si="16"/>
        <v>1.1617890131259114</v>
      </c>
      <c r="BD50" s="20">
        <f t="shared" si="16"/>
        <v>1.1828877005347593</v>
      </c>
      <c r="BE50" s="20">
        <f t="shared" si="16"/>
        <v>1.2159455517744289</v>
      </c>
      <c r="BF50" s="20">
        <f t="shared" si="16"/>
        <v>1.2056392805055907</v>
      </c>
      <c r="BG50" s="20">
        <f t="shared" si="16"/>
        <v>1.1626640738940204</v>
      </c>
      <c r="BH50" s="20">
        <f t="shared" si="16"/>
        <v>1.16917841516772</v>
      </c>
      <c r="BI50" s="20">
        <f t="shared" si="16"/>
        <v>1.1639280505590666</v>
      </c>
      <c r="BJ50" s="20">
        <f t="shared" si="16"/>
        <v>1.1524550315994166</v>
      </c>
      <c r="BK50" s="20">
        <f t="shared" si="16"/>
        <v>1.1327175498298494</v>
      </c>
      <c r="BL50" s="20">
        <f t="shared" si="16"/>
        <v>1.14982984929509</v>
      </c>
      <c r="BM50" s="20">
        <f t="shared" si="16"/>
        <v>1.14623237724842</v>
      </c>
      <c r="BN50" s="20">
        <f t="shared" si="16"/>
        <v>1.1530384054448226</v>
      </c>
      <c r="BO50" s="20">
        <f t="shared" ref="BO50:DZ53" si="17">BO7/$C7</f>
        <v>1.1858045697617889</v>
      </c>
      <c r="BP50" s="20">
        <f t="shared" si="17"/>
        <v>1.1998055420515314</v>
      </c>
      <c r="BQ50" s="20">
        <f t="shared" si="17"/>
        <v>1.2224598930481283</v>
      </c>
      <c r="BR50" s="20">
        <f t="shared" si="17"/>
        <v>1.1999027710257657</v>
      </c>
      <c r="BS50" s="20">
        <f t="shared" si="17"/>
        <v>1.1321341759844434</v>
      </c>
      <c r="BT50" s="20">
        <f t="shared" si="17"/>
        <v>1.1374817695673312</v>
      </c>
      <c r="BU50" s="20">
        <f t="shared" si="17"/>
        <v>1.1274671852211959</v>
      </c>
      <c r="BV50" s="20">
        <f t="shared" si="17"/>
        <v>1.1120077783179387</v>
      </c>
      <c r="BW50" s="20">
        <f t="shared" si="17"/>
        <v>1.0863393291200778</v>
      </c>
      <c r="BX50" s="20">
        <f t="shared" si="17"/>
        <v>1.0899368011667476</v>
      </c>
      <c r="BY50" s="20">
        <f t="shared" si="17"/>
        <v>1.1091881380651434</v>
      </c>
      <c r="BZ50" s="20">
        <f t="shared" si="17"/>
        <v>1.1369956246961594</v>
      </c>
      <c r="CA50" s="20">
        <f t="shared" si="17"/>
        <v>1.1584832280019446</v>
      </c>
      <c r="CB50" s="20">
        <f t="shared" si="17"/>
        <v>1.1925133689839573</v>
      </c>
      <c r="CC50" s="20">
        <f t="shared" si="17"/>
        <v>1.2157510938259601</v>
      </c>
      <c r="CD50" s="20">
        <f t="shared" si="17"/>
        <v>1.2070004861448711</v>
      </c>
      <c r="CE50" s="20">
        <f t="shared" si="17"/>
        <v>1.1569275644141954</v>
      </c>
      <c r="CF50" s="20">
        <f t="shared" si="17"/>
        <v>1.1469129800680602</v>
      </c>
      <c r="CG50" s="20">
        <f t="shared" si="17"/>
        <v>1.1433155080213904</v>
      </c>
      <c r="CH50" s="20">
        <f t="shared" si="17"/>
        <v>1.1369956246961594</v>
      </c>
      <c r="CI50" s="20">
        <f t="shared" si="17"/>
        <v>1.1269810403500242</v>
      </c>
      <c r="CJ50" s="20">
        <f t="shared" si="17"/>
        <v>1.1382596013612056</v>
      </c>
      <c r="CK50" s="20">
        <f t="shared" si="17"/>
        <v>1.1354399611084103</v>
      </c>
      <c r="CL50" s="20">
        <f t="shared" si="17"/>
        <v>1.135926105979582</v>
      </c>
      <c r="CM50" s="20">
        <f t="shared" si="17"/>
        <v>1.1780262518230433</v>
      </c>
      <c r="CN50" s="20">
        <f t="shared" si="17"/>
        <v>1.189985415653865</v>
      </c>
      <c r="CO50" s="20">
        <f t="shared" si="17"/>
        <v>1.2297520661157024</v>
      </c>
      <c r="CP50" s="20">
        <f t="shared" si="17"/>
        <v>1.2225571220223628</v>
      </c>
      <c r="CQ50" s="20">
        <f t="shared" si="17"/>
        <v>1.1748176956733107</v>
      </c>
      <c r="CR50" s="20">
        <f t="shared" si="17"/>
        <v>1.1620807000486144</v>
      </c>
      <c r="CS50" s="20">
        <f t="shared" si="17"/>
        <v>1.1616917841516772</v>
      </c>
      <c r="CT50" s="20">
        <f t="shared" si="17"/>
        <v>1.1660670879922217</v>
      </c>
      <c r="CU50" s="20">
        <f t="shared" si="17"/>
        <v>1.1399124939231891</v>
      </c>
      <c r="CV50" s="20">
        <f t="shared" si="17"/>
        <v>1.1586776859504133</v>
      </c>
      <c r="CW50" s="20">
        <f t="shared" si="17"/>
        <v>1.1686922702965483</v>
      </c>
      <c r="CX50" s="20">
        <f t="shared" si="17"/>
        <v>1.1886242100145843</v>
      </c>
      <c r="CY50" s="20">
        <f t="shared" si="17"/>
        <v>1.2426835196888673</v>
      </c>
      <c r="CZ50" s="20">
        <f t="shared" si="17"/>
        <v>1.2416140009722898</v>
      </c>
      <c r="DA50" s="20">
        <f t="shared" si="17"/>
        <v>1.2539620807000487</v>
      </c>
      <c r="DB50" s="20">
        <f t="shared" si="17"/>
        <v>1.2516285853184248</v>
      </c>
      <c r="DC50" s="20">
        <f t="shared" si="17"/>
        <v>1.1965969859017986</v>
      </c>
      <c r="DD50" s="20">
        <f t="shared" si="17"/>
        <v>1.1739426349052018</v>
      </c>
      <c r="DE50" s="20">
        <f t="shared" si="17"/>
        <v>1.1767622751579971</v>
      </c>
      <c r="DF50" s="20">
        <f t="shared" si="17"/>
        <v>1.1787068546426835</v>
      </c>
      <c r="DG50" s="20">
        <f t="shared" si="17"/>
        <v>1.1467185221195917</v>
      </c>
      <c r="DH50" s="20">
        <f t="shared" si="17"/>
        <v>1.1429265921244531</v>
      </c>
      <c r="DI50" s="20">
        <f t="shared" si="17"/>
        <v>1.1351482741857073</v>
      </c>
      <c r="DJ50" s="20">
        <f t="shared" si="17"/>
        <v>1.1441905687894993</v>
      </c>
      <c r="DK50" s="20">
        <f t="shared" si="17"/>
        <v>1.1664560038891589</v>
      </c>
      <c r="DL50" s="20">
        <f t="shared" si="17"/>
        <v>1.1841516771998055</v>
      </c>
      <c r="DM50" s="20">
        <f t="shared" si="17"/>
        <v>1.213028682547399</v>
      </c>
      <c r="DN50" s="20">
        <f t="shared" si="17"/>
        <v>1.2210014584346136</v>
      </c>
      <c r="DO50" s="20">
        <f t="shared" si="17"/>
        <v>1.1950413223140497</v>
      </c>
      <c r="DP50" s="20">
        <f t="shared" si="17"/>
        <v>1.1923189110354886</v>
      </c>
      <c r="DQ50" s="20">
        <f t="shared" si="17"/>
        <v>1.1716091395235779</v>
      </c>
      <c r="DR50" s="20">
        <f t="shared" si="17"/>
        <v>1.1962080700048614</v>
      </c>
      <c r="DS50" s="20">
        <f t="shared" si="17"/>
        <v>1.1618862421001459</v>
      </c>
      <c r="DT50" s="20">
        <f t="shared" si="17"/>
        <v>1.1506076810889645</v>
      </c>
      <c r="DU50" s="20">
        <f t="shared" si="17"/>
        <v>0.87826932425862902</v>
      </c>
      <c r="DV50" s="20">
        <f t="shared" si="17"/>
        <v>0.58385999027710256</v>
      </c>
      <c r="DW50" s="20">
        <f t="shared" si="17"/>
        <v>0.65172581429265919</v>
      </c>
      <c r="DX50" s="20">
        <f t="shared" si="17"/>
        <v>0.82771025765678174</v>
      </c>
      <c r="DY50" s="20">
        <f t="shared" si="17"/>
        <v>0.9460379192999514</v>
      </c>
      <c r="DZ50" s="20">
        <f t="shared" si="17"/>
        <v>0.99465240641711228</v>
      </c>
      <c r="EA50" s="20">
        <f t="shared" ref="EA50:EF58" si="18">EA7/$C7</f>
        <v>1.0146815751093825</v>
      </c>
      <c r="EB50" s="20">
        <f t="shared" si="18"/>
        <v>0.96665046183762759</v>
      </c>
      <c r="EC50" s="20">
        <f t="shared" si="18"/>
        <v>0.92999513855128824</v>
      </c>
      <c r="ED50" s="20">
        <f t="shared" si="18"/>
        <v>0.88332523091881376</v>
      </c>
      <c r="EE50" s="20">
        <f t="shared" si="18"/>
        <v>0.7878463782207098</v>
      </c>
      <c r="EF50" s="20">
        <f t="shared" si="18"/>
        <v>0.85104521147301893</v>
      </c>
    </row>
    <row r="51" spans="1:140" x14ac:dyDescent="0.45">
      <c r="B51" s="2" t="str">
        <f t="shared" si="15"/>
        <v>Administrative and support, waste management and remediation services</v>
      </c>
      <c r="C51" s="20">
        <f t="shared" si="16"/>
        <v>1</v>
      </c>
      <c r="D51" s="20">
        <f t="shared" si="16"/>
        <v>1.0130030959752323</v>
      </c>
      <c r="E51" s="20">
        <f t="shared" si="16"/>
        <v>0.98297213622291024</v>
      </c>
      <c r="F51" s="20">
        <f t="shared" si="16"/>
        <v>1.0140866873065015</v>
      </c>
      <c r="G51" s="20">
        <f t="shared" si="16"/>
        <v>1.0755417956656346</v>
      </c>
      <c r="H51" s="20">
        <f t="shared" si="16"/>
        <v>1.1171826625386998</v>
      </c>
      <c r="I51" s="20">
        <f t="shared" si="16"/>
        <v>1.1368421052631579</v>
      </c>
      <c r="J51" s="20">
        <f t="shared" si="16"/>
        <v>1.1151702786377709</v>
      </c>
      <c r="K51" s="20">
        <f t="shared" si="16"/>
        <v>1.0891640866873065</v>
      </c>
      <c r="L51" s="20">
        <f t="shared" si="16"/>
        <v>1.0876160990712074</v>
      </c>
      <c r="M51" s="20">
        <f t="shared" si="16"/>
        <v>1.0394736842105263</v>
      </c>
      <c r="N51" s="20">
        <f t="shared" si="16"/>
        <v>1.0365325077399381</v>
      </c>
      <c r="O51" s="20">
        <f t="shared" si="16"/>
        <v>1.0205882352941176</v>
      </c>
      <c r="P51" s="20">
        <f t="shared" si="16"/>
        <v>1.0143962848297214</v>
      </c>
      <c r="Q51" s="20">
        <f t="shared" si="16"/>
        <v>0.99922600619195046</v>
      </c>
      <c r="R51" s="20">
        <f t="shared" si="16"/>
        <v>1.0311145510835913</v>
      </c>
      <c r="S51" s="20">
        <f t="shared" si="16"/>
        <v>1.0950464396284829</v>
      </c>
      <c r="T51" s="20">
        <f t="shared" si="16"/>
        <v>1.1260061919504645</v>
      </c>
      <c r="U51" s="20">
        <f t="shared" si="16"/>
        <v>1.126780185758514</v>
      </c>
      <c r="V51" s="20">
        <f t="shared" si="16"/>
        <v>1.1083591331269349</v>
      </c>
      <c r="W51" s="20">
        <f t="shared" si="16"/>
        <v>1.0575851393188855</v>
      </c>
      <c r="X51" s="20">
        <f t="shared" si="16"/>
        <v>1.0608359133126934</v>
      </c>
      <c r="Y51" s="20">
        <f t="shared" si="16"/>
        <v>1.0208978328173375</v>
      </c>
      <c r="Z51" s="20">
        <f t="shared" si="16"/>
        <v>1.006501547987616</v>
      </c>
      <c r="AA51" s="20">
        <f t="shared" si="16"/>
        <v>0.98746130030959756</v>
      </c>
      <c r="AB51" s="20">
        <f t="shared" si="16"/>
        <v>1.0072755417956656</v>
      </c>
      <c r="AC51" s="20">
        <f t="shared" si="16"/>
        <v>1.0063467492260061</v>
      </c>
      <c r="AD51" s="20">
        <f t="shared" si="16"/>
        <v>1.0475232198142415</v>
      </c>
      <c r="AE51" s="20">
        <f t="shared" si="16"/>
        <v>1.1077399380804953</v>
      </c>
      <c r="AF51" s="20">
        <f t="shared" si="16"/>
        <v>1.1637770897832818</v>
      </c>
      <c r="AG51" s="20">
        <f t="shared" si="16"/>
        <v>1.1738390092879256</v>
      </c>
      <c r="AH51" s="20">
        <f t="shared" si="16"/>
        <v>1.1747678018575851</v>
      </c>
      <c r="AI51" s="20">
        <f t="shared" si="16"/>
        <v>1.1088235294117648</v>
      </c>
      <c r="AJ51" s="20">
        <f t="shared" si="16"/>
        <v>1.0890092879256965</v>
      </c>
      <c r="AK51" s="20">
        <f t="shared" si="16"/>
        <v>1.0713622291021672</v>
      </c>
      <c r="AL51" s="20">
        <f t="shared" si="16"/>
        <v>1.0585139318885448</v>
      </c>
      <c r="AM51" s="20">
        <f t="shared" si="16"/>
        <v>1.0390092879256967</v>
      </c>
      <c r="AN51" s="20">
        <f t="shared" si="16"/>
        <v>1.0613003095975233</v>
      </c>
      <c r="AO51" s="20">
        <f t="shared" si="16"/>
        <v>1.0588235294117647</v>
      </c>
      <c r="AP51" s="20">
        <f t="shared" si="16"/>
        <v>1.0727554179566563</v>
      </c>
      <c r="AQ51" s="20">
        <f t="shared" si="16"/>
        <v>1.1616099071207431</v>
      </c>
      <c r="AR51" s="20">
        <f t="shared" si="16"/>
        <v>1.2024767801857585</v>
      </c>
      <c r="AS51" s="20">
        <f t="shared" si="16"/>
        <v>1.251857585139319</v>
      </c>
      <c r="AT51" s="20">
        <f t="shared" si="16"/>
        <v>1.2315789473684211</v>
      </c>
      <c r="AU51" s="20">
        <f t="shared" si="16"/>
        <v>1.1880804953560371</v>
      </c>
      <c r="AV51" s="20">
        <f t="shared" si="16"/>
        <v>1.1380804953560371</v>
      </c>
      <c r="AW51" s="20">
        <f t="shared" si="16"/>
        <v>1.1297213622291022</v>
      </c>
      <c r="AX51" s="20">
        <f t="shared" si="16"/>
        <v>1.0970588235294119</v>
      </c>
      <c r="AY51" s="20">
        <f t="shared" si="16"/>
        <v>1.0383900928792569</v>
      </c>
      <c r="AZ51" s="20">
        <f t="shared" si="16"/>
        <v>1.0504643962848297</v>
      </c>
      <c r="BA51" s="20">
        <f t="shared" si="16"/>
        <v>1.0691950464396285</v>
      </c>
      <c r="BB51" s="20">
        <f t="shared" si="16"/>
        <v>1.1156346749226007</v>
      </c>
      <c r="BC51" s="20">
        <f t="shared" si="16"/>
        <v>1.1727554179566564</v>
      </c>
      <c r="BD51" s="20">
        <f t="shared" si="16"/>
        <v>1.1921052631578948</v>
      </c>
      <c r="BE51" s="20">
        <f t="shared" si="16"/>
        <v>1.1664086687306501</v>
      </c>
      <c r="BF51" s="20">
        <f t="shared" si="16"/>
        <v>1.1916408668730649</v>
      </c>
      <c r="BG51" s="20">
        <f t="shared" si="16"/>
        <v>1.1614551083591331</v>
      </c>
      <c r="BH51" s="20">
        <f t="shared" si="16"/>
        <v>1.1493808049535603</v>
      </c>
      <c r="BI51" s="20">
        <f t="shared" si="16"/>
        <v>1.1219814241486068</v>
      </c>
      <c r="BJ51" s="20">
        <f t="shared" si="16"/>
        <v>1.1078947368421053</v>
      </c>
      <c r="BK51" s="20">
        <f t="shared" si="16"/>
        <v>1.0885448916408669</v>
      </c>
      <c r="BL51" s="20">
        <f t="shared" si="16"/>
        <v>1.1018575851393189</v>
      </c>
      <c r="BM51" s="20">
        <f t="shared" si="16"/>
        <v>1.0908668730650155</v>
      </c>
      <c r="BN51" s="20">
        <f t="shared" si="16"/>
        <v>1.1343653250773993</v>
      </c>
      <c r="BO51" s="20">
        <f t="shared" si="17"/>
        <v>1.2153250773993809</v>
      </c>
      <c r="BP51" s="20">
        <f t="shared" si="17"/>
        <v>1.206501547987616</v>
      </c>
      <c r="BQ51" s="20">
        <f t="shared" si="17"/>
        <v>1.2201238390092879</v>
      </c>
      <c r="BR51" s="20">
        <f t="shared" si="17"/>
        <v>1.2303405572755417</v>
      </c>
      <c r="BS51" s="20">
        <f t="shared" si="17"/>
        <v>1.2091331269349845</v>
      </c>
      <c r="BT51" s="20">
        <f t="shared" si="17"/>
        <v>1.1854489164086688</v>
      </c>
      <c r="BU51" s="20">
        <f t="shared" si="17"/>
        <v>1.1489164086687307</v>
      </c>
      <c r="BV51" s="20">
        <f t="shared" si="17"/>
        <v>1.1103715170278639</v>
      </c>
      <c r="BW51" s="20">
        <f t="shared" si="17"/>
        <v>1.0939628482972137</v>
      </c>
      <c r="BX51" s="20">
        <f t="shared" si="17"/>
        <v>1.1253869969040247</v>
      </c>
      <c r="BY51" s="20">
        <f t="shared" si="17"/>
        <v>1.1187306501547987</v>
      </c>
      <c r="BZ51" s="20">
        <f t="shared" si="17"/>
        <v>1.1227554179566563</v>
      </c>
      <c r="CA51" s="20">
        <f t="shared" si="17"/>
        <v>1.2201238390092879</v>
      </c>
      <c r="CB51" s="20">
        <f t="shared" si="17"/>
        <v>1.2393188854489163</v>
      </c>
      <c r="CC51" s="20">
        <f t="shared" si="17"/>
        <v>1.2537151702786378</v>
      </c>
      <c r="CD51" s="20">
        <f t="shared" si="17"/>
        <v>1.2436532507739939</v>
      </c>
      <c r="CE51" s="20">
        <f t="shared" si="17"/>
        <v>1.2191950464396284</v>
      </c>
      <c r="CF51" s="20">
        <f t="shared" si="17"/>
        <v>1.1710526315789473</v>
      </c>
      <c r="CG51" s="20">
        <f t="shared" si="17"/>
        <v>1.1486068111455108</v>
      </c>
      <c r="CH51" s="20">
        <f t="shared" si="17"/>
        <v>1.109752321981424</v>
      </c>
      <c r="CI51" s="20">
        <f t="shared" si="17"/>
        <v>1.1091331269349844</v>
      </c>
      <c r="CJ51" s="20">
        <f t="shared" si="17"/>
        <v>1.1190402476780186</v>
      </c>
      <c r="CK51" s="20">
        <f t="shared" si="17"/>
        <v>1.1439628482972137</v>
      </c>
      <c r="CL51" s="20">
        <f t="shared" si="17"/>
        <v>1.1351393188854488</v>
      </c>
      <c r="CM51" s="20">
        <f t="shared" si="17"/>
        <v>1.2094427244582044</v>
      </c>
      <c r="CN51" s="20">
        <f t="shared" si="17"/>
        <v>1.1947368421052631</v>
      </c>
      <c r="CO51" s="20">
        <f t="shared" si="17"/>
        <v>1.2117647058823529</v>
      </c>
      <c r="CP51" s="20">
        <f t="shared" si="17"/>
        <v>1.2147058823529411</v>
      </c>
      <c r="CQ51" s="20">
        <f t="shared" si="17"/>
        <v>1.1743034055727555</v>
      </c>
      <c r="CR51" s="20">
        <f t="shared" si="17"/>
        <v>1.1462848297213621</v>
      </c>
      <c r="CS51" s="20">
        <f t="shared" si="17"/>
        <v>1.1125386996904025</v>
      </c>
      <c r="CT51" s="20">
        <f t="shared" si="17"/>
        <v>1.1000000000000001</v>
      </c>
      <c r="CU51" s="20">
        <f t="shared" si="17"/>
        <v>1.0987616099071207</v>
      </c>
      <c r="CV51" s="20">
        <f t="shared" si="17"/>
        <v>1.111764705882353</v>
      </c>
      <c r="CW51" s="20">
        <f t="shared" si="17"/>
        <v>1.1137770897832817</v>
      </c>
      <c r="CX51" s="20">
        <f t="shared" si="17"/>
        <v>1.1320433436532509</v>
      </c>
      <c r="CY51" s="20">
        <f t="shared" si="17"/>
        <v>1.1995356037151703</v>
      </c>
      <c r="CZ51" s="20">
        <f t="shared" si="17"/>
        <v>1.2246130030959752</v>
      </c>
      <c r="DA51" s="20">
        <f t="shared" si="17"/>
        <v>1.2363777089783281</v>
      </c>
      <c r="DB51" s="20">
        <f t="shared" si="17"/>
        <v>1.2603715170278638</v>
      </c>
      <c r="DC51" s="20">
        <f t="shared" si="17"/>
        <v>1.19984520123839</v>
      </c>
      <c r="DD51" s="20">
        <f t="shared" si="17"/>
        <v>1.2114551083591332</v>
      </c>
      <c r="DE51" s="20">
        <f t="shared" si="17"/>
        <v>1.2105263157894737</v>
      </c>
      <c r="DF51" s="20">
        <f t="shared" si="17"/>
        <v>1.188390092879257</v>
      </c>
      <c r="DG51" s="20">
        <f t="shared" si="17"/>
        <v>1.1760061919504643</v>
      </c>
      <c r="DH51" s="20">
        <f t="shared" si="17"/>
        <v>1.1973684210526316</v>
      </c>
      <c r="DI51" s="20">
        <f t="shared" si="17"/>
        <v>1.1811145510835914</v>
      </c>
      <c r="DJ51" s="20">
        <f t="shared" si="17"/>
        <v>1.1907120743034056</v>
      </c>
      <c r="DK51" s="20">
        <f t="shared" si="17"/>
        <v>1.2325077399380806</v>
      </c>
      <c r="DL51" s="20">
        <f t="shared" si="17"/>
        <v>1.2304953560371517</v>
      </c>
      <c r="DM51" s="20">
        <f t="shared" si="17"/>
        <v>1.2495356037151704</v>
      </c>
      <c r="DN51" s="20">
        <f t="shared" si="17"/>
        <v>1.2094427244582044</v>
      </c>
      <c r="DO51" s="20">
        <f t="shared" si="17"/>
        <v>1.1693498452012383</v>
      </c>
      <c r="DP51" s="20">
        <f t="shared" si="17"/>
        <v>1.1560371517027863</v>
      </c>
      <c r="DQ51" s="20">
        <f t="shared" si="17"/>
        <v>1.146594427244582</v>
      </c>
      <c r="DR51" s="20">
        <f t="shared" si="17"/>
        <v>1.111609907120743</v>
      </c>
      <c r="DS51" s="20">
        <f t="shared" si="17"/>
        <v>1.1027863777089784</v>
      </c>
      <c r="DT51" s="20">
        <f t="shared" si="17"/>
        <v>1.1359133126934984</v>
      </c>
      <c r="DU51" s="20">
        <f t="shared" si="17"/>
        <v>1.0902476780185759</v>
      </c>
      <c r="DV51" s="20">
        <f t="shared" si="17"/>
        <v>1.0037151702786378</v>
      </c>
      <c r="DW51" s="20">
        <f t="shared" si="17"/>
        <v>1.0213622291021671</v>
      </c>
      <c r="DX51" s="20">
        <f t="shared" si="17"/>
        <v>1.1388544891640866</v>
      </c>
      <c r="DY51" s="20">
        <f t="shared" si="17"/>
        <v>1.1170278637770898</v>
      </c>
      <c r="DZ51" s="20">
        <f t="shared" si="17"/>
        <v>1.1273993808049536</v>
      </c>
      <c r="EA51" s="20">
        <f t="shared" si="18"/>
        <v>1.0914860681114551</v>
      </c>
      <c r="EB51" s="20">
        <f t="shared" si="18"/>
        <v>1.0883900928792569</v>
      </c>
      <c r="EC51" s="20">
        <f t="shared" si="18"/>
        <v>1.0828173374613004</v>
      </c>
      <c r="ED51" s="20">
        <f t="shared" si="18"/>
        <v>1.041640866873065</v>
      </c>
      <c r="EE51" s="20">
        <f t="shared" si="18"/>
        <v>1.0232198142414861</v>
      </c>
      <c r="EF51" s="20">
        <f t="shared" si="18"/>
        <v>1.0439628482972136</v>
      </c>
    </row>
    <row r="52" spans="1:140" x14ac:dyDescent="0.45">
      <c r="B52" s="2" t="str">
        <f t="shared" si="15"/>
        <v>Agriculture,forestry, fishing and hunting</v>
      </c>
      <c r="C52" s="20">
        <f t="shared" si="16"/>
        <v>1</v>
      </c>
      <c r="D52" s="20">
        <f t="shared" si="16"/>
        <v>1.008009492732127</v>
      </c>
      <c r="E52" s="20">
        <f t="shared" si="16"/>
        <v>1.020468703648769</v>
      </c>
      <c r="F52" s="20">
        <f t="shared" si="16"/>
        <v>1.059329575793533</v>
      </c>
      <c r="G52" s="20">
        <f t="shared" si="16"/>
        <v>1.1824384455651142</v>
      </c>
      <c r="H52" s="20">
        <f t="shared" si="16"/>
        <v>1.1895579946603381</v>
      </c>
      <c r="I52" s="20">
        <f t="shared" si="16"/>
        <v>1.2159596558884604</v>
      </c>
      <c r="J52" s="20">
        <f t="shared" si="16"/>
        <v>1.2174428952832987</v>
      </c>
      <c r="K52" s="20">
        <f t="shared" si="16"/>
        <v>1.141797686146544</v>
      </c>
      <c r="L52" s="20">
        <f t="shared" si="16"/>
        <v>1.1121328982497776</v>
      </c>
      <c r="M52" s="20">
        <f t="shared" si="16"/>
        <v>1.0569563927617918</v>
      </c>
      <c r="N52" s="20">
        <f t="shared" si="16"/>
        <v>1.0053396618214179</v>
      </c>
      <c r="O52" s="20">
        <f t="shared" si="16"/>
        <v>1.0127558587956096</v>
      </c>
      <c r="P52" s="20">
        <f t="shared" si="16"/>
        <v>1.0026698309107089</v>
      </c>
      <c r="Q52" s="20">
        <f t="shared" si="16"/>
        <v>1.0163156333432215</v>
      </c>
      <c r="R52" s="20">
        <f t="shared" si="16"/>
        <v>1.0587362800355977</v>
      </c>
      <c r="S52" s="20">
        <f t="shared" si="16"/>
        <v>1.1732423613171166</v>
      </c>
      <c r="T52" s="20">
        <f t="shared" si="16"/>
        <v>1.2147730643725898</v>
      </c>
      <c r="U52" s="20">
        <f t="shared" si="16"/>
        <v>1.2005339661821417</v>
      </c>
      <c r="V52" s="20">
        <f t="shared" si="16"/>
        <v>1.2293088104420054</v>
      </c>
      <c r="W52" s="20">
        <f t="shared" si="16"/>
        <v>1.1854049243547908</v>
      </c>
      <c r="X52" s="20">
        <f t="shared" si="16"/>
        <v>1.1415010382675763</v>
      </c>
      <c r="Y52" s="20">
        <f t="shared" si="16"/>
        <v>1.0516167309403737</v>
      </c>
      <c r="Z52" s="20">
        <f t="shared" si="16"/>
        <v>1.0269949569860575</v>
      </c>
      <c r="AA52" s="20">
        <f t="shared" si="16"/>
        <v>0.98427766241471371</v>
      </c>
      <c r="AB52" s="20">
        <f t="shared" si="16"/>
        <v>0.97419163452981317</v>
      </c>
      <c r="AC52" s="20">
        <f t="shared" si="16"/>
        <v>0.97626816968258678</v>
      </c>
      <c r="AD52" s="20">
        <f t="shared" si="16"/>
        <v>1.0765351527736577</v>
      </c>
      <c r="AE52" s="20">
        <f t="shared" si="16"/>
        <v>1.180065262533373</v>
      </c>
      <c r="AF52" s="20">
        <f t="shared" si="16"/>
        <v>1.1833283892020172</v>
      </c>
      <c r="AG52" s="20">
        <f t="shared" si="16"/>
        <v>1.2195194304360724</v>
      </c>
      <c r="AH52" s="20">
        <f t="shared" si="16"/>
        <v>1.21981607831504</v>
      </c>
      <c r="AI52" s="20">
        <f t="shared" si="16"/>
        <v>1.1729457134381489</v>
      </c>
      <c r="AJ52" s="20">
        <f t="shared" si="16"/>
        <v>1.1171759121922278</v>
      </c>
      <c r="AK52" s="20">
        <f t="shared" si="16"/>
        <v>1.0608128151883713</v>
      </c>
      <c r="AL52" s="20">
        <f t="shared" si="16"/>
        <v>1.0688223079204984</v>
      </c>
      <c r="AM52" s="20">
        <f t="shared" si="16"/>
        <v>1.0237318303174132</v>
      </c>
      <c r="AN52" s="20">
        <f t="shared" si="16"/>
        <v>1.0231385345594779</v>
      </c>
      <c r="AO52" s="20">
        <f t="shared" si="16"/>
        <v>1.0379709285078611</v>
      </c>
      <c r="AP52" s="20">
        <f t="shared" si="16"/>
        <v>1.079798279442302</v>
      </c>
      <c r="AQ52" s="20">
        <f t="shared" si="16"/>
        <v>1.2073568673983981</v>
      </c>
      <c r="AR52" s="20">
        <f t="shared" si="16"/>
        <v>1.2414713734796796</v>
      </c>
      <c r="AS52" s="20">
        <f t="shared" si="16"/>
        <v>1.2554138237911598</v>
      </c>
      <c r="AT52" s="20">
        <f t="shared" si="16"/>
        <v>1.2278255710471671</v>
      </c>
      <c r="AU52" s="20">
        <f t="shared" si="16"/>
        <v>1.2005339661821417</v>
      </c>
      <c r="AV52" s="20">
        <f t="shared" si="16"/>
        <v>1.1753188964698902</v>
      </c>
      <c r="AW52" s="20">
        <f t="shared" si="16"/>
        <v>1.0664491248887571</v>
      </c>
      <c r="AX52" s="20">
        <f t="shared" si="16"/>
        <v>0.99436369029961436</v>
      </c>
      <c r="AY52" s="20">
        <f t="shared" si="16"/>
        <v>1.0091960842479977</v>
      </c>
      <c r="AZ52" s="20">
        <f t="shared" si="16"/>
        <v>1.0103826757638683</v>
      </c>
      <c r="BA52" s="20">
        <f t="shared" si="16"/>
        <v>1.0299614357757343</v>
      </c>
      <c r="BB52" s="20">
        <f t="shared" si="16"/>
        <v>1.0459804212399881</v>
      </c>
      <c r="BC52" s="20">
        <f t="shared" si="16"/>
        <v>1.1637496291901512</v>
      </c>
      <c r="BD52" s="20">
        <f t="shared" si="16"/>
        <v>1.1842183328389202</v>
      </c>
      <c r="BE52" s="20">
        <f t="shared" si="16"/>
        <v>1.1981607831504004</v>
      </c>
      <c r="BF52" s="20">
        <f t="shared" si="16"/>
        <v>1.1851082764758232</v>
      </c>
      <c r="BG52" s="20">
        <f t="shared" si="16"/>
        <v>1.1361613764461584</v>
      </c>
      <c r="BH52" s="20">
        <f t="shared" si="16"/>
        <v>1.1121328982497776</v>
      </c>
      <c r="BI52" s="20">
        <f t="shared" si="16"/>
        <v>1.0492435479086324</v>
      </c>
      <c r="BJ52" s="20">
        <f t="shared" si="16"/>
        <v>1.0554731533669535</v>
      </c>
      <c r="BK52" s="20">
        <f t="shared" si="16"/>
        <v>1.0109759715218036</v>
      </c>
      <c r="BL52" s="20">
        <f t="shared" si="16"/>
        <v>1.0038564224265796</v>
      </c>
      <c r="BM52" s="20">
        <f t="shared" si="16"/>
        <v>0.99110056363096999</v>
      </c>
      <c r="BN52" s="20">
        <f t="shared" si="16"/>
        <v>1.0157223375852862</v>
      </c>
      <c r="BO52" s="20">
        <f t="shared" si="17"/>
        <v>1.1103530109759716</v>
      </c>
      <c r="BP52" s="20">
        <f t="shared" si="17"/>
        <v>1.1165826164342925</v>
      </c>
      <c r="BQ52" s="20">
        <f t="shared" si="17"/>
        <v>1.1441708691782855</v>
      </c>
      <c r="BR52" s="20">
        <f t="shared" si="17"/>
        <v>1.1509937703945416</v>
      </c>
      <c r="BS52" s="20">
        <f t="shared" si="17"/>
        <v>1.1251854049243548</v>
      </c>
      <c r="BT52" s="20">
        <f t="shared" si="17"/>
        <v>1.081578166716108</v>
      </c>
      <c r="BU52" s="20">
        <f t="shared" si="17"/>
        <v>1.0563630970038564</v>
      </c>
      <c r="BV52" s="20">
        <f t="shared" si="17"/>
        <v>1.0234351824384456</v>
      </c>
      <c r="BW52" s="20">
        <f t="shared" si="17"/>
        <v>0.96202907149213879</v>
      </c>
      <c r="BX52" s="20">
        <f t="shared" si="17"/>
        <v>0.97448828240878083</v>
      </c>
      <c r="BY52" s="20">
        <f t="shared" si="17"/>
        <v>0.97775140907742508</v>
      </c>
      <c r="BZ52" s="20">
        <f t="shared" si="17"/>
        <v>0.99555028181548499</v>
      </c>
      <c r="CA52" s="20">
        <f t="shared" si="17"/>
        <v>1.1245921091664195</v>
      </c>
      <c r="CB52" s="20">
        <f t="shared" si="17"/>
        <v>1.1245921091664195</v>
      </c>
      <c r="CC52" s="20">
        <f t="shared" si="17"/>
        <v>1.1646395728270542</v>
      </c>
      <c r="CD52" s="20">
        <f t="shared" si="17"/>
        <v>1.1501038267576387</v>
      </c>
      <c r="CE52" s="20">
        <f t="shared" si="17"/>
        <v>1.0907742509641056</v>
      </c>
      <c r="CF52" s="20">
        <f t="shared" si="17"/>
        <v>1.0596262236725007</v>
      </c>
      <c r="CG52" s="20">
        <f t="shared" si="17"/>
        <v>1.0261050133491545</v>
      </c>
      <c r="CH52" s="20">
        <f t="shared" si="17"/>
        <v>0.99555028181548499</v>
      </c>
      <c r="CI52" s="20">
        <f t="shared" si="17"/>
        <v>0.97626816968258678</v>
      </c>
      <c r="CJ52" s="20">
        <f t="shared" si="17"/>
        <v>0.96054583209730049</v>
      </c>
      <c r="CK52" s="20">
        <f t="shared" si="17"/>
        <v>0.95016315633343218</v>
      </c>
      <c r="CL52" s="20">
        <f t="shared" si="17"/>
        <v>0.97804805695639274</v>
      </c>
      <c r="CM52" s="20">
        <f t="shared" si="17"/>
        <v>1.0768318006526254</v>
      </c>
      <c r="CN52" s="20">
        <f t="shared" si="17"/>
        <v>1.1234055176505489</v>
      </c>
      <c r="CO52" s="20">
        <f t="shared" si="17"/>
        <v>1.1444675170572531</v>
      </c>
      <c r="CP52" s="20">
        <f t="shared" si="17"/>
        <v>1.1317116582616433</v>
      </c>
      <c r="CQ52" s="20">
        <f t="shared" si="17"/>
        <v>1.0919608424799763</v>
      </c>
      <c r="CR52" s="20">
        <f t="shared" si="17"/>
        <v>1.0735686739839809</v>
      </c>
      <c r="CS52" s="20">
        <f t="shared" si="17"/>
        <v>1.0261050133491545</v>
      </c>
      <c r="CT52" s="20">
        <f t="shared" si="17"/>
        <v>0.99555028181548499</v>
      </c>
      <c r="CU52" s="20">
        <f t="shared" si="17"/>
        <v>0.96410560664491252</v>
      </c>
      <c r="CV52" s="20">
        <f t="shared" si="17"/>
        <v>0.95609611391278548</v>
      </c>
      <c r="CW52" s="20">
        <f t="shared" si="17"/>
        <v>0.98665084544645509</v>
      </c>
      <c r="CX52" s="20">
        <f t="shared" si="17"/>
        <v>1.0326312666864432</v>
      </c>
      <c r="CY52" s="20">
        <f t="shared" si="17"/>
        <v>1.1121328982497776</v>
      </c>
      <c r="CZ52" s="20">
        <f t="shared" si="17"/>
        <v>1.1198457431029367</v>
      </c>
      <c r="DA52" s="20">
        <f t="shared" si="17"/>
        <v>1.1076831800652625</v>
      </c>
      <c r="DB52" s="20">
        <f t="shared" si="17"/>
        <v>1.1020468703648769</v>
      </c>
      <c r="DC52" s="20">
        <f t="shared" si="17"/>
        <v>1.0964105606644912</v>
      </c>
      <c r="DD52" s="20">
        <f t="shared" si="17"/>
        <v>1.0522100266983092</v>
      </c>
      <c r="DE52" s="20">
        <f t="shared" si="17"/>
        <v>1.0338178582023139</v>
      </c>
      <c r="DF52" s="20">
        <f t="shared" si="17"/>
        <v>1.0264016612281222</v>
      </c>
      <c r="DG52" s="20">
        <f t="shared" si="17"/>
        <v>0.96618214179768613</v>
      </c>
      <c r="DH52" s="20">
        <f t="shared" si="17"/>
        <v>0.97419163452981317</v>
      </c>
      <c r="DI52" s="20">
        <f t="shared" si="17"/>
        <v>0.99822011272619404</v>
      </c>
      <c r="DJ52" s="20">
        <f t="shared" si="17"/>
        <v>1.0566597448828241</v>
      </c>
      <c r="DK52" s="20">
        <f t="shared" si="17"/>
        <v>1.1429842776624146</v>
      </c>
      <c r="DL52" s="20">
        <f t="shared" si="17"/>
        <v>1.1486205873628004</v>
      </c>
      <c r="DM52" s="20">
        <f t="shared" si="17"/>
        <v>1.1127261940077129</v>
      </c>
      <c r="DN52" s="20">
        <f t="shared" si="17"/>
        <v>1.1168792643132601</v>
      </c>
      <c r="DO52" s="20">
        <f t="shared" si="17"/>
        <v>1.0833580539899139</v>
      </c>
      <c r="DP52" s="20">
        <f t="shared" si="17"/>
        <v>1.078018392168496</v>
      </c>
      <c r="DQ52" s="20">
        <f t="shared" si="17"/>
        <v>1.0305547315336696</v>
      </c>
      <c r="DR52" s="20">
        <f t="shared" si="17"/>
        <v>0.99673687333135563</v>
      </c>
      <c r="DS52" s="20">
        <f t="shared" si="17"/>
        <v>0.98190447938297243</v>
      </c>
      <c r="DT52" s="20">
        <f t="shared" si="17"/>
        <v>0.98783743696232573</v>
      </c>
      <c r="DU52" s="20">
        <f t="shared" si="17"/>
        <v>0.96707208543458911</v>
      </c>
      <c r="DV52" s="20">
        <f t="shared" si="17"/>
        <v>0.96885197270839518</v>
      </c>
      <c r="DW52" s="20">
        <f t="shared" si="17"/>
        <v>1.0884010679323644</v>
      </c>
      <c r="DX52" s="20">
        <f t="shared" si="17"/>
        <v>1.1130228418866805</v>
      </c>
      <c r="DY52" s="20">
        <f t="shared" si="17"/>
        <v>1.1340848412933848</v>
      </c>
      <c r="DZ52" s="20">
        <f t="shared" si="17"/>
        <v>1.1035301097597152</v>
      </c>
      <c r="EA52" s="20">
        <f t="shared" si="18"/>
        <v>1.0536932660931475</v>
      </c>
      <c r="EB52" s="20">
        <f t="shared" si="18"/>
        <v>1.0109759715218036</v>
      </c>
      <c r="EC52" s="20">
        <f t="shared" si="18"/>
        <v>1.0225452388015426</v>
      </c>
      <c r="ED52" s="20">
        <f t="shared" si="18"/>
        <v>0.99822011272619404</v>
      </c>
      <c r="EE52" s="20">
        <f t="shared" si="18"/>
        <v>0.9172352417680214</v>
      </c>
      <c r="EF52" s="20">
        <f t="shared" si="18"/>
        <v>0.88608721447641647</v>
      </c>
    </row>
    <row r="53" spans="1:140" x14ac:dyDescent="0.45">
      <c r="B53" s="2" t="str">
        <f t="shared" si="15"/>
        <v>Arts, entertainment and recreation</v>
      </c>
      <c r="C53" s="20">
        <f t="shared" si="16"/>
        <v>1</v>
      </c>
      <c r="D53" s="20">
        <f t="shared" si="16"/>
        <v>0.98919667590027704</v>
      </c>
      <c r="E53" s="20">
        <f t="shared" si="16"/>
        <v>0.97562326869806093</v>
      </c>
      <c r="F53" s="20">
        <f t="shared" si="16"/>
        <v>0.99861495844875348</v>
      </c>
      <c r="G53" s="20">
        <f t="shared" si="16"/>
        <v>1.0664819944598338</v>
      </c>
      <c r="H53" s="20">
        <f t="shared" si="16"/>
        <v>1.1393351800554017</v>
      </c>
      <c r="I53" s="20">
        <f t="shared" si="16"/>
        <v>1.2698060941828255</v>
      </c>
      <c r="J53" s="20">
        <f t="shared" si="16"/>
        <v>1.2382271468144044</v>
      </c>
      <c r="K53" s="20">
        <f t="shared" si="16"/>
        <v>1.0656509695290859</v>
      </c>
      <c r="L53" s="20">
        <f t="shared" si="16"/>
        <v>1.0088642659279778</v>
      </c>
      <c r="M53" s="20">
        <f t="shared" si="16"/>
        <v>0.93961218836565097</v>
      </c>
      <c r="N53" s="20">
        <f t="shared" si="16"/>
        <v>0.98448753462603877</v>
      </c>
      <c r="O53" s="20">
        <f t="shared" si="16"/>
        <v>1.0116343490304709</v>
      </c>
      <c r="P53" s="20">
        <f t="shared" si="16"/>
        <v>0.99639889196675901</v>
      </c>
      <c r="Q53" s="20">
        <f t="shared" si="16"/>
        <v>0.96232686980609417</v>
      </c>
      <c r="R53" s="20">
        <f t="shared" si="16"/>
        <v>0.97479224376731299</v>
      </c>
      <c r="S53" s="20">
        <f t="shared" si="16"/>
        <v>1.1166204986149584</v>
      </c>
      <c r="T53" s="20">
        <f t="shared" si="16"/>
        <v>1.1814404432132963</v>
      </c>
      <c r="U53" s="20">
        <f t="shared" si="16"/>
        <v>1.3016620498614959</v>
      </c>
      <c r="V53" s="20">
        <f t="shared" si="16"/>
        <v>1.2180055401662049</v>
      </c>
      <c r="W53" s="20">
        <f t="shared" si="16"/>
        <v>1.0626038781163434</v>
      </c>
      <c r="X53" s="20">
        <f t="shared" si="16"/>
        <v>1.0626038781163434</v>
      </c>
      <c r="Y53" s="20">
        <f t="shared" si="16"/>
        <v>0.9797783933518005</v>
      </c>
      <c r="Z53" s="20">
        <f t="shared" si="16"/>
        <v>0.98725761772853182</v>
      </c>
      <c r="AA53" s="20">
        <f t="shared" si="16"/>
        <v>0.9631578947368421</v>
      </c>
      <c r="AB53" s="20">
        <f t="shared" si="16"/>
        <v>1.0105263157894737</v>
      </c>
      <c r="AC53" s="20">
        <f t="shared" si="16"/>
        <v>1.0077562326869807</v>
      </c>
      <c r="AD53" s="20">
        <f t="shared" si="16"/>
        <v>0.96177285318559558</v>
      </c>
      <c r="AE53" s="20">
        <f t="shared" si="16"/>
        <v>1.0235457063711912</v>
      </c>
      <c r="AF53" s="20">
        <f t="shared" si="16"/>
        <v>1.1074792243767313</v>
      </c>
      <c r="AG53" s="20">
        <f t="shared" si="16"/>
        <v>1.2246537396121884</v>
      </c>
      <c r="AH53" s="20">
        <f t="shared" si="16"/>
        <v>1.1925207756232687</v>
      </c>
      <c r="AI53" s="20">
        <f t="shared" si="16"/>
        <v>1.0058171745152356</v>
      </c>
      <c r="AJ53" s="20">
        <f t="shared" si="16"/>
        <v>1.0304709141274238</v>
      </c>
      <c r="AK53" s="20">
        <f t="shared" si="16"/>
        <v>1.0077562326869807</v>
      </c>
      <c r="AL53" s="20">
        <f t="shared" si="16"/>
        <v>0.9692520775623269</v>
      </c>
      <c r="AM53" s="20">
        <f t="shared" si="16"/>
        <v>1.0279778393351802</v>
      </c>
      <c r="AN53" s="20">
        <f t="shared" si="16"/>
        <v>1.0074792243767312</v>
      </c>
      <c r="AO53" s="20">
        <f t="shared" si="16"/>
        <v>1.0047091412742382</v>
      </c>
      <c r="AP53" s="20">
        <f t="shared" si="16"/>
        <v>1.0008310249307479</v>
      </c>
      <c r="AQ53" s="20">
        <f t="shared" si="16"/>
        <v>1.1024930747922437</v>
      </c>
      <c r="AR53" s="20">
        <f t="shared" si="16"/>
        <v>1.1642659279778393</v>
      </c>
      <c r="AS53" s="20">
        <f t="shared" si="16"/>
        <v>1.2232686980609417</v>
      </c>
      <c r="AT53" s="20">
        <f t="shared" si="16"/>
        <v>1.2576177285318559</v>
      </c>
      <c r="AU53" s="20">
        <f t="shared" si="16"/>
        <v>1.0903047091412743</v>
      </c>
      <c r="AV53" s="20">
        <f t="shared" si="16"/>
        <v>1.0382271468144044</v>
      </c>
      <c r="AW53" s="20">
        <f t="shared" si="16"/>
        <v>1.0157894736842106</v>
      </c>
      <c r="AX53" s="20">
        <f t="shared" si="16"/>
        <v>0.99002770083102498</v>
      </c>
      <c r="AY53" s="20">
        <f t="shared" si="16"/>
        <v>0.99418282548476455</v>
      </c>
      <c r="AZ53" s="20">
        <f t="shared" si="16"/>
        <v>1.046814404432133</v>
      </c>
      <c r="BA53" s="20">
        <f t="shared" si="16"/>
        <v>1.0548476454293629</v>
      </c>
      <c r="BB53" s="20">
        <f t="shared" si="16"/>
        <v>1</v>
      </c>
      <c r="BC53" s="20">
        <f t="shared" si="16"/>
        <v>1.124376731301939</v>
      </c>
      <c r="BD53" s="20">
        <f t="shared" si="16"/>
        <v>1.1789473684210525</v>
      </c>
      <c r="BE53" s="20">
        <f t="shared" si="16"/>
        <v>1.3293628808864266</v>
      </c>
      <c r="BF53" s="20">
        <f t="shared" si="16"/>
        <v>1.2847645429362882</v>
      </c>
      <c r="BG53" s="20">
        <f t="shared" si="16"/>
        <v>1.0498614958448753</v>
      </c>
      <c r="BH53" s="20">
        <f t="shared" si="16"/>
        <v>1.0905817174515235</v>
      </c>
      <c r="BI53" s="20">
        <f t="shared" si="16"/>
        <v>1.0565096952908588</v>
      </c>
      <c r="BJ53" s="20">
        <f t="shared" si="16"/>
        <v>1.0385041551246537</v>
      </c>
      <c r="BK53" s="20">
        <f t="shared" si="16"/>
        <v>1.0470914127423823</v>
      </c>
      <c r="BL53" s="20">
        <f t="shared" si="16"/>
        <v>1.0595567867036011</v>
      </c>
      <c r="BM53" s="20">
        <f t="shared" si="16"/>
        <v>1.0263157894736843</v>
      </c>
      <c r="BN53" s="20">
        <f t="shared" ref="BN53:CS53" si="19">BN10/$C10</f>
        <v>0.97950138504155126</v>
      </c>
      <c r="BO53" s="20">
        <f t="shared" si="17"/>
        <v>1.0983379501385042</v>
      </c>
      <c r="BP53" s="20">
        <f t="shared" si="17"/>
        <v>1.169252077562327</v>
      </c>
      <c r="BQ53" s="20">
        <f t="shared" si="17"/>
        <v>1.3141274238227147</v>
      </c>
      <c r="BR53" s="20">
        <f t="shared" si="17"/>
        <v>1.2105263157894737</v>
      </c>
      <c r="BS53" s="20">
        <f t="shared" si="17"/>
        <v>1.0709141274238227</v>
      </c>
      <c r="BT53" s="20">
        <f t="shared" si="17"/>
        <v>1.0382271468144044</v>
      </c>
      <c r="BU53" s="20">
        <f t="shared" si="17"/>
        <v>0.94155124653739608</v>
      </c>
      <c r="BV53" s="20">
        <f t="shared" si="17"/>
        <v>0.95678670360110807</v>
      </c>
      <c r="BW53" s="20">
        <f t="shared" si="17"/>
        <v>1.0132963988919668</v>
      </c>
      <c r="BX53" s="20">
        <f t="shared" si="17"/>
        <v>1.0684210526315789</v>
      </c>
      <c r="BY53" s="20">
        <f t="shared" si="17"/>
        <v>1.0659279778393351</v>
      </c>
      <c r="BZ53" s="20">
        <f t="shared" si="17"/>
        <v>1.0487534626038781</v>
      </c>
      <c r="CA53" s="20">
        <f t="shared" si="17"/>
        <v>1.2207756232686982</v>
      </c>
      <c r="CB53" s="20">
        <f t="shared" si="17"/>
        <v>1.2736842105263158</v>
      </c>
      <c r="CC53" s="20">
        <f t="shared" si="17"/>
        <v>1.3703601108033241</v>
      </c>
      <c r="CD53" s="20">
        <f t="shared" si="17"/>
        <v>1.3598337950138504</v>
      </c>
      <c r="CE53" s="20">
        <f t="shared" si="17"/>
        <v>1.2058171745152355</v>
      </c>
      <c r="CF53" s="20">
        <f t="shared" si="17"/>
        <v>1.1024930747922437</v>
      </c>
      <c r="CG53" s="20">
        <f t="shared" si="17"/>
        <v>1.0717451523545707</v>
      </c>
      <c r="CH53" s="20">
        <f t="shared" si="17"/>
        <v>1.064819944598338</v>
      </c>
      <c r="CI53" s="20">
        <f t="shared" si="17"/>
        <v>1.0722991689750692</v>
      </c>
      <c r="CJ53" s="20">
        <f t="shared" si="17"/>
        <v>1.0678670360110802</v>
      </c>
      <c r="CK53" s="20">
        <f t="shared" si="17"/>
        <v>1.0867036011080333</v>
      </c>
      <c r="CL53" s="20">
        <f t="shared" si="17"/>
        <v>1.070360110803324</v>
      </c>
      <c r="CM53" s="20">
        <f t="shared" si="17"/>
        <v>1.1750692520775623</v>
      </c>
      <c r="CN53" s="20">
        <f t="shared" si="17"/>
        <v>1.2493074792243768</v>
      </c>
      <c r="CO53" s="20">
        <f t="shared" si="17"/>
        <v>1.4429362880886427</v>
      </c>
      <c r="CP53" s="20">
        <f t="shared" si="17"/>
        <v>1.4556786703601108</v>
      </c>
      <c r="CQ53" s="20">
        <f t="shared" si="17"/>
        <v>1.249584487534626</v>
      </c>
      <c r="CR53" s="20">
        <f t="shared" si="17"/>
        <v>1.2401662049861495</v>
      </c>
      <c r="CS53" s="20">
        <f t="shared" si="17"/>
        <v>1.1775623268698061</v>
      </c>
      <c r="CT53" s="20">
        <f t="shared" si="17"/>
        <v>1.1933518005540167</v>
      </c>
      <c r="CU53" s="20">
        <f t="shared" si="17"/>
        <v>1.1670360110803324</v>
      </c>
      <c r="CV53" s="20">
        <f t="shared" si="17"/>
        <v>1.0955678670360112</v>
      </c>
      <c r="CW53" s="20">
        <f t="shared" si="17"/>
        <v>1.115235457063712</v>
      </c>
      <c r="CX53" s="20">
        <f t="shared" si="17"/>
        <v>1.0725761772853186</v>
      </c>
      <c r="CY53" s="20">
        <f t="shared" si="17"/>
        <v>1.1886426592797783</v>
      </c>
      <c r="CZ53" s="20">
        <f t="shared" si="17"/>
        <v>1.2711911357340719</v>
      </c>
      <c r="DA53" s="20">
        <f t="shared" si="17"/>
        <v>1.4905817174515235</v>
      </c>
      <c r="DB53" s="20">
        <f t="shared" si="17"/>
        <v>1.4562326869806095</v>
      </c>
      <c r="DC53" s="20">
        <f t="shared" si="17"/>
        <v>1.2080332409972299</v>
      </c>
      <c r="DD53" s="20">
        <f t="shared" si="17"/>
        <v>1.2168975069252077</v>
      </c>
      <c r="DE53" s="20">
        <f t="shared" si="17"/>
        <v>1.1368421052631579</v>
      </c>
      <c r="DF53" s="20">
        <f t="shared" si="17"/>
        <v>1.0872576177285318</v>
      </c>
      <c r="DG53" s="20">
        <f t="shared" si="17"/>
        <v>1.138781163434903</v>
      </c>
      <c r="DH53" s="20">
        <f t="shared" si="17"/>
        <v>1.1653739612188365</v>
      </c>
      <c r="DI53" s="20">
        <f t="shared" si="17"/>
        <v>1.1590027700831025</v>
      </c>
      <c r="DJ53" s="20">
        <f t="shared" si="17"/>
        <v>1.168421052631579</v>
      </c>
      <c r="DK53" s="20">
        <f t="shared" si="17"/>
        <v>1.2542936288088642</v>
      </c>
      <c r="DL53" s="20">
        <f t="shared" si="17"/>
        <v>1.3429362880886426</v>
      </c>
      <c r="DM53" s="20">
        <f t="shared" si="17"/>
        <v>1.5146814404432134</v>
      </c>
      <c r="DN53" s="20">
        <f t="shared" si="17"/>
        <v>1.4803324099722992</v>
      </c>
      <c r="DO53" s="20">
        <f t="shared" si="17"/>
        <v>1.1797783933518005</v>
      </c>
      <c r="DP53" s="20">
        <f t="shared" si="17"/>
        <v>1.1576177285318558</v>
      </c>
      <c r="DQ53" s="20">
        <f t="shared" si="17"/>
        <v>1.1074792243767313</v>
      </c>
      <c r="DR53" s="20">
        <f t="shared" si="17"/>
        <v>1.1357340720221607</v>
      </c>
      <c r="DS53" s="20">
        <f t="shared" si="17"/>
        <v>1.1268698060941829</v>
      </c>
      <c r="DT53" s="20">
        <f t="shared" si="17"/>
        <v>1.1373961218836566</v>
      </c>
      <c r="DU53" s="20">
        <f t="shared" si="17"/>
        <v>0.85595567867036015</v>
      </c>
      <c r="DV53" s="20">
        <f t="shared" si="17"/>
        <v>0.66759002770083098</v>
      </c>
      <c r="DW53" s="20">
        <f t="shared" si="17"/>
        <v>0.75706371191135735</v>
      </c>
      <c r="DX53" s="20">
        <f t="shared" si="17"/>
        <v>0.93268698060941824</v>
      </c>
      <c r="DY53" s="20">
        <f t="shared" si="17"/>
        <v>1.1085872576177285</v>
      </c>
      <c r="DZ53" s="20">
        <f t="shared" ref="DZ53:FE53" si="20">DZ10/$C10</f>
        <v>1.1207756232686981</v>
      </c>
      <c r="EA53" s="20">
        <f t="shared" si="18"/>
        <v>0.99335180055401662</v>
      </c>
      <c r="EB53" s="20">
        <f t="shared" si="18"/>
        <v>0.89584487534626034</v>
      </c>
      <c r="EC53" s="20">
        <f t="shared" si="18"/>
        <v>0.80415512465373962</v>
      </c>
      <c r="ED53" s="20">
        <f t="shared" si="18"/>
        <v>0.77340720221606651</v>
      </c>
      <c r="EE53" s="20">
        <f t="shared" si="18"/>
        <v>0.69916897506925213</v>
      </c>
      <c r="EF53" s="20">
        <f t="shared" si="18"/>
        <v>0.71551246537396118</v>
      </c>
    </row>
    <row r="54" spans="1:140" x14ac:dyDescent="0.45">
      <c r="B54" s="2" t="str">
        <f t="shared" si="15"/>
        <v>Construction</v>
      </c>
      <c r="C54" s="20">
        <f t="shared" ref="C54:BN57" si="21">C11/$C11</f>
        <v>1</v>
      </c>
      <c r="D54" s="20">
        <f t="shared" si="21"/>
        <v>0.9836610108627345</v>
      </c>
      <c r="E54" s="20">
        <f t="shared" si="21"/>
        <v>0.99901247867851695</v>
      </c>
      <c r="F54" s="20">
        <f t="shared" si="21"/>
        <v>1.0558398419965886</v>
      </c>
      <c r="G54" s="20">
        <f t="shared" si="21"/>
        <v>1.1237094891821529</v>
      </c>
      <c r="H54" s="20">
        <f t="shared" si="21"/>
        <v>1.1729060059251279</v>
      </c>
      <c r="I54" s="20">
        <f t="shared" si="21"/>
        <v>1.1862824310979441</v>
      </c>
      <c r="J54" s="20">
        <f t="shared" si="21"/>
        <v>1.2003770535954754</v>
      </c>
      <c r="K54" s="20">
        <f t="shared" si="21"/>
        <v>1.1642876380285483</v>
      </c>
      <c r="L54" s="20">
        <f t="shared" si="21"/>
        <v>1.1708411886165724</v>
      </c>
      <c r="M54" s="20">
        <f t="shared" si="21"/>
        <v>1.1571954394469881</v>
      </c>
      <c r="N54" s="20">
        <f t="shared" si="21"/>
        <v>1.1030613160965976</v>
      </c>
      <c r="O54" s="20">
        <f t="shared" si="21"/>
        <v>1.0377053595475356</v>
      </c>
      <c r="P54" s="20">
        <f t="shared" si="21"/>
        <v>1.0341143729239608</v>
      </c>
      <c r="Q54" s="20">
        <f t="shared" si="21"/>
        <v>1.0399497261872699</v>
      </c>
      <c r="R54" s="20">
        <f t="shared" si="21"/>
        <v>1.0752311697638925</v>
      </c>
      <c r="S54" s="20">
        <f t="shared" si="21"/>
        <v>1.1601580034114374</v>
      </c>
      <c r="T54" s="20">
        <f t="shared" si="21"/>
        <v>1.1982224616213304</v>
      </c>
      <c r="U54" s="20">
        <f t="shared" si="21"/>
        <v>1.2498428943352187</v>
      </c>
      <c r="V54" s="20">
        <f t="shared" si="21"/>
        <v>1.2565759942544215</v>
      </c>
      <c r="W54" s="20">
        <f t="shared" si="21"/>
        <v>1.2291947212496634</v>
      </c>
      <c r="X54" s="20">
        <f t="shared" si="21"/>
        <v>1.2250650866325523</v>
      </c>
      <c r="Y54" s="20">
        <f t="shared" si="21"/>
        <v>1.2109704641350212</v>
      </c>
      <c r="Z54" s="20">
        <f t="shared" si="21"/>
        <v>1.1435496902774036</v>
      </c>
      <c r="AA54" s="20">
        <f t="shared" si="21"/>
        <v>1.0643684352275788</v>
      </c>
      <c r="AB54" s="20">
        <f t="shared" si="21"/>
        <v>1.0730765777897477</v>
      </c>
      <c r="AC54" s="20">
        <f t="shared" si="21"/>
        <v>1.070742436484424</v>
      </c>
      <c r="AD54" s="20">
        <f t="shared" si="21"/>
        <v>1.1328665050722686</v>
      </c>
      <c r="AE54" s="20">
        <f t="shared" si="21"/>
        <v>1.2004668282610647</v>
      </c>
      <c r="AF54" s="20">
        <f t="shared" si="21"/>
        <v>1.2282969745937697</v>
      </c>
      <c r="AG54" s="20">
        <f t="shared" si="21"/>
        <v>1.2645659394918753</v>
      </c>
      <c r="AH54" s="20">
        <f t="shared" si="21"/>
        <v>1.2662716581380735</v>
      </c>
      <c r="AI54" s="20">
        <f t="shared" si="21"/>
        <v>1.2500224436663974</v>
      </c>
      <c r="AJ54" s="20">
        <f t="shared" si="21"/>
        <v>1.2286560732561271</v>
      </c>
      <c r="AK54" s="20">
        <f t="shared" si="21"/>
        <v>1.209264745488823</v>
      </c>
      <c r="AL54" s="20">
        <f t="shared" si="21"/>
        <v>1.1716491606068768</v>
      </c>
      <c r="AM54" s="20">
        <f t="shared" si="21"/>
        <v>1.1055750067330998</v>
      </c>
      <c r="AN54" s="20">
        <f t="shared" si="21"/>
        <v>1.1075500493760662</v>
      </c>
      <c r="AO54" s="20">
        <f t="shared" si="21"/>
        <v>1.1055750067330998</v>
      </c>
      <c r="AP54" s="20">
        <f t="shared" si="21"/>
        <v>1.1632103420414759</v>
      </c>
      <c r="AQ54" s="20">
        <f t="shared" si="21"/>
        <v>1.2440973157374988</v>
      </c>
      <c r="AR54" s="20">
        <f t="shared" si="21"/>
        <v>1.2749798007002424</v>
      </c>
      <c r="AS54" s="20">
        <f t="shared" si="21"/>
        <v>1.3028997216985367</v>
      </c>
      <c r="AT54" s="20">
        <f t="shared" si="21"/>
        <v>1.3170841188616573</v>
      </c>
      <c r="AU54" s="20">
        <f t="shared" si="21"/>
        <v>1.2853936619086095</v>
      </c>
      <c r="AV54" s="20">
        <f t="shared" si="21"/>
        <v>1.280186731304426</v>
      </c>
      <c r="AW54" s="20">
        <f t="shared" si="21"/>
        <v>1.2374539904838855</v>
      </c>
      <c r="AX54" s="20">
        <f t="shared" si="21"/>
        <v>1.1776640632013646</v>
      </c>
      <c r="AY54" s="20">
        <f t="shared" si="21"/>
        <v>1.1176048119220756</v>
      </c>
      <c r="AZ54" s="20">
        <f t="shared" si="21"/>
        <v>1.1053954574019211</v>
      </c>
      <c r="BA54" s="20">
        <f t="shared" si="21"/>
        <v>1.126402729149834</v>
      </c>
      <c r="BB54" s="20">
        <f t="shared" si="21"/>
        <v>1.1430110422838675</v>
      </c>
      <c r="BC54" s="20">
        <f t="shared" si="21"/>
        <v>1.2194092827004219</v>
      </c>
      <c r="BD54" s="20">
        <f t="shared" si="21"/>
        <v>1.2786605619894067</v>
      </c>
      <c r="BE54" s="20">
        <f t="shared" si="21"/>
        <v>1.2952688751234402</v>
      </c>
      <c r="BF54" s="20">
        <f t="shared" si="21"/>
        <v>1.3073884549780053</v>
      </c>
      <c r="BG54" s="20">
        <f t="shared" si="21"/>
        <v>1.2961666217793339</v>
      </c>
      <c r="BH54" s="20">
        <f t="shared" si="21"/>
        <v>1.2912290151719186</v>
      </c>
      <c r="BI54" s="20">
        <f t="shared" si="21"/>
        <v>1.2574737409103152</v>
      </c>
      <c r="BJ54" s="20">
        <f t="shared" si="21"/>
        <v>1.2186013107101177</v>
      </c>
      <c r="BK54" s="20">
        <f t="shared" si="21"/>
        <v>1.1463327049106742</v>
      </c>
      <c r="BL54" s="20">
        <f t="shared" si="21"/>
        <v>1.1395098303258819</v>
      </c>
      <c r="BM54" s="20">
        <f t="shared" si="21"/>
        <v>1.1227219678606697</v>
      </c>
      <c r="BN54" s="20">
        <f t="shared" si="21"/>
        <v>1.1595295807523116</v>
      </c>
      <c r="BO54" s="20">
        <f t="shared" ref="BO54:DZ57" si="22">BO11/$C11</f>
        <v>1.2264117066163929</v>
      </c>
      <c r="BP54" s="20">
        <f t="shared" si="22"/>
        <v>1.2846754645838945</v>
      </c>
      <c r="BQ54" s="20">
        <f t="shared" si="22"/>
        <v>1.2988598617470151</v>
      </c>
      <c r="BR54" s="20">
        <f t="shared" si="22"/>
        <v>1.3090941736242032</v>
      </c>
      <c r="BS54" s="20">
        <f t="shared" si="22"/>
        <v>1.2881766765418798</v>
      </c>
      <c r="BT54" s="20">
        <f t="shared" si="22"/>
        <v>1.2667205314660204</v>
      </c>
      <c r="BU54" s="20">
        <f t="shared" si="22"/>
        <v>1.2509201903222911</v>
      </c>
      <c r="BV54" s="20">
        <f t="shared" si="22"/>
        <v>1.1950803483257024</v>
      </c>
      <c r="BW54" s="20">
        <f t="shared" si="22"/>
        <v>1.1265822784810127</v>
      </c>
      <c r="BX54" s="20">
        <f t="shared" si="22"/>
        <v>1.1481281982224616</v>
      </c>
      <c r="BY54" s="20">
        <f t="shared" si="22"/>
        <v>1.1433701409462249</v>
      </c>
      <c r="BZ54" s="20">
        <f t="shared" si="22"/>
        <v>1.1754196965616304</v>
      </c>
      <c r="CA54" s="20">
        <f t="shared" si="22"/>
        <v>1.2682467007810396</v>
      </c>
      <c r="CB54" s="20">
        <f t="shared" si="22"/>
        <v>1.2825208726097495</v>
      </c>
      <c r="CC54" s="20">
        <f t="shared" si="22"/>
        <v>1.302989496364126</v>
      </c>
      <c r="CD54" s="20">
        <f t="shared" si="22"/>
        <v>1.3086453002962564</v>
      </c>
      <c r="CE54" s="20">
        <f t="shared" si="22"/>
        <v>1.2995780590717299</v>
      </c>
      <c r="CF54" s="20">
        <f t="shared" si="22"/>
        <v>1.3107101176048119</v>
      </c>
      <c r="CG54" s="20">
        <f t="shared" si="22"/>
        <v>1.27102971541431</v>
      </c>
      <c r="CH54" s="20">
        <f t="shared" si="22"/>
        <v>1.2207559026842625</v>
      </c>
      <c r="CI54" s="20">
        <f t="shared" si="22"/>
        <v>1.1623125953855822</v>
      </c>
      <c r="CJ54" s="20">
        <f t="shared" si="22"/>
        <v>1.1538737768201814</v>
      </c>
      <c r="CK54" s="20">
        <f t="shared" si="22"/>
        <v>1.1556692701319689</v>
      </c>
      <c r="CL54" s="20">
        <f t="shared" si="22"/>
        <v>1.1887063470688572</v>
      </c>
      <c r="CM54" s="20">
        <f t="shared" si="22"/>
        <v>1.2736331807164019</v>
      </c>
      <c r="CN54" s="20">
        <f t="shared" si="22"/>
        <v>1.3098123709489182</v>
      </c>
      <c r="CO54" s="20">
        <f t="shared" si="22"/>
        <v>1.3295627973785797</v>
      </c>
      <c r="CP54" s="20">
        <f t="shared" si="22"/>
        <v>1.3365652212945507</v>
      </c>
      <c r="CQ54" s="20">
        <f t="shared" si="22"/>
        <v>1.3255229374270581</v>
      </c>
      <c r="CR54" s="20">
        <f t="shared" si="22"/>
        <v>1.335667474638657</v>
      </c>
      <c r="CS54" s="20">
        <f t="shared" si="22"/>
        <v>1.323547894784092</v>
      </c>
      <c r="CT54" s="20">
        <f t="shared" si="22"/>
        <v>1.271747912739025</v>
      </c>
      <c r="CU54" s="20">
        <f t="shared" si="22"/>
        <v>1.1905018403806447</v>
      </c>
      <c r="CV54" s="20">
        <f t="shared" si="22"/>
        <v>1.1952598976568811</v>
      </c>
      <c r="CW54" s="20">
        <f t="shared" si="22"/>
        <v>1.2126761827812191</v>
      </c>
      <c r="CX54" s="20">
        <f t="shared" si="22"/>
        <v>1.2253344106293205</v>
      </c>
      <c r="CY54" s="20">
        <f t="shared" si="22"/>
        <v>1.2912290151719186</v>
      </c>
      <c r="CZ54" s="20">
        <f t="shared" si="22"/>
        <v>1.3483257024867583</v>
      </c>
      <c r="DA54" s="20">
        <f t="shared" si="22"/>
        <v>1.3545201544124248</v>
      </c>
      <c r="DB54" s="20">
        <f t="shared" si="22"/>
        <v>1.3571236197145167</v>
      </c>
      <c r="DC54" s="20">
        <f t="shared" si="22"/>
        <v>1.3698716222282072</v>
      </c>
      <c r="DD54" s="20">
        <f t="shared" si="22"/>
        <v>1.3566747463865698</v>
      </c>
      <c r="DE54" s="20">
        <f t="shared" si="22"/>
        <v>1.3494029984738307</v>
      </c>
      <c r="DF54" s="20">
        <f t="shared" si="22"/>
        <v>1.2934733818116528</v>
      </c>
      <c r="DG54" s="20">
        <f t="shared" si="22"/>
        <v>1.2077385761738038</v>
      </c>
      <c r="DH54" s="20">
        <f t="shared" si="22"/>
        <v>1.2067510548523206</v>
      </c>
      <c r="DI54" s="20">
        <f t="shared" si="22"/>
        <v>1.2100727174791275</v>
      </c>
      <c r="DJ54" s="20">
        <f t="shared" si="22"/>
        <v>1.261782924858605</v>
      </c>
      <c r="DK54" s="20">
        <f t="shared" si="22"/>
        <v>1.3257024867582368</v>
      </c>
      <c r="DL54" s="20">
        <f t="shared" si="22"/>
        <v>1.3585600143639465</v>
      </c>
      <c r="DM54" s="20">
        <f t="shared" si="22"/>
        <v>1.3948289792620523</v>
      </c>
      <c r="DN54" s="20">
        <f t="shared" si="22"/>
        <v>1.4038064458209893</v>
      </c>
      <c r="DO54" s="20">
        <f t="shared" si="22"/>
        <v>1.3993177125415208</v>
      </c>
      <c r="DP54" s="20">
        <f t="shared" si="22"/>
        <v>1.379028638118323</v>
      </c>
      <c r="DQ54" s="20">
        <f t="shared" si="22"/>
        <v>1.3587395636951252</v>
      </c>
      <c r="DR54" s="20">
        <f t="shared" si="22"/>
        <v>1.3239967681120388</v>
      </c>
      <c r="DS54" s="20">
        <f t="shared" si="22"/>
        <v>1.2446359637310351</v>
      </c>
      <c r="DT54" s="20">
        <f t="shared" si="22"/>
        <v>1.2433791184127838</v>
      </c>
      <c r="DU54" s="20">
        <f t="shared" si="22"/>
        <v>1.2303617919023251</v>
      </c>
      <c r="DV54" s="20">
        <f t="shared" si="22"/>
        <v>1.0033216626268067</v>
      </c>
      <c r="DW54" s="20">
        <f t="shared" si="22"/>
        <v>1.1202980518897567</v>
      </c>
      <c r="DX54" s="20">
        <f t="shared" si="22"/>
        <v>1.2504713169943442</v>
      </c>
      <c r="DY54" s="20">
        <f t="shared" si="22"/>
        <v>1.2927551844869378</v>
      </c>
      <c r="DZ54" s="20">
        <f t="shared" si="22"/>
        <v>1.302001975042643</v>
      </c>
      <c r="EA54" s="20">
        <f t="shared" si="18"/>
        <v>1.2904210431816141</v>
      </c>
      <c r="EB54" s="20">
        <f t="shared" si="18"/>
        <v>1.2876380285483437</v>
      </c>
      <c r="EC54" s="20">
        <f t="shared" si="18"/>
        <v>1.2918574378310441</v>
      </c>
      <c r="ED54" s="20">
        <f t="shared" si="18"/>
        <v>1.2430200197504264</v>
      </c>
      <c r="EE54" s="20">
        <f t="shared" si="18"/>
        <v>1.1923871083580213</v>
      </c>
      <c r="EF54" s="20">
        <f t="shared" si="18"/>
        <v>1.1931053056827363</v>
      </c>
      <c r="EJ54" s="24"/>
    </row>
    <row r="55" spans="1:140" x14ac:dyDescent="0.45">
      <c r="B55" s="2" t="str">
        <f t="shared" si="15"/>
        <v>Educational services</v>
      </c>
      <c r="C55" s="20">
        <f t="shared" si="21"/>
        <v>1</v>
      </c>
      <c r="D55" s="20">
        <f t="shared" si="21"/>
        <v>1.0064531939225616</v>
      </c>
      <c r="E55" s="20">
        <f t="shared" si="21"/>
        <v>0.99852965201764421</v>
      </c>
      <c r="F55" s="20">
        <f t="shared" si="21"/>
        <v>1.0014703479823559</v>
      </c>
      <c r="G55" s="20">
        <f t="shared" si="21"/>
        <v>0.97467734030387188</v>
      </c>
      <c r="H55" s="20">
        <f t="shared" si="21"/>
        <v>0.96781571638621144</v>
      </c>
      <c r="I55" s="20">
        <f t="shared" si="21"/>
        <v>0.7907204705113543</v>
      </c>
      <c r="J55" s="20">
        <f t="shared" si="21"/>
        <v>0.80044110439470673</v>
      </c>
      <c r="K55" s="20">
        <f t="shared" si="21"/>
        <v>0.95376572455481134</v>
      </c>
      <c r="L55" s="20">
        <f t="shared" si="21"/>
        <v>0.98145727822251261</v>
      </c>
      <c r="M55" s="20">
        <f t="shared" si="21"/>
        <v>0.9984479660186244</v>
      </c>
      <c r="N55" s="20">
        <f t="shared" si="21"/>
        <v>0.99485378206175457</v>
      </c>
      <c r="O55" s="20">
        <f t="shared" si="21"/>
        <v>0.9781898382617219</v>
      </c>
      <c r="P55" s="20">
        <f t="shared" si="21"/>
        <v>0.99885639601372322</v>
      </c>
      <c r="Q55" s="20">
        <f t="shared" si="21"/>
        <v>0.99583401404999183</v>
      </c>
      <c r="R55" s="20">
        <f t="shared" si="21"/>
        <v>1.0093938898872734</v>
      </c>
      <c r="S55" s="20">
        <f t="shared" si="21"/>
        <v>0.9797418722430975</v>
      </c>
      <c r="T55" s="20">
        <f t="shared" si="21"/>
        <v>0.97443228230681256</v>
      </c>
      <c r="U55" s="20">
        <f t="shared" si="21"/>
        <v>0.77928443064858688</v>
      </c>
      <c r="V55" s="20">
        <f t="shared" si="21"/>
        <v>0.79031204051625548</v>
      </c>
      <c r="W55" s="20">
        <f t="shared" si="21"/>
        <v>0.95899362849207648</v>
      </c>
      <c r="X55" s="20">
        <f t="shared" si="21"/>
        <v>0.98742035615095569</v>
      </c>
      <c r="Y55" s="20">
        <f t="shared" si="21"/>
        <v>1.0075151119098187</v>
      </c>
      <c r="Z55" s="20">
        <f t="shared" si="21"/>
        <v>0.99983662800196049</v>
      </c>
      <c r="AA55" s="20">
        <f t="shared" si="21"/>
        <v>1.0054729619343246</v>
      </c>
      <c r="AB55" s="20">
        <f t="shared" si="21"/>
        <v>1.0298970756412351</v>
      </c>
      <c r="AC55" s="20">
        <f t="shared" si="21"/>
        <v>1.012007841855906</v>
      </c>
      <c r="AD55" s="20">
        <f t="shared" si="21"/>
        <v>1.0223002777323966</v>
      </c>
      <c r="AE55" s="20">
        <f t="shared" si="21"/>
        <v>1.0039209279529488</v>
      </c>
      <c r="AF55" s="20">
        <f t="shared" si="21"/>
        <v>1.0053912759353048</v>
      </c>
      <c r="AG55" s="20">
        <f t="shared" si="21"/>
        <v>0.82078091815062904</v>
      </c>
      <c r="AH55" s="20">
        <f t="shared" si="21"/>
        <v>0.81955562816533245</v>
      </c>
      <c r="AI55" s="20">
        <f t="shared" si="21"/>
        <v>0.98496977618036263</v>
      </c>
      <c r="AJ55" s="20">
        <f t="shared" si="21"/>
        <v>1.033818003594184</v>
      </c>
      <c r="AK55" s="20">
        <f t="shared" si="21"/>
        <v>1.0467243914393074</v>
      </c>
      <c r="AL55" s="20">
        <f t="shared" si="21"/>
        <v>1.0477863094265643</v>
      </c>
      <c r="AM55" s="20">
        <f t="shared" si="21"/>
        <v>1.0456624734520503</v>
      </c>
      <c r="AN55" s="20">
        <f t="shared" si="21"/>
        <v>1.0483581114197027</v>
      </c>
      <c r="AO55" s="20">
        <f t="shared" si="21"/>
        <v>1.0417415454991015</v>
      </c>
      <c r="AP55" s="20">
        <f t="shared" si="21"/>
        <v>1.0478679954255841</v>
      </c>
      <c r="AQ55" s="20">
        <f t="shared" si="21"/>
        <v>1.0283450416598594</v>
      </c>
      <c r="AR55" s="20">
        <f t="shared" si="21"/>
        <v>1.0263845776833851</v>
      </c>
      <c r="AS55" s="20">
        <f t="shared" si="21"/>
        <v>0.81261231824865221</v>
      </c>
      <c r="AT55" s="20">
        <f t="shared" si="21"/>
        <v>0.81489952622120565</v>
      </c>
      <c r="AU55" s="20">
        <f t="shared" si="21"/>
        <v>0.99828459402058489</v>
      </c>
      <c r="AV55" s="20">
        <f t="shared" si="21"/>
        <v>1.0303871916353537</v>
      </c>
      <c r="AW55" s="20">
        <f t="shared" si="21"/>
        <v>1.0378206175461526</v>
      </c>
      <c r="AX55" s="20">
        <f t="shared" si="21"/>
        <v>1.0276915536677014</v>
      </c>
      <c r="AY55" s="20">
        <f t="shared" si="21"/>
        <v>1.0268746936775037</v>
      </c>
      <c r="AZ55" s="20">
        <f t="shared" si="21"/>
        <v>1.0386374775363503</v>
      </c>
      <c r="BA55" s="20">
        <f t="shared" si="21"/>
        <v>1.031367423623591</v>
      </c>
      <c r="BB55" s="20">
        <f t="shared" si="21"/>
        <v>1.0307956216304526</v>
      </c>
      <c r="BC55" s="20">
        <f t="shared" si="21"/>
        <v>1.0274464956706419</v>
      </c>
      <c r="BD55" s="20">
        <f t="shared" si="21"/>
        <v>1.0200130697598431</v>
      </c>
      <c r="BE55" s="20">
        <f t="shared" si="21"/>
        <v>0.85655938572128743</v>
      </c>
      <c r="BF55" s="20">
        <f t="shared" si="21"/>
        <v>0.84103904590753142</v>
      </c>
      <c r="BG55" s="20">
        <f t="shared" si="21"/>
        <v>1.0282633556608398</v>
      </c>
      <c r="BH55" s="20">
        <f t="shared" si="21"/>
        <v>1.049991831400098</v>
      </c>
      <c r="BI55" s="20">
        <f t="shared" si="21"/>
        <v>1.0643685672275771</v>
      </c>
      <c r="BJ55" s="20">
        <f t="shared" si="21"/>
        <v>1.0674726351903283</v>
      </c>
      <c r="BK55" s="20">
        <f t="shared" si="21"/>
        <v>1.0735173991177913</v>
      </c>
      <c r="BL55" s="20">
        <f t="shared" si="21"/>
        <v>1.1041496487502043</v>
      </c>
      <c r="BM55" s="20">
        <f t="shared" si="21"/>
        <v>1.0960627348472471</v>
      </c>
      <c r="BN55" s="20">
        <f t="shared" si="21"/>
        <v>1.0946740728639111</v>
      </c>
      <c r="BO55" s="20">
        <f t="shared" si="22"/>
        <v>1.0727005391275934</v>
      </c>
      <c r="BP55" s="20">
        <f t="shared" si="22"/>
        <v>1.0603659532756085</v>
      </c>
      <c r="BQ55" s="20">
        <f t="shared" si="22"/>
        <v>0.88008495343898052</v>
      </c>
      <c r="BR55" s="20">
        <f t="shared" si="22"/>
        <v>0.88106518542721779</v>
      </c>
      <c r="BS55" s="20">
        <f t="shared" si="22"/>
        <v>1.0156020258127756</v>
      </c>
      <c r="BT55" s="20">
        <f t="shared" si="22"/>
        <v>1.043293579480477</v>
      </c>
      <c r="BU55" s="20">
        <f t="shared" si="22"/>
        <v>1.0606110112726679</v>
      </c>
      <c r="BV55" s="20">
        <f t="shared" si="22"/>
        <v>1.0697598431628819</v>
      </c>
      <c r="BW55" s="20">
        <f t="shared" si="22"/>
        <v>1.0656755432118934</v>
      </c>
      <c r="BX55" s="20">
        <f t="shared" si="22"/>
        <v>1.0628165332462016</v>
      </c>
      <c r="BY55" s="20">
        <f t="shared" si="22"/>
        <v>1.0606926972716877</v>
      </c>
      <c r="BZ55" s="20">
        <f t="shared" si="22"/>
        <v>1.0555464793334421</v>
      </c>
      <c r="CA55" s="20">
        <f t="shared" si="22"/>
        <v>1.0530958993628492</v>
      </c>
      <c r="CB55" s="20">
        <f t="shared" si="22"/>
        <v>1.0379023035451724</v>
      </c>
      <c r="CC55" s="20">
        <f t="shared" si="22"/>
        <v>0.84708380983499432</v>
      </c>
      <c r="CD55" s="20">
        <f t="shared" si="22"/>
        <v>0.83834340793987916</v>
      </c>
      <c r="CE55" s="20">
        <f t="shared" si="22"/>
        <v>1.0337363175951642</v>
      </c>
      <c r="CF55" s="20">
        <f t="shared" si="22"/>
        <v>1.0757229210913251</v>
      </c>
      <c r="CG55" s="20">
        <f t="shared" si="22"/>
        <v>1.0727822251266133</v>
      </c>
      <c r="CH55" s="20">
        <f t="shared" si="22"/>
        <v>1.0792354190491751</v>
      </c>
      <c r="CI55" s="20">
        <f t="shared" si="22"/>
        <v>1.0831563470021239</v>
      </c>
      <c r="CJ55" s="20">
        <f t="shared" si="22"/>
        <v>1.0855252409736971</v>
      </c>
      <c r="CK55" s="20">
        <f t="shared" si="22"/>
        <v>1.065512171213854</v>
      </c>
      <c r="CL55" s="20">
        <f t="shared" si="22"/>
        <v>1.0870772749550728</v>
      </c>
      <c r="CM55" s="20">
        <f t="shared" si="22"/>
        <v>1.0685345531775854</v>
      </c>
      <c r="CN55" s="20">
        <f t="shared" si="22"/>
        <v>1.0595490932854108</v>
      </c>
      <c r="CO55" s="20">
        <f t="shared" si="22"/>
        <v>0.83156347002123832</v>
      </c>
      <c r="CP55" s="20">
        <f t="shared" si="22"/>
        <v>0.8296846920437837</v>
      </c>
      <c r="CQ55" s="20">
        <f t="shared" si="22"/>
        <v>1.0369220715569352</v>
      </c>
      <c r="CR55" s="20">
        <f t="shared" si="22"/>
        <v>1.068697925175625</v>
      </c>
      <c r="CS55" s="20">
        <f t="shared" si="22"/>
        <v>1.0956543048521483</v>
      </c>
      <c r="CT55" s="20">
        <f t="shared" si="22"/>
        <v>1.1094592386864892</v>
      </c>
      <c r="CU55" s="20">
        <f t="shared" si="22"/>
        <v>1.0886293089364483</v>
      </c>
      <c r="CV55" s="20">
        <f t="shared" si="22"/>
        <v>1.1052115667374611</v>
      </c>
      <c r="CW55" s="20">
        <f t="shared" si="22"/>
        <v>1.1005554647933344</v>
      </c>
      <c r="CX55" s="20">
        <f t="shared" si="22"/>
        <v>1.1047214507433425</v>
      </c>
      <c r="CY55" s="20">
        <f t="shared" si="22"/>
        <v>1.0937755268746936</v>
      </c>
      <c r="CZ55" s="20">
        <f t="shared" si="22"/>
        <v>1.0794804770462343</v>
      </c>
      <c r="DA55" s="20">
        <f t="shared" si="22"/>
        <v>0.9030387191635354</v>
      </c>
      <c r="DB55" s="20">
        <f t="shared" si="22"/>
        <v>0.88923378532919461</v>
      </c>
      <c r="DC55" s="20">
        <f t="shared" si="22"/>
        <v>1.0871589609540924</v>
      </c>
      <c r="DD55" s="20">
        <f t="shared" si="22"/>
        <v>1.1250612644992648</v>
      </c>
      <c r="DE55" s="20">
        <f t="shared" si="22"/>
        <v>1.1357621303708545</v>
      </c>
      <c r="DF55" s="20">
        <f t="shared" si="22"/>
        <v>1.1436039862767522</v>
      </c>
      <c r="DG55" s="20">
        <f t="shared" si="22"/>
        <v>1.1385394543375265</v>
      </c>
      <c r="DH55" s="20">
        <f t="shared" si="22"/>
        <v>1.1512824701846103</v>
      </c>
      <c r="DI55" s="20">
        <f t="shared" si="22"/>
        <v>1.1363339323639927</v>
      </c>
      <c r="DJ55" s="20">
        <f t="shared" si="22"/>
        <v>1.1396013723247835</v>
      </c>
      <c r="DK55" s="20">
        <f t="shared" si="22"/>
        <v>1.1253880084953438</v>
      </c>
      <c r="DL55" s="20">
        <f t="shared" si="22"/>
        <v>1.1311060284267276</v>
      </c>
      <c r="DM55" s="20">
        <f t="shared" si="22"/>
        <v>0.91700702499591569</v>
      </c>
      <c r="DN55" s="20">
        <f t="shared" si="22"/>
        <v>0.91945760496650875</v>
      </c>
      <c r="DO55" s="20">
        <f t="shared" si="22"/>
        <v>1.1372324783532102</v>
      </c>
      <c r="DP55" s="20">
        <f t="shared" si="22"/>
        <v>1.1620650220552198</v>
      </c>
      <c r="DQ55" s="20">
        <f t="shared" si="22"/>
        <v>1.1767685018787779</v>
      </c>
      <c r="DR55" s="20">
        <f t="shared" si="22"/>
        <v>1.1817513478189838</v>
      </c>
      <c r="DS55" s="20">
        <f t="shared" si="22"/>
        <v>1.1780754778630942</v>
      </c>
      <c r="DT55" s="20">
        <f t="shared" si="22"/>
        <v>1.1829766378042803</v>
      </c>
      <c r="DU55" s="20">
        <f t="shared" si="22"/>
        <v>1.0662473452050318</v>
      </c>
      <c r="DV55" s="20">
        <f t="shared" si="22"/>
        <v>1.0403528835157654</v>
      </c>
      <c r="DW55" s="20">
        <f t="shared" si="22"/>
        <v>1.0417415454991015</v>
      </c>
      <c r="DX55" s="20">
        <f t="shared" si="22"/>
        <v>1.0512171213853945</v>
      </c>
      <c r="DY55" s="20">
        <f t="shared" si="22"/>
        <v>0.87436693350759676</v>
      </c>
      <c r="DZ55" s="20">
        <f t="shared" si="22"/>
        <v>0.89307302728312365</v>
      </c>
      <c r="EA55" s="20">
        <f t="shared" si="18"/>
        <v>1.1653324620160104</v>
      </c>
      <c r="EB55" s="20">
        <f t="shared" si="18"/>
        <v>1.1961280836464629</v>
      </c>
      <c r="EC55" s="20">
        <f t="shared" si="18"/>
        <v>1.2042149975494201</v>
      </c>
      <c r="ED55" s="20">
        <f t="shared" si="18"/>
        <v>1.2152426074170888</v>
      </c>
      <c r="EE55" s="20">
        <f t="shared" si="18"/>
        <v>1.1919620976964549</v>
      </c>
      <c r="EF55" s="20">
        <f t="shared" si="18"/>
        <v>1.2361542231661493</v>
      </c>
      <c r="EJ55" s="24"/>
    </row>
    <row r="56" spans="1:140" x14ac:dyDescent="0.45">
      <c r="B56" s="2" t="str">
        <f t="shared" si="15"/>
        <v>Finance and Insurance</v>
      </c>
      <c r="C56" s="20">
        <f t="shared" si="21"/>
        <v>1</v>
      </c>
      <c r="D56" s="20">
        <f t="shared" si="21"/>
        <v>0.98850874902063202</v>
      </c>
      <c r="E56" s="20">
        <f t="shared" si="21"/>
        <v>0.97701749804126403</v>
      </c>
      <c r="F56" s="20">
        <f t="shared" si="21"/>
        <v>0.98459127709584748</v>
      </c>
      <c r="G56" s="20">
        <f t="shared" si="21"/>
        <v>1.0032645599373204</v>
      </c>
      <c r="H56" s="20">
        <f t="shared" si="21"/>
        <v>1.0368242360929747</v>
      </c>
      <c r="I56" s="20">
        <f t="shared" si="21"/>
        <v>1.0214155131888221</v>
      </c>
      <c r="J56" s="20">
        <f t="shared" si="21"/>
        <v>1.0019587359623923</v>
      </c>
      <c r="K56" s="20">
        <f t="shared" si="21"/>
        <v>0.98472185949334035</v>
      </c>
      <c r="L56" s="20">
        <f t="shared" si="21"/>
        <v>0.99895534082005744</v>
      </c>
      <c r="M56" s="20">
        <f t="shared" si="21"/>
        <v>1.0003917471924784</v>
      </c>
      <c r="N56" s="20">
        <f t="shared" si="21"/>
        <v>0.97923739879864191</v>
      </c>
      <c r="O56" s="20">
        <f t="shared" si="21"/>
        <v>0.96395925829198226</v>
      </c>
      <c r="P56" s="20">
        <f t="shared" si="21"/>
        <v>0.98224079394097674</v>
      </c>
      <c r="Q56" s="20">
        <f t="shared" si="21"/>
        <v>0.97088012535910162</v>
      </c>
      <c r="R56" s="20">
        <f t="shared" si="21"/>
        <v>0.98302428832593369</v>
      </c>
      <c r="S56" s="20">
        <f t="shared" si="21"/>
        <v>0.97257769652650827</v>
      </c>
      <c r="T56" s="20">
        <f t="shared" si="21"/>
        <v>0.98668059545573261</v>
      </c>
      <c r="U56" s="20">
        <f t="shared" si="21"/>
        <v>0.97610342125881433</v>
      </c>
      <c r="V56" s="20">
        <f t="shared" si="21"/>
        <v>0.98459127709584748</v>
      </c>
      <c r="W56" s="20">
        <f t="shared" si="21"/>
        <v>0.97388352050143645</v>
      </c>
      <c r="X56" s="20">
        <f t="shared" si="21"/>
        <v>0.94946461217027944</v>
      </c>
      <c r="Y56" s="20">
        <f t="shared" si="21"/>
        <v>0.96735440062679556</v>
      </c>
      <c r="Z56" s="20">
        <f t="shared" si="21"/>
        <v>0.97662575084878556</v>
      </c>
      <c r="AA56" s="20">
        <f t="shared" si="21"/>
        <v>0.96800731261425965</v>
      </c>
      <c r="AB56" s="20">
        <f t="shared" si="21"/>
        <v>0.98341603551841217</v>
      </c>
      <c r="AC56" s="20">
        <f t="shared" si="21"/>
        <v>0.99007573779054581</v>
      </c>
      <c r="AD56" s="20">
        <f t="shared" si="21"/>
        <v>0.98615826586576127</v>
      </c>
      <c r="AE56" s="20">
        <f t="shared" si="21"/>
        <v>0.97649516845129281</v>
      </c>
      <c r="AF56" s="20">
        <f t="shared" si="21"/>
        <v>0.99203447375293807</v>
      </c>
      <c r="AG56" s="20">
        <f t="shared" si="21"/>
        <v>0.98811700182815354</v>
      </c>
      <c r="AH56" s="20">
        <f t="shared" si="21"/>
        <v>0.99255680334290941</v>
      </c>
      <c r="AI56" s="20">
        <f t="shared" si="21"/>
        <v>0.97283886132149389</v>
      </c>
      <c r="AJ56" s="20">
        <f t="shared" si="21"/>
        <v>0.96944371898668058</v>
      </c>
      <c r="AK56" s="20">
        <f t="shared" si="21"/>
        <v>0.9823713763384696</v>
      </c>
      <c r="AL56" s="20">
        <f t="shared" si="21"/>
        <v>0.96121702794463304</v>
      </c>
      <c r="AM56" s="20">
        <f t="shared" si="21"/>
        <v>0.96970488378166619</v>
      </c>
      <c r="AN56" s="20">
        <f t="shared" si="21"/>
        <v>0.97753982763123526</v>
      </c>
      <c r="AO56" s="20">
        <f t="shared" si="21"/>
        <v>0.96670148863933136</v>
      </c>
      <c r="AP56" s="20">
        <f t="shared" si="21"/>
        <v>0.98772525463567507</v>
      </c>
      <c r="AQ56" s="20">
        <f t="shared" si="21"/>
        <v>0.99386262731783759</v>
      </c>
      <c r="AR56" s="20">
        <f t="shared" si="21"/>
        <v>0.99046748498302428</v>
      </c>
      <c r="AS56" s="20">
        <f t="shared" si="21"/>
        <v>1.0214155131888221</v>
      </c>
      <c r="AT56" s="20">
        <f t="shared" si="21"/>
        <v>1.0142334813267171</v>
      </c>
      <c r="AU56" s="20">
        <f t="shared" si="21"/>
        <v>1.008618438234526</v>
      </c>
      <c r="AV56" s="20">
        <f t="shared" si="21"/>
        <v>0.99869417602507182</v>
      </c>
      <c r="AW56" s="20">
        <f t="shared" si="21"/>
        <v>0.99438495690780881</v>
      </c>
      <c r="AX56" s="20">
        <f t="shared" si="21"/>
        <v>1.0082266910420474</v>
      </c>
      <c r="AY56" s="20">
        <f t="shared" si="21"/>
        <v>0.99229563854792369</v>
      </c>
      <c r="AZ56" s="20">
        <f t="shared" si="21"/>
        <v>0.9857665186732828</v>
      </c>
      <c r="BA56" s="20">
        <f t="shared" si="21"/>
        <v>0.97571167406633585</v>
      </c>
      <c r="BB56" s="20">
        <f t="shared" si="21"/>
        <v>0.98419952990336901</v>
      </c>
      <c r="BC56" s="20">
        <f t="shared" si="21"/>
        <v>0.97845390441368507</v>
      </c>
      <c r="BD56" s="20">
        <f t="shared" si="21"/>
        <v>1.0020893183598851</v>
      </c>
      <c r="BE56" s="20">
        <f t="shared" si="21"/>
        <v>1.0091407678244972</v>
      </c>
      <c r="BF56" s="20">
        <f t="shared" si="21"/>
        <v>1.0131888221467746</v>
      </c>
      <c r="BG56" s="20">
        <f t="shared" si="21"/>
        <v>0.99882475842256468</v>
      </c>
      <c r="BH56" s="20">
        <f t="shared" si="21"/>
        <v>1.0219378427787935</v>
      </c>
      <c r="BI56" s="20">
        <f t="shared" si="21"/>
        <v>1.0430921911726299</v>
      </c>
      <c r="BJ56" s="20">
        <f t="shared" si="21"/>
        <v>1.0373465656829459</v>
      </c>
      <c r="BK56" s="20">
        <f t="shared" si="21"/>
        <v>1.020762601201358</v>
      </c>
      <c r="BL56" s="20">
        <f t="shared" si="21"/>
        <v>1.0075737790545833</v>
      </c>
      <c r="BM56" s="20">
        <f t="shared" si="21"/>
        <v>1.0018281535648994</v>
      </c>
      <c r="BN56" s="20">
        <f t="shared" si="21"/>
        <v>0.99725776965265078</v>
      </c>
      <c r="BO56" s="20">
        <f t="shared" si="22"/>
        <v>1.0240271611386784</v>
      </c>
      <c r="BP56" s="20">
        <f t="shared" si="22"/>
        <v>1.0327761817706973</v>
      </c>
      <c r="BQ56" s="20">
        <f t="shared" si="22"/>
        <v>1.0440062679550797</v>
      </c>
      <c r="BR56" s="20">
        <f t="shared" si="22"/>
        <v>1.0441368503525725</v>
      </c>
      <c r="BS56" s="20">
        <f t="shared" si="22"/>
        <v>1.0193261948289372</v>
      </c>
      <c r="BT56" s="20">
        <f t="shared" si="22"/>
        <v>1.0295116218333769</v>
      </c>
      <c r="BU56" s="20">
        <f t="shared" si="22"/>
        <v>1.0095325150169756</v>
      </c>
      <c r="BV56" s="20">
        <f t="shared" si="22"/>
        <v>1.0062679550796552</v>
      </c>
      <c r="BW56" s="20">
        <f t="shared" si="22"/>
        <v>1.0079655262470619</v>
      </c>
      <c r="BX56" s="20">
        <f t="shared" si="22"/>
        <v>1.0288587098459128</v>
      </c>
      <c r="BY56" s="20">
        <f t="shared" si="22"/>
        <v>1.0099242622094542</v>
      </c>
      <c r="BZ56" s="20">
        <f t="shared" si="22"/>
        <v>1.0344737529381038</v>
      </c>
      <c r="CA56" s="20">
        <f t="shared" si="22"/>
        <v>1.0481849046748499</v>
      </c>
      <c r="CB56" s="20">
        <f t="shared" si="22"/>
        <v>1.0548446069469835</v>
      </c>
      <c r="CC56" s="20">
        <f t="shared" si="22"/>
        <v>1.0432227735701227</v>
      </c>
      <c r="CD56" s="20">
        <f t="shared" si="22"/>
        <v>1.0383912248628884</v>
      </c>
      <c r="CE56" s="20">
        <f t="shared" si="22"/>
        <v>1.0305562810133193</v>
      </c>
      <c r="CF56" s="20">
        <f t="shared" si="22"/>
        <v>1.0378688952729171</v>
      </c>
      <c r="CG56" s="20">
        <f t="shared" si="22"/>
        <v>1.0585009140767825</v>
      </c>
      <c r="CH56" s="20">
        <f t="shared" si="22"/>
        <v>1.0778271089057194</v>
      </c>
      <c r="CI56" s="20">
        <f t="shared" si="22"/>
        <v>1.0765212849307912</v>
      </c>
      <c r="CJ56" s="20">
        <f t="shared" si="22"/>
        <v>1.0848785583703318</v>
      </c>
      <c r="CK56" s="20">
        <f t="shared" si="22"/>
        <v>1.0928440846173937</v>
      </c>
      <c r="CL56" s="20">
        <f t="shared" si="22"/>
        <v>1.0835727343954036</v>
      </c>
      <c r="CM56" s="20">
        <f t="shared" si="22"/>
        <v>1.0570645077043614</v>
      </c>
      <c r="CN56" s="20">
        <f t="shared" si="22"/>
        <v>1.0613737268216243</v>
      </c>
      <c r="CO56" s="20">
        <f t="shared" si="22"/>
        <v>1.0604596500391748</v>
      </c>
      <c r="CP56" s="20">
        <f t="shared" si="22"/>
        <v>1.0864455471402454</v>
      </c>
      <c r="CQ56" s="20">
        <f t="shared" si="22"/>
        <v>1.0612431444241317</v>
      </c>
      <c r="CR56" s="20">
        <f t="shared" si="22"/>
        <v>1.0692086706711936</v>
      </c>
      <c r="CS56" s="20">
        <f t="shared" si="22"/>
        <v>1.0797858448681117</v>
      </c>
      <c r="CT56" s="20">
        <f t="shared" si="22"/>
        <v>1.085400887960303</v>
      </c>
      <c r="CU56" s="20">
        <f t="shared" si="22"/>
        <v>1.0703839122486289</v>
      </c>
      <c r="CV56" s="20">
        <f t="shared" si="22"/>
        <v>1.0492295638547924</v>
      </c>
      <c r="CW56" s="20">
        <f t="shared" si="22"/>
        <v>1.047401410289893</v>
      </c>
      <c r="CX56" s="20">
        <f t="shared" si="22"/>
        <v>1.0586314964742753</v>
      </c>
      <c r="CY56" s="20">
        <f t="shared" si="22"/>
        <v>1.0667276051188299</v>
      </c>
      <c r="CZ56" s="20">
        <f t="shared" si="22"/>
        <v>1.0884042831026377</v>
      </c>
      <c r="DA56" s="20">
        <f t="shared" si="22"/>
        <v>1.0929746670148863</v>
      </c>
      <c r="DB56" s="20">
        <f t="shared" si="22"/>
        <v>1.0881431183076522</v>
      </c>
      <c r="DC56" s="20">
        <f t="shared" si="22"/>
        <v>1.1018542700443981</v>
      </c>
      <c r="DD56" s="20">
        <f t="shared" si="22"/>
        <v>1.0927135022199008</v>
      </c>
      <c r="DE56" s="20">
        <f t="shared" si="22"/>
        <v>1.0851397231653173</v>
      </c>
      <c r="DF56" s="20">
        <f t="shared" si="22"/>
        <v>1.0904936014625228</v>
      </c>
      <c r="DG56" s="20">
        <f t="shared" si="22"/>
        <v>1.0748237137633847</v>
      </c>
      <c r="DH56" s="20">
        <f t="shared" si="22"/>
        <v>1.09036301906503</v>
      </c>
      <c r="DI56" s="20">
        <f t="shared" si="22"/>
        <v>1.0842256463828677</v>
      </c>
      <c r="DJ56" s="20">
        <f t="shared" si="22"/>
        <v>1.0814834160355185</v>
      </c>
      <c r="DK56" s="20">
        <f t="shared" si="22"/>
        <v>1.0803081744580831</v>
      </c>
      <c r="DL56" s="20">
        <f t="shared" si="22"/>
        <v>1.0937581613998433</v>
      </c>
      <c r="DM56" s="20">
        <f t="shared" si="22"/>
        <v>1.0938887437973361</v>
      </c>
      <c r="DN56" s="20">
        <f t="shared" si="22"/>
        <v>1.1220945416557848</v>
      </c>
      <c r="DO56" s="20">
        <f t="shared" si="22"/>
        <v>1.0944110733873074</v>
      </c>
      <c r="DP56" s="20">
        <f t="shared" si="22"/>
        <v>1.1160877513711152</v>
      </c>
      <c r="DQ56" s="20">
        <f t="shared" si="22"/>
        <v>1.1253591015931053</v>
      </c>
      <c r="DR56" s="20">
        <f t="shared" si="22"/>
        <v>1.139200835727344</v>
      </c>
      <c r="DS56" s="20">
        <f t="shared" si="22"/>
        <v>1.1398537477148081</v>
      </c>
      <c r="DT56" s="20">
        <f t="shared" si="22"/>
        <v>1.1586576129537738</v>
      </c>
      <c r="DU56" s="20">
        <f t="shared" si="22"/>
        <v>1.1487333507443196</v>
      </c>
      <c r="DV56" s="20">
        <f t="shared" si="22"/>
        <v>1.1714546879080701</v>
      </c>
      <c r="DW56" s="20">
        <f t="shared" si="22"/>
        <v>1.1666231392008357</v>
      </c>
      <c r="DX56" s="20">
        <f t="shared" si="22"/>
        <v>1.1877774875946723</v>
      </c>
      <c r="DY56" s="20">
        <f t="shared" si="22"/>
        <v>1.1890833115696005</v>
      </c>
      <c r="DZ56" s="20">
        <f t="shared" si="22"/>
        <v>1.1896056411595717</v>
      </c>
      <c r="EA56" s="20">
        <f t="shared" si="18"/>
        <v>1.1988769913815618</v>
      </c>
      <c r="EB56" s="20">
        <f t="shared" si="18"/>
        <v>1.1852964220423088</v>
      </c>
      <c r="EC56" s="20">
        <f t="shared" si="18"/>
        <v>1.2095847479759729</v>
      </c>
      <c r="ED56" s="20">
        <f t="shared" si="18"/>
        <v>1.2188560981979628</v>
      </c>
      <c r="EE56" s="20">
        <f t="shared" si="18"/>
        <v>1.2457560720814833</v>
      </c>
      <c r="EF56" s="20">
        <f t="shared" si="18"/>
        <v>1.2262992948550535</v>
      </c>
    </row>
    <row r="57" spans="1:140" x14ac:dyDescent="0.45">
      <c r="B57" s="2" t="str">
        <f t="shared" si="15"/>
        <v>Health care and social assistance</v>
      </c>
      <c r="C57" s="20">
        <f t="shared" si="21"/>
        <v>1</v>
      </c>
      <c r="D57" s="20">
        <f t="shared" si="21"/>
        <v>1.009018137602594</v>
      </c>
      <c r="E57" s="20">
        <f t="shared" si="21"/>
        <v>1.0111460127672509</v>
      </c>
      <c r="F57" s="20">
        <f t="shared" si="21"/>
        <v>1.015401763096565</v>
      </c>
      <c r="G57" s="20">
        <f t="shared" si="21"/>
        <v>1.0256864930590739</v>
      </c>
      <c r="H57" s="20">
        <f t="shared" si="21"/>
        <v>1.0454453338737462</v>
      </c>
      <c r="I57" s="20">
        <f t="shared" si="21"/>
        <v>1.0455466612625393</v>
      </c>
      <c r="J57" s="20">
        <f t="shared" si="21"/>
        <v>1.0488904650927147</v>
      </c>
      <c r="K57" s="20">
        <f t="shared" si="21"/>
        <v>1.0321207822474414</v>
      </c>
      <c r="L57" s="20">
        <f t="shared" si="21"/>
        <v>1.0370351606039112</v>
      </c>
      <c r="M57" s="20">
        <f t="shared" si="21"/>
        <v>1.0386057351302056</v>
      </c>
      <c r="N57" s="20">
        <f t="shared" si="21"/>
        <v>1.0395176816293443</v>
      </c>
      <c r="O57" s="20">
        <f t="shared" si="21"/>
        <v>1.0415948930996048</v>
      </c>
      <c r="P57" s="20">
        <f t="shared" si="21"/>
        <v>1.0422535211267605</v>
      </c>
      <c r="Q57" s="20">
        <f t="shared" si="21"/>
        <v>1.0340966663289086</v>
      </c>
      <c r="R57" s="20">
        <f t="shared" si="21"/>
        <v>1.0385550714358092</v>
      </c>
      <c r="S57" s="20">
        <f t="shared" si="21"/>
        <v>1.0496504205086634</v>
      </c>
      <c r="T57" s="20">
        <f t="shared" si="21"/>
        <v>1.0599858141655689</v>
      </c>
      <c r="U57" s="20">
        <f t="shared" si="21"/>
        <v>1.063228290606951</v>
      </c>
      <c r="V57" s="20">
        <f t="shared" si="21"/>
        <v>1.0675347046306616</v>
      </c>
      <c r="W57" s="20">
        <f t="shared" si="21"/>
        <v>1.049447765731077</v>
      </c>
      <c r="X57" s="20">
        <f t="shared" si="21"/>
        <v>1.0560340460026345</v>
      </c>
      <c r="Y57" s="20">
        <f t="shared" si="21"/>
        <v>1.0615057249974669</v>
      </c>
      <c r="Z57" s="20">
        <f t="shared" si="21"/>
        <v>1.0664201033539367</v>
      </c>
      <c r="AA57" s="20">
        <f t="shared" si="21"/>
        <v>1.0604924511095348</v>
      </c>
      <c r="AB57" s="20">
        <f t="shared" si="21"/>
        <v>1.0609484243591043</v>
      </c>
      <c r="AC57" s="20">
        <f t="shared" si="21"/>
        <v>1.067737359408248</v>
      </c>
      <c r="AD57" s="20">
        <f t="shared" si="21"/>
        <v>1.0651535109940218</v>
      </c>
      <c r="AE57" s="20">
        <f t="shared" si="21"/>
        <v>1.0764515148444624</v>
      </c>
      <c r="AF57" s="20">
        <f t="shared" si="21"/>
        <v>1.0789340358698956</v>
      </c>
      <c r="AG57" s="20">
        <f t="shared" si="21"/>
        <v>1.0845577059479177</v>
      </c>
      <c r="AH57" s="20">
        <f t="shared" si="21"/>
        <v>1.0794406728138617</v>
      </c>
      <c r="AI57" s="20">
        <f t="shared" si="21"/>
        <v>1.0786807173979127</v>
      </c>
      <c r="AJ57" s="20">
        <f t="shared" si="21"/>
        <v>1.0873442091397305</v>
      </c>
      <c r="AK57" s="20">
        <f t="shared" si="21"/>
        <v>1.0904346944979229</v>
      </c>
      <c r="AL57" s="20">
        <f t="shared" si="21"/>
        <v>1.0937278346337014</v>
      </c>
      <c r="AM57" s="20">
        <f t="shared" si="21"/>
        <v>1.0887121288884385</v>
      </c>
      <c r="AN57" s="20">
        <f t="shared" si="21"/>
        <v>1.0955010639375824</v>
      </c>
      <c r="AO57" s="20">
        <f t="shared" si="21"/>
        <v>1.0986928766845678</v>
      </c>
      <c r="AP57" s="20">
        <f t="shared" si="21"/>
        <v>1.1066470767048333</v>
      </c>
      <c r="AQ57" s="20">
        <f t="shared" si="21"/>
        <v>1.1049751747897456</v>
      </c>
      <c r="AR57" s="20">
        <f t="shared" si="21"/>
        <v>1.1037085824298307</v>
      </c>
      <c r="AS57" s="20">
        <f t="shared" si="21"/>
        <v>1.0919039416354241</v>
      </c>
      <c r="AT57" s="20">
        <f t="shared" si="21"/>
        <v>1.1067990677880231</v>
      </c>
      <c r="AU57" s="20">
        <f t="shared" si="21"/>
        <v>1.0947917722160301</v>
      </c>
      <c r="AV57" s="20">
        <f t="shared" si="21"/>
        <v>1.1017326983483635</v>
      </c>
      <c r="AW57" s="20">
        <f t="shared" si="21"/>
        <v>1.101428716181984</v>
      </c>
      <c r="AX57" s="20">
        <f t="shared" si="21"/>
        <v>1.0999088053500861</v>
      </c>
      <c r="AY57" s="20">
        <f t="shared" si="21"/>
        <v>1.0985408856013781</v>
      </c>
      <c r="AZ57" s="20">
        <f t="shared" si="21"/>
        <v>1.1015300435707771</v>
      </c>
      <c r="BA57" s="20">
        <f t="shared" si="21"/>
        <v>1.1056844665112979</v>
      </c>
      <c r="BB57" s="20">
        <f t="shared" si="21"/>
        <v>1.1136893302259601</v>
      </c>
      <c r="BC57" s="20">
        <f t="shared" si="21"/>
        <v>1.1187050359712229</v>
      </c>
      <c r="BD57" s="20">
        <f t="shared" si="21"/>
        <v>1.1203769378863107</v>
      </c>
      <c r="BE57" s="20">
        <f t="shared" si="21"/>
        <v>1.1245820245212281</v>
      </c>
      <c r="BF57" s="20">
        <f t="shared" si="21"/>
        <v>1.1243287060492451</v>
      </c>
      <c r="BG57" s="20">
        <f t="shared" si="21"/>
        <v>1.1216435302462255</v>
      </c>
      <c r="BH57" s="20">
        <f t="shared" si="21"/>
        <v>1.1230621136893302</v>
      </c>
      <c r="BI57" s="20">
        <f t="shared" si="21"/>
        <v>1.1310163137095957</v>
      </c>
      <c r="BJ57" s="20">
        <f t="shared" si="21"/>
        <v>1.1254939710203669</v>
      </c>
      <c r="BK57" s="20">
        <f t="shared" si="21"/>
        <v>1.1257979531867464</v>
      </c>
      <c r="BL57" s="20">
        <f t="shared" si="21"/>
        <v>1.1310163137095957</v>
      </c>
      <c r="BM57" s="20">
        <f t="shared" si="21"/>
        <v>1.1337014895126152</v>
      </c>
      <c r="BN57" s="20">
        <f t="shared" ref="BN57:CS57" si="23">BN14/$C14</f>
        <v>1.1365893200932211</v>
      </c>
      <c r="BO57" s="20">
        <f t="shared" si="22"/>
        <v>1.1548282500759954</v>
      </c>
      <c r="BP57" s="20">
        <f t="shared" si="22"/>
        <v>1.1586786908501367</v>
      </c>
      <c r="BQ57" s="20">
        <f t="shared" si="22"/>
        <v>1.1552842233255649</v>
      </c>
      <c r="BR57" s="20">
        <f t="shared" si="22"/>
        <v>1.1575640895734116</v>
      </c>
      <c r="BS57" s="20">
        <f t="shared" si="22"/>
        <v>1.156905461546256</v>
      </c>
      <c r="BT57" s="20">
        <f t="shared" si="22"/>
        <v>1.1602492653764314</v>
      </c>
      <c r="BU57" s="20">
        <f t="shared" si="22"/>
        <v>1.159286655182896</v>
      </c>
      <c r="BV57" s="20">
        <f t="shared" si="22"/>
        <v>1.1665315634816091</v>
      </c>
      <c r="BW57" s="20">
        <f t="shared" si="22"/>
        <v>1.1701286857837674</v>
      </c>
      <c r="BX57" s="20">
        <f t="shared" si="22"/>
        <v>1.1605532475428109</v>
      </c>
      <c r="BY57" s="20">
        <f t="shared" si="22"/>
        <v>1.1740297902523051</v>
      </c>
      <c r="BZ57" s="20">
        <f t="shared" si="22"/>
        <v>1.1692674029790253</v>
      </c>
      <c r="CA57" s="20">
        <f t="shared" si="22"/>
        <v>1.167798155841524</v>
      </c>
      <c r="CB57" s="20">
        <f t="shared" si="22"/>
        <v>1.1766136386665316</v>
      </c>
      <c r="CC57" s="20">
        <f t="shared" si="22"/>
        <v>1.1932313304286148</v>
      </c>
      <c r="CD57" s="20">
        <f t="shared" si="22"/>
        <v>1.1947512412605128</v>
      </c>
      <c r="CE57" s="20">
        <f t="shared" si="22"/>
        <v>1.1783868679704124</v>
      </c>
      <c r="CF57" s="20">
        <f t="shared" si="22"/>
        <v>1.1777282399432567</v>
      </c>
      <c r="CG57" s="20">
        <f t="shared" si="22"/>
        <v>1.1741311176410985</v>
      </c>
      <c r="CH57" s="20">
        <f t="shared" si="22"/>
        <v>1.181578680717398</v>
      </c>
      <c r="CI57" s="20">
        <f t="shared" si="22"/>
        <v>1.188823589016111</v>
      </c>
      <c r="CJ57" s="20">
        <f t="shared" si="22"/>
        <v>1.1892288985712838</v>
      </c>
      <c r="CK57" s="20">
        <f t="shared" si="22"/>
        <v>1.1846185023811937</v>
      </c>
      <c r="CL57" s="20">
        <f t="shared" si="22"/>
        <v>1.1877596514337825</v>
      </c>
      <c r="CM57" s="20">
        <f t="shared" si="22"/>
        <v>1.2054919444725909</v>
      </c>
      <c r="CN57" s="20">
        <f t="shared" si="22"/>
        <v>1.2158780018238931</v>
      </c>
      <c r="CO57" s="20">
        <f t="shared" si="22"/>
        <v>1.2238322018441585</v>
      </c>
      <c r="CP57" s="20">
        <f t="shared" si="22"/>
        <v>1.2191204782652751</v>
      </c>
      <c r="CQ57" s="20">
        <f t="shared" si="22"/>
        <v>1.1963724794812038</v>
      </c>
      <c r="CR57" s="20">
        <f t="shared" si="22"/>
        <v>1.1950552234268923</v>
      </c>
      <c r="CS57" s="20">
        <f t="shared" si="22"/>
        <v>1.1892288985712838</v>
      </c>
      <c r="CT57" s="20">
        <f t="shared" si="22"/>
        <v>1.1899888539872328</v>
      </c>
      <c r="CU57" s="20">
        <f t="shared" si="22"/>
        <v>1.1848718208531765</v>
      </c>
      <c r="CV57" s="20">
        <f t="shared" si="22"/>
        <v>1.2002229202553449</v>
      </c>
      <c r="CW57" s="20">
        <f t="shared" si="22"/>
        <v>1.204985307528625</v>
      </c>
      <c r="CX57" s="20">
        <f t="shared" si="22"/>
        <v>1.2074171648596617</v>
      </c>
      <c r="CY57" s="20">
        <f t="shared" si="22"/>
        <v>1.1987030094234472</v>
      </c>
      <c r="CZ57" s="20">
        <f t="shared" si="22"/>
        <v>1.2070118553044888</v>
      </c>
      <c r="DA57" s="20">
        <f t="shared" si="22"/>
        <v>1.2289998986726112</v>
      </c>
      <c r="DB57" s="20">
        <f t="shared" si="22"/>
        <v>1.2303171547269227</v>
      </c>
      <c r="DC57" s="20">
        <f t="shared" si="22"/>
        <v>1.2145607457695815</v>
      </c>
      <c r="DD57" s="20">
        <f t="shared" si="22"/>
        <v>1.221754990373898</v>
      </c>
      <c r="DE57" s="20">
        <f t="shared" si="22"/>
        <v>1.2291518897558009</v>
      </c>
      <c r="DF57" s="20">
        <f t="shared" si="22"/>
        <v>1.2384740095247746</v>
      </c>
      <c r="DG57" s="20">
        <f t="shared" si="22"/>
        <v>1.2406018846894316</v>
      </c>
      <c r="DH57" s="20">
        <f t="shared" si="22"/>
        <v>1.245566926740298</v>
      </c>
      <c r="DI57" s="20">
        <f t="shared" si="22"/>
        <v>1.2367514439152902</v>
      </c>
      <c r="DJ57" s="20">
        <f t="shared" si="22"/>
        <v>1.2406525483838282</v>
      </c>
      <c r="DK57" s="20">
        <f t="shared" si="22"/>
        <v>1.2548383828148748</v>
      </c>
      <c r="DL57" s="20">
        <f t="shared" si="22"/>
        <v>1.2715574019657514</v>
      </c>
      <c r="DM57" s="20">
        <f t="shared" si="22"/>
        <v>1.27961292937481</v>
      </c>
      <c r="DN57" s="20">
        <f t="shared" si="22"/>
        <v>1.2811835039011044</v>
      </c>
      <c r="DO57" s="20">
        <f t="shared" si="22"/>
        <v>1.2811835039011044</v>
      </c>
      <c r="DP57" s="20">
        <f t="shared" si="22"/>
        <v>1.2803222210963623</v>
      </c>
      <c r="DQ57" s="20">
        <f t="shared" si="22"/>
        <v>1.2797142567636033</v>
      </c>
      <c r="DR57" s="20">
        <f t="shared" si="22"/>
        <v>1.2841219981761069</v>
      </c>
      <c r="DS57" s="20">
        <f t="shared" si="22"/>
        <v>1.2714054108825616</v>
      </c>
      <c r="DT57" s="20">
        <f t="shared" si="22"/>
        <v>1.2762184618502381</v>
      </c>
      <c r="DU57" s="20">
        <f t="shared" si="22"/>
        <v>1.2186138413213092</v>
      </c>
      <c r="DV57" s="20">
        <f t="shared" si="22"/>
        <v>1.1552335596311682</v>
      </c>
      <c r="DW57" s="20">
        <f t="shared" si="22"/>
        <v>1.1623264768466917</v>
      </c>
      <c r="DX57" s="20">
        <f t="shared" si="22"/>
        <v>1.2311784375316648</v>
      </c>
      <c r="DY57" s="20">
        <f t="shared" si="22"/>
        <v>1.2503799777079745</v>
      </c>
      <c r="DZ57" s="20">
        <f t="shared" ref="DZ57:FE57" si="24">DZ14/$C14</f>
        <v>1.2481507751545242</v>
      </c>
      <c r="EA57" s="20">
        <f t="shared" si="18"/>
        <v>1.2445029891579693</v>
      </c>
      <c r="EB57" s="20">
        <f t="shared" si="18"/>
        <v>1.2558516567028069</v>
      </c>
      <c r="EC57" s="20">
        <f t="shared" si="18"/>
        <v>1.2546863917316851</v>
      </c>
      <c r="ED57" s="20">
        <f t="shared" si="18"/>
        <v>1.2556490019252204</v>
      </c>
      <c r="EE57" s="20">
        <f t="shared" si="18"/>
        <v>1.2592461242273787</v>
      </c>
      <c r="EF57" s="20">
        <f t="shared" si="18"/>
        <v>1.2634512108622962</v>
      </c>
      <c r="EI57">
        <f>B109</f>
        <v>0</v>
      </c>
    </row>
    <row r="58" spans="1:140" x14ac:dyDescent="0.45">
      <c r="B58" s="2" t="str">
        <f t="shared" si="15"/>
        <v>Information and cultural industries</v>
      </c>
      <c r="C58" s="20">
        <f t="shared" ref="C58:BN58" si="25">C15/$C15</f>
        <v>1</v>
      </c>
      <c r="D58" s="20">
        <f t="shared" si="25"/>
        <v>1.0004531037607611</v>
      </c>
      <c r="E58" s="20">
        <f t="shared" si="25"/>
        <v>1.0267331218849116</v>
      </c>
      <c r="F58" s="20">
        <f t="shared" si="25"/>
        <v>1.0688717716357046</v>
      </c>
      <c r="G58" s="20">
        <f t="shared" si="25"/>
        <v>1.0249207068418669</v>
      </c>
      <c r="H58" s="20">
        <f t="shared" si="25"/>
        <v>1.1005890348889895</v>
      </c>
      <c r="I58" s="20">
        <f t="shared" si="25"/>
        <v>1.1209787041232442</v>
      </c>
      <c r="J58" s="20">
        <f t="shared" si="25"/>
        <v>1.1001359311282284</v>
      </c>
      <c r="K58" s="20">
        <f t="shared" si="25"/>
        <v>1.128681468056185</v>
      </c>
      <c r="L58" s="20">
        <f t="shared" si="25"/>
        <v>1.2129587675577707</v>
      </c>
      <c r="M58" s="20">
        <f t="shared" si="25"/>
        <v>1.2106932487539646</v>
      </c>
      <c r="N58" s="20">
        <f t="shared" si="25"/>
        <v>1.1350249207068419</v>
      </c>
      <c r="O58" s="20">
        <f t="shared" si="25"/>
        <v>1.0634345265065701</v>
      </c>
      <c r="P58" s="20">
        <f t="shared" si="25"/>
        <v>1.0512007249660171</v>
      </c>
      <c r="Q58" s="20">
        <f t="shared" si="25"/>
        <v>1.0036248300860897</v>
      </c>
      <c r="R58" s="20">
        <f t="shared" si="25"/>
        <v>0.97779791572270047</v>
      </c>
      <c r="S58" s="20">
        <f t="shared" si="25"/>
        <v>0.98640688717716352</v>
      </c>
      <c r="T58" s="20">
        <f t="shared" si="25"/>
        <v>1.0280924331671952</v>
      </c>
      <c r="U58" s="20">
        <f t="shared" si="25"/>
        <v>1.0439510647938377</v>
      </c>
      <c r="V58" s="20">
        <f t="shared" si="25"/>
        <v>1.0774807430901676</v>
      </c>
      <c r="W58" s="20">
        <f t="shared" si="25"/>
        <v>1.0285455369279566</v>
      </c>
      <c r="X58" s="20">
        <f t="shared" si="25"/>
        <v>1.0516538287267785</v>
      </c>
      <c r="Y58" s="20">
        <f t="shared" si="25"/>
        <v>1.0367014046216583</v>
      </c>
      <c r="Z58" s="20">
        <f t="shared" si="25"/>
        <v>1.0126869053013141</v>
      </c>
      <c r="AA58" s="20">
        <f t="shared" si="25"/>
        <v>0.96873584050747619</v>
      </c>
      <c r="AB58" s="20">
        <f t="shared" si="25"/>
        <v>0.96918894426823743</v>
      </c>
      <c r="AC58" s="20">
        <f t="shared" si="25"/>
        <v>1.0190303579519711</v>
      </c>
      <c r="AD58" s="20">
        <f t="shared" si="25"/>
        <v>1.0217489805165383</v>
      </c>
      <c r="AE58" s="20">
        <f t="shared" si="25"/>
        <v>1.0317172632532849</v>
      </c>
      <c r="AF58" s="20">
        <f t="shared" si="25"/>
        <v>0.99003171726325323</v>
      </c>
      <c r="AG58" s="20">
        <f t="shared" si="25"/>
        <v>1.0444041685545991</v>
      </c>
      <c r="AH58" s="20">
        <f t="shared" si="25"/>
        <v>1.0072496601721794</v>
      </c>
      <c r="AI58" s="20">
        <f t="shared" si="25"/>
        <v>1.0425917535115541</v>
      </c>
      <c r="AJ58" s="20">
        <f t="shared" si="25"/>
        <v>0.98459447213411866</v>
      </c>
      <c r="AK58" s="20">
        <f t="shared" si="25"/>
        <v>0.96647032170367009</v>
      </c>
      <c r="AL58" s="20">
        <f t="shared" si="25"/>
        <v>0.96465790666062523</v>
      </c>
      <c r="AM58" s="20">
        <f t="shared" si="25"/>
        <v>0.90575441776166743</v>
      </c>
      <c r="AN58" s="20">
        <f t="shared" si="25"/>
        <v>1.0077027639329406</v>
      </c>
      <c r="AO58" s="20">
        <f t="shared" si="25"/>
        <v>1.0430448572723154</v>
      </c>
      <c r="AP58" s="20">
        <f t="shared" si="25"/>
        <v>1.0144993203443589</v>
      </c>
      <c r="AQ58" s="20">
        <f t="shared" si="25"/>
        <v>1.0407793384685093</v>
      </c>
      <c r="AR58" s="20">
        <f t="shared" si="25"/>
        <v>1.0262800181241505</v>
      </c>
      <c r="AS58" s="20">
        <f t="shared" si="25"/>
        <v>1.0416855459900318</v>
      </c>
      <c r="AT58" s="20">
        <f t="shared" si="25"/>
        <v>1.0158586316266425</v>
      </c>
      <c r="AU58" s="20">
        <f t="shared" si="25"/>
        <v>1.0154055278658813</v>
      </c>
      <c r="AV58" s="20">
        <f t="shared" si="25"/>
        <v>1.0212958767557772</v>
      </c>
      <c r="AW58" s="20">
        <f t="shared" si="25"/>
        <v>1.0262800181241505</v>
      </c>
      <c r="AX58" s="20">
        <f t="shared" si="25"/>
        <v>1.065700045310376</v>
      </c>
      <c r="AY58" s="20">
        <f t="shared" si="25"/>
        <v>1.0158586316266425</v>
      </c>
      <c r="AZ58" s="20">
        <f t="shared" si="25"/>
        <v>0.96647032170367009</v>
      </c>
      <c r="BA58" s="20">
        <f t="shared" si="25"/>
        <v>0.93158133212505667</v>
      </c>
      <c r="BB58" s="20">
        <f t="shared" si="25"/>
        <v>1.0371545083824196</v>
      </c>
      <c r="BC58" s="20">
        <f t="shared" si="25"/>
        <v>1.0135931128228364</v>
      </c>
      <c r="BD58" s="20">
        <f t="shared" si="25"/>
        <v>0.98051653828726781</v>
      </c>
      <c r="BE58" s="20">
        <f t="shared" si="25"/>
        <v>0.99093792478477571</v>
      </c>
      <c r="BF58" s="20">
        <f t="shared" si="25"/>
        <v>0.99275033982782057</v>
      </c>
      <c r="BG58" s="20">
        <f t="shared" si="25"/>
        <v>0.961939284096058</v>
      </c>
      <c r="BH58" s="20">
        <f t="shared" si="25"/>
        <v>0.92795650203896696</v>
      </c>
      <c r="BI58" s="20">
        <f t="shared" si="25"/>
        <v>0.93248753964657904</v>
      </c>
      <c r="BJ58" s="20">
        <f t="shared" si="25"/>
        <v>0.97553239691889437</v>
      </c>
      <c r="BK58" s="20">
        <f t="shared" si="25"/>
        <v>0.96239238785681924</v>
      </c>
      <c r="BL58" s="20">
        <f t="shared" si="25"/>
        <v>0.9642048028998641</v>
      </c>
      <c r="BM58" s="20">
        <f t="shared" si="25"/>
        <v>0.99184413230629809</v>
      </c>
      <c r="BN58" s="20">
        <f t="shared" si="25"/>
        <v>1.0117806977797916</v>
      </c>
      <c r="BO58" s="20">
        <f t="shared" ref="BO58:DZ58" si="26">BO15/$C15</f>
        <v>0.97825101948346171</v>
      </c>
      <c r="BP58" s="20">
        <f t="shared" si="26"/>
        <v>0.98142274580879019</v>
      </c>
      <c r="BQ58" s="20">
        <f t="shared" si="26"/>
        <v>1.0172179429089261</v>
      </c>
      <c r="BR58" s="20">
        <f t="shared" si="26"/>
        <v>1.0353420933393747</v>
      </c>
      <c r="BS58" s="20">
        <f t="shared" si="26"/>
        <v>1.001812415043045</v>
      </c>
      <c r="BT58" s="20">
        <f t="shared" si="26"/>
        <v>0.99410965111010419</v>
      </c>
      <c r="BU58" s="20">
        <f t="shared" si="26"/>
        <v>1.0190303579519711</v>
      </c>
      <c r="BV58" s="20">
        <f t="shared" si="26"/>
        <v>0.98414136837335753</v>
      </c>
      <c r="BW58" s="20">
        <f t="shared" si="26"/>
        <v>0.9895786135024921</v>
      </c>
      <c r="BX58" s="20">
        <f t="shared" si="26"/>
        <v>0.99320344358858181</v>
      </c>
      <c r="BY58" s="20">
        <f t="shared" si="26"/>
        <v>1.0063434526506569</v>
      </c>
      <c r="BZ58" s="20">
        <f t="shared" si="26"/>
        <v>0.99818758495695514</v>
      </c>
      <c r="CA58" s="20">
        <f t="shared" si="26"/>
        <v>1.0194834617127322</v>
      </c>
      <c r="CB58" s="20">
        <f t="shared" si="26"/>
        <v>1.0081558676937019</v>
      </c>
      <c r="CC58" s="20">
        <f t="shared" si="26"/>
        <v>1.0480289986406888</v>
      </c>
      <c r="CD58" s="20">
        <f t="shared" si="26"/>
        <v>1.0584503851381966</v>
      </c>
      <c r="CE58" s="20">
        <f t="shared" si="26"/>
        <v>1.0126869053013141</v>
      </c>
      <c r="CF58" s="20">
        <f t="shared" si="26"/>
        <v>1.11191662890802</v>
      </c>
      <c r="CG58" s="20">
        <f t="shared" si="26"/>
        <v>1.1350249207068419</v>
      </c>
      <c r="CH58" s="20">
        <f t="shared" si="26"/>
        <v>1.1159945627548709</v>
      </c>
      <c r="CI58" s="20">
        <f t="shared" si="26"/>
        <v>1.1141821477118261</v>
      </c>
      <c r="CJ58" s="20">
        <f t="shared" si="26"/>
        <v>1.1300407793384686</v>
      </c>
      <c r="CK58" s="20">
        <f t="shared" si="26"/>
        <v>1.1368373357498867</v>
      </c>
      <c r="CL58" s="20">
        <f t="shared" si="26"/>
        <v>1.0919800634345265</v>
      </c>
      <c r="CM58" s="20">
        <f t="shared" si="26"/>
        <v>1.0453103760761215</v>
      </c>
      <c r="CN58" s="20">
        <f t="shared" si="26"/>
        <v>1.0575441776166743</v>
      </c>
      <c r="CO58" s="20">
        <f t="shared" si="26"/>
        <v>1.1073855913004078</v>
      </c>
      <c r="CP58" s="20">
        <f t="shared" si="26"/>
        <v>1.0801993656547348</v>
      </c>
      <c r="CQ58" s="20">
        <f t="shared" si="26"/>
        <v>1.0231082917988219</v>
      </c>
      <c r="CR58" s="20">
        <f t="shared" si="26"/>
        <v>0.97961033076574533</v>
      </c>
      <c r="CS58" s="20">
        <f t="shared" si="26"/>
        <v>1.0466696873584052</v>
      </c>
      <c r="CT58" s="20">
        <f t="shared" si="26"/>
        <v>1.0190303579519711</v>
      </c>
      <c r="CU58" s="20">
        <f t="shared" si="26"/>
        <v>1.067512460353421</v>
      </c>
      <c r="CV58" s="20">
        <f t="shared" si="26"/>
        <v>1.0933393747168101</v>
      </c>
      <c r="CW58" s="20">
        <f t="shared" si="26"/>
        <v>1.042138649750793</v>
      </c>
      <c r="CX58" s="20">
        <f t="shared" si="26"/>
        <v>1.0806524694154962</v>
      </c>
      <c r="CY58" s="20">
        <f t="shared" si="26"/>
        <v>1.0539193475305846</v>
      </c>
      <c r="CZ58" s="20">
        <f t="shared" si="26"/>
        <v>1.0294517444494788</v>
      </c>
      <c r="DA58" s="20">
        <f t="shared" si="26"/>
        <v>1.0040779338468508</v>
      </c>
      <c r="DB58" s="20">
        <f t="shared" si="26"/>
        <v>1.0063434526506569</v>
      </c>
      <c r="DC58" s="20">
        <f t="shared" si="26"/>
        <v>0.99139102854553696</v>
      </c>
      <c r="DD58" s="20">
        <f t="shared" si="26"/>
        <v>0.91028545536927952</v>
      </c>
      <c r="DE58" s="20">
        <f t="shared" si="26"/>
        <v>0.92251925690983239</v>
      </c>
      <c r="DF58" s="20">
        <f t="shared" si="26"/>
        <v>0.92025373810602629</v>
      </c>
      <c r="DG58" s="20">
        <f t="shared" si="26"/>
        <v>0.87584956955142723</v>
      </c>
      <c r="DH58" s="20">
        <f t="shared" si="26"/>
        <v>0.8305391934753058</v>
      </c>
      <c r="DI58" s="20">
        <f t="shared" si="26"/>
        <v>0.88536474852741276</v>
      </c>
      <c r="DJ58" s="20">
        <f t="shared" si="26"/>
        <v>0.94154961486180333</v>
      </c>
      <c r="DK58" s="20">
        <f t="shared" si="26"/>
        <v>0.97190756683280466</v>
      </c>
      <c r="DL58" s="20">
        <f t="shared" si="26"/>
        <v>0.99275033982782057</v>
      </c>
      <c r="DM58" s="20">
        <f t="shared" si="26"/>
        <v>1.0457634798368827</v>
      </c>
      <c r="DN58" s="20">
        <f t="shared" si="26"/>
        <v>1.0688717716357046</v>
      </c>
      <c r="DO58" s="20">
        <f t="shared" si="26"/>
        <v>0.99275033982782057</v>
      </c>
      <c r="DP58" s="20">
        <f t="shared" si="26"/>
        <v>0.98685999093792476</v>
      </c>
      <c r="DQ58" s="20">
        <f t="shared" si="26"/>
        <v>0.98821930222020837</v>
      </c>
      <c r="DR58" s="20">
        <f t="shared" si="26"/>
        <v>1.0108744902582691</v>
      </c>
      <c r="DS58" s="20">
        <f t="shared" si="26"/>
        <v>1.0430448572723154</v>
      </c>
      <c r="DT58" s="20">
        <f t="shared" si="26"/>
        <v>1.0888083371091981</v>
      </c>
      <c r="DU58" s="20">
        <f t="shared" si="26"/>
        <v>0.96782963298595381</v>
      </c>
      <c r="DV58" s="20">
        <f t="shared" si="26"/>
        <v>0.97190756683280466</v>
      </c>
      <c r="DW58" s="20">
        <f t="shared" si="26"/>
        <v>0.93248753964657904</v>
      </c>
      <c r="DX58" s="20">
        <f t="shared" si="26"/>
        <v>0.94426823742637067</v>
      </c>
      <c r="DY58" s="20">
        <f t="shared" si="26"/>
        <v>1.0031717263253286</v>
      </c>
      <c r="DZ58" s="20">
        <f t="shared" si="26"/>
        <v>0.96737652922519257</v>
      </c>
      <c r="EA58" s="20">
        <f t="shared" si="18"/>
        <v>1.0770276393294065</v>
      </c>
      <c r="EB58" s="20">
        <f t="shared" si="18"/>
        <v>1.1091980063434526</v>
      </c>
      <c r="EC58" s="20">
        <f t="shared" si="18"/>
        <v>1.0869959220661531</v>
      </c>
      <c r="ED58" s="20">
        <f t="shared" si="18"/>
        <v>1.1005890348889895</v>
      </c>
      <c r="EE58" s="20">
        <f t="shared" si="18"/>
        <v>1.1780697779791571</v>
      </c>
      <c r="EF58" s="20">
        <f t="shared" si="18"/>
        <v>1.2020842772995015</v>
      </c>
    </row>
    <row r="59" spans="1:140" x14ac:dyDescent="0.45">
      <c r="B59" s="2"/>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row>
    <row r="60" spans="1:140" x14ac:dyDescent="0.45">
      <c r="A60" t="s">
        <v>515</v>
      </c>
      <c r="B60" s="2"/>
      <c r="C60" s="23">
        <f>C6</f>
        <v>40179</v>
      </c>
      <c r="D60" s="23">
        <f t="shared" ref="D60:BO60" si="27">D6</f>
        <v>40210</v>
      </c>
      <c r="E60" s="23">
        <f t="shared" si="27"/>
        <v>40238</v>
      </c>
      <c r="F60" s="23">
        <f t="shared" si="27"/>
        <v>40269</v>
      </c>
      <c r="G60" s="23">
        <f t="shared" si="27"/>
        <v>40299</v>
      </c>
      <c r="H60" s="23">
        <f t="shared" si="27"/>
        <v>40330</v>
      </c>
      <c r="I60" s="23">
        <f t="shared" si="27"/>
        <v>40360</v>
      </c>
      <c r="J60" s="23">
        <f t="shared" si="27"/>
        <v>40391</v>
      </c>
      <c r="K60" s="23">
        <f t="shared" si="27"/>
        <v>40422</v>
      </c>
      <c r="L60" s="23">
        <f t="shared" si="27"/>
        <v>40452</v>
      </c>
      <c r="M60" s="23">
        <f t="shared" si="27"/>
        <v>40483</v>
      </c>
      <c r="N60" s="23">
        <f t="shared" si="27"/>
        <v>40513</v>
      </c>
      <c r="O60" s="23">
        <f t="shared" si="27"/>
        <v>40544</v>
      </c>
      <c r="P60" s="23">
        <f t="shared" si="27"/>
        <v>40575</v>
      </c>
      <c r="Q60" s="23">
        <f t="shared" si="27"/>
        <v>40603</v>
      </c>
      <c r="R60" s="23">
        <f t="shared" si="27"/>
        <v>40634</v>
      </c>
      <c r="S60" s="23">
        <f t="shared" si="27"/>
        <v>40664</v>
      </c>
      <c r="T60" s="23">
        <f t="shared" si="27"/>
        <v>40695</v>
      </c>
      <c r="U60" s="23">
        <f t="shared" si="27"/>
        <v>40725</v>
      </c>
      <c r="V60" s="23">
        <f t="shared" si="27"/>
        <v>40756</v>
      </c>
      <c r="W60" s="23">
        <f t="shared" si="27"/>
        <v>40787</v>
      </c>
      <c r="X60" s="23">
        <f t="shared" si="27"/>
        <v>40817</v>
      </c>
      <c r="Y60" s="23">
        <f t="shared" si="27"/>
        <v>40848</v>
      </c>
      <c r="Z60" s="23">
        <f t="shared" si="27"/>
        <v>40878</v>
      </c>
      <c r="AA60" s="23">
        <f t="shared" si="27"/>
        <v>40909</v>
      </c>
      <c r="AB60" s="23">
        <f t="shared" si="27"/>
        <v>40940</v>
      </c>
      <c r="AC60" s="23">
        <f t="shared" si="27"/>
        <v>40969</v>
      </c>
      <c r="AD60" s="23">
        <f t="shared" si="27"/>
        <v>41000</v>
      </c>
      <c r="AE60" s="23">
        <f t="shared" si="27"/>
        <v>41030</v>
      </c>
      <c r="AF60" s="23">
        <f t="shared" si="27"/>
        <v>41061</v>
      </c>
      <c r="AG60" s="23">
        <f t="shared" si="27"/>
        <v>41091</v>
      </c>
      <c r="AH60" s="23">
        <f t="shared" si="27"/>
        <v>41122</v>
      </c>
      <c r="AI60" s="23">
        <f t="shared" si="27"/>
        <v>41153</v>
      </c>
      <c r="AJ60" s="23">
        <f t="shared" si="27"/>
        <v>41183</v>
      </c>
      <c r="AK60" s="23">
        <f t="shared" si="27"/>
        <v>41214</v>
      </c>
      <c r="AL60" s="23">
        <f t="shared" si="27"/>
        <v>41244</v>
      </c>
      <c r="AM60" s="23">
        <f t="shared" si="27"/>
        <v>41275</v>
      </c>
      <c r="AN60" s="23">
        <f t="shared" si="27"/>
        <v>41306</v>
      </c>
      <c r="AO60" s="23">
        <f t="shared" si="27"/>
        <v>41334</v>
      </c>
      <c r="AP60" s="23">
        <f t="shared" si="27"/>
        <v>41365</v>
      </c>
      <c r="AQ60" s="23">
        <f t="shared" si="27"/>
        <v>41395</v>
      </c>
      <c r="AR60" s="23">
        <f t="shared" si="27"/>
        <v>41426</v>
      </c>
      <c r="AS60" s="23">
        <f t="shared" si="27"/>
        <v>41456</v>
      </c>
      <c r="AT60" s="23">
        <f t="shared" si="27"/>
        <v>41487</v>
      </c>
      <c r="AU60" s="23">
        <f t="shared" si="27"/>
        <v>41518</v>
      </c>
      <c r="AV60" s="23">
        <f t="shared" si="27"/>
        <v>41548</v>
      </c>
      <c r="AW60" s="23">
        <f t="shared" si="27"/>
        <v>41579</v>
      </c>
      <c r="AX60" s="23">
        <f t="shared" si="27"/>
        <v>41609</v>
      </c>
      <c r="AY60" s="23">
        <f t="shared" si="27"/>
        <v>41640</v>
      </c>
      <c r="AZ60" s="23">
        <f t="shared" si="27"/>
        <v>41671</v>
      </c>
      <c r="BA60" s="23">
        <f t="shared" si="27"/>
        <v>41699</v>
      </c>
      <c r="BB60" s="23">
        <f t="shared" si="27"/>
        <v>41730</v>
      </c>
      <c r="BC60" s="23">
        <f t="shared" si="27"/>
        <v>41760</v>
      </c>
      <c r="BD60" s="23">
        <f t="shared" si="27"/>
        <v>41791</v>
      </c>
      <c r="BE60" s="23">
        <f t="shared" si="27"/>
        <v>41821</v>
      </c>
      <c r="BF60" s="23">
        <f t="shared" si="27"/>
        <v>41852</v>
      </c>
      <c r="BG60" s="23">
        <f t="shared" si="27"/>
        <v>41883</v>
      </c>
      <c r="BH60" s="23">
        <f t="shared" si="27"/>
        <v>41913</v>
      </c>
      <c r="BI60" s="23">
        <f t="shared" si="27"/>
        <v>41944</v>
      </c>
      <c r="BJ60" s="23">
        <f t="shared" si="27"/>
        <v>41974</v>
      </c>
      <c r="BK60" s="23">
        <f t="shared" si="27"/>
        <v>42005</v>
      </c>
      <c r="BL60" s="23">
        <f t="shared" si="27"/>
        <v>42036</v>
      </c>
      <c r="BM60" s="23">
        <f t="shared" si="27"/>
        <v>42064</v>
      </c>
      <c r="BN60" s="23">
        <f t="shared" si="27"/>
        <v>42095</v>
      </c>
      <c r="BO60" s="23">
        <f t="shared" si="27"/>
        <v>42125</v>
      </c>
      <c r="BP60" s="23">
        <f t="shared" ref="BP60:EA60" si="28">BP6</f>
        <v>42156</v>
      </c>
      <c r="BQ60" s="23">
        <f t="shared" si="28"/>
        <v>42186</v>
      </c>
      <c r="BR60" s="23">
        <f t="shared" si="28"/>
        <v>42217</v>
      </c>
      <c r="BS60" s="23">
        <f t="shared" si="28"/>
        <v>42248</v>
      </c>
      <c r="BT60" s="23">
        <f t="shared" si="28"/>
        <v>42278</v>
      </c>
      <c r="BU60" s="23">
        <f t="shared" si="28"/>
        <v>42309</v>
      </c>
      <c r="BV60" s="23">
        <f t="shared" si="28"/>
        <v>42339</v>
      </c>
      <c r="BW60" s="23">
        <f t="shared" si="28"/>
        <v>42370</v>
      </c>
      <c r="BX60" s="23">
        <f t="shared" si="28"/>
        <v>42401</v>
      </c>
      <c r="BY60" s="23">
        <f t="shared" si="28"/>
        <v>42430</v>
      </c>
      <c r="BZ60" s="23">
        <f t="shared" si="28"/>
        <v>42461</v>
      </c>
      <c r="CA60" s="23">
        <f t="shared" si="28"/>
        <v>42491</v>
      </c>
      <c r="CB60" s="23">
        <f t="shared" si="28"/>
        <v>42522</v>
      </c>
      <c r="CC60" s="23">
        <f t="shared" si="28"/>
        <v>42552</v>
      </c>
      <c r="CD60" s="23">
        <f t="shared" si="28"/>
        <v>42583</v>
      </c>
      <c r="CE60" s="23">
        <f t="shared" si="28"/>
        <v>42614</v>
      </c>
      <c r="CF60" s="23">
        <f t="shared" si="28"/>
        <v>42644</v>
      </c>
      <c r="CG60" s="23">
        <f t="shared" si="28"/>
        <v>42675</v>
      </c>
      <c r="CH60" s="23">
        <f t="shared" si="28"/>
        <v>42705</v>
      </c>
      <c r="CI60" s="23">
        <f t="shared" si="28"/>
        <v>42736</v>
      </c>
      <c r="CJ60" s="23">
        <f t="shared" si="28"/>
        <v>42767</v>
      </c>
      <c r="CK60" s="23">
        <f t="shared" si="28"/>
        <v>42795</v>
      </c>
      <c r="CL60" s="23">
        <f t="shared" si="28"/>
        <v>42826</v>
      </c>
      <c r="CM60" s="23">
        <f t="shared" si="28"/>
        <v>42856</v>
      </c>
      <c r="CN60" s="23">
        <f t="shared" si="28"/>
        <v>42887</v>
      </c>
      <c r="CO60" s="23">
        <f t="shared" si="28"/>
        <v>42917</v>
      </c>
      <c r="CP60" s="23">
        <f t="shared" si="28"/>
        <v>42948</v>
      </c>
      <c r="CQ60" s="23">
        <f t="shared" si="28"/>
        <v>42979</v>
      </c>
      <c r="CR60" s="23">
        <f t="shared" si="28"/>
        <v>43009</v>
      </c>
      <c r="CS60" s="23">
        <f t="shared" si="28"/>
        <v>43040</v>
      </c>
      <c r="CT60" s="23">
        <f t="shared" si="28"/>
        <v>43070</v>
      </c>
      <c r="CU60" s="23">
        <f t="shared" si="28"/>
        <v>43101</v>
      </c>
      <c r="CV60" s="23">
        <f t="shared" si="28"/>
        <v>43132</v>
      </c>
      <c r="CW60" s="23">
        <f t="shared" si="28"/>
        <v>43160</v>
      </c>
      <c r="CX60" s="23">
        <f t="shared" si="28"/>
        <v>43191</v>
      </c>
      <c r="CY60" s="23">
        <f t="shared" si="28"/>
        <v>43221</v>
      </c>
      <c r="CZ60" s="23">
        <f t="shared" si="28"/>
        <v>43252</v>
      </c>
      <c r="DA60" s="23">
        <f t="shared" si="28"/>
        <v>43282</v>
      </c>
      <c r="DB60" s="23">
        <f t="shared" si="28"/>
        <v>43313</v>
      </c>
      <c r="DC60" s="23">
        <f t="shared" si="28"/>
        <v>43344</v>
      </c>
      <c r="DD60" s="23">
        <f t="shared" si="28"/>
        <v>43374</v>
      </c>
      <c r="DE60" s="23">
        <f t="shared" si="28"/>
        <v>43405</v>
      </c>
      <c r="DF60" s="23">
        <f t="shared" si="28"/>
        <v>43435</v>
      </c>
      <c r="DG60" s="23">
        <f t="shared" si="28"/>
        <v>43466</v>
      </c>
      <c r="DH60" s="23">
        <f t="shared" si="28"/>
        <v>43497</v>
      </c>
      <c r="DI60" s="23">
        <f t="shared" si="28"/>
        <v>43525</v>
      </c>
      <c r="DJ60" s="23">
        <f t="shared" si="28"/>
        <v>43556</v>
      </c>
      <c r="DK60" s="23">
        <f t="shared" si="28"/>
        <v>43586</v>
      </c>
      <c r="DL60" s="23">
        <f t="shared" si="28"/>
        <v>43617</v>
      </c>
      <c r="DM60" s="23">
        <f t="shared" si="28"/>
        <v>43647</v>
      </c>
      <c r="DN60" s="23">
        <f t="shared" si="28"/>
        <v>43678</v>
      </c>
      <c r="DO60" s="23">
        <f t="shared" si="28"/>
        <v>43709</v>
      </c>
      <c r="DP60" s="23">
        <f t="shared" si="28"/>
        <v>43739</v>
      </c>
      <c r="DQ60" s="23">
        <f t="shared" si="28"/>
        <v>43770</v>
      </c>
      <c r="DR60" s="23">
        <f t="shared" si="28"/>
        <v>43800</v>
      </c>
      <c r="DS60" s="23">
        <f t="shared" si="28"/>
        <v>43831</v>
      </c>
      <c r="DT60" s="23">
        <f t="shared" si="28"/>
        <v>43862</v>
      </c>
      <c r="DU60" s="23">
        <f t="shared" si="28"/>
        <v>43891</v>
      </c>
      <c r="DV60" s="23">
        <f t="shared" si="28"/>
        <v>43922</v>
      </c>
      <c r="DW60" s="23">
        <f t="shared" si="28"/>
        <v>43952</v>
      </c>
      <c r="DX60" s="23">
        <f t="shared" si="28"/>
        <v>43983</v>
      </c>
      <c r="DY60" s="23">
        <f t="shared" si="28"/>
        <v>44013</v>
      </c>
      <c r="DZ60" s="23">
        <f t="shared" si="28"/>
        <v>44044</v>
      </c>
      <c r="EA60" s="23">
        <f t="shared" si="28"/>
        <v>44075</v>
      </c>
      <c r="EB60" s="23">
        <f t="shared" ref="EB60:EF60" si="29">EB6</f>
        <v>44105</v>
      </c>
      <c r="EC60" s="23">
        <f t="shared" si="29"/>
        <v>44136</v>
      </c>
      <c r="ED60" s="23">
        <f t="shared" si="29"/>
        <v>44166</v>
      </c>
      <c r="EE60" s="23">
        <f t="shared" si="29"/>
        <v>44197</v>
      </c>
      <c r="EF60" s="23">
        <f t="shared" si="29"/>
        <v>44228</v>
      </c>
    </row>
    <row r="61" spans="1:140" x14ac:dyDescent="0.45">
      <c r="B61" s="2" t="s">
        <v>507</v>
      </c>
      <c r="C61" s="20">
        <f>C12</f>
        <v>1224200</v>
      </c>
      <c r="D61" s="20">
        <f t="shared" ref="D61:BO61" si="30">D12</f>
        <v>1232100</v>
      </c>
      <c r="E61" s="20">
        <f t="shared" si="30"/>
        <v>1222400</v>
      </c>
      <c r="F61" s="20">
        <f t="shared" si="30"/>
        <v>1226000</v>
      </c>
      <c r="G61" s="20">
        <f t="shared" si="30"/>
        <v>1193200</v>
      </c>
      <c r="H61" s="20">
        <f t="shared" si="30"/>
        <v>1184800</v>
      </c>
      <c r="I61" s="20">
        <f t="shared" si="30"/>
        <v>968000</v>
      </c>
      <c r="J61" s="20">
        <f t="shared" si="30"/>
        <v>979900</v>
      </c>
      <c r="K61" s="20">
        <f t="shared" si="30"/>
        <v>1167600</v>
      </c>
      <c r="L61" s="20">
        <f t="shared" si="30"/>
        <v>1201500</v>
      </c>
      <c r="M61" s="20">
        <f t="shared" si="30"/>
        <v>1222300</v>
      </c>
      <c r="N61" s="20">
        <f t="shared" si="30"/>
        <v>1217900</v>
      </c>
      <c r="O61" s="20">
        <f t="shared" si="30"/>
        <v>1197500</v>
      </c>
      <c r="P61" s="20">
        <f t="shared" si="30"/>
        <v>1222800</v>
      </c>
      <c r="Q61" s="20">
        <f t="shared" si="30"/>
        <v>1219100</v>
      </c>
      <c r="R61" s="20">
        <f t="shared" si="30"/>
        <v>1235700</v>
      </c>
      <c r="S61" s="20">
        <f t="shared" si="30"/>
        <v>1199400</v>
      </c>
      <c r="T61" s="20">
        <f t="shared" si="30"/>
        <v>1192900</v>
      </c>
      <c r="U61" s="20">
        <f t="shared" si="30"/>
        <v>954000</v>
      </c>
      <c r="V61" s="20">
        <f t="shared" si="30"/>
        <v>967500</v>
      </c>
      <c r="W61" s="20">
        <f t="shared" si="30"/>
        <v>1174000</v>
      </c>
      <c r="X61" s="20">
        <f t="shared" si="30"/>
        <v>1208800</v>
      </c>
      <c r="Y61" s="20">
        <f t="shared" si="30"/>
        <v>1233400</v>
      </c>
      <c r="Z61" s="20">
        <f t="shared" si="30"/>
        <v>1224000</v>
      </c>
      <c r="AA61" s="20">
        <f t="shared" si="30"/>
        <v>1230900</v>
      </c>
      <c r="AB61" s="20">
        <f t="shared" si="30"/>
        <v>1260800</v>
      </c>
      <c r="AC61" s="20">
        <f t="shared" si="30"/>
        <v>1238900</v>
      </c>
      <c r="AD61" s="20">
        <f t="shared" si="30"/>
        <v>1251500</v>
      </c>
      <c r="AE61" s="20">
        <f t="shared" si="30"/>
        <v>1229000</v>
      </c>
      <c r="AF61" s="20">
        <f t="shared" si="30"/>
        <v>1230800</v>
      </c>
      <c r="AG61" s="20">
        <f t="shared" si="30"/>
        <v>1004800</v>
      </c>
      <c r="AH61" s="20">
        <f t="shared" si="30"/>
        <v>1003300</v>
      </c>
      <c r="AI61" s="20">
        <f t="shared" si="30"/>
        <v>1205800</v>
      </c>
      <c r="AJ61" s="20">
        <f t="shared" si="30"/>
        <v>1265600</v>
      </c>
      <c r="AK61" s="20">
        <f t="shared" si="30"/>
        <v>1281400</v>
      </c>
      <c r="AL61" s="20">
        <f t="shared" si="30"/>
        <v>1282700</v>
      </c>
      <c r="AM61" s="20">
        <f t="shared" si="30"/>
        <v>1280100</v>
      </c>
      <c r="AN61" s="20">
        <f t="shared" si="30"/>
        <v>1283400</v>
      </c>
      <c r="AO61" s="20">
        <f t="shared" si="30"/>
        <v>1275300</v>
      </c>
      <c r="AP61" s="20">
        <f t="shared" si="30"/>
        <v>1282800</v>
      </c>
      <c r="AQ61" s="20">
        <f t="shared" si="30"/>
        <v>1258900</v>
      </c>
      <c r="AR61" s="20">
        <f t="shared" si="30"/>
        <v>1256500</v>
      </c>
      <c r="AS61" s="20">
        <f t="shared" si="30"/>
        <v>994800</v>
      </c>
      <c r="AT61" s="20">
        <f t="shared" si="30"/>
        <v>997600</v>
      </c>
      <c r="AU61" s="20">
        <f t="shared" si="30"/>
        <v>1222100</v>
      </c>
      <c r="AV61" s="20">
        <f t="shared" si="30"/>
        <v>1261400</v>
      </c>
      <c r="AW61" s="20">
        <f t="shared" si="30"/>
        <v>1270500</v>
      </c>
      <c r="AX61" s="20">
        <f t="shared" si="30"/>
        <v>1258100</v>
      </c>
      <c r="AY61" s="20">
        <f t="shared" si="30"/>
        <v>1257100</v>
      </c>
      <c r="AZ61" s="20">
        <f t="shared" si="30"/>
        <v>1271500</v>
      </c>
      <c r="BA61" s="20">
        <f t="shared" si="30"/>
        <v>1262600</v>
      </c>
      <c r="BB61" s="20">
        <f t="shared" si="30"/>
        <v>1261900</v>
      </c>
      <c r="BC61" s="20">
        <f t="shared" si="30"/>
        <v>1257800</v>
      </c>
      <c r="BD61" s="20">
        <f t="shared" si="30"/>
        <v>1248700</v>
      </c>
      <c r="BE61" s="20">
        <f t="shared" si="30"/>
        <v>1048600</v>
      </c>
      <c r="BF61" s="20">
        <f t="shared" si="30"/>
        <v>1029600</v>
      </c>
      <c r="BG61" s="20">
        <f t="shared" si="30"/>
        <v>1258800</v>
      </c>
      <c r="BH61" s="20">
        <f t="shared" si="30"/>
        <v>1285400</v>
      </c>
      <c r="BI61" s="20">
        <f t="shared" si="30"/>
        <v>1303000</v>
      </c>
      <c r="BJ61" s="20">
        <f t="shared" si="30"/>
        <v>1306800</v>
      </c>
      <c r="BK61" s="20">
        <f t="shared" si="30"/>
        <v>1314200</v>
      </c>
      <c r="BL61" s="20">
        <f t="shared" si="30"/>
        <v>1351700</v>
      </c>
      <c r="BM61" s="20">
        <f t="shared" si="30"/>
        <v>1341800</v>
      </c>
      <c r="BN61" s="20">
        <f t="shared" si="30"/>
        <v>1340100</v>
      </c>
      <c r="BO61" s="20">
        <f t="shared" si="30"/>
        <v>1313200</v>
      </c>
      <c r="BP61" s="20">
        <f t="shared" ref="BP61:EA61" si="31">BP12</f>
        <v>1298100</v>
      </c>
      <c r="BQ61" s="20">
        <f t="shared" si="31"/>
        <v>1077400</v>
      </c>
      <c r="BR61" s="20">
        <f t="shared" si="31"/>
        <v>1078600</v>
      </c>
      <c r="BS61" s="20">
        <f t="shared" si="31"/>
        <v>1243300</v>
      </c>
      <c r="BT61" s="20">
        <f t="shared" si="31"/>
        <v>1277200</v>
      </c>
      <c r="BU61" s="20">
        <f t="shared" si="31"/>
        <v>1298400</v>
      </c>
      <c r="BV61" s="20">
        <f t="shared" si="31"/>
        <v>1309600</v>
      </c>
      <c r="BW61" s="20">
        <f t="shared" si="31"/>
        <v>1304600</v>
      </c>
      <c r="BX61" s="20">
        <f t="shared" si="31"/>
        <v>1301100</v>
      </c>
      <c r="BY61" s="20">
        <f t="shared" si="31"/>
        <v>1298500</v>
      </c>
      <c r="BZ61" s="20">
        <f t="shared" si="31"/>
        <v>1292200</v>
      </c>
      <c r="CA61" s="20">
        <f t="shared" si="31"/>
        <v>1289200</v>
      </c>
      <c r="CB61" s="20">
        <f t="shared" si="31"/>
        <v>1270600</v>
      </c>
      <c r="CC61" s="20">
        <f t="shared" si="31"/>
        <v>1037000</v>
      </c>
      <c r="CD61" s="20">
        <f t="shared" si="31"/>
        <v>1026300</v>
      </c>
      <c r="CE61" s="20">
        <f t="shared" si="31"/>
        <v>1265500</v>
      </c>
      <c r="CF61" s="20">
        <f t="shared" si="31"/>
        <v>1316900</v>
      </c>
      <c r="CG61" s="20">
        <f t="shared" si="31"/>
        <v>1313300</v>
      </c>
      <c r="CH61" s="20">
        <f t="shared" si="31"/>
        <v>1321200</v>
      </c>
      <c r="CI61" s="20">
        <f t="shared" si="31"/>
        <v>1326000</v>
      </c>
      <c r="CJ61" s="20">
        <f t="shared" si="31"/>
        <v>1328900</v>
      </c>
      <c r="CK61" s="20">
        <f t="shared" si="31"/>
        <v>1304400</v>
      </c>
      <c r="CL61" s="20">
        <f t="shared" si="31"/>
        <v>1330800</v>
      </c>
      <c r="CM61" s="20">
        <f t="shared" si="31"/>
        <v>1308100</v>
      </c>
      <c r="CN61" s="20">
        <f t="shared" si="31"/>
        <v>1297100</v>
      </c>
      <c r="CO61" s="20">
        <f t="shared" si="31"/>
        <v>1018000</v>
      </c>
      <c r="CP61" s="20">
        <f t="shared" si="31"/>
        <v>1015700</v>
      </c>
      <c r="CQ61" s="20">
        <f t="shared" si="31"/>
        <v>1269400</v>
      </c>
      <c r="CR61" s="20">
        <f t="shared" si="31"/>
        <v>1308300</v>
      </c>
      <c r="CS61" s="20">
        <f t="shared" si="31"/>
        <v>1341300</v>
      </c>
      <c r="CT61" s="20">
        <f t="shared" si="31"/>
        <v>1358200</v>
      </c>
      <c r="CU61" s="20">
        <f t="shared" si="31"/>
        <v>1332700</v>
      </c>
      <c r="CV61" s="20">
        <f t="shared" si="31"/>
        <v>1353000</v>
      </c>
      <c r="CW61" s="20">
        <f t="shared" si="31"/>
        <v>1347300</v>
      </c>
      <c r="CX61" s="20">
        <f t="shared" si="31"/>
        <v>1352400</v>
      </c>
      <c r="CY61" s="20">
        <f t="shared" si="31"/>
        <v>1339000</v>
      </c>
      <c r="CZ61" s="20">
        <f t="shared" si="31"/>
        <v>1321500</v>
      </c>
      <c r="DA61" s="20">
        <f t="shared" si="31"/>
        <v>1105500</v>
      </c>
      <c r="DB61" s="20">
        <f t="shared" si="31"/>
        <v>1088600</v>
      </c>
      <c r="DC61" s="20">
        <f t="shared" si="31"/>
        <v>1330900</v>
      </c>
      <c r="DD61" s="20">
        <f t="shared" si="31"/>
        <v>1377300</v>
      </c>
      <c r="DE61" s="20">
        <f t="shared" si="31"/>
        <v>1390400</v>
      </c>
      <c r="DF61" s="20">
        <f t="shared" si="31"/>
        <v>1400000</v>
      </c>
      <c r="DG61" s="20">
        <f t="shared" si="31"/>
        <v>1393800</v>
      </c>
      <c r="DH61" s="20">
        <f t="shared" si="31"/>
        <v>1409400</v>
      </c>
      <c r="DI61" s="20">
        <f t="shared" si="31"/>
        <v>1391100</v>
      </c>
      <c r="DJ61" s="20">
        <f t="shared" si="31"/>
        <v>1395100</v>
      </c>
      <c r="DK61" s="20">
        <f t="shared" si="31"/>
        <v>1377700</v>
      </c>
      <c r="DL61" s="20">
        <f t="shared" si="31"/>
        <v>1384700</v>
      </c>
      <c r="DM61" s="20">
        <f t="shared" si="31"/>
        <v>1122600</v>
      </c>
      <c r="DN61" s="20">
        <f t="shared" si="31"/>
        <v>1125600</v>
      </c>
      <c r="DO61" s="20">
        <f t="shared" si="31"/>
        <v>1392200</v>
      </c>
      <c r="DP61" s="20">
        <f t="shared" si="31"/>
        <v>1422600</v>
      </c>
      <c r="DQ61" s="22">
        <f t="shared" si="31"/>
        <v>1440600</v>
      </c>
      <c r="DR61" s="22">
        <f t="shared" si="31"/>
        <v>1446700</v>
      </c>
      <c r="DS61" s="22">
        <f t="shared" si="31"/>
        <v>1442200</v>
      </c>
      <c r="DT61" s="22">
        <f t="shared" si="31"/>
        <v>1448200</v>
      </c>
      <c r="DU61" s="22">
        <f t="shared" si="31"/>
        <v>1305300</v>
      </c>
      <c r="DV61" s="22">
        <f t="shared" si="31"/>
        <v>1273600</v>
      </c>
      <c r="DW61" s="22">
        <f t="shared" si="31"/>
        <v>1275300</v>
      </c>
      <c r="DX61" s="22">
        <f t="shared" si="31"/>
        <v>1286900</v>
      </c>
      <c r="DY61" s="22">
        <f t="shared" si="31"/>
        <v>1070400</v>
      </c>
      <c r="DZ61" s="22">
        <f t="shared" si="31"/>
        <v>1093300</v>
      </c>
      <c r="EA61" s="22">
        <f t="shared" si="31"/>
        <v>1426600</v>
      </c>
      <c r="EB61" s="22">
        <f t="shared" ref="EB61:EF61" si="32">EB12</f>
        <v>1464300</v>
      </c>
      <c r="EC61" s="22">
        <f t="shared" si="32"/>
        <v>1474200</v>
      </c>
      <c r="ED61" s="22">
        <f t="shared" si="32"/>
        <v>1487700</v>
      </c>
      <c r="EE61" s="22">
        <f t="shared" si="32"/>
        <v>1459200</v>
      </c>
      <c r="EF61" s="22">
        <f t="shared" si="32"/>
        <v>1513300</v>
      </c>
    </row>
    <row r="62" spans="1:140" x14ac:dyDescent="0.45">
      <c r="B62" s="2" t="s">
        <v>508</v>
      </c>
      <c r="C62" s="20">
        <f>C15-C61</f>
        <v>-1003500</v>
      </c>
      <c r="D62" s="20">
        <f t="shared" ref="D62:BO62" si="33">D15-D61</f>
        <v>-1011300</v>
      </c>
      <c r="E62" s="20">
        <f t="shared" si="33"/>
        <v>-995800</v>
      </c>
      <c r="F62" s="20">
        <f t="shared" si="33"/>
        <v>-990100</v>
      </c>
      <c r="G62" s="20">
        <f t="shared" si="33"/>
        <v>-967000</v>
      </c>
      <c r="H62" s="20">
        <f t="shared" si="33"/>
        <v>-941900</v>
      </c>
      <c r="I62" s="20">
        <f t="shared" si="33"/>
        <v>-720600</v>
      </c>
      <c r="J62" s="20">
        <f t="shared" si="33"/>
        <v>-737100</v>
      </c>
      <c r="K62" s="20">
        <f t="shared" si="33"/>
        <v>-918500</v>
      </c>
      <c r="L62" s="20">
        <f t="shared" si="33"/>
        <v>-933800</v>
      </c>
      <c r="M62" s="20">
        <f t="shared" si="33"/>
        <v>-955100</v>
      </c>
      <c r="N62" s="20">
        <f t="shared" si="33"/>
        <v>-967400</v>
      </c>
      <c r="O62" s="20">
        <f t="shared" si="33"/>
        <v>-962800</v>
      </c>
      <c r="P62" s="20">
        <f t="shared" si="33"/>
        <v>-990800</v>
      </c>
      <c r="Q62" s="20">
        <f t="shared" si="33"/>
        <v>-997600</v>
      </c>
      <c r="R62" s="20">
        <f t="shared" si="33"/>
        <v>-1019900</v>
      </c>
      <c r="S62" s="20">
        <f t="shared" si="33"/>
        <v>-981700</v>
      </c>
      <c r="T62" s="20">
        <f t="shared" si="33"/>
        <v>-966000</v>
      </c>
      <c r="U62" s="20">
        <f t="shared" si="33"/>
        <v>-723600</v>
      </c>
      <c r="V62" s="20">
        <f t="shared" si="33"/>
        <v>-729700</v>
      </c>
      <c r="W62" s="20">
        <f t="shared" si="33"/>
        <v>-947000</v>
      </c>
      <c r="X62" s="20">
        <f t="shared" si="33"/>
        <v>-976700</v>
      </c>
      <c r="Y62" s="20">
        <f t="shared" si="33"/>
        <v>-1004600</v>
      </c>
      <c r="Z62" s="20">
        <f t="shared" si="33"/>
        <v>-1000500</v>
      </c>
      <c r="AA62" s="20">
        <f t="shared" si="33"/>
        <v>-1017100</v>
      </c>
      <c r="AB62" s="20">
        <f t="shared" si="33"/>
        <v>-1046900</v>
      </c>
      <c r="AC62" s="20">
        <f t="shared" si="33"/>
        <v>-1014000</v>
      </c>
      <c r="AD62" s="20">
        <f t="shared" si="33"/>
        <v>-1026000</v>
      </c>
      <c r="AE62" s="20">
        <f t="shared" si="33"/>
        <v>-1001300</v>
      </c>
      <c r="AF62" s="20">
        <f t="shared" si="33"/>
        <v>-1012300</v>
      </c>
      <c r="AG62" s="20">
        <f t="shared" si="33"/>
        <v>-774300</v>
      </c>
      <c r="AH62" s="20">
        <f t="shared" si="33"/>
        <v>-781000</v>
      </c>
      <c r="AI62" s="20">
        <f t="shared" si="33"/>
        <v>-975700</v>
      </c>
      <c r="AJ62" s="20">
        <f t="shared" si="33"/>
        <v>-1048300</v>
      </c>
      <c r="AK62" s="20">
        <f t="shared" si="33"/>
        <v>-1068100</v>
      </c>
      <c r="AL62" s="20">
        <f t="shared" si="33"/>
        <v>-1069800</v>
      </c>
      <c r="AM62" s="20">
        <f t="shared" si="33"/>
        <v>-1080200</v>
      </c>
      <c r="AN62" s="20">
        <f t="shared" si="33"/>
        <v>-1061000</v>
      </c>
      <c r="AO62" s="20">
        <f t="shared" si="33"/>
        <v>-1045100</v>
      </c>
      <c r="AP62" s="20">
        <f t="shared" si="33"/>
        <v>-1058900</v>
      </c>
      <c r="AQ62" s="20">
        <f t="shared" si="33"/>
        <v>-1029200</v>
      </c>
      <c r="AR62" s="20">
        <f t="shared" si="33"/>
        <v>-1030000</v>
      </c>
      <c r="AS62" s="20">
        <f t="shared" si="33"/>
        <v>-764900</v>
      </c>
      <c r="AT62" s="20">
        <f t="shared" si="33"/>
        <v>-773400</v>
      </c>
      <c r="AU62" s="20">
        <f t="shared" si="33"/>
        <v>-998000</v>
      </c>
      <c r="AV62" s="20">
        <f t="shared" si="33"/>
        <v>-1036000</v>
      </c>
      <c r="AW62" s="20">
        <f t="shared" si="33"/>
        <v>-1044000</v>
      </c>
      <c r="AX62" s="20">
        <f t="shared" si="33"/>
        <v>-1022900</v>
      </c>
      <c r="AY62" s="20">
        <f t="shared" si="33"/>
        <v>-1032900</v>
      </c>
      <c r="AZ62" s="20">
        <f t="shared" si="33"/>
        <v>-1058200</v>
      </c>
      <c r="BA62" s="20">
        <f t="shared" si="33"/>
        <v>-1057000</v>
      </c>
      <c r="BB62" s="20">
        <f t="shared" si="33"/>
        <v>-1033000</v>
      </c>
      <c r="BC62" s="20">
        <f t="shared" si="33"/>
        <v>-1034100</v>
      </c>
      <c r="BD62" s="20">
        <f t="shared" si="33"/>
        <v>-1032300</v>
      </c>
      <c r="BE62" s="20">
        <f t="shared" si="33"/>
        <v>-829900</v>
      </c>
      <c r="BF62" s="20">
        <f t="shared" si="33"/>
        <v>-810500</v>
      </c>
      <c r="BG62" s="20">
        <f t="shared" si="33"/>
        <v>-1046500</v>
      </c>
      <c r="BH62" s="20">
        <f t="shared" si="33"/>
        <v>-1080600</v>
      </c>
      <c r="BI62" s="20">
        <f t="shared" si="33"/>
        <v>-1097200</v>
      </c>
      <c r="BJ62" s="20">
        <f t="shared" si="33"/>
        <v>-1091500</v>
      </c>
      <c r="BK62" s="20">
        <f t="shared" si="33"/>
        <v>-1101800</v>
      </c>
      <c r="BL62" s="20">
        <f t="shared" si="33"/>
        <v>-1138900</v>
      </c>
      <c r="BM62" s="20">
        <f t="shared" si="33"/>
        <v>-1122900</v>
      </c>
      <c r="BN62" s="20">
        <f t="shared" si="33"/>
        <v>-1116800</v>
      </c>
      <c r="BO62" s="20">
        <f t="shared" si="33"/>
        <v>-1097300</v>
      </c>
      <c r="BP62" s="20">
        <f t="shared" ref="BP62:EA62" si="34">BP15-BP61</f>
        <v>-1081500</v>
      </c>
      <c r="BQ62" s="20">
        <f t="shared" si="34"/>
        <v>-852900</v>
      </c>
      <c r="BR62" s="20">
        <f t="shared" si="34"/>
        <v>-850100</v>
      </c>
      <c r="BS62" s="20">
        <f t="shared" si="34"/>
        <v>-1022200</v>
      </c>
      <c r="BT62" s="20">
        <f t="shared" si="34"/>
        <v>-1057800</v>
      </c>
      <c r="BU62" s="20">
        <f t="shared" si="34"/>
        <v>-1073500</v>
      </c>
      <c r="BV62" s="20">
        <f t="shared" si="34"/>
        <v>-1092400</v>
      </c>
      <c r="BW62" s="20">
        <f t="shared" si="34"/>
        <v>-1086200</v>
      </c>
      <c r="BX62" s="20">
        <f t="shared" si="34"/>
        <v>-1081900</v>
      </c>
      <c r="BY62" s="20">
        <f t="shared" si="34"/>
        <v>-1076400</v>
      </c>
      <c r="BZ62" s="20">
        <f t="shared" si="34"/>
        <v>-1071900</v>
      </c>
      <c r="CA62" s="20">
        <f t="shared" si="34"/>
        <v>-1064200</v>
      </c>
      <c r="CB62" s="20">
        <f t="shared" si="34"/>
        <v>-1048100</v>
      </c>
      <c r="CC62" s="20">
        <f t="shared" si="34"/>
        <v>-805700</v>
      </c>
      <c r="CD62" s="20">
        <f t="shared" si="34"/>
        <v>-792700</v>
      </c>
      <c r="CE62" s="20">
        <f t="shared" si="34"/>
        <v>-1042000</v>
      </c>
      <c r="CF62" s="20">
        <f t="shared" si="34"/>
        <v>-1071500</v>
      </c>
      <c r="CG62" s="20">
        <f t="shared" si="34"/>
        <v>-1062800</v>
      </c>
      <c r="CH62" s="20">
        <f t="shared" si="34"/>
        <v>-1074900</v>
      </c>
      <c r="CI62" s="20">
        <f t="shared" si="34"/>
        <v>-1080100</v>
      </c>
      <c r="CJ62" s="20">
        <f t="shared" si="34"/>
        <v>-1079500</v>
      </c>
      <c r="CK62" s="20">
        <f t="shared" si="34"/>
        <v>-1053500</v>
      </c>
      <c r="CL62" s="20">
        <f t="shared" si="34"/>
        <v>-1089800</v>
      </c>
      <c r="CM62" s="20">
        <f t="shared" si="34"/>
        <v>-1077400</v>
      </c>
      <c r="CN62" s="20">
        <f t="shared" si="34"/>
        <v>-1063700</v>
      </c>
      <c r="CO62" s="20">
        <f t="shared" si="34"/>
        <v>-773600</v>
      </c>
      <c r="CP62" s="20">
        <f t="shared" si="34"/>
        <v>-777300</v>
      </c>
      <c r="CQ62" s="20">
        <f t="shared" si="34"/>
        <v>-1043600</v>
      </c>
      <c r="CR62" s="20">
        <f t="shared" si="34"/>
        <v>-1092100</v>
      </c>
      <c r="CS62" s="20">
        <f t="shared" si="34"/>
        <v>-1110300</v>
      </c>
      <c r="CT62" s="20">
        <f t="shared" si="34"/>
        <v>-1133300</v>
      </c>
      <c r="CU62" s="20">
        <f t="shared" si="34"/>
        <v>-1097100</v>
      </c>
      <c r="CV62" s="20">
        <f t="shared" si="34"/>
        <v>-1111700</v>
      </c>
      <c r="CW62" s="20">
        <f t="shared" si="34"/>
        <v>-1117300</v>
      </c>
      <c r="CX62" s="20">
        <f t="shared" si="34"/>
        <v>-1113900</v>
      </c>
      <c r="CY62" s="20">
        <f t="shared" si="34"/>
        <v>-1106400</v>
      </c>
      <c r="CZ62" s="20">
        <f t="shared" si="34"/>
        <v>-1094300</v>
      </c>
      <c r="DA62" s="20">
        <f t="shared" si="34"/>
        <v>-883900</v>
      </c>
      <c r="DB62" s="20">
        <f t="shared" si="34"/>
        <v>-866500</v>
      </c>
      <c r="DC62" s="20">
        <f t="shared" si="34"/>
        <v>-1112100</v>
      </c>
      <c r="DD62" s="20">
        <f t="shared" si="34"/>
        <v>-1176400</v>
      </c>
      <c r="DE62" s="20">
        <f t="shared" si="34"/>
        <v>-1186800</v>
      </c>
      <c r="DF62" s="20">
        <f t="shared" si="34"/>
        <v>-1196900</v>
      </c>
      <c r="DG62" s="20">
        <f t="shared" si="34"/>
        <v>-1200500</v>
      </c>
      <c r="DH62" s="20">
        <f t="shared" si="34"/>
        <v>-1226100</v>
      </c>
      <c r="DI62" s="20">
        <f t="shared" si="34"/>
        <v>-1195700</v>
      </c>
      <c r="DJ62" s="20">
        <f t="shared" si="34"/>
        <v>-1187300</v>
      </c>
      <c r="DK62" s="20">
        <f t="shared" si="34"/>
        <v>-1163200</v>
      </c>
      <c r="DL62" s="20">
        <f t="shared" si="34"/>
        <v>-1165600</v>
      </c>
      <c r="DM62" s="20">
        <f t="shared" si="34"/>
        <v>-891800</v>
      </c>
      <c r="DN62" s="20">
        <f t="shared" si="34"/>
        <v>-889700</v>
      </c>
      <c r="DO62" s="20">
        <f t="shared" si="34"/>
        <v>-1173100</v>
      </c>
      <c r="DP62" s="20">
        <f t="shared" si="34"/>
        <v>-1204800</v>
      </c>
      <c r="DQ62" s="22">
        <f t="shared" si="34"/>
        <v>-1222500</v>
      </c>
      <c r="DR62" s="22">
        <f t="shared" si="34"/>
        <v>-1223600</v>
      </c>
      <c r="DS62" s="22">
        <f t="shared" si="34"/>
        <v>-1212000</v>
      </c>
      <c r="DT62" s="22">
        <f t="shared" si="34"/>
        <v>-1207900</v>
      </c>
      <c r="DU62" s="22">
        <f t="shared" si="34"/>
        <v>-1091700</v>
      </c>
      <c r="DV62" s="22">
        <f t="shared" si="34"/>
        <v>-1059100</v>
      </c>
      <c r="DW62" s="22">
        <f t="shared" si="34"/>
        <v>-1069500</v>
      </c>
      <c r="DX62" s="22">
        <f t="shared" si="34"/>
        <v>-1078500</v>
      </c>
      <c r="DY62" s="22">
        <f t="shared" si="34"/>
        <v>-849000</v>
      </c>
      <c r="DZ62" s="22">
        <f t="shared" si="34"/>
        <v>-879800</v>
      </c>
      <c r="EA62" s="22">
        <f t="shared" si="34"/>
        <v>-1188900</v>
      </c>
      <c r="EB62" s="22">
        <f t="shared" ref="EB62:EF62" si="35">EB15-EB61</f>
        <v>-1219500</v>
      </c>
      <c r="EC62" s="22">
        <f t="shared" si="35"/>
        <v>-1234300</v>
      </c>
      <c r="ED62" s="22">
        <f t="shared" si="35"/>
        <v>-1244800</v>
      </c>
      <c r="EE62" s="22">
        <f t="shared" si="35"/>
        <v>-1199200</v>
      </c>
      <c r="EF62" s="22">
        <f t="shared" si="35"/>
        <v>-1248000</v>
      </c>
    </row>
    <row r="63" spans="1:140" x14ac:dyDescent="0.45">
      <c r="B63" s="2"/>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2"/>
      <c r="DR63" s="22"/>
      <c r="DS63" s="22"/>
      <c r="DT63" s="22"/>
      <c r="DU63" s="22"/>
      <c r="DV63" s="22"/>
      <c r="DW63" s="22"/>
      <c r="DX63" s="22"/>
      <c r="DY63" s="22"/>
      <c r="DZ63" s="22"/>
      <c r="EA63" s="22"/>
      <c r="EB63" s="22"/>
      <c r="EC63" s="22"/>
      <c r="ED63" s="22"/>
      <c r="EE63" s="22"/>
      <c r="EF63" s="22"/>
    </row>
    <row r="64" spans="1:140" x14ac:dyDescent="0.45">
      <c r="A64" t="s">
        <v>514</v>
      </c>
      <c r="B64" s="2"/>
      <c r="C64" s="23">
        <f>C60</f>
        <v>40179</v>
      </c>
      <c r="D64" s="23">
        <f t="shared" ref="D64:BO64" si="36">D60</f>
        <v>40210</v>
      </c>
      <c r="E64" s="23">
        <f t="shared" si="36"/>
        <v>40238</v>
      </c>
      <c r="F64" s="23">
        <f t="shared" si="36"/>
        <v>40269</v>
      </c>
      <c r="G64" s="23">
        <f t="shared" si="36"/>
        <v>40299</v>
      </c>
      <c r="H64" s="23">
        <f t="shared" si="36"/>
        <v>40330</v>
      </c>
      <c r="I64" s="23">
        <f t="shared" si="36"/>
        <v>40360</v>
      </c>
      <c r="J64" s="23">
        <f t="shared" si="36"/>
        <v>40391</v>
      </c>
      <c r="K64" s="23">
        <f t="shared" si="36"/>
        <v>40422</v>
      </c>
      <c r="L64" s="23">
        <f t="shared" si="36"/>
        <v>40452</v>
      </c>
      <c r="M64" s="23">
        <f t="shared" si="36"/>
        <v>40483</v>
      </c>
      <c r="N64" s="23">
        <f t="shared" si="36"/>
        <v>40513</v>
      </c>
      <c r="O64" s="23">
        <f t="shared" si="36"/>
        <v>40544</v>
      </c>
      <c r="P64" s="23">
        <f t="shared" si="36"/>
        <v>40575</v>
      </c>
      <c r="Q64" s="23">
        <f t="shared" si="36"/>
        <v>40603</v>
      </c>
      <c r="R64" s="23">
        <f t="shared" si="36"/>
        <v>40634</v>
      </c>
      <c r="S64" s="23">
        <f t="shared" si="36"/>
        <v>40664</v>
      </c>
      <c r="T64" s="23">
        <f t="shared" si="36"/>
        <v>40695</v>
      </c>
      <c r="U64" s="23">
        <f t="shared" si="36"/>
        <v>40725</v>
      </c>
      <c r="V64" s="23">
        <f t="shared" si="36"/>
        <v>40756</v>
      </c>
      <c r="W64" s="23">
        <f t="shared" si="36"/>
        <v>40787</v>
      </c>
      <c r="X64" s="23">
        <f t="shared" si="36"/>
        <v>40817</v>
      </c>
      <c r="Y64" s="23">
        <f t="shared" si="36"/>
        <v>40848</v>
      </c>
      <c r="Z64" s="23">
        <f t="shared" si="36"/>
        <v>40878</v>
      </c>
      <c r="AA64" s="23">
        <f t="shared" si="36"/>
        <v>40909</v>
      </c>
      <c r="AB64" s="23">
        <f t="shared" si="36"/>
        <v>40940</v>
      </c>
      <c r="AC64" s="23">
        <f t="shared" si="36"/>
        <v>40969</v>
      </c>
      <c r="AD64" s="23">
        <f t="shared" si="36"/>
        <v>41000</v>
      </c>
      <c r="AE64" s="23">
        <f t="shared" si="36"/>
        <v>41030</v>
      </c>
      <c r="AF64" s="23">
        <f t="shared" si="36"/>
        <v>41061</v>
      </c>
      <c r="AG64" s="23">
        <f t="shared" si="36"/>
        <v>41091</v>
      </c>
      <c r="AH64" s="23">
        <f t="shared" si="36"/>
        <v>41122</v>
      </c>
      <c r="AI64" s="23">
        <f t="shared" si="36"/>
        <v>41153</v>
      </c>
      <c r="AJ64" s="23">
        <f t="shared" si="36"/>
        <v>41183</v>
      </c>
      <c r="AK64" s="23">
        <f t="shared" si="36"/>
        <v>41214</v>
      </c>
      <c r="AL64" s="23">
        <f t="shared" si="36"/>
        <v>41244</v>
      </c>
      <c r="AM64" s="23">
        <f t="shared" si="36"/>
        <v>41275</v>
      </c>
      <c r="AN64" s="23">
        <f t="shared" si="36"/>
        <v>41306</v>
      </c>
      <c r="AO64" s="23">
        <f t="shared" si="36"/>
        <v>41334</v>
      </c>
      <c r="AP64" s="23">
        <f t="shared" si="36"/>
        <v>41365</v>
      </c>
      <c r="AQ64" s="23">
        <f t="shared" si="36"/>
        <v>41395</v>
      </c>
      <c r="AR64" s="23">
        <f t="shared" si="36"/>
        <v>41426</v>
      </c>
      <c r="AS64" s="23">
        <f t="shared" si="36"/>
        <v>41456</v>
      </c>
      <c r="AT64" s="23">
        <f t="shared" si="36"/>
        <v>41487</v>
      </c>
      <c r="AU64" s="23">
        <f t="shared" si="36"/>
        <v>41518</v>
      </c>
      <c r="AV64" s="23">
        <f t="shared" si="36"/>
        <v>41548</v>
      </c>
      <c r="AW64" s="23">
        <f t="shared" si="36"/>
        <v>41579</v>
      </c>
      <c r="AX64" s="23">
        <f t="shared" si="36"/>
        <v>41609</v>
      </c>
      <c r="AY64" s="23">
        <f t="shared" si="36"/>
        <v>41640</v>
      </c>
      <c r="AZ64" s="23">
        <f t="shared" si="36"/>
        <v>41671</v>
      </c>
      <c r="BA64" s="23">
        <f t="shared" si="36"/>
        <v>41699</v>
      </c>
      <c r="BB64" s="23">
        <f t="shared" si="36"/>
        <v>41730</v>
      </c>
      <c r="BC64" s="23">
        <f t="shared" si="36"/>
        <v>41760</v>
      </c>
      <c r="BD64" s="23">
        <f t="shared" si="36"/>
        <v>41791</v>
      </c>
      <c r="BE64" s="23">
        <f t="shared" si="36"/>
        <v>41821</v>
      </c>
      <c r="BF64" s="23">
        <f t="shared" si="36"/>
        <v>41852</v>
      </c>
      <c r="BG64" s="23">
        <f t="shared" si="36"/>
        <v>41883</v>
      </c>
      <c r="BH64" s="23">
        <f t="shared" si="36"/>
        <v>41913</v>
      </c>
      <c r="BI64" s="23">
        <f t="shared" si="36"/>
        <v>41944</v>
      </c>
      <c r="BJ64" s="23">
        <f t="shared" si="36"/>
        <v>41974</v>
      </c>
      <c r="BK64" s="23">
        <f t="shared" si="36"/>
        <v>42005</v>
      </c>
      <c r="BL64" s="23">
        <f t="shared" si="36"/>
        <v>42036</v>
      </c>
      <c r="BM64" s="23">
        <f t="shared" si="36"/>
        <v>42064</v>
      </c>
      <c r="BN64" s="23">
        <f t="shared" si="36"/>
        <v>42095</v>
      </c>
      <c r="BO64" s="23">
        <f t="shared" si="36"/>
        <v>42125</v>
      </c>
      <c r="BP64" s="23">
        <f t="shared" ref="BP64:EA64" si="37">BP60</f>
        <v>42156</v>
      </c>
      <c r="BQ64" s="23">
        <f t="shared" si="37"/>
        <v>42186</v>
      </c>
      <c r="BR64" s="23">
        <f t="shared" si="37"/>
        <v>42217</v>
      </c>
      <c r="BS64" s="23">
        <f t="shared" si="37"/>
        <v>42248</v>
      </c>
      <c r="BT64" s="23">
        <f t="shared" si="37"/>
        <v>42278</v>
      </c>
      <c r="BU64" s="23">
        <f t="shared" si="37"/>
        <v>42309</v>
      </c>
      <c r="BV64" s="23">
        <f t="shared" si="37"/>
        <v>42339</v>
      </c>
      <c r="BW64" s="23">
        <f t="shared" si="37"/>
        <v>42370</v>
      </c>
      <c r="BX64" s="23">
        <f t="shared" si="37"/>
        <v>42401</v>
      </c>
      <c r="BY64" s="23">
        <f t="shared" si="37"/>
        <v>42430</v>
      </c>
      <c r="BZ64" s="23">
        <f t="shared" si="37"/>
        <v>42461</v>
      </c>
      <c r="CA64" s="23">
        <f t="shared" si="37"/>
        <v>42491</v>
      </c>
      <c r="CB64" s="23">
        <f t="shared" si="37"/>
        <v>42522</v>
      </c>
      <c r="CC64" s="23">
        <f t="shared" si="37"/>
        <v>42552</v>
      </c>
      <c r="CD64" s="23">
        <f t="shared" si="37"/>
        <v>42583</v>
      </c>
      <c r="CE64" s="23">
        <f t="shared" si="37"/>
        <v>42614</v>
      </c>
      <c r="CF64" s="23">
        <f t="shared" si="37"/>
        <v>42644</v>
      </c>
      <c r="CG64" s="23">
        <f t="shared" si="37"/>
        <v>42675</v>
      </c>
      <c r="CH64" s="23">
        <f t="shared" si="37"/>
        <v>42705</v>
      </c>
      <c r="CI64" s="23">
        <f t="shared" si="37"/>
        <v>42736</v>
      </c>
      <c r="CJ64" s="23">
        <f t="shared" si="37"/>
        <v>42767</v>
      </c>
      <c r="CK64" s="23">
        <f t="shared" si="37"/>
        <v>42795</v>
      </c>
      <c r="CL64" s="23">
        <f t="shared" si="37"/>
        <v>42826</v>
      </c>
      <c r="CM64" s="23">
        <f t="shared" si="37"/>
        <v>42856</v>
      </c>
      <c r="CN64" s="23">
        <f t="shared" si="37"/>
        <v>42887</v>
      </c>
      <c r="CO64" s="23">
        <f t="shared" si="37"/>
        <v>42917</v>
      </c>
      <c r="CP64" s="23">
        <f t="shared" si="37"/>
        <v>42948</v>
      </c>
      <c r="CQ64" s="23">
        <f t="shared" si="37"/>
        <v>42979</v>
      </c>
      <c r="CR64" s="23">
        <f t="shared" si="37"/>
        <v>43009</v>
      </c>
      <c r="CS64" s="23">
        <f t="shared" si="37"/>
        <v>43040</v>
      </c>
      <c r="CT64" s="23">
        <f t="shared" si="37"/>
        <v>43070</v>
      </c>
      <c r="CU64" s="23">
        <f t="shared" si="37"/>
        <v>43101</v>
      </c>
      <c r="CV64" s="23">
        <f t="shared" si="37"/>
        <v>43132</v>
      </c>
      <c r="CW64" s="23">
        <f t="shared" si="37"/>
        <v>43160</v>
      </c>
      <c r="CX64" s="23">
        <f t="shared" si="37"/>
        <v>43191</v>
      </c>
      <c r="CY64" s="23">
        <f t="shared" si="37"/>
        <v>43221</v>
      </c>
      <c r="CZ64" s="23">
        <f t="shared" si="37"/>
        <v>43252</v>
      </c>
      <c r="DA64" s="23">
        <f t="shared" si="37"/>
        <v>43282</v>
      </c>
      <c r="DB64" s="23">
        <f t="shared" si="37"/>
        <v>43313</v>
      </c>
      <c r="DC64" s="23">
        <f t="shared" si="37"/>
        <v>43344</v>
      </c>
      <c r="DD64" s="23">
        <f t="shared" si="37"/>
        <v>43374</v>
      </c>
      <c r="DE64" s="23">
        <f t="shared" si="37"/>
        <v>43405</v>
      </c>
      <c r="DF64" s="23">
        <f t="shared" si="37"/>
        <v>43435</v>
      </c>
      <c r="DG64" s="23">
        <f t="shared" si="37"/>
        <v>43466</v>
      </c>
      <c r="DH64" s="23">
        <f t="shared" si="37"/>
        <v>43497</v>
      </c>
      <c r="DI64" s="23">
        <f t="shared" si="37"/>
        <v>43525</v>
      </c>
      <c r="DJ64" s="23">
        <f t="shared" si="37"/>
        <v>43556</v>
      </c>
      <c r="DK64" s="23">
        <f t="shared" si="37"/>
        <v>43586</v>
      </c>
      <c r="DL64" s="23">
        <f t="shared" si="37"/>
        <v>43617</v>
      </c>
      <c r="DM64" s="23">
        <f t="shared" si="37"/>
        <v>43647</v>
      </c>
      <c r="DN64" s="23">
        <f t="shared" si="37"/>
        <v>43678</v>
      </c>
      <c r="DO64" s="23">
        <f t="shared" si="37"/>
        <v>43709</v>
      </c>
      <c r="DP64" s="23">
        <f t="shared" si="37"/>
        <v>43739</v>
      </c>
      <c r="DQ64" s="23">
        <f t="shared" si="37"/>
        <v>43770</v>
      </c>
      <c r="DR64" s="23">
        <f t="shared" si="37"/>
        <v>43800</v>
      </c>
      <c r="DS64" s="23">
        <f t="shared" si="37"/>
        <v>43831</v>
      </c>
      <c r="DT64" s="23">
        <f t="shared" si="37"/>
        <v>43862</v>
      </c>
      <c r="DU64" s="23">
        <f t="shared" si="37"/>
        <v>43891</v>
      </c>
      <c r="DV64" s="23">
        <f t="shared" si="37"/>
        <v>43922</v>
      </c>
      <c r="DW64" s="23">
        <f t="shared" si="37"/>
        <v>43952</v>
      </c>
      <c r="DX64" s="23">
        <f t="shared" si="37"/>
        <v>43983</v>
      </c>
      <c r="DY64" s="23">
        <f t="shared" si="37"/>
        <v>44013</v>
      </c>
      <c r="DZ64" s="23">
        <f t="shared" si="37"/>
        <v>44044</v>
      </c>
      <c r="EA64" s="23">
        <f t="shared" si="37"/>
        <v>44075</v>
      </c>
      <c r="EB64" s="23">
        <f t="shared" ref="EB64:EF64" si="38">EB60</f>
        <v>44105</v>
      </c>
      <c r="EC64" s="23">
        <f t="shared" si="38"/>
        <v>44136</v>
      </c>
      <c r="ED64" s="23">
        <f t="shared" si="38"/>
        <v>44166</v>
      </c>
      <c r="EE64" s="23">
        <f t="shared" si="38"/>
        <v>44197</v>
      </c>
      <c r="EF64" s="23">
        <f t="shared" si="38"/>
        <v>44228</v>
      </c>
    </row>
    <row r="65" spans="1:136" x14ac:dyDescent="0.45">
      <c r="B65" s="2" t="str">
        <f>B61</f>
        <v>Performance</v>
      </c>
      <c r="C65" s="20">
        <f>C61/$C61</f>
        <v>1</v>
      </c>
      <c r="D65" s="20">
        <f t="shared" ref="D65:BO66" si="39">D61/$C61</f>
        <v>1.0064531939225616</v>
      </c>
      <c r="E65" s="20">
        <f t="shared" si="39"/>
        <v>0.99852965201764421</v>
      </c>
      <c r="F65" s="20">
        <f t="shared" si="39"/>
        <v>1.0014703479823559</v>
      </c>
      <c r="G65" s="20">
        <f t="shared" si="39"/>
        <v>0.97467734030387188</v>
      </c>
      <c r="H65" s="20">
        <f t="shared" si="39"/>
        <v>0.96781571638621144</v>
      </c>
      <c r="I65" s="20">
        <f t="shared" si="39"/>
        <v>0.7907204705113543</v>
      </c>
      <c r="J65" s="20">
        <f t="shared" si="39"/>
        <v>0.80044110439470673</v>
      </c>
      <c r="K65" s="20">
        <f t="shared" si="39"/>
        <v>0.95376572455481134</v>
      </c>
      <c r="L65" s="20">
        <f t="shared" si="39"/>
        <v>0.98145727822251261</v>
      </c>
      <c r="M65" s="20">
        <f t="shared" si="39"/>
        <v>0.9984479660186244</v>
      </c>
      <c r="N65" s="20">
        <f t="shared" si="39"/>
        <v>0.99485378206175457</v>
      </c>
      <c r="O65" s="20">
        <f t="shared" si="39"/>
        <v>0.9781898382617219</v>
      </c>
      <c r="P65" s="20">
        <f t="shared" si="39"/>
        <v>0.99885639601372322</v>
      </c>
      <c r="Q65" s="20">
        <f t="shared" si="39"/>
        <v>0.99583401404999183</v>
      </c>
      <c r="R65" s="20">
        <f t="shared" si="39"/>
        <v>1.0093938898872734</v>
      </c>
      <c r="S65" s="20">
        <f t="shared" si="39"/>
        <v>0.9797418722430975</v>
      </c>
      <c r="T65" s="20">
        <f t="shared" si="39"/>
        <v>0.97443228230681256</v>
      </c>
      <c r="U65" s="20">
        <f t="shared" si="39"/>
        <v>0.77928443064858688</v>
      </c>
      <c r="V65" s="20">
        <f t="shared" si="39"/>
        <v>0.79031204051625548</v>
      </c>
      <c r="W65" s="20">
        <f t="shared" si="39"/>
        <v>0.95899362849207648</v>
      </c>
      <c r="X65" s="20">
        <f t="shared" si="39"/>
        <v>0.98742035615095569</v>
      </c>
      <c r="Y65" s="20">
        <f t="shared" si="39"/>
        <v>1.0075151119098187</v>
      </c>
      <c r="Z65" s="20">
        <f t="shared" si="39"/>
        <v>0.99983662800196049</v>
      </c>
      <c r="AA65" s="20">
        <f t="shared" si="39"/>
        <v>1.0054729619343246</v>
      </c>
      <c r="AB65" s="20">
        <f t="shared" si="39"/>
        <v>1.0298970756412351</v>
      </c>
      <c r="AC65" s="20">
        <f t="shared" si="39"/>
        <v>1.012007841855906</v>
      </c>
      <c r="AD65" s="20">
        <f t="shared" si="39"/>
        <v>1.0223002777323966</v>
      </c>
      <c r="AE65" s="20">
        <f t="shared" si="39"/>
        <v>1.0039209279529488</v>
      </c>
      <c r="AF65" s="20">
        <f t="shared" si="39"/>
        <v>1.0053912759353048</v>
      </c>
      <c r="AG65" s="20">
        <f t="shared" si="39"/>
        <v>0.82078091815062904</v>
      </c>
      <c r="AH65" s="20">
        <f t="shared" si="39"/>
        <v>0.81955562816533245</v>
      </c>
      <c r="AI65" s="20">
        <f t="shared" si="39"/>
        <v>0.98496977618036263</v>
      </c>
      <c r="AJ65" s="20">
        <f t="shared" si="39"/>
        <v>1.033818003594184</v>
      </c>
      <c r="AK65" s="20">
        <f t="shared" si="39"/>
        <v>1.0467243914393074</v>
      </c>
      <c r="AL65" s="20">
        <f t="shared" si="39"/>
        <v>1.0477863094265643</v>
      </c>
      <c r="AM65" s="20">
        <f t="shared" si="39"/>
        <v>1.0456624734520503</v>
      </c>
      <c r="AN65" s="20">
        <f t="shared" si="39"/>
        <v>1.0483581114197027</v>
      </c>
      <c r="AO65" s="20">
        <f t="shared" si="39"/>
        <v>1.0417415454991015</v>
      </c>
      <c r="AP65" s="20">
        <f t="shared" si="39"/>
        <v>1.0478679954255841</v>
      </c>
      <c r="AQ65" s="20">
        <f t="shared" si="39"/>
        <v>1.0283450416598594</v>
      </c>
      <c r="AR65" s="20">
        <f t="shared" si="39"/>
        <v>1.0263845776833851</v>
      </c>
      <c r="AS65" s="20">
        <f t="shared" si="39"/>
        <v>0.81261231824865221</v>
      </c>
      <c r="AT65" s="20">
        <f t="shared" si="39"/>
        <v>0.81489952622120565</v>
      </c>
      <c r="AU65" s="20">
        <f t="shared" si="39"/>
        <v>0.99828459402058489</v>
      </c>
      <c r="AV65" s="20">
        <f t="shared" si="39"/>
        <v>1.0303871916353537</v>
      </c>
      <c r="AW65" s="20">
        <f t="shared" si="39"/>
        <v>1.0378206175461526</v>
      </c>
      <c r="AX65" s="20">
        <f t="shared" si="39"/>
        <v>1.0276915536677014</v>
      </c>
      <c r="AY65" s="20">
        <f t="shared" si="39"/>
        <v>1.0268746936775037</v>
      </c>
      <c r="AZ65" s="20">
        <f t="shared" si="39"/>
        <v>1.0386374775363503</v>
      </c>
      <c r="BA65" s="20">
        <f t="shared" si="39"/>
        <v>1.031367423623591</v>
      </c>
      <c r="BB65" s="20">
        <f t="shared" si="39"/>
        <v>1.0307956216304526</v>
      </c>
      <c r="BC65" s="20">
        <f t="shared" si="39"/>
        <v>1.0274464956706419</v>
      </c>
      <c r="BD65" s="20">
        <f t="shared" si="39"/>
        <v>1.0200130697598431</v>
      </c>
      <c r="BE65" s="20">
        <f t="shared" si="39"/>
        <v>0.85655938572128743</v>
      </c>
      <c r="BF65" s="20">
        <f t="shared" si="39"/>
        <v>0.84103904590753142</v>
      </c>
      <c r="BG65" s="20">
        <f t="shared" si="39"/>
        <v>1.0282633556608398</v>
      </c>
      <c r="BH65" s="20">
        <f t="shared" si="39"/>
        <v>1.049991831400098</v>
      </c>
      <c r="BI65" s="20">
        <f t="shared" si="39"/>
        <v>1.0643685672275771</v>
      </c>
      <c r="BJ65" s="20">
        <f t="shared" si="39"/>
        <v>1.0674726351903283</v>
      </c>
      <c r="BK65" s="20">
        <f t="shared" si="39"/>
        <v>1.0735173991177913</v>
      </c>
      <c r="BL65" s="20">
        <f t="shared" si="39"/>
        <v>1.1041496487502043</v>
      </c>
      <c r="BM65" s="20">
        <f t="shared" si="39"/>
        <v>1.0960627348472471</v>
      </c>
      <c r="BN65" s="20">
        <f t="shared" si="39"/>
        <v>1.0946740728639111</v>
      </c>
      <c r="BO65" s="20">
        <f t="shared" si="39"/>
        <v>1.0727005391275934</v>
      </c>
      <c r="BP65" s="20">
        <f t="shared" ref="BP65:EA66" si="40">BP61/$C61</f>
        <v>1.0603659532756085</v>
      </c>
      <c r="BQ65" s="20">
        <f t="shared" si="40"/>
        <v>0.88008495343898052</v>
      </c>
      <c r="BR65" s="20">
        <f t="shared" si="40"/>
        <v>0.88106518542721779</v>
      </c>
      <c r="BS65" s="20">
        <f t="shared" si="40"/>
        <v>1.0156020258127756</v>
      </c>
      <c r="BT65" s="20">
        <f t="shared" si="40"/>
        <v>1.043293579480477</v>
      </c>
      <c r="BU65" s="20">
        <f t="shared" si="40"/>
        <v>1.0606110112726679</v>
      </c>
      <c r="BV65" s="20">
        <f t="shared" si="40"/>
        <v>1.0697598431628819</v>
      </c>
      <c r="BW65" s="20">
        <f t="shared" si="40"/>
        <v>1.0656755432118934</v>
      </c>
      <c r="BX65" s="20">
        <f t="shared" si="40"/>
        <v>1.0628165332462016</v>
      </c>
      <c r="BY65" s="20">
        <f t="shared" si="40"/>
        <v>1.0606926972716877</v>
      </c>
      <c r="BZ65" s="20">
        <f t="shared" si="40"/>
        <v>1.0555464793334421</v>
      </c>
      <c r="CA65" s="20">
        <f t="shared" si="40"/>
        <v>1.0530958993628492</v>
      </c>
      <c r="CB65" s="20">
        <f t="shared" si="40"/>
        <v>1.0379023035451724</v>
      </c>
      <c r="CC65" s="20">
        <f t="shared" si="40"/>
        <v>0.84708380983499432</v>
      </c>
      <c r="CD65" s="20">
        <f t="shared" si="40"/>
        <v>0.83834340793987916</v>
      </c>
      <c r="CE65" s="20">
        <f t="shared" si="40"/>
        <v>1.0337363175951642</v>
      </c>
      <c r="CF65" s="20">
        <f t="shared" si="40"/>
        <v>1.0757229210913251</v>
      </c>
      <c r="CG65" s="20">
        <f t="shared" si="40"/>
        <v>1.0727822251266133</v>
      </c>
      <c r="CH65" s="20">
        <f t="shared" si="40"/>
        <v>1.0792354190491751</v>
      </c>
      <c r="CI65" s="20">
        <f t="shared" si="40"/>
        <v>1.0831563470021239</v>
      </c>
      <c r="CJ65" s="20">
        <f t="shared" si="40"/>
        <v>1.0855252409736971</v>
      </c>
      <c r="CK65" s="20">
        <f t="shared" si="40"/>
        <v>1.065512171213854</v>
      </c>
      <c r="CL65" s="20">
        <f t="shared" si="40"/>
        <v>1.0870772749550728</v>
      </c>
      <c r="CM65" s="20">
        <f t="shared" si="40"/>
        <v>1.0685345531775854</v>
      </c>
      <c r="CN65" s="20">
        <f t="shared" si="40"/>
        <v>1.0595490932854108</v>
      </c>
      <c r="CO65" s="20">
        <f t="shared" si="40"/>
        <v>0.83156347002123832</v>
      </c>
      <c r="CP65" s="20">
        <f t="shared" si="40"/>
        <v>0.8296846920437837</v>
      </c>
      <c r="CQ65" s="20">
        <f t="shared" si="40"/>
        <v>1.0369220715569352</v>
      </c>
      <c r="CR65" s="20">
        <f t="shared" si="40"/>
        <v>1.068697925175625</v>
      </c>
      <c r="CS65" s="20">
        <f t="shared" si="40"/>
        <v>1.0956543048521483</v>
      </c>
      <c r="CT65" s="20">
        <f t="shared" si="40"/>
        <v>1.1094592386864892</v>
      </c>
      <c r="CU65" s="20">
        <f t="shared" si="40"/>
        <v>1.0886293089364483</v>
      </c>
      <c r="CV65" s="20">
        <f t="shared" si="40"/>
        <v>1.1052115667374611</v>
      </c>
      <c r="CW65" s="20">
        <f t="shared" si="40"/>
        <v>1.1005554647933344</v>
      </c>
      <c r="CX65" s="20">
        <f t="shared" si="40"/>
        <v>1.1047214507433425</v>
      </c>
      <c r="CY65" s="20">
        <f t="shared" si="40"/>
        <v>1.0937755268746936</v>
      </c>
      <c r="CZ65" s="20">
        <f t="shared" si="40"/>
        <v>1.0794804770462343</v>
      </c>
      <c r="DA65" s="20">
        <f t="shared" si="40"/>
        <v>0.9030387191635354</v>
      </c>
      <c r="DB65" s="20">
        <f t="shared" si="40"/>
        <v>0.88923378532919461</v>
      </c>
      <c r="DC65" s="20">
        <f t="shared" si="40"/>
        <v>1.0871589609540924</v>
      </c>
      <c r="DD65" s="20">
        <f t="shared" si="40"/>
        <v>1.1250612644992648</v>
      </c>
      <c r="DE65" s="20">
        <f t="shared" si="40"/>
        <v>1.1357621303708545</v>
      </c>
      <c r="DF65" s="20">
        <f t="shared" si="40"/>
        <v>1.1436039862767522</v>
      </c>
      <c r="DG65" s="20">
        <f t="shared" si="40"/>
        <v>1.1385394543375265</v>
      </c>
      <c r="DH65" s="20">
        <f t="shared" si="40"/>
        <v>1.1512824701846103</v>
      </c>
      <c r="DI65" s="20">
        <f t="shared" si="40"/>
        <v>1.1363339323639927</v>
      </c>
      <c r="DJ65" s="20">
        <f t="shared" si="40"/>
        <v>1.1396013723247835</v>
      </c>
      <c r="DK65" s="20">
        <f t="shared" si="40"/>
        <v>1.1253880084953438</v>
      </c>
      <c r="DL65" s="20">
        <f t="shared" si="40"/>
        <v>1.1311060284267276</v>
      </c>
      <c r="DM65" s="20">
        <f t="shared" si="40"/>
        <v>0.91700702499591569</v>
      </c>
      <c r="DN65" s="20">
        <f t="shared" si="40"/>
        <v>0.91945760496650875</v>
      </c>
      <c r="DO65" s="20">
        <f t="shared" si="40"/>
        <v>1.1372324783532102</v>
      </c>
      <c r="DP65" s="20">
        <f t="shared" si="40"/>
        <v>1.1620650220552198</v>
      </c>
      <c r="DQ65" s="20">
        <f t="shared" si="40"/>
        <v>1.1767685018787779</v>
      </c>
      <c r="DR65" s="20">
        <f t="shared" si="40"/>
        <v>1.1817513478189838</v>
      </c>
      <c r="DS65" s="20">
        <f t="shared" si="40"/>
        <v>1.1780754778630942</v>
      </c>
      <c r="DT65" s="20">
        <f t="shared" si="40"/>
        <v>1.1829766378042803</v>
      </c>
      <c r="DU65" s="20">
        <f t="shared" si="40"/>
        <v>1.0662473452050318</v>
      </c>
      <c r="DV65" s="20">
        <f t="shared" si="40"/>
        <v>1.0403528835157654</v>
      </c>
      <c r="DW65" s="20">
        <f t="shared" si="40"/>
        <v>1.0417415454991015</v>
      </c>
      <c r="DX65" s="20">
        <f t="shared" si="40"/>
        <v>1.0512171213853945</v>
      </c>
      <c r="DY65" s="20">
        <f t="shared" si="40"/>
        <v>0.87436693350759676</v>
      </c>
      <c r="DZ65" s="20">
        <f t="shared" si="40"/>
        <v>0.89307302728312365</v>
      </c>
      <c r="EA65" s="20">
        <f t="shared" si="40"/>
        <v>1.1653324620160104</v>
      </c>
      <c r="EB65" s="20">
        <f t="shared" ref="EB65:EF66" si="41">EB61/$C61</f>
        <v>1.1961280836464629</v>
      </c>
      <c r="EC65" s="20">
        <f t="shared" si="41"/>
        <v>1.2042149975494201</v>
      </c>
      <c r="ED65" s="20">
        <f t="shared" si="41"/>
        <v>1.2152426074170888</v>
      </c>
      <c r="EE65" s="20">
        <f t="shared" si="41"/>
        <v>1.1919620976964549</v>
      </c>
      <c r="EF65" s="20">
        <f t="shared" si="41"/>
        <v>1.2361542231661493</v>
      </c>
    </row>
    <row r="66" spans="1:136" x14ac:dyDescent="0.45">
      <c r="B66" s="2" t="str">
        <f>B62</f>
        <v>Non-Performance</v>
      </c>
      <c r="C66" s="20">
        <f>C62/$C62</f>
        <v>1</v>
      </c>
      <c r="D66" s="20">
        <f t="shared" si="39"/>
        <v>1.0077727952167415</v>
      </c>
      <c r="E66" s="20">
        <f t="shared" si="39"/>
        <v>0.99232685600398607</v>
      </c>
      <c r="F66" s="20">
        <f t="shared" si="39"/>
        <v>0.98664673642252121</v>
      </c>
      <c r="G66" s="20">
        <f t="shared" si="39"/>
        <v>0.9636273044344793</v>
      </c>
      <c r="H66" s="20">
        <f t="shared" si="39"/>
        <v>0.93861484803188844</v>
      </c>
      <c r="I66" s="20">
        <f t="shared" si="39"/>
        <v>0.71808669656203283</v>
      </c>
      <c r="J66" s="20">
        <f t="shared" si="39"/>
        <v>0.73452914798206281</v>
      </c>
      <c r="K66" s="20">
        <f t="shared" si="39"/>
        <v>0.91529646238166418</v>
      </c>
      <c r="L66" s="20">
        <f t="shared" si="39"/>
        <v>0.93054309915296463</v>
      </c>
      <c r="M66" s="20">
        <f t="shared" si="39"/>
        <v>0.95176880916791229</v>
      </c>
      <c r="N66" s="20">
        <f t="shared" si="39"/>
        <v>0.96402590931738918</v>
      </c>
      <c r="O66" s="20">
        <f t="shared" si="39"/>
        <v>0.95944195316392622</v>
      </c>
      <c r="P66" s="20">
        <f t="shared" si="39"/>
        <v>0.98734429496761333</v>
      </c>
      <c r="Q66" s="20">
        <f t="shared" si="39"/>
        <v>0.9941205779770802</v>
      </c>
      <c r="R66" s="20">
        <f t="shared" si="39"/>
        <v>1.0163428001993025</v>
      </c>
      <c r="S66" s="20">
        <f t="shared" si="39"/>
        <v>0.97827603388141504</v>
      </c>
      <c r="T66" s="20">
        <f t="shared" si="39"/>
        <v>0.96263079222720482</v>
      </c>
      <c r="U66" s="20">
        <f t="shared" si="39"/>
        <v>0.7210762331838565</v>
      </c>
      <c r="V66" s="20">
        <f t="shared" si="39"/>
        <v>0.72715495764823124</v>
      </c>
      <c r="W66" s="20">
        <f t="shared" si="39"/>
        <v>0.94369706028898859</v>
      </c>
      <c r="X66" s="20">
        <f t="shared" si="39"/>
        <v>0.97329347284504231</v>
      </c>
      <c r="Y66" s="20">
        <f t="shared" si="39"/>
        <v>1.001096163428002</v>
      </c>
      <c r="Z66" s="20">
        <f t="shared" si="39"/>
        <v>0.99701046337817634</v>
      </c>
      <c r="AA66" s="20">
        <f t="shared" si="39"/>
        <v>1.0135525660189337</v>
      </c>
      <c r="AB66" s="20">
        <f t="shared" si="39"/>
        <v>1.0432486297957151</v>
      </c>
      <c r="AC66" s="20">
        <f t="shared" si="39"/>
        <v>1.0104633781763828</v>
      </c>
      <c r="AD66" s="20">
        <f t="shared" si="39"/>
        <v>1.0224215246636772</v>
      </c>
      <c r="AE66" s="20">
        <f t="shared" si="39"/>
        <v>0.99780767314399599</v>
      </c>
      <c r="AF66" s="20">
        <f t="shared" si="39"/>
        <v>1.008769307424016</v>
      </c>
      <c r="AG66" s="20">
        <f t="shared" si="39"/>
        <v>0.77159940209267563</v>
      </c>
      <c r="AH66" s="20">
        <f t="shared" si="39"/>
        <v>0.77827603388141509</v>
      </c>
      <c r="AI66" s="20">
        <f t="shared" si="39"/>
        <v>0.97229696063776783</v>
      </c>
      <c r="AJ66" s="20">
        <f t="shared" si="39"/>
        <v>1.0446437468858993</v>
      </c>
      <c r="AK66" s="20">
        <f t="shared" si="39"/>
        <v>1.0643746885899352</v>
      </c>
      <c r="AL66" s="20">
        <f t="shared" si="39"/>
        <v>1.0660687593423019</v>
      </c>
      <c r="AM66" s="20">
        <f t="shared" si="39"/>
        <v>1.0764324862979571</v>
      </c>
      <c r="AN66" s="20">
        <f t="shared" si="39"/>
        <v>1.0572994519182859</v>
      </c>
      <c r="AO66" s="20">
        <f t="shared" si="39"/>
        <v>1.0414549078226207</v>
      </c>
      <c r="AP66" s="20">
        <f t="shared" si="39"/>
        <v>1.0552067762830095</v>
      </c>
      <c r="AQ66" s="20">
        <f t="shared" si="39"/>
        <v>1.0256103637269556</v>
      </c>
      <c r="AR66" s="20">
        <f t="shared" si="39"/>
        <v>1.0264075734927753</v>
      </c>
      <c r="AS66" s="20">
        <f t="shared" si="39"/>
        <v>0.76223218734429499</v>
      </c>
      <c r="AT66" s="20">
        <f t="shared" si="39"/>
        <v>0.77070254110612857</v>
      </c>
      <c r="AU66" s="20">
        <f t="shared" si="39"/>
        <v>0.99451918285999008</v>
      </c>
      <c r="AV66" s="20">
        <f t="shared" si="39"/>
        <v>1.0323866467364224</v>
      </c>
      <c r="AW66" s="20">
        <f t="shared" si="39"/>
        <v>1.0403587443946187</v>
      </c>
      <c r="AX66" s="20">
        <f t="shared" si="39"/>
        <v>1.019332336821126</v>
      </c>
      <c r="AY66" s="20">
        <f t="shared" si="39"/>
        <v>1.0292974588938715</v>
      </c>
      <c r="AZ66" s="20">
        <f t="shared" si="39"/>
        <v>1.0545092177379174</v>
      </c>
      <c r="BA66" s="20">
        <f t="shared" si="39"/>
        <v>1.0533134030891877</v>
      </c>
      <c r="BB66" s="20">
        <f t="shared" si="39"/>
        <v>1.0293971101145989</v>
      </c>
      <c r="BC66" s="20">
        <f t="shared" si="39"/>
        <v>1.0304932735426009</v>
      </c>
      <c r="BD66" s="20">
        <f t="shared" si="39"/>
        <v>1.0286995515695068</v>
      </c>
      <c r="BE66" s="20">
        <f t="shared" si="39"/>
        <v>0.82700548081713998</v>
      </c>
      <c r="BF66" s="20">
        <f t="shared" si="39"/>
        <v>0.80767314399601398</v>
      </c>
      <c r="BG66" s="20">
        <f t="shared" si="39"/>
        <v>1.0428500249128052</v>
      </c>
      <c r="BH66" s="20">
        <f t="shared" si="39"/>
        <v>1.076831091180867</v>
      </c>
      <c r="BI66" s="20">
        <f t="shared" si="39"/>
        <v>1.0933731938216242</v>
      </c>
      <c r="BJ66" s="20">
        <f t="shared" si="39"/>
        <v>1.0876930742401594</v>
      </c>
      <c r="BK66" s="20">
        <f t="shared" si="39"/>
        <v>1.0979571499750871</v>
      </c>
      <c r="BL66" s="20">
        <f t="shared" si="39"/>
        <v>1.1349277528649726</v>
      </c>
      <c r="BM66" s="20">
        <f t="shared" si="39"/>
        <v>1.11898355754858</v>
      </c>
      <c r="BN66" s="20">
        <f t="shared" si="39"/>
        <v>1.1129048330842053</v>
      </c>
      <c r="BO66" s="20">
        <f t="shared" si="39"/>
        <v>1.0934728450423519</v>
      </c>
      <c r="BP66" s="20">
        <f t="shared" si="40"/>
        <v>1.0777279521674141</v>
      </c>
      <c r="BQ66" s="20">
        <f t="shared" si="40"/>
        <v>0.84992526158445436</v>
      </c>
      <c r="BR66" s="20">
        <f t="shared" si="40"/>
        <v>0.84713502740408575</v>
      </c>
      <c r="BS66" s="20">
        <f t="shared" si="40"/>
        <v>1.0186347782760339</v>
      </c>
      <c r="BT66" s="20">
        <f t="shared" si="40"/>
        <v>1.0541106128550075</v>
      </c>
      <c r="BU66" s="20">
        <f t="shared" si="40"/>
        <v>1.0697558545092178</v>
      </c>
      <c r="BV66" s="20">
        <f t="shared" si="40"/>
        <v>1.0885899352267066</v>
      </c>
      <c r="BW66" s="20">
        <f t="shared" si="40"/>
        <v>1.0824115595416044</v>
      </c>
      <c r="BX66" s="20">
        <f t="shared" si="40"/>
        <v>1.0781265570503238</v>
      </c>
      <c r="BY66" s="20">
        <f t="shared" si="40"/>
        <v>1.072645739910314</v>
      </c>
      <c r="BZ66" s="20">
        <f t="shared" si="40"/>
        <v>1.0681614349775785</v>
      </c>
      <c r="CA66" s="20">
        <f t="shared" si="40"/>
        <v>1.0604882909815645</v>
      </c>
      <c r="CB66" s="20">
        <f t="shared" si="40"/>
        <v>1.0444444444444445</v>
      </c>
      <c r="CC66" s="20">
        <f t="shared" si="40"/>
        <v>0.80288988540109618</v>
      </c>
      <c r="CD66" s="20">
        <f t="shared" si="40"/>
        <v>0.78993522670652716</v>
      </c>
      <c r="CE66" s="20">
        <f t="shared" si="40"/>
        <v>1.0383657199800698</v>
      </c>
      <c r="CF66" s="20">
        <f t="shared" si="40"/>
        <v>1.0677628300946687</v>
      </c>
      <c r="CG66" s="20">
        <f t="shared" si="40"/>
        <v>1.0590931738913802</v>
      </c>
      <c r="CH66" s="20">
        <f t="shared" si="40"/>
        <v>1.0711509715994021</v>
      </c>
      <c r="CI66" s="20">
        <f t="shared" si="40"/>
        <v>1.0763328350772297</v>
      </c>
      <c r="CJ66" s="20">
        <f t="shared" si="40"/>
        <v>1.0757349277528649</v>
      </c>
      <c r="CK66" s="20">
        <f t="shared" si="40"/>
        <v>1.0498256103637269</v>
      </c>
      <c r="CL66" s="20">
        <f t="shared" si="40"/>
        <v>1.0859990034877927</v>
      </c>
      <c r="CM66" s="20">
        <f t="shared" si="40"/>
        <v>1.0736422521175883</v>
      </c>
      <c r="CN66" s="20">
        <f t="shared" si="40"/>
        <v>1.0599900348779272</v>
      </c>
      <c r="CO66" s="20">
        <f t="shared" si="40"/>
        <v>0.77090184354758351</v>
      </c>
      <c r="CP66" s="20">
        <f t="shared" si="40"/>
        <v>0.7745889387144993</v>
      </c>
      <c r="CQ66" s="20">
        <f t="shared" si="40"/>
        <v>1.0399601395117091</v>
      </c>
      <c r="CR66" s="20">
        <f t="shared" si="40"/>
        <v>1.0882909815645241</v>
      </c>
      <c r="CS66" s="20">
        <f t="shared" si="40"/>
        <v>1.1064275037369207</v>
      </c>
      <c r="CT66" s="20">
        <f t="shared" si="40"/>
        <v>1.1293472845042352</v>
      </c>
      <c r="CU66" s="20">
        <f t="shared" si="40"/>
        <v>1.0932735426008968</v>
      </c>
      <c r="CV66" s="20">
        <f t="shared" si="40"/>
        <v>1.1078226208271051</v>
      </c>
      <c r="CW66" s="20">
        <f t="shared" si="40"/>
        <v>1.1134030891878426</v>
      </c>
      <c r="CX66" s="20">
        <f t="shared" si="40"/>
        <v>1.1100149476831092</v>
      </c>
      <c r="CY66" s="20">
        <f t="shared" si="40"/>
        <v>1.1025411061285502</v>
      </c>
      <c r="CZ66" s="20">
        <f t="shared" si="40"/>
        <v>1.0904833084205281</v>
      </c>
      <c r="DA66" s="20">
        <f t="shared" si="40"/>
        <v>0.88081714000996514</v>
      </c>
      <c r="DB66" s="20">
        <f t="shared" si="40"/>
        <v>0.86347782760338809</v>
      </c>
      <c r="DC66" s="20">
        <f t="shared" si="40"/>
        <v>1.108221225710015</v>
      </c>
      <c r="DD66" s="20">
        <f t="shared" si="40"/>
        <v>1.1722969606377678</v>
      </c>
      <c r="DE66" s="20">
        <f t="shared" si="40"/>
        <v>1.1826606875934229</v>
      </c>
      <c r="DF66" s="20">
        <f t="shared" si="40"/>
        <v>1.1927254608868958</v>
      </c>
      <c r="DG66" s="20">
        <f t="shared" si="40"/>
        <v>1.1963129048330843</v>
      </c>
      <c r="DH66" s="20">
        <f t="shared" si="40"/>
        <v>1.2218236173393124</v>
      </c>
      <c r="DI66" s="20">
        <f t="shared" si="40"/>
        <v>1.1915296462381664</v>
      </c>
      <c r="DJ66" s="20">
        <f t="shared" si="40"/>
        <v>1.1831589436970602</v>
      </c>
      <c r="DK66" s="20">
        <f t="shared" si="40"/>
        <v>1.1591429995017439</v>
      </c>
      <c r="DL66" s="20">
        <f t="shared" si="40"/>
        <v>1.1615346287992028</v>
      </c>
      <c r="DM66" s="20">
        <f t="shared" si="40"/>
        <v>0.88868958644743401</v>
      </c>
      <c r="DN66" s="20">
        <f t="shared" si="40"/>
        <v>0.88659691081215741</v>
      </c>
      <c r="DO66" s="20">
        <f t="shared" si="40"/>
        <v>1.1690084703537618</v>
      </c>
      <c r="DP66" s="20">
        <f t="shared" si="40"/>
        <v>1.2005979073243647</v>
      </c>
      <c r="DQ66" s="20">
        <f t="shared" si="40"/>
        <v>1.218236173393124</v>
      </c>
      <c r="DR66" s="20">
        <f t="shared" si="40"/>
        <v>1.219332336821126</v>
      </c>
      <c r="DS66" s="20">
        <f t="shared" si="40"/>
        <v>1.2077727952167414</v>
      </c>
      <c r="DT66" s="20">
        <f t="shared" si="40"/>
        <v>1.2036870951669159</v>
      </c>
      <c r="DU66" s="20">
        <f t="shared" si="40"/>
        <v>1.0878923766816144</v>
      </c>
      <c r="DV66" s="20">
        <f t="shared" si="40"/>
        <v>1.0554060787244643</v>
      </c>
      <c r="DW66" s="20">
        <f t="shared" si="40"/>
        <v>1.0657698056801195</v>
      </c>
      <c r="DX66" s="20">
        <f t="shared" si="40"/>
        <v>1.0747384155455904</v>
      </c>
      <c r="DY66" s="20">
        <f t="shared" si="40"/>
        <v>0.84603886397608374</v>
      </c>
      <c r="DZ66" s="20">
        <f t="shared" si="40"/>
        <v>0.87673143996013947</v>
      </c>
      <c r="EA66" s="20">
        <f t="shared" si="40"/>
        <v>1.1847533632286995</v>
      </c>
      <c r="EB66" s="20">
        <f t="shared" si="41"/>
        <v>1.2152466367713004</v>
      </c>
      <c r="EC66" s="20">
        <f t="shared" si="41"/>
        <v>1.2299950174389636</v>
      </c>
      <c r="ED66" s="20">
        <f t="shared" si="41"/>
        <v>1.2404583956153463</v>
      </c>
      <c r="EE66" s="20">
        <f t="shared" si="41"/>
        <v>1.1950174389636272</v>
      </c>
      <c r="EF66" s="20">
        <f t="shared" si="41"/>
        <v>1.2436472346786247</v>
      </c>
    </row>
    <row r="67" spans="1:136" x14ac:dyDescent="0.45">
      <c r="B67" s="2"/>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row>
    <row r="68" spans="1:136" x14ac:dyDescent="0.45">
      <c r="A68" t="s">
        <v>513</v>
      </c>
      <c r="B68" s="2"/>
      <c r="C68" s="21">
        <f>C60</f>
        <v>40179</v>
      </c>
      <c r="D68" s="21">
        <f t="shared" ref="D68:BO68" si="42">D60</f>
        <v>40210</v>
      </c>
      <c r="E68" s="21">
        <f t="shared" si="42"/>
        <v>40238</v>
      </c>
      <c r="F68" s="21">
        <f t="shared" si="42"/>
        <v>40269</v>
      </c>
      <c r="G68" s="21">
        <f t="shared" si="42"/>
        <v>40299</v>
      </c>
      <c r="H68" s="21">
        <f t="shared" si="42"/>
        <v>40330</v>
      </c>
      <c r="I68" s="21">
        <f t="shared" si="42"/>
        <v>40360</v>
      </c>
      <c r="J68" s="21">
        <f t="shared" si="42"/>
        <v>40391</v>
      </c>
      <c r="K68" s="21">
        <f t="shared" si="42"/>
        <v>40422</v>
      </c>
      <c r="L68" s="21">
        <f t="shared" si="42"/>
        <v>40452</v>
      </c>
      <c r="M68" s="21">
        <f t="shared" si="42"/>
        <v>40483</v>
      </c>
      <c r="N68" s="21">
        <f t="shared" si="42"/>
        <v>40513</v>
      </c>
      <c r="O68" s="21">
        <f t="shared" si="42"/>
        <v>40544</v>
      </c>
      <c r="P68" s="21">
        <f t="shared" si="42"/>
        <v>40575</v>
      </c>
      <c r="Q68" s="21">
        <f t="shared" si="42"/>
        <v>40603</v>
      </c>
      <c r="R68" s="21">
        <f t="shared" si="42"/>
        <v>40634</v>
      </c>
      <c r="S68" s="21">
        <f t="shared" si="42"/>
        <v>40664</v>
      </c>
      <c r="T68" s="21">
        <f t="shared" si="42"/>
        <v>40695</v>
      </c>
      <c r="U68" s="21">
        <f t="shared" si="42"/>
        <v>40725</v>
      </c>
      <c r="V68" s="21">
        <f t="shared" si="42"/>
        <v>40756</v>
      </c>
      <c r="W68" s="21">
        <f t="shared" si="42"/>
        <v>40787</v>
      </c>
      <c r="X68" s="21">
        <f t="shared" si="42"/>
        <v>40817</v>
      </c>
      <c r="Y68" s="21">
        <f t="shared" si="42"/>
        <v>40848</v>
      </c>
      <c r="Z68" s="21">
        <f t="shared" si="42"/>
        <v>40878</v>
      </c>
      <c r="AA68" s="21">
        <f t="shared" si="42"/>
        <v>40909</v>
      </c>
      <c r="AB68" s="21">
        <f t="shared" si="42"/>
        <v>40940</v>
      </c>
      <c r="AC68" s="21">
        <f t="shared" si="42"/>
        <v>40969</v>
      </c>
      <c r="AD68" s="21">
        <f t="shared" si="42"/>
        <v>41000</v>
      </c>
      <c r="AE68" s="21">
        <f t="shared" si="42"/>
        <v>41030</v>
      </c>
      <c r="AF68" s="21">
        <f t="shared" si="42"/>
        <v>41061</v>
      </c>
      <c r="AG68" s="21">
        <f t="shared" si="42"/>
        <v>41091</v>
      </c>
      <c r="AH68" s="21">
        <f t="shared" si="42"/>
        <v>41122</v>
      </c>
      <c r="AI68" s="21">
        <f t="shared" si="42"/>
        <v>41153</v>
      </c>
      <c r="AJ68" s="21">
        <f t="shared" si="42"/>
        <v>41183</v>
      </c>
      <c r="AK68" s="21">
        <f t="shared" si="42"/>
        <v>41214</v>
      </c>
      <c r="AL68" s="21">
        <f t="shared" si="42"/>
        <v>41244</v>
      </c>
      <c r="AM68" s="21">
        <f t="shared" si="42"/>
        <v>41275</v>
      </c>
      <c r="AN68" s="21">
        <f t="shared" si="42"/>
        <v>41306</v>
      </c>
      <c r="AO68" s="21">
        <f t="shared" si="42"/>
        <v>41334</v>
      </c>
      <c r="AP68" s="21">
        <f t="shared" si="42"/>
        <v>41365</v>
      </c>
      <c r="AQ68" s="21">
        <f t="shared" si="42"/>
        <v>41395</v>
      </c>
      <c r="AR68" s="21">
        <f t="shared" si="42"/>
        <v>41426</v>
      </c>
      <c r="AS68" s="21">
        <f t="shared" si="42"/>
        <v>41456</v>
      </c>
      <c r="AT68" s="21">
        <f t="shared" si="42"/>
        <v>41487</v>
      </c>
      <c r="AU68" s="21">
        <f t="shared" si="42"/>
        <v>41518</v>
      </c>
      <c r="AV68" s="21">
        <f t="shared" si="42"/>
        <v>41548</v>
      </c>
      <c r="AW68" s="21">
        <f t="shared" si="42"/>
        <v>41579</v>
      </c>
      <c r="AX68" s="21">
        <f t="shared" si="42"/>
        <v>41609</v>
      </c>
      <c r="AY68" s="21">
        <f t="shared" si="42"/>
        <v>41640</v>
      </c>
      <c r="AZ68" s="21">
        <f t="shared" si="42"/>
        <v>41671</v>
      </c>
      <c r="BA68" s="21">
        <f t="shared" si="42"/>
        <v>41699</v>
      </c>
      <c r="BB68" s="21">
        <f t="shared" si="42"/>
        <v>41730</v>
      </c>
      <c r="BC68" s="21">
        <f t="shared" si="42"/>
        <v>41760</v>
      </c>
      <c r="BD68" s="21">
        <f t="shared" si="42"/>
        <v>41791</v>
      </c>
      <c r="BE68" s="21">
        <f t="shared" si="42"/>
        <v>41821</v>
      </c>
      <c r="BF68" s="21">
        <f t="shared" si="42"/>
        <v>41852</v>
      </c>
      <c r="BG68" s="21">
        <f t="shared" si="42"/>
        <v>41883</v>
      </c>
      <c r="BH68" s="21">
        <f t="shared" si="42"/>
        <v>41913</v>
      </c>
      <c r="BI68" s="21">
        <f t="shared" si="42"/>
        <v>41944</v>
      </c>
      <c r="BJ68" s="21">
        <f t="shared" si="42"/>
        <v>41974</v>
      </c>
      <c r="BK68" s="21">
        <f t="shared" si="42"/>
        <v>42005</v>
      </c>
      <c r="BL68" s="21">
        <f t="shared" si="42"/>
        <v>42036</v>
      </c>
      <c r="BM68" s="21">
        <f t="shared" si="42"/>
        <v>42064</v>
      </c>
      <c r="BN68" s="21">
        <f t="shared" si="42"/>
        <v>42095</v>
      </c>
      <c r="BO68" s="21">
        <f t="shared" si="42"/>
        <v>42125</v>
      </c>
      <c r="BP68" s="21">
        <f t="shared" ref="BP68:EA68" si="43">BP60</f>
        <v>42156</v>
      </c>
      <c r="BQ68" s="21">
        <f t="shared" si="43"/>
        <v>42186</v>
      </c>
      <c r="BR68" s="21">
        <f t="shared" si="43"/>
        <v>42217</v>
      </c>
      <c r="BS68" s="21">
        <f t="shared" si="43"/>
        <v>42248</v>
      </c>
      <c r="BT68" s="21">
        <f t="shared" si="43"/>
        <v>42278</v>
      </c>
      <c r="BU68" s="21">
        <f t="shared" si="43"/>
        <v>42309</v>
      </c>
      <c r="BV68" s="21">
        <f t="shared" si="43"/>
        <v>42339</v>
      </c>
      <c r="BW68" s="21">
        <f t="shared" si="43"/>
        <v>42370</v>
      </c>
      <c r="BX68" s="21">
        <f t="shared" si="43"/>
        <v>42401</v>
      </c>
      <c r="BY68" s="21">
        <f t="shared" si="43"/>
        <v>42430</v>
      </c>
      <c r="BZ68" s="21">
        <f t="shared" si="43"/>
        <v>42461</v>
      </c>
      <c r="CA68" s="21">
        <f t="shared" si="43"/>
        <v>42491</v>
      </c>
      <c r="CB68" s="21">
        <f t="shared" si="43"/>
        <v>42522</v>
      </c>
      <c r="CC68" s="21">
        <f t="shared" si="43"/>
        <v>42552</v>
      </c>
      <c r="CD68" s="21">
        <f t="shared" si="43"/>
        <v>42583</v>
      </c>
      <c r="CE68" s="21">
        <f t="shared" si="43"/>
        <v>42614</v>
      </c>
      <c r="CF68" s="21">
        <f t="shared" si="43"/>
        <v>42644</v>
      </c>
      <c r="CG68" s="21">
        <f t="shared" si="43"/>
        <v>42675</v>
      </c>
      <c r="CH68" s="21">
        <f t="shared" si="43"/>
        <v>42705</v>
      </c>
      <c r="CI68" s="21">
        <f t="shared" si="43"/>
        <v>42736</v>
      </c>
      <c r="CJ68" s="21">
        <f t="shared" si="43"/>
        <v>42767</v>
      </c>
      <c r="CK68" s="21">
        <f t="shared" si="43"/>
        <v>42795</v>
      </c>
      <c r="CL68" s="21">
        <f t="shared" si="43"/>
        <v>42826</v>
      </c>
      <c r="CM68" s="21">
        <f t="shared" si="43"/>
        <v>42856</v>
      </c>
      <c r="CN68" s="21">
        <f t="shared" si="43"/>
        <v>42887</v>
      </c>
      <c r="CO68" s="21">
        <f t="shared" si="43"/>
        <v>42917</v>
      </c>
      <c r="CP68" s="21">
        <f t="shared" si="43"/>
        <v>42948</v>
      </c>
      <c r="CQ68" s="21">
        <f t="shared" si="43"/>
        <v>42979</v>
      </c>
      <c r="CR68" s="21">
        <f t="shared" si="43"/>
        <v>43009</v>
      </c>
      <c r="CS68" s="21">
        <f t="shared" si="43"/>
        <v>43040</v>
      </c>
      <c r="CT68" s="21">
        <f t="shared" si="43"/>
        <v>43070</v>
      </c>
      <c r="CU68" s="21">
        <f t="shared" si="43"/>
        <v>43101</v>
      </c>
      <c r="CV68" s="21">
        <f t="shared" si="43"/>
        <v>43132</v>
      </c>
      <c r="CW68" s="21">
        <f t="shared" si="43"/>
        <v>43160</v>
      </c>
      <c r="CX68" s="21">
        <f t="shared" si="43"/>
        <v>43191</v>
      </c>
      <c r="CY68" s="21">
        <f t="shared" si="43"/>
        <v>43221</v>
      </c>
      <c r="CZ68" s="21">
        <f t="shared" si="43"/>
        <v>43252</v>
      </c>
      <c r="DA68" s="21">
        <f t="shared" si="43"/>
        <v>43282</v>
      </c>
      <c r="DB68" s="21">
        <f t="shared" si="43"/>
        <v>43313</v>
      </c>
      <c r="DC68" s="21">
        <f t="shared" si="43"/>
        <v>43344</v>
      </c>
      <c r="DD68" s="21">
        <f t="shared" si="43"/>
        <v>43374</v>
      </c>
      <c r="DE68" s="21">
        <f t="shared" si="43"/>
        <v>43405</v>
      </c>
      <c r="DF68" s="21">
        <f t="shared" si="43"/>
        <v>43435</v>
      </c>
      <c r="DG68" s="21">
        <f t="shared" si="43"/>
        <v>43466</v>
      </c>
      <c r="DH68" s="21">
        <f t="shared" si="43"/>
        <v>43497</v>
      </c>
      <c r="DI68" s="21">
        <f t="shared" si="43"/>
        <v>43525</v>
      </c>
      <c r="DJ68" s="21">
        <f t="shared" si="43"/>
        <v>43556</v>
      </c>
      <c r="DK68" s="21">
        <f t="shared" si="43"/>
        <v>43586</v>
      </c>
      <c r="DL68" s="21">
        <f t="shared" si="43"/>
        <v>43617</v>
      </c>
      <c r="DM68" s="21">
        <f t="shared" si="43"/>
        <v>43647</v>
      </c>
      <c r="DN68" s="21">
        <f t="shared" si="43"/>
        <v>43678</v>
      </c>
      <c r="DO68" s="21">
        <f t="shared" si="43"/>
        <v>43709</v>
      </c>
      <c r="DP68" s="21">
        <f t="shared" si="43"/>
        <v>43739</v>
      </c>
      <c r="DQ68" s="21">
        <f t="shared" si="43"/>
        <v>43770</v>
      </c>
      <c r="DR68" s="21">
        <f t="shared" si="43"/>
        <v>43800</v>
      </c>
      <c r="DS68" s="21">
        <f t="shared" si="43"/>
        <v>43831</v>
      </c>
      <c r="DT68" s="21">
        <f t="shared" si="43"/>
        <v>43862</v>
      </c>
      <c r="DU68" s="21">
        <f t="shared" si="43"/>
        <v>43891</v>
      </c>
      <c r="DV68" s="21">
        <f t="shared" si="43"/>
        <v>43922</v>
      </c>
      <c r="DW68" s="21">
        <f t="shared" si="43"/>
        <v>43952</v>
      </c>
      <c r="DX68" s="21">
        <f t="shared" si="43"/>
        <v>43983</v>
      </c>
      <c r="DY68" s="21">
        <f t="shared" si="43"/>
        <v>44013</v>
      </c>
      <c r="DZ68" s="21">
        <f t="shared" si="43"/>
        <v>44044</v>
      </c>
      <c r="EA68" s="21">
        <f t="shared" si="43"/>
        <v>44075</v>
      </c>
      <c r="EB68" s="21">
        <f t="shared" ref="EB68:EF68" si="44">EB60</f>
        <v>44105</v>
      </c>
      <c r="EC68" s="21">
        <f t="shared" si="44"/>
        <v>44136</v>
      </c>
      <c r="ED68" s="21">
        <f t="shared" si="44"/>
        <v>44166</v>
      </c>
      <c r="EE68" s="21">
        <f t="shared" si="44"/>
        <v>44197</v>
      </c>
      <c r="EF68" s="21">
        <f t="shared" si="44"/>
        <v>44228</v>
      </c>
    </row>
    <row r="69" spans="1:136" x14ac:dyDescent="0.45">
      <c r="B69" s="2" t="str">
        <f>B65</f>
        <v>Performance</v>
      </c>
      <c r="C69" s="20" cm="1">
        <f t="array" ref="C69:EF69">TRANSPOSE(_xll.hp_filter(TRANSPOSE(C65:EF65),6.25))</f>
        <v>1.0165472563792031</v>
      </c>
      <c r="D69" s="20">
        <v>1.0048812213150531</v>
      </c>
      <c r="E69" s="20">
        <v>0.99056762523023056</v>
      </c>
      <c r="F69" s="20">
        <v>0.9712104227212639</v>
      </c>
      <c r="G69" s="20">
        <v>0.94568749267066821</v>
      </c>
      <c r="H69" s="20">
        <v>0.91771830200273286</v>
      </c>
      <c r="I69" s="20">
        <v>0.89566069326305908</v>
      </c>
      <c r="J69" s="20">
        <v>0.89588809529860569</v>
      </c>
      <c r="K69" s="20">
        <v>0.91798350131605799</v>
      </c>
      <c r="L69" s="20">
        <v>0.94625838597747869</v>
      </c>
      <c r="M69" s="20">
        <v>0.9707493796631308</v>
      </c>
      <c r="N69" s="20">
        <v>0.98712493551248359</v>
      </c>
      <c r="O69" s="20">
        <v>0.99548528048188611</v>
      </c>
      <c r="P69" s="20">
        <v>0.99716725697557029</v>
      </c>
      <c r="Q69" s="20">
        <v>0.9907404366425423</v>
      </c>
      <c r="R69" s="20">
        <v>0.97504465337791291</v>
      </c>
      <c r="S69" s="20">
        <v>0.94973471346198546</v>
      </c>
      <c r="T69" s="20">
        <v>0.91996130101656037</v>
      </c>
      <c r="U69" s="20">
        <v>0.89567624556841574</v>
      </c>
      <c r="V69" s="20">
        <v>0.89554673365077009</v>
      </c>
      <c r="W69" s="20">
        <v>0.91961726140966915</v>
      </c>
      <c r="X69" s="20">
        <v>0.95109477408963672</v>
      </c>
      <c r="Y69" s="20">
        <v>0.97948643566838156</v>
      </c>
      <c r="Z69" s="20">
        <v>1.0001115032534238</v>
      </c>
      <c r="AA69" s="20">
        <v>1.0127738221509131</v>
      </c>
      <c r="AB69" s="20">
        <v>1.0172332576267644</v>
      </c>
      <c r="AC69" s="20">
        <v>1.0120815373122389</v>
      </c>
      <c r="AD69" s="20">
        <v>0.99793659972091275</v>
      </c>
      <c r="AE69" s="20">
        <v>0.9754045920933494</v>
      </c>
      <c r="AF69" s="20">
        <v>0.94898985015195014</v>
      </c>
      <c r="AG69" s="20">
        <v>0.92775932335665168</v>
      </c>
      <c r="AH69" s="20">
        <v>0.92980418929272812</v>
      </c>
      <c r="AI69" s="20">
        <v>0.95609908071249006</v>
      </c>
      <c r="AJ69" s="20">
        <v>0.98997886058786477</v>
      </c>
      <c r="AK69" s="20">
        <v>1.0193977031656389</v>
      </c>
      <c r="AL69" s="20">
        <v>1.0393240455736106</v>
      </c>
      <c r="AM69" s="20">
        <v>1.0490985950633653</v>
      </c>
      <c r="AN69" s="20">
        <v>1.0494160211029611</v>
      </c>
      <c r="AO69" s="20">
        <v>1.040421213702645</v>
      </c>
      <c r="AP69" s="20">
        <v>1.0220897973233445</v>
      </c>
      <c r="AQ69" s="20">
        <v>0.99460864951342032</v>
      </c>
      <c r="AR69" s="20">
        <v>0.96228915951759086</v>
      </c>
      <c r="AS69" s="20">
        <v>0.9348405393240049</v>
      </c>
      <c r="AT69" s="20">
        <v>0.932227267827338</v>
      </c>
      <c r="AU69" s="20">
        <v>0.95485730855020923</v>
      </c>
      <c r="AV69" s="20">
        <v>0.9843661863582569</v>
      </c>
      <c r="AW69" s="20">
        <v>1.0093377917923796</v>
      </c>
      <c r="AX69" s="20">
        <v>1.0257193762378107</v>
      </c>
      <c r="AY69" s="20">
        <v>1.0340154432003879</v>
      </c>
      <c r="AZ69" s="20">
        <v>1.0350460445747303</v>
      </c>
      <c r="BA69" s="20">
        <v>1.0284887123317972</v>
      </c>
      <c r="BB69" s="20">
        <v>1.0145956077164067</v>
      </c>
      <c r="BC69" s="20">
        <v>0.99407948578006389</v>
      </c>
      <c r="BD69" s="20">
        <v>0.97024510380052076</v>
      </c>
      <c r="BE69" s="20">
        <v>0.95173594063802169</v>
      </c>
      <c r="BF69" s="20">
        <v>0.95515834970630265</v>
      </c>
      <c r="BG69" s="20">
        <v>0.98189043563242318</v>
      </c>
      <c r="BH69" s="20">
        <v>1.0150512144356383</v>
      </c>
      <c r="BI69" s="20">
        <v>1.0451793693397504</v>
      </c>
      <c r="BJ69" s="20">
        <v>1.0684040822828746</v>
      </c>
      <c r="BK69" s="20">
        <v>1.0839248068651792</v>
      </c>
      <c r="BL69" s="20">
        <v>1.0907919651520253</v>
      </c>
      <c r="BM69" s="20">
        <v>1.0863907939691917</v>
      </c>
      <c r="BN69" s="20">
        <v>1.0702437595181657</v>
      </c>
      <c r="BO69" s="20">
        <v>1.0434208385409234</v>
      </c>
      <c r="BP69" s="20">
        <v>1.0109008579147598</v>
      </c>
      <c r="BQ69" s="20">
        <v>0.98234739661083825</v>
      </c>
      <c r="BR69" s="20">
        <v>0.97533844885805765</v>
      </c>
      <c r="BS69" s="20">
        <v>0.99109001797781904</v>
      </c>
      <c r="BT69" s="20">
        <v>1.0157343851425891</v>
      </c>
      <c r="BU69" s="20">
        <v>1.0393257527784283</v>
      </c>
      <c r="BV69" s="20">
        <v>1.0563277944054597</v>
      </c>
      <c r="BW69" s="20">
        <v>1.0646098249028841</v>
      </c>
      <c r="BX69" s="20">
        <v>1.06419028695109</v>
      </c>
      <c r="BY69" s="20">
        <v>1.0552581381599069</v>
      </c>
      <c r="BZ69" s="20">
        <v>1.0377825355463828</v>
      </c>
      <c r="CA69" s="20">
        <v>1.0126021655854514</v>
      </c>
      <c r="CB69" s="20">
        <v>0.98339794575797468</v>
      </c>
      <c r="CC69" s="20">
        <v>0.96032979094919846</v>
      </c>
      <c r="CD69" s="20">
        <v>0.96227831329031988</v>
      </c>
      <c r="CE69" s="20">
        <v>0.9900047679342634</v>
      </c>
      <c r="CF69" s="20">
        <v>1.024440825177884</v>
      </c>
      <c r="CG69" s="20">
        <v>1.0535152032637805</v>
      </c>
      <c r="CH69" s="20">
        <v>1.0733617557807018</v>
      </c>
      <c r="CI69" s="20">
        <v>1.0831970598154494</v>
      </c>
      <c r="CJ69" s="20">
        <v>1.0831774785777815</v>
      </c>
      <c r="CK69" s="20">
        <v>1.0734528612273246</v>
      </c>
      <c r="CL69" s="20">
        <v>1.0545486989070507</v>
      </c>
      <c r="CM69" s="20">
        <v>1.0257199723577772</v>
      </c>
      <c r="CN69" s="20">
        <v>0.99142623448800449</v>
      </c>
      <c r="CO69" s="20">
        <v>0.962977371137403</v>
      </c>
      <c r="CP69" s="20">
        <v>0.96258292555322855</v>
      </c>
      <c r="CQ69" s="20">
        <v>0.99142621680415033</v>
      </c>
      <c r="CR69" s="20">
        <v>1.029426846597326</v>
      </c>
      <c r="CS69" s="20">
        <v>1.0637837534003589</v>
      </c>
      <c r="CT69" s="20">
        <v>1.0879792482533803</v>
      </c>
      <c r="CU69" s="20">
        <v>1.1005949304288087</v>
      </c>
      <c r="CV69" s="20">
        <v>1.1036491976683598</v>
      </c>
      <c r="CW69" s="20">
        <v>1.097245948274971</v>
      </c>
      <c r="CX69" s="20">
        <v>1.0817390596026366</v>
      </c>
      <c r="CY69" s="20">
        <v>1.0580119316482892</v>
      </c>
      <c r="CZ69" s="20">
        <v>1.0306251469913748</v>
      </c>
      <c r="DA69" s="20">
        <v>1.0098614634475636</v>
      </c>
      <c r="DB69" s="20">
        <v>1.0138204916413027</v>
      </c>
      <c r="DC69" s="20">
        <v>1.0435102031115953</v>
      </c>
      <c r="DD69" s="20">
        <v>1.0800046963875067</v>
      </c>
      <c r="DE69" s="20">
        <v>1.1113618712529032</v>
      </c>
      <c r="DF69" s="20">
        <v>1.1328486783895313</v>
      </c>
      <c r="DG69" s="20">
        <v>1.1436361099380101</v>
      </c>
      <c r="DH69" s="20">
        <v>1.1446160073009135</v>
      </c>
      <c r="DI69" s="20">
        <v>1.1358647469847385</v>
      </c>
      <c r="DJ69" s="20">
        <v>1.1185253395573744</v>
      </c>
      <c r="DK69" s="20">
        <v>1.0938158652473908</v>
      </c>
      <c r="DL69" s="20">
        <v>1.0663265695261424</v>
      </c>
      <c r="DM69" s="20">
        <v>1.0456992407846559</v>
      </c>
      <c r="DN69" s="20">
        <v>1.0519403808380532</v>
      </c>
      <c r="DO69" s="20">
        <v>1.0844657369752577</v>
      </c>
      <c r="DP69" s="20">
        <v>1.1214938123457445</v>
      </c>
      <c r="DQ69" s="20">
        <v>1.1496857887194616</v>
      </c>
      <c r="DR69" s="20">
        <v>1.1621942414198732</v>
      </c>
      <c r="DS69" s="20">
        <v>1.1565049798759341</v>
      </c>
      <c r="DT69" s="20">
        <v>1.1332329505404575</v>
      </c>
      <c r="DU69" s="20">
        <v>1.0964443795442009</v>
      </c>
      <c r="DV69" s="20">
        <v>1.0581644829801338</v>
      </c>
      <c r="DW69" s="20">
        <v>1.0255869514469582</v>
      </c>
      <c r="DX69" s="20">
        <v>1.0030556196290779</v>
      </c>
      <c r="DY69" s="20">
        <v>0.99749905725923993</v>
      </c>
      <c r="DZ69" s="20">
        <v>1.0235516743512019</v>
      </c>
      <c r="EA69" s="20">
        <v>1.0761467411184582</v>
      </c>
      <c r="EB69" s="20">
        <v>1.1293409442436104</v>
      </c>
      <c r="EC69" s="20">
        <v>1.1714606857528693</v>
      </c>
      <c r="ED69" s="20">
        <v>1.2015183099769029</v>
      </c>
      <c r="EE69" s="20">
        <v>1.2237668511338262</v>
      </c>
      <c r="EF69" s="20">
        <v>1.2446552310321841</v>
      </c>
    </row>
    <row r="70" spans="1:136" x14ac:dyDescent="0.45">
      <c r="B70" s="2" t="str">
        <f>B66</f>
        <v>Non-Performance</v>
      </c>
      <c r="C70" s="20" cm="1">
        <f t="array" ref="C70:EF70">TRANSPOSE(_xll.hp_filter(TRANSPOSE(C66:EF66),6.25))</f>
        <v>1.0218095146484829</v>
      </c>
      <c r="D70" s="20">
        <v>1.0038237134836832</v>
      </c>
      <c r="E70" s="20">
        <v>0.98234838997512608</v>
      </c>
      <c r="F70" s="20">
        <v>0.95452587485634355</v>
      </c>
      <c r="G70" s="20">
        <v>0.91909505342548536</v>
      </c>
      <c r="H70" s="20">
        <v>0.87993414883128951</v>
      </c>
      <c r="I70" s="20">
        <v>0.84804654438393234</v>
      </c>
      <c r="J70" s="20">
        <v>0.84382453526568679</v>
      </c>
      <c r="K70" s="20">
        <v>0.8668668410073217</v>
      </c>
      <c r="L70" s="20">
        <v>0.89928491917422648</v>
      </c>
      <c r="M70" s="20">
        <v>0.93093896675168575</v>
      </c>
      <c r="N70" s="20">
        <v>0.95669048952158253</v>
      </c>
      <c r="O70" s="20">
        <v>0.97473376805239675</v>
      </c>
      <c r="P70" s="20">
        <v>0.98443675007993758</v>
      </c>
      <c r="Q70" s="20">
        <v>0.98272069295785902</v>
      </c>
      <c r="R70" s="20">
        <v>0.96697206122184354</v>
      </c>
      <c r="S70" s="20">
        <v>0.93640130101064911</v>
      </c>
      <c r="T70" s="20">
        <v>0.89811817669942662</v>
      </c>
      <c r="U70" s="20">
        <v>0.8659324099226493</v>
      </c>
      <c r="V70" s="20">
        <v>0.863975740799235</v>
      </c>
      <c r="W70" s="20">
        <v>0.89320292116989486</v>
      </c>
      <c r="X70" s="20">
        <v>0.93267737757117908</v>
      </c>
      <c r="Y70" s="20">
        <v>0.96954159879869251</v>
      </c>
      <c r="Z70" s="20">
        <v>0.99743664889185868</v>
      </c>
      <c r="AA70" s="20">
        <v>1.0150523222307903</v>
      </c>
      <c r="AB70" s="20">
        <v>1.0210102235134109</v>
      </c>
      <c r="AC70" s="20">
        <v>1.0136919964437461</v>
      </c>
      <c r="AD70" s="20">
        <v>0.99503742973099141</v>
      </c>
      <c r="AE70" s="20">
        <v>0.96646973316156415</v>
      </c>
      <c r="AF70" s="20">
        <v>0.93379357171111188</v>
      </c>
      <c r="AG70" s="20">
        <v>0.90782768075247056</v>
      </c>
      <c r="AH70" s="20">
        <v>0.91138691337254141</v>
      </c>
      <c r="AI70" s="20">
        <v>0.94548959807265798</v>
      </c>
      <c r="AJ70" s="20">
        <v>0.98985632263557388</v>
      </c>
      <c r="AK70" s="20">
        <v>1.0284968528544607</v>
      </c>
      <c r="AL70" s="20">
        <v>1.0541869424025423</v>
      </c>
      <c r="AM70" s="20">
        <v>1.0654427986707184</v>
      </c>
      <c r="AN70" s="20">
        <v>1.0626817197602503</v>
      </c>
      <c r="AO70" s="20">
        <v>1.0480793537927577</v>
      </c>
      <c r="AP70" s="20">
        <v>1.0229501860351471</v>
      </c>
      <c r="AQ70" s="20">
        <v>0.98754879039910293</v>
      </c>
      <c r="AR70" s="20">
        <v>0.94729079523596749</v>
      </c>
      <c r="AS70" s="20">
        <v>0.91368168062953958</v>
      </c>
      <c r="AT70" s="20">
        <v>0.91088561118470723</v>
      </c>
      <c r="AU70" s="20">
        <v>0.93883483258071898</v>
      </c>
      <c r="AV70" s="20">
        <v>0.97503229928425106</v>
      </c>
      <c r="AW70" s="20">
        <v>1.0058904618066635</v>
      </c>
      <c r="AX70" s="20">
        <v>1.0269984662516631</v>
      </c>
      <c r="AY70" s="20">
        <v>1.0394603839370293</v>
      </c>
      <c r="AZ70" s="20">
        <v>1.0431537054716558</v>
      </c>
      <c r="BA70" s="20">
        <v>1.0363298534575316</v>
      </c>
      <c r="BB70" s="20">
        <v>1.0190571324592477</v>
      </c>
      <c r="BC70" s="20">
        <v>0.99412121498245987</v>
      </c>
      <c r="BD70" s="20">
        <v>0.96596216995767947</v>
      </c>
      <c r="BE70" s="20">
        <v>0.94483959568504061</v>
      </c>
      <c r="BF70" s="20">
        <v>0.95105107152256996</v>
      </c>
      <c r="BG70" s="20">
        <v>0.98604071844943053</v>
      </c>
      <c r="BH70" s="20">
        <v>1.0283121890405367</v>
      </c>
      <c r="BI70" s="20">
        <v>1.065458624904942</v>
      </c>
      <c r="BJ70" s="20">
        <v>1.0928361919941527</v>
      </c>
      <c r="BK70" s="20">
        <v>1.1102673872863447</v>
      </c>
      <c r="BL70" s="20">
        <v>1.1167518089190556</v>
      </c>
      <c r="BM70" s="20">
        <v>1.1093194170600207</v>
      </c>
      <c r="BN70" s="20">
        <v>1.0879083229083222</v>
      </c>
      <c r="BO70" s="20">
        <v>1.0540029001412119</v>
      </c>
      <c r="BP70" s="20">
        <v>1.0130869640640829</v>
      </c>
      <c r="BQ70" s="20">
        <v>0.97695952116651141</v>
      </c>
      <c r="BR70" s="20">
        <v>0.96776213603460581</v>
      </c>
      <c r="BS70" s="20">
        <v>0.98731089172134578</v>
      </c>
      <c r="BT70" s="20">
        <v>1.0181215338988274</v>
      </c>
      <c r="BU70" s="20">
        <v>1.0477216300878975</v>
      </c>
      <c r="BV70" s="20">
        <v>1.0693970004423921</v>
      </c>
      <c r="BW70" s="20">
        <v>1.0799589410235573</v>
      </c>
      <c r="BX70" s="20">
        <v>1.0792896174581301</v>
      </c>
      <c r="BY70" s="20">
        <v>1.0676636143357352</v>
      </c>
      <c r="BZ70" s="20">
        <v>1.0451694265807483</v>
      </c>
      <c r="CA70" s="20">
        <v>1.0126926892094776</v>
      </c>
      <c r="CB70" s="20">
        <v>0.97479775858172402</v>
      </c>
      <c r="CC70" s="20">
        <v>0.94369628734082212</v>
      </c>
      <c r="CD70" s="20">
        <v>0.94274339786814176</v>
      </c>
      <c r="CE70" s="20">
        <v>0.97276518823469726</v>
      </c>
      <c r="CF70" s="20">
        <v>1.0101384491256447</v>
      </c>
      <c r="CG70" s="20">
        <v>1.0417360563053992</v>
      </c>
      <c r="CH70" s="20">
        <v>1.0636507864934202</v>
      </c>
      <c r="CI70" s="20">
        <v>1.0747525552229233</v>
      </c>
      <c r="CJ70" s="20">
        <v>1.0751113076440826</v>
      </c>
      <c r="CK70" s="20">
        <v>1.0650498336837608</v>
      </c>
      <c r="CL70" s="20">
        <v>1.0449907024862253</v>
      </c>
      <c r="CM70" s="20">
        <v>1.012920607464538</v>
      </c>
      <c r="CN70" s="20">
        <v>0.97338757019201172</v>
      </c>
      <c r="CO70" s="20">
        <v>0.9406550753864471</v>
      </c>
      <c r="CP70" s="20">
        <v>0.9428430021153924</v>
      </c>
      <c r="CQ70" s="20">
        <v>0.98091071235217686</v>
      </c>
      <c r="CR70" s="20">
        <v>1.0288969179259873</v>
      </c>
      <c r="CS70" s="20">
        <v>1.0702882390115354</v>
      </c>
      <c r="CT70" s="20">
        <v>1.0980743459656994</v>
      </c>
      <c r="CU70" s="20">
        <v>1.1110271915014194</v>
      </c>
      <c r="CV70" s="20">
        <v>1.1129223984978007</v>
      </c>
      <c r="CW70" s="20">
        <v>1.1046950060098646</v>
      </c>
      <c r="CX70" s="20">
        <v>1.0864640886653216</v>
      </c>
      <c r="CY70" s="20">
        <v>1.0597420144003593</v>
      </c>
      <c r="CZ70" s="20">
        <v>1.0298092885940113</v>
      </c>
      <c r="DA70" s="20">
        <v>1.0087942713018221</v>
      </c>
      <c r="DB70" s="20">
        <v>1.0185331657515779</v>
      </c>
      <c r="DC70" s="20">
        <v>1.0603858341643684</v>
      </c>
      <c r="DD70" s="20">
        <v>1.1109032846575726</v>
      </c>
      <c r="DE70" s="20">
        <v>1.154290187995874</v>
      </c>
      <c r="DF70" s="20">
        <v>1.1845742031007871</v>
      </c>
      <c r="DG70" s="20">
        <v>1.2003222688294339</v>
      </c>
      <c r="DH70" s="20">
        <v>1.2014055252847138</v>
      </c>
      <c r="DI70" s="20">
        <v>1.1870536143301103</v>
      </c>
      <c r="DJ70" s="20">
        <v>1.1597630725578436</v>
      </c>
      <c r="DK70" s="20">
        <v>1.1227466016654222</v>
      </c>
      <c r="DL70" s="20">
        <v>1.0829602427326288</v>
      </c>
      <c r="DM70" s="20">
        <v>1.0531834604930577</v>
      </c>
      <c r="DN70" s="20">
        <v>1.0587676214509556</v>
      </c>
      <c r="DO70" s="20">
        <v>1.0987450722632697</v>
      </c>
      <c r="DP70" s="20">
        <v>1.1446008458847388</v>
      </c>
      <c r="DQ70" s="20">
        <v>1.1790621189645809</v>
      </c>
      <c r="DR70" s="20">
        <v>1.1938155979823537</v>
      </c>
      <c r="DS70" s="20">
        <v>1.1868158381261829</v>
      </c>
      <c r="DT70" s="20">
        <v>1.1601000727983974</v>
      </c>
      <c r="DU70" s="20">
        <v>1.1190586485358156</v>
      </c>
      <c r="DV70" s="20">
        <v>1.0760558354542187</v>
      </c>
      <c r="DW70" s="20">
        <v>1.0384693001727157</v>
      </c>
      <c r="DX70" s="20">
        <v>1.0103727482336553</v>
      </c>
      <c r="DY70" s="20">
        <v>1.0002079660605714</v>
      </c>
      <c r="DZ70" s="20">
        <v>1.0267152468469063</v>
      </c>
      <c r="EA70" s="20">
        <v>1.0839678274525848</v>
      </c>
      <c r="EB70" s="20">
        <v>1.1420415356356488</v>
      </c>
      <c r="EC70" s="20">
        <v>1.1871378848783189</v>
      </c>
      <c r="ED70" s="20">
        <v>1.2171712048445213</v>
      </c>
      <c r="EE70" s="20">
        <v>1.2369129664078848</v>
      </c>
      <c r="EF70" s="20">
        <v>1.2548605909653692</v>
      </c>
    </row>
    <row r="71" spans="1:136" x14ac:dyDescent="0.45">
      <c r="B71" s="2"/>
    </row>
    <row r="72" spans="1:136" x14ac:dyDescent="0.45">
      <c r="C72" s="21">
        <f t="shared" ref="C72:BN72" si="45">C68</f>
        <v>40179</v>
      </c>
      <c r="D72" s="21">
        <f t="shared" si="45"/>
        <v>40210</v>
      </c>
      <c r="E72" s="21">
        <f t="shared" si="45"/>
        <v>40238</v>
      </c>
      <c r="F72" s="21">
        <f t="shared" si="45"/>
        <v>40269</v>
      </c>
      <c r="G72" s="21">
        <f t="shared" si="45"/>
        <v>40299</v>
      </c>
      <c r="H72" s="21">
        <f t="shared" si="45"/>
        <v>40330</v>
      </c>
      <c r="I72" s="21">
        <f t="shared" si="45"/>
        <v>40360</v>
      </c>
      <c r="J72" s="21">
        <f t="shared" si="45"/>
        <v>40391</v>
      </c>
      <c r="K72" s="21">
        <f t="shared" si="45"/>
        <v>40422</v>
      </c>
      <c r="L72" s="21">
        <f t="shared" si="45"/>
        <v>40452</v>
      </c>
      <c r="M72" s="21">
        <f t="shared" si="45"/>
        <v>40483</v>
      </c>
      <c r="N72" s="21">
        <f t="shared" si="45"/>
        <v>40513</v>
      </c>
      <c r="O72" s="21">
        <f t="shared" si="45"/>
        <v>40544</v>
      </c>
      <c r="P72" s="21">
        <f t="shared" si="45"/>
        <v>40575</v>
      </c>
      <c r="Q72" s="21">
        <f t="shared" si="45"/>
        <v>40603</v>
      </c>
      <c r="R72" s="21">
        <f t="shared" si="45"/>
        <v>40634</v>
      </c>
      <c r="S72" s="21">
        <f t="shared" si="45"/>
        <v>40664</v>
      </c>
      <c r="T72" s="21">
        <f t="shared" si="45"/>
        <v>40695</v>
      </c>
      <c r="U72" s="21">
        <f t="shared" si="45"/>
        <v>40725</v>
      </c>
      <c r="V72" s="21">
        <f t="shared" si="45"/>
        <v>40756</v>
      </c>
      <c r="W72" s="21">
        <f t="shared" si="45"/>
        <v>40787</v>
      </c>
      <c r="X72" s="21">
        <f t="shared" si="45"/>
        <v>40817</v>
      </c>
      <c r="Y72" s="21">
        <f t="shared" si="45"/>
        <v>40848</v>
      </c>
      <c r="Z72" s="21">
        <f t="shared" si="45"/>
        <v>40878</v>
      </c>
      <c r="AA72" s="21">
        <f t="shared" si="45"/>
        <v>40909</v>
      </c>
      <c r="AB72" s="21">
        <f t="shared" si="45"/>
        <v>40940</v>
      </c>
      <c r="AC72" s="21">
        <f t="shared" si="45"/>
        <v>40969</v>
      </c>
      <c r="AD72" s="21">
        <f t="shared" si="45"/>
        <v>41000</v>
      </c>
      <c r="AE72" s="21">
        <f t="shared" si="45"/>
        <v>41030</v>
      </c>
      <c r="AF72" s="21">
        <f t="shared" si="45"/>
        <v>41061</v>
      </c>
      <c r="AG72" s="21">
        <f t="shared" si="45"/>
        <v>41091</v>
      </c>
      <c r="AH72" s="21">
        <f t="shared" si="45"/>
        <v>41122</v>
      </c>
      <c r="AI72" s="21">
        <f t="shared" si="45"/>
        <v>41153</v>
      </c>
      <c r="AJ72" s="21">
        <f t="shared" si="45"/>
        <v>41183</v>
      </c>
      <c r="AK72" s="21">
        <f t="shared" si="45"/>
        <v>41214</v>
      </c>
      <c r="AL72" s="21">
        <f t="shared" si="45"/>
        <v>41244</v>
      </c>
      <c r="AM72" s="21">
        <f t="shared" si="45"/>
        <v>41275</v>
      </c>
      <c r="AN72" s="21">
        <f t="shared" si="45"/>
        <v>41306</v>
      </c>
      <c r="AO72" s="21">
        <f t="shared" si="45"/>
        <v>41334</v>
      </c>
      <c r="AP72" s="21">
        <f t="shared" si="45"/>
        <v>41365</v>
      </c>
      <c r="AQ72" s="21">
        <f t="shared" si="45"/>
        <v>41395</v>
      </c>
      <c r="AR72" s="21">
        <f t="shared" si="45"/>
        <v>41426</v>
      </c>
      <c r="AS72" s="21">
        <f t="shared" si="45"/>
        <v>41456</v>
      </c>
      <c r="AT72" s="21">
        <f t="shared" si="45"/>
        <v>41487</v>
      </c>
      <c r="AU72" s="21">
        <f t="shared" si="45"/>
        <v>41518</v>
      </c>
      <c r="AV72" s="21">
        <f t="shared" si="45"/>
        <v>41548</v>
      </c>
      <c r="AW72" s="21">
        <f t="shared" si="45"/>
        <v>41579</v>
      </c>
      <c r="AX72" s="21">
        <f t="shared" si="45"/>
        <v>41609</v>
      </c>
      <c r="AY72" s="21">
        <f t="shared" si="45"/>
        <v>41640</v>
      </c>
      <c r="AZ72" s="21">
        <f t="shared" si="45"/>
        <v>41671</v>
      </c>
      <c r="BA72" s="21">
        <f t="shared" si="45"/>
        <v>41699</v>
      </c>
      <c r="BB72" s="21">
        <f t="shared" si="45"/>
        <v>41730</v>
      </c>
      <c r="BC72" s="21">
        <f t="shared" si="45"/>
        <v>41760</v>
      </c>
      <c r="BD72" s="21">
        <f t="shared" si="45"/>
        <v>41791</v>
      </c>
      <c r="BE72" s="21">
        <f t="shared" si="45"/>
        <v>41821</v>
      </c>
      <c r="BF72" s="21">
        <f t="shared" si="45"/>
        <v>41852</v>
      </c>
      <c r="BG72" s="21">
        <f t="shared" si="45"/>
        <v>41883</v>
      </c>
      <c r="BH72" s="21">
        <f t="shared" si="45"/>
        <v>41913</v>
      </c>
      <c r="BI72" s="21">
        <f t="shared" si="45"/>
        <v>41944</v>
      </c>
      <c r="BJ72" s="21">
        <f t="shared" si="45"/>
        <v>41974</v>
      </c>
      <c r="BK72" s="21">
        <f t="shared" si="45"/>
        <v>42005</v>
      </c>
      <c r="BL72" s="21">
        <f t="shared" si="45"/>
        <v>42036</v>
      </c>
      <c r="BM72" s="21">
        <f t="shared" si="45"/>
        <v>42064</v>
      </c>
      <c r="BN72" s="21">
        <f t="shared" si="45"/>
        <v>42095</v>
      </c>
      <c r="BO72" s="21">
        <f t="shared" ref="BO72:DP72" si="46">BO68</f>
        <v>42125</v>
      </c>
      <c r="BP72" s="21">
        <f t="shared" si="46"/>
        <v>42156</v>
      </c>
      <c r="BQ72" s="21">
        <f t="shared" si="46"/>
        <v>42186</v>
      </c>
      <c r="BR72" s="21">
        <f t="shared" si="46"/>
        <v>42217</v>
      </c>
      <c r="BS72" s="21">
        <f t="shared" si="46"/>
        <v>42248</v>
      </c>
      <c r="BT72" s="21">
        <f t="shared" si="46"/>
        <v>42278</v>
      </c>
      <c r="BU72" s="21">
        <f t="shared" si="46"/>
        <v>42309</v>
      </c>
      <c r="BV72" s="21">
        <f t="shared" si="46"/>
        <v>42339</v>
      </c>
      <c r="BW72" s="21">
        <f t="shared" si="46"/>
        <v>42370</v>
      </c>
      <c r="BX72" s="21">
        <f t="shared" si="46"/>
        <v>42401</v>
      </c>
      <c r="BY72" s="21">
        <f t="shared" si="46"/>
        <v>42430</v>
      </c>
      <c r="BZ72" s="21">
        <f t="shared" si="46"/>
        <v>42461</v>
      </c>
      <c r="CA72" s="21">
        <f t="shared" si="46"/>
        <v>42491</v>
      </c>
      <c r="CB72" s="21">
        <f t="shared" si="46"/>
        <v>42522</v>
      </c>
      <c r="CC72" s="21">
        <f t="shared" si="46"/>
        <v>42552</v>
      </c>
      <c r="CD72" s="21">
        <f t="shared" si="46"/>
        <v>42583</v>
      </c>
      <c r="CE72" s="21">
        <f t="shared" si="46"/>
        <v>42614</v>
      </c>
      <c r="CF72" s="21">
        <f t="shared" si="46"/>
        <v>42644</v>
      </c>
      <c r="CG72" s="21">
        <f t="shared" si="46"/>
        <v>42675</v>
      </c>
      <c r="CH72" s="21">
        <f t="shared" si="46"/>
        <v>42705</v>
      </c>
      <c r="CI72" s="21">
        <f t="shared" si="46"/>
        <v>42736</v>
      </c>
      <c r="CJ72" s="21">
        <f t="shared" si="46"/>
        <v>42767</v>
      </c>
      <c r="CK72" s="21">
        <f t="shared" si="46"/>
        <v>42795</v>
      </c>
      <c r="CL72" s="21">
        <f t="shared" si="46"/>
        <v>42826</v>
      </c>
      <c r="CM72" s="21">
        <f t="shared" si="46"/>
        <v>42856</v>
      </c>
      <c r="CN72" s="21">
        <f t="shared" si="46"/>
        <v>42887</v>
      </c>
      <c r="CO72" s="21">
        <f t="shared" si="46"/>
        <v>42917</v>
      </c>
      <c r="CP72" s="21">
        <f t="shared" si="46"/>
        <v>42948</v>
      </c>
      <c r="CQ72" s="21">
        <f t="shared" si="46"/>
        <v>42979</v>
      </c>
      <c r="CR72" s="21">
        <f t="shared" si="46"/>
        <v>43009</v>
      </c>
      <c r="CS72" s="21">
        <f t="shared" si="46"/>
        <v>43040</v>
      </c>
      <c r="CT72" s="21">
        <f t="shared" si="46"/>
        <v>43070</v>
      </c>
      <c r="CU72" s="21">
        <f t="shared" si="46"/>
        <v>43101</v>
      </c>
      <c r="CV72" s="21">
        <f t="shared" si="46"/>
        <v>43132</v>
      </c>
      <c r="CW72" s="21">
        <f t="shared" si="46"/>
        <v>43160</v>
      </c>
      <c r="CX72" s="21">
        <f t="shared" si="46"/>
        <v>43191</v>
      </c>
      <c r="CY72" s="21">
        <f t="shared" si="46"/>
        <v>43221</v>
      </c>
      <c r="CZ72" s="21">
        <f t="shared" si="46"/>
        <v>43252</v>
      </c>
      <c r="DA72" s="21">
        <f t="shared" si="46"/>
        <v>43282</v>
      </c>
      <c r="DB72" s="21">
        <f t="shared" si="46"/>
        <v>43313</v>
      </c>
      <c r="DC72" s="21">
        <f t="shared" si="46"/>
        <v>43344</v>
      </c>
      <c r="DD72" s="21">
        <f t="shared" si="46"/>
        <v>43374</v>
      </c>
      <c r="DE72" s="21">
        <f t="shared" si="46"/>
        <v>43405</v>
      </c>
      <c r="DF72" s="21">
        <f t="shared" si="46"/>
        <v>43435</v>
      </c>
      <c r="DG72" s="21">
        <f t="shared" si="46"/>
        <v>43466</v>
      </c>
      <c r="DH72" s="21">
        <f t="shared" si="46"/>
        <v>43497</v>
      </c>
      <c r="DI72" s="21">
        <f t="shared" si="46"/>
        <v>43525</v>
      </c>
      <c r="DJ72" s="21">
        <f t="shared" si="46"/>
        <v>43556</v>
      </c>
      <c r="DK72" s="21">
        <f t="shared" si="46"/>
        <v>43586</v>
      </c>
      <c r="DL72" s="21">
        <f t="shared" si="46"/>
        <v>43617</v>
      </c>
      <c r="DM72" s="21">
        <f t="shared" si="46"/>
        <v>43647</v>
      </c>
      <c r="DN72" s="21">
        <f t="shared" si="46"/>
        <v>43678</v>
      </c>
      <c r="DO72" s="21">
        <f t="shared" si="46"/>
        <v>43709</v>
      </c>
      <c r="DP72" s="21">
        <f t="shared" si="46"/>
        <v>43739</v>
      </c>
      <c r="DQ72" s="21">
        <f>DQ68</f>
        <v>43770</v>
      </c>
      <c r="DR72" s="21">
        <f t="shared" ref="DR72:EF72" si="47">DR68</f>
        <v>43800</v>
      </c>
      <c r="DS72" s="21">
        <f t="shared" si="47"/>
        <v>43831</v>
      </c>
      <c r="DT72" s="21">
        <f t="shared" si="47"/>
        <v>43862</v>
      </c>
      <c r="DU72" s="21">
        <f t="shared" si="47"/>
        <v>43891</v>
      </c>
      <c r="DV72" s="21">
        <f t="shared" si="47"/>
        <v>43922</v>
      </c>
      <c r="DW72" s="21">
        <f t="shared" si="47"/>
        <v>43952</v>
      </c>
      <c r="DX72" s="21">
        <f t="shared" si="47"/>
        <v>43983</v>
      </c>
      <c r="DY72" s="21">
        <f t="shared" si="47"/>
        <v>44013</v>
      </c>
      <c r="DZ72" s="21">
        <f t="shared" si="47"/>
        <v>44044</v>
      </c>
      <c r="EA72" s="21">
        <f t="shared" si="47"/>
        <v>44075</v>
      </c>
      <c r="EB72" s="21">
        <f t="shared" si="47"/>
        <v>44105</v>
      </c>
      <c r="EC72" s="21">
        <f t="shared" si="47"/>
        <v>44136</v>
      </c>
      <c r="ED72" s="21">
        <f t="shared" si="47"/>
        <v>44166</v>
      </c>
      <c r="EE72" s="21">
        <f t="shared" si="47"/>
        <v>44197</v>
      </c>
      <c r="EF72" s="21">
        <f t="shared" si="47"/>
        <v>44228</v>
      </c>
    </row>
    <row r="73" spans="1:136" x14ac:dyDescent="0.45">
      <c r="B73" t="str">
        <f>B50</f>
        <v>Accommodation and food services</v>
      </c>
      <c r="C73" s="20" cm="1">
        <f t="array" ref="C73:EF73">TRANSPOSE(_xll.hp_filter(TRANSPOSE(C50:EF50),6.25))</f>
        <v>0.99523364995450492</v>
      </c>
      <c r="D73" s="20">
        <v>1.0112118941589479</v>
      </c>
      <c r="E73" s="20">
        <v>1.0279527543706699</v>
      </c>
      <c r="F73" s="20">
        <v>1.0465873159184897</v>
      </c>
      <c r="G73" s="20">
        <v>1.0659210391830132</v>
      </c>
      <c r="H73" s="20">
        <v>1.0817390552229724</v>
      </c>
      <c r="I73" s="20">
        <v>1.0894064987840633</v>
      </c>
      <c r="J73" s="20">
        <v>1.0850712183431521</v>
      </c>
      <c r="K73" s="20">
        <v>1.0713752447398612</v>
      </c>
      <c r="L73" s="20">
        <v>1.0556282610349603</v>
      </c>
      <c r="M73" s="20">
        <v>1.042929439570317</v>
      </c>
      <c r="N73" s="20">
        <v>1.0359334348113649</v>
      </c>
      <c r="O73" s="20">
        <v>1.0359332399929191</v>
      </c>
      <c r="P73" s="20">
        <v>1.0441662275111387</v>
      </c>
      <c r="Q73" s="20">
        <v>1.0595895811639966</v>
      </c>
      <c r="R73" s="20">
        <v>1.0793675879101527</v>
      </c>
      <c r="S73" s="20">
        <v>1.1010553354118682</v>
      </c>
      <c r="T73" s="20">
        <v>1.1191230982380693</v>
      </c>
      <c r="U73" s="20">
        <v>1.1296224188280004</v>
      </c>
      <c r="V73" s="20">
        <v>1.1289131555702916</v>
      </c>
      <c r="W73" s="20">
        <v>1.1188596245664213</v>
      </c>
      <c r="X73" s="20">
        <v>1.1048128226367329</v>
      </c>
      <c r="Y73" s="20">
        <v>1.0918830661750745</v>
      </c>
      <c r="Z73" s="20">
        <v>1.0836716797492367</v>
      </c>
      <c r="AA73" s="20">
        <v>1.0814928927692355</v>
      </c>
      <c r="AB73" s="20">
        <v>1.0872277682673186</v>
      </c>
      <c r="AC73" s="20">
        <v>1.1007637179056751</v>
      </c>
      <c r="AD73" s="20">
        <v>1.120119216500534</v>
      </c>
      <c r="AE73" s="20">
        <v>1.1401336650532903</v>
      </c>
      <c r="AF73" s="20">
        <v>1.1541619548255933</v>
      </c>
      <c r="AG73" s="20">
        <v>1.1582926708844701</v>
      </c>
      <c r="AH73" s="20">
        <v>1.1509859186799325</v>
      </c>
      <c r="AI73" s="20">
        <v>1.1356170764663214</v>
      </c>
      <c r="AJ73" s="20">
        <v>1.1189701342841034</v>
      </c>
      <c r="AK73" s="20">
        <v>1.1060895137699551</v>
      </c>
      <c r="AL73" s="20">
        <v>1.0982610315067942</v>
      </c>
      <c r="AM73" s="20">
        <v>1.0960373097304466</v>
      </c>
      <c r="AN73" s="20">
        <v>1.099245802621553</v>
      </c>
      <c r="AO73" s="20">
        <v>1.1063178538218705</v>
      </c>
      <c r="AP73" s="20">
        <v>1.1166844284807866</v>
      </c>
      <c r="AQ73" s="20">
        <v>1.1291467727151885</v>
      </c>
      <c r="AR73" s="20">
        <v>1.139268806875509</v>
      </c>
      <c r="AS73" s="20">
        <v>1.1440413906237885</v>
      </c>
      <c r="AT73" s="20">
        <v>1.1412895354359385</v>
      </c>
      <c r="AU73" s="20">
        <v>1.1321756847362896</v>
      </c>
      <c r="AV73" s="20">
        <v>1.1236001468482122</v>
      </c>
      <c r="AW73" s="20">
        <v>1.1180696173773288</v>
      </c>
      <c r="AX73" s="20">
        <v>1.1163915793231931</v>
      </c>
      <c r="AY73" s="20">
        <v>1.1181858285335706</v>
      </c>
      <c r="AZ73" s="20">
        <v>1.1245331250823578</v>
      </c>
      <c r="BA73" s="20">
        <v>1.1342034269593635</v>
      </c>
      <c r="BB73" s="20">
        <v>1.1471984169346083</v>
      </c>
      <c r="BC73" s="20">
        <v>1.1628153383610655</v>
      </c>
      <c r="BD73" s="20">
        <v>1.1771166543381746</v>
      </c>
      <c r="BE73" s="20">
        <v>1.1860006159277505</v>
      </c>
      <c r="BF73" s="20">
        <v>1.1862888415830624</v>
      </c>
      <c r="BG73" s="20">
        <v>1.179594139492848</v>
      </c>
      <c r="BH73" s="20">
        <v>1.1706253880734501</v>
      </c>
      <c r="BI73" s="20">
        <v>1.1613826552453983</v>
      </c>
      <c r="BJ73" s="20">
        <v>1.1536344932643052</v>
      </c>
      <c r="BK73" s="20">
        <v>1.1495567176359713</v>
      </c>
      <c r="BL73" s="20">
        <v>1.1511364299998148</v>
      </c>
      <c r="BM73" s="20">
        <v>1.1576664651462745</v>
      </c>
      <c r="BN73" s="20">
        <v>1.1682306049530324</v>
      </c>
      <c r="BO73" s="20">
        <v>1.1800831772341145</v>
      </c>
      <c r="BP73" s="20">
        <v>1.1880477578822328</v>
      </c>
      <c r="BQ73" s="20">
        <v>1.1878633455945282</v>
      </c>
      <c r="BR73" s="20">
        <v>1.1771501845352286</v>
      </c>
      <c r="BS73" s="20">
        <v>1.159063966461138</v>
      </c>
      <c r="BT73" s="20">
        <v>1.140400796967546</v>
      </c>
      <c r="BU73" s="20">
        <v>1.1236480151734725</v>
      </c>
      <c r="BV73" s="20">
        <v>1.1108259158139022</v>
      </c>
      <c r="BW73" s="20">
        <v>1.1045658608314559</v>
      </c>
      <c r="BX73" s="20">
        <v>1.1076883101693997</v>
      </c>
      <c r="BY73" s="20">
        <v>1.1200974786971796</v>
      </c>
      <c r="BZ73" s="20">
        <v>1.1388573398438173</v>
      </c>
      <c r="CA73" s="20">
        <v>1.1592863725372096</v>
      </c>
      <c r="CB73" s="20">
        <v>1.1764051812816276</v>
      </c>
      <c r="CC73" s="20">
        <v>1.1851058674556991</v>
      </c>
      <c r="CD73" s="20">
        <v>1.1828578424704248</v>
      </c>
      <c r="CE73" s="20">
        <v>1.1720337539560479</v>
      </c>
      <c r="CF73" s="20">
        <v>1.1588690725307229</v>
      </c>
      <c r="CG73" s="20">
        <v>1.1471822784859078</v>
      </c>
      <c r="CH73" s="20">
        <v>1.1388788773190341</v>
      </c>
      <c r="CI73" s="20">
        <v>1.1352456912532107</v>
      </c>
      <c r="CJ73" s="20">
        <v>1.137268222091887</v>
      </c>
      <c r="CK73" s="20">
        <v>1.144609627494003</v>
      </c>
      <c r="CL73" s="20">
        <v>1.1570916858015892</v>
      </c>
      <c r="CM73" s="20">
        <v>1.1730690287349812</v>
      </c>
      <c r="CN73" s="20">
        <v>1.1875097952429929</v>
      </c>
      <c r="CO73" s="20">
        <v>1.196175279968529</v>
      </c>
      <c r="CP73" s="20">
        <v>1.195222876820234</v>
      </c>
      <c r="CQ73" s="20">
        <v>1.1861822654902991</v>
      </c>
      <c r="CR73" s="20">
        <v>1.1749566049032567</v>
      </c>
      <c r="CS73" s="20">
        <v>1.1656307228129204</v>
      </c>
      <c r="CT73" s="20">
        <v>1.1602293021963619</v>
      </c>
      <c r="CU73" s="20">
        <v>1.1601467958448544</v>
      </c>
      <c r="CV73" s="20">
        <v>1.1677117022770083</v>
      </c>
      <c r="CW73" s="20">
        <v>1.1820150317039668</v>
      </c>
      <c r="CX73" s="20">
        <v>1.2007023517246191</v>
      </c>
      <c r="CY73" s="20">
        <v>1.2192875881126668</v>
      </c>
      <c r="CZ73" s="20">
        <v>1.2313521639682068</v>
      </c>
      <c r="DA73" s="20">
        <v>1.2342208514435273</v>
      </c>
      <c r="DB73" s="20">
        <v>1.2268603166115695</v>
      </c>
      <c r="DC73" s="20">
        <v>1.2113958222263179</v>
      </c>
      <c r="DD73" s="20">
        <v>1.1939155540348545</v>
      </c>
      <c r="DE73" s="20">
        <v>1.1781398839723387</v>
      </c>
      <c r="DF73" s="20">
        <v>1.1645935169131842</v>
      </c>
      <c r="DG73" s="20">
        <v>1.1535807403215104</v>
      </c>
      <c r="DH73" s="20">
        <v>1.1476639756981561</v>
      </c>
      <c r="DI73" s="20">
        <v>1.148307689631654</v>
      </c>
      <c r="DJ73" s="20">
        <v>1.1562183673387447</v>
      </c>
      <c r="DK73" s="20">
        <v>1.1699969875648171</v>
      </c>
      <c r="DL73" s="20">
        <v>1.1863200812873798</v>
      </c>
      <c r="DM73" s="20">
        <v>1.2012976220958365</v>
      </c>
      <c r="DN73" s="20">
        <v>1.2106926389255788</v>
      </c>
      <c r="DO73" s="20">
        <v>1.2121451303842485</v>
      </c>
      <c r="DP73" s="20">
        <v>1.2049445062009339</v>
      </c>
      <c r="DQ73" s="20">
        <v>1.1856435668134897</v>
      </c>
      <c r="DR73" s="20">
        <v>1.1487750174333</v>
      </c>
      <c r="DS73" s="20">
        <v>1.0866260549053637</v>
      </c>
      <c r="DT73" s="20">
        <v>0.99907316448612948</v>
      </c>
      <c r="DU73" s="20">
        <v>0.89803446138321108</v>
      </c>
      <c r="DV73" s="20">
        <v>0.81967358346067543</v>
      </c>
      <c r="DW73" s="20">
        <v>0.79699174664265637</v>
      </c>
      <c r="DX73" s="20">
        <v>0.82525999194391675</v>
      </c>
      <c r="DY73" s="20">
        <v>0.87650681120321972</v>
      </c>
      <c r="DZ73" s="20">
        <v>0.92315273877338677</v>
      </c>
      <c r="EA73" s="20">
        <v>0.94874328630271609</v>
      </c>
      <c r="EB73" s="20">
        <v>0.9482639122625024</v>
      </c>
      <c r="EC73" s="20">
        <v>0.92725020133310698</v>
      </c>
      <c r="ED73" s="20">
        <v>0.89417958612691173</v>
      </c>
      <c r="EE73" s="20">
        <v>0.85796868921120706</v>
      </c>
      <c r="EF73" s="20">
        <v>0.82579743631998737</v>
      </c>
    </row>
    <row r="74" spans="1:136" x14ac:dyDescent="0.45">
      <c r="B74" t="str">
        <f t="shared" ref="B74:B81" si="48">B51</f>
        <v>Administrative and support, waste management and remediation services</v>
      </c>
      <c r="C74" s="20" cm="1">
        <f t="array" ref="C74:EF74">TRANSPOSE(_xll.hp_filter(TRANSPOSE(C51:EF51),6.25))</f>
        <v>0.98738211026048717</v>
      </c>
      <c r="D74" s="20">
        <v>1.0030364567527079</v>
      </c>
      <c r="E74" s="20">
        <v>1.0207096656032506</v>
      </c>
      <c r="F74" s="20">
        <v>1.0440152614460407</v>
      </c>
      <c r="G74" s="20">
        <v>1.0705287642141499</v>
      </c>
      <c r="H74" s="20">
        <v>1.0930371219783228</v>
      </c>
      <c r="I74" s="20">
        <v>1.1051293678415413</v>
      </c>
      <c r="J74" s="20">
        <v>1.1042578213964482</v>
      </c>
      <c r="K74" s="20">
        <v>1.0929488402231451</v>
      </c>
      <c r="L74" s="20">
        <v>1.0754747750603444</v>
      </c>
      <c r="M74" s="20">
        <v>1.0555024160810258</v>
      </c>
      <c r="N74" s="20">
        <v>1.0386411652999075</v>
      </c>
      <c r="O74" s="20">
        <v>1.0279358276324286</v>
      </c>
      <c r="P74" s="20">
        <v>1.0260938227844334</v>
      </c>
      <c r="Q74" s="20">
        <v>1.0346469556876361</v>
      </c>
      <c r="R74" s="20">
        <v>1.0532554252009971</v>
      </c>
      <c r="S74" s="20">
        <v>1.0759120782641682</v>
      </c>
      <c r="T74" s="20">
        <v>1.0930672219580153</v>
      </c>
      <c r="U74" s="20">
        <v>1.0982326611816946</v>
      </c>
      <c r="V74" s="20">
        <v>1.0901904360331538</v>
      </c>
      <c r="W74" s="20">
        <v>1.0722901905426321</v>
      </c>
      <c r="X74" s="20">
        <v>1.0507885602753735</v>
      </c>
      <c r="Y74" s="20">
        <v>1.0295893726008221</v>
      </c>
      <c r="Z74" s="20">
        <v>1.0142040313743941</v>
      </c>
      <c r="AA74" s="20">
        <v>1.0087532940861474</v>
      </c>
      <c r="AB74" s="20">
        <v>1.0161255208842555</v>
      </c>
      <c r="AC74" s="20">
        <v>1.0358023529126434</v>
      </c>
      <c r="AD74" s="20">
        <v>1.0658494346610625</v>
      </c>
      <c r="AE74" s="20">
        <v>1.0996195140294021</v>
      </c>
      <c r="AF74" s="20">
        <v>1.1275331445420611</v>
      </c>
      <c r="AG74" s="20">
        <v>1.141310147571613</v>
      </c>
      <c r="AH74" s="20">
        <v>1.1384693757292266</v>
      </c>
      <c r="AI74" s="20">
        <v>1.1217342995006805</v>
      </c>
      <c r="AJ74" s="20">
        <v>1.0996361375522912</v>
      </c>
      <c r="AK74" s="20">
        <v>1.0786403853361479</v>
      </c>
      <c r="AL74" s="20">
        <v>1.0635122423640859</v>
      </c>
      <c r="AM74" s="20">
        <v>1.0578524031505032</v>
      </c>
      <c r="AN74" s="20">
        <v>1.064461832533711</v>
      </c>
      <c r="AO74" s="20">
        <v>1.083126596916052</v>
      </c>
      <c r="AP74" s="20">
        <v>1.1131269190300799</v>
      </c>
      <c r="AQ74" s="20">
        <v>1.1498545308076624</v>
      </c>
      <c r="AR74" s="20">
        <v>1.1822417240089194</v>
      </c>
      <c r="AS74" s="20">
        <v>1.2011016506040635</v>
      </c>
      <c r="AT74" s="20">
        <v>1.200485071551602</v>
      </c>
      <c r="AU74" s="20">
        <v>1.1825636973356832</v>
      </c>
      <c r="AV74" s="20">
        <v>1.154484258571147</v>
      </c>
      <c r="AW74" s="20">
        <v>1.12427617355609</v>
      </c>
      <c r="AX74" s="20">
        <v>1.0973442584741913</v>
      </c>
      <c r="AY74" s="20">
        <v>1.0799645596968117</v>
      </c>
      <c r="AZ74" s="20">
        <v>1.0783674540041472</v>
      </c>
      <c r="BA74" s="20">
        <v>1.0921314034855854</v>
      </c>
      <c r="BB74" s="20">
        <v>1.1163703809954229</v>
      </c>
      <c r="BC74" s="20">
        <v>1.1425285422606035</v>
      </c>
      <c r="BD74" s="20">
        <v>1.1619323300364197</v>
      </c>
      <c r="BE74" s="20">
        <v>1.1707444871895316</v>
      </c>
      <c r="BF74" s="20">
        <v>1.1699554258860365</v>
      </c>
      <c r="BG74" s="20">
        <v>1.159861827338611</v>
      </c>
      <c r="BH74" s="20">
        <v>1.1442300433178558</v>
      </c>
      <c r="BI74" s="20">
        <v>1.1270813505576549</v>
      </c>
      <c r="BJ74" s="20">
        <v>1.1132611476536052</v>
      </c>
      <c r="BK74" s="20">
        <v>1.1067988449758563</v>
      </c>
      <c r="BL74" s="20">
        <v>1.1108652271647186</v>
      </c>
      <c r="BM74" s="20">
        <v>1.1257104463269028</v>
      </c>
      <c r="BN74" s="20">
        <v>1.1501434318450561</v>
      </c>
      <c r="BO74" s="20">
        <v>1.1773981413799239</v>
      </c>
      <c r="BP74" s="20">
        <v>1.1981840355094269</v>
      </c>
      <c r="BQ74" s="20">
        <v>1.209278884574599</v>
      </c>
      <c r="BR74" s="20">
        <v>1.2087912609129843</v>
      </c>
      <c r="BS74" s="20">
        <v>1.1965649295716765</v>
      </c>
      <c r="BT74" s="20">
        <v>1.175891543015779</v>
      </c>
      <c r="BU74" s="20">
        <v>1.1520736652885248</v>
      </c>
      <c r="BV74" s="20">
        <v>1.1319430401760098</v>
      </c>
      <c r="BW74" s="20">
        <v>1.1218262504051624</v>
      </c>
      <c r="BX74" s="20">
        <v>1.1245984349992071</v>
      </c>
      <c r="BY74" s="20">
        <v>1.1386765886440968</v>
      </c>
      <c r="BZ74" s="20">
        <v>1.1626038759305559</v>
      </c>
      <c r="CA74" s="20">
        <v>1.1917321112910213</v>
      </c>
      <c r="CB74" s="20">
        <v>1.2150373558821055</v>
      </c>
      <c r="CC74" s="20">
        <v>1.2260383472953436</v>
      </c>
      <c r="CD74" s="20">
        <v>1.2221388678529599</v>
      </c>
      <c r="CE74" s="20">
        <v>1.2051709915545075</v>
      </c>
      <c r="CF74" s="20">
        <v>1.1804090936669045</v>
      </c>
      <c r="CG74" s="20">
        <v>1.155371398238688</v>
      </c>
      <c r="CH74" s="20">
        <v>1.1360790953843216</v>
      </c>
      <c r="CI74" s="20">
        <v>1.1274710412833606</v>
      </c>
      <c r="CJ74" s="20">
        <v>1.1302738083708976</v>
      </c>
      <c r="CK74" s="20">
        <v>1.1422799027862853</v>
      </c>
      <c r="CL74" s="20">
        <v>1.1594844609580151</v>
      </c>
      <c r="CM74" s="20">
        <v>1.1781518905963266</v>
      </c>
      <c r="CN74" s="20">
        <v>1.190651376679849</v>
      </c>
      <c r="CO74" s="20">
        <v>1.1943586376051121</v>
      </c>
      <c r="CP74" s="20">
        <v>1.1873030662367128</v>
      </c>
      <c r="CQ74" s="20">
        <v>1.1702990263636059</v>
      </c>
      <c r="CR74" s="20">
        <v>1.1485453323533434</v>
      </c>
      <c r="CS74" s="20">
        <v>1.1278814992469406</v>
      </c>
      <c r="CT74" s="20">
        <v>1.1137853616642959</v>
      </c>
      <c r="CU74" s="20">
        <v>1.1092799062962626</v>
      </c>
      <c r="CV74" s="20">
        <v>1.1151824619674058</v>
      </c>
      <c r="CW74" s="20">
        <v>1.1306274300800279</v>
      </c>
      <c r="CX74" s="20">
        <v>1.1542023710628226</v>
      </c>
      <c r="CY74" s="20">
        <v>1.1817987908970049</v>
      </c>
      <c r="CZ74" s="20">
        <v>1.2057627511782587</v>
      </c>
      <c r="DA74" s="20">
        <v>1.2212782035531742</v>
      </c>
      <c r="DB74" s="20">
        <v>1.2265451399751761</v>
      </c>
      <c r="DC74" s="20">
        <v>1.2221794732657143</v>
      </c>
      <c r="DD74" s="20">
        <v>1.2142093365746685</v>
      </c>
      <c r="DE74" s="20">
        <v>1.2050893795275466</v>
      </c>
      <c r="DF74" s="20">
        <v>1.1968335752353707</v>
      </c>
      <c r="DG74" s="20">
        <v>1.1923258066110718</v>
      </c>
      <c r="DH74" s="20">
        <v>1.1930989993906018</v>
      </c>
      <c r="DI74" s="20">
        <v>1.1980749409642166</v>
      </c>
      <c r="DJ74" s="20">
        <v>1.2068585261880966</v>
      </c>
      <c r="DK74" s="20">
        <v>1.216340987537522</v>
      </c>
      <c r="DL74" s="20">
        <v>1.2208301251862217</v>
      </c>
      <c r="DM74" s="20">
        <v>1.2172204196920151</v>
      </c>
      <c r="DN74" s="20">
        <v>1.2039527885488697</v>
      </c>
      <c r="DO74" s="20">
        <v>1.1846385786944587</v>
      </c>
      <c r="DP74" s="20">
        <v>1.1637675268119487</v>
      </c>
      <c r="DQ74" s="20">
        <v>1.1433831722255905</v>
      </c>
      <c r="DR74" s="20">
        <v>1.1242921942421684</v>
      </c>
      <c r="DS74" s="20">
        <v>1.1078150729715066</v>
      </c>
      <c r="DT74" s="20">
        <v>1.0932431225840009</v>
      </c>
      <c r="DU74" s="20">
        <v>1.0790630660080429</v>
      </c>
      <c r="DV74" s="20">
        <v>1.0705888565895434</v>
      </c>
      <c r="DW74" s="20">
        <v>1.0749239855960979</v>
      </c>
      <c r="DX74" s="20">
        <v>1.0884721544855576</v>
      </c>
      <c r="DY74" s="20">
        <v>1.0990671836767452</v>
      </c>
      <c r="DZ74" s="20">
        <v>1.1026040671370476</v>
      </c>
      <c r="EA74" s="20">
        <v>1.0978515076499069</v>
      </c>
      <c r="EB74" s="20">
        <v>1.0875454581856299</v>
      </c>
      <c r="EC74" s="20">
        <v>1.0734034013883711</v>
      </c>
      <c r="ED74" s="20">
        <v>1.0572779614532664</v>
      </c>
      <c r="EE74" s="20">
        <v>1.0425279923471198</v>
      </c>
      <c r="EF74" s="20">
        <v>1.0300104129039029</v>
      </c>
    </row>
    <row r="75" spans="1:136" x14ac:dyDescent="0.45">
      <c r="B75" t="str">
        <f t="shared" si="48"/>
        <v>Agriculture,forestry, fishing and hunting</v>
      </c>
      <c r="C75" s="20" cm="1">
        <f t="array" ref="C75:EF75">TRANSPOSE(_xll.hp_filter(TRANSPOSE(C52:EF52),6.25))</f>
        <v>0.98240435620060829</v>
      </c>
      <c r="D75" s="20">
        <v>1.0188956758256378</v>
      </c>
      <c r="E75" s="20">
        <v>1.0582022984585699</v>
      </c>
      <c r="F75" s="20">
        <v>1.1013977378123454</v>
      </c>
      <c r="G75" s="20">
        <v>1.1435181324303372</v>
      </c>
      <c r="H75" s="20">
        <v>1.1728687149329078</v>
      </c>
      <c r="I75" s="20">
        <v>1.1839819680419832</v>
      </c>
      <c r="J75" s="20">
        <v>1.1740606592358793</v>
      </c>
      <c r="K75" s="20">
        <v>1.1454239860483482</v>
      </c>
      <c r="L75" s="20">
        <v>1.1073323037807288</v>
      </c>
      <c r="M75" s="20">
        <v>1.0684657597500724</v>
      </c>
      <c r="N75" s="20">
        <v>1.0382725963884787</v>
      </c>
      <c r="O75" s="20">
        <v>1.0243595574099227</v>
      </c>
      <c r="P75" s="20">
        <v>1.0290641169976502</v>
      </c>
      <c r="Q75" s="20">
        <v>1.0528671575566162</v>
      </c>
      <c r="R75" s="20">
        <v>1.0920264757178659</v>
      </c>
      <c r="S75" s="20">
        <v>1.1369516242383013</v>
      </c>
      <c r="T75" s="20">
        <v>1.1727257245656608</v>
      </c>
      <c r="U75" s="20">
        <v>1.1902384160802932</v>
      </c>
      <c r="V75" s="20">
        <v>1.1871069125316558</v>
      </c>
      <c r="W75" s="20">
        <v>1.1625957156855016</v>
      </c>
      <c r="X75" s="20">
        <v>1.1227216309732393</v>
      </c>
      <c r="Y75" s="20">
        <v>1.0771509372133639</v>
      </c>
      <c r="Z75" s="20">
        <v>1.0385546183914642</v>
      </c>
      <c r="AA75" s="20">
        <v>1.0155181854894508</v>
      </c>
      <c r="AB75" s="20">
        <v>1.0147776036643681</v>
      </c>
      <c r="AC75" s="20">
        <v>1.0380703543813028</v>
      </c>
      <c r="AD75" s="20">
        <v>1.0806401640438132</v>
      </c>
      <c r="AE75" s="20">
        <v>1.1278424095036643</v>
      </c>
      <c r="AF75" s="20">
        <v>1.1643756658093958</v>
      </c>
      <c r="AG75" s="20">
        <v>1.1832941644943007</v>
      </c>
      <c r="AH75" s="20">
        <v>1.1806845728344917</v>
      </c>
      <c r="AI75" s="20">
        <v>1.1584296006567649</v>
      </c>
      <c r="AJ75" s="20">
        <v>1.1246729986648045</v>
      </c>
      <c r="AK75" s="20">
        <v>1.0898810956073159</v>
      </c>
      <c r="AL75" s="20">
        <v>1.063320686397393</v>
      </c>
      <c r="AM75" s="20">
        <v>1.0496076410810984</v>
      </c>
      <c r="AN75" s="20">
        <v>1.0542380891481915</v>
      </c>
      <c r="AO75" s="20">
        <v>1.078568030366243</v>
      </c>
      <c r="AP75" s="20">
        <v>1.1189775357686296</v>
      </c>
      <c r="AQ75" s="20">
        <v>1.165351140091387</v>
      </c>
      <c r="AR75" s="20">
        <v>1.2013046970583388</v>
      </c>
      <c r="AS75" s="20">
        <v>1.2171749767624296</v>
      </c>
      <c r="AT75" s="20">
        <v>1.2097254175240191</v>
      </c>
      <c r="AU75" s="20">
        <v>1.1818376731880635</v>
      </c>
      <c r="AV75" s="20">
        <v>1.1392894221632228</v>
      </c>
      <c r="AW75" s="20">
        <v>1.0908497497372101</v>
      </c>
      <c r="AX75" s="20">
        <v>1.0510524570868043</v>
      </c>
      <c r="AY75" s="20">
        <v>1.0305272454130319</v>
      </c>
      <c r="AZ75" s="20">
        <v>1.030833613230969</v>
      </c>
      <c r="BA75" s="20">
        <v>1.0501180732692867</v>
      </c>
      <c r="BB75" s="20">
        <v>1.0832549882619205</v>
      </c>
      <c r="BC75" s="20">
        <v>1.1218936589438364</v>
      </c>
      <c r="BD75" s="20">
        <v>1.1517194553264918</v>
      </c>
      <c r="BE75" s="20">
        <v>1.165114702660754</v>
      </c>
      <c r="BF75" s="20">
        <v>1.1596615465994795</v>
      </c>
      <c r="BG75" s="20">
        <v>1.1382295056738687</v>
      </c>
      <c r="BH75" s="20">
        <v>1.1077595751953369</v>
      </c>
      <c r="BI75" s="20">
        <v>1.0748618497988647</v>
      </c>
      <c r="BJ75" s="20">
        <v>1.0468461558081439</v>
      </c>
      <c r="BK75" s="20">
        <v>1.0269233912444291</v>
      </c>
      <c r="BL75" s="20">
        <v>1.019684773738385</v>
      </c>
      <c r="BM75" s="20">
        <v>1.0271699337650557</v>
      </c>
      <c r="BN75" s="20">
        <v>1.0488859655895968</v>
      </c>
      <c r="BO75" s="20">
        <v>1.0785688642557099</v>
      </c>
      <c r="BP75" s="20">
        <v>1.1046484443264069</v>
      </c>
      <c r="BQ75" s="20">
        <v>1.1206399838399423</v>
      </c>
      <c r="BR75" s="20">
        <v>1.1219682283718322</v>
      </c>
      <c r="BS75" s="20">
        <v>1.107822865151727</v>
      </c>
      <c r="BT75" s="20">
        <v>1.0820376681329107</v>
      </c>
      <c r="BU75" s="20">
        <v>1.051224417632288</v>
      </c>
      <c r="BV75" s="20">
        <v>1.0219213737400761</v>
      </c>
      <c r="BW75" s="20">
        <v>1.0014889852459419</v>
      </c>
      <c r="BX75" s="20">
        <v>0.99752991033129146</v>
      </c>
      <c r="BY75" s="20">
        <v>1.0113332209769226</v>
      </c>
      <c r="BZ75" s="20">
        <v>1.0405013286960321</v>
      </c>
      <c r="CA75" s="20">
        <v>1.0772635550978968</v>
      </c>
      <c r="CB75" s="20">
        <v>1.1066570542909062</v>
      </c>
      <c r="CC75" s="20">
        <v>1.1212915490344133</v>
      </c>
      <c r="CD75" s="20">
        <v>1.1166463708678522</v>
      </c>
      <c r="CE75" s="20">
        <v>1.0951365351374809</v>
      </c>
      <c r="CF75" s="20">
        <v>1.0645302501319227</v>
      </c>
      <c r="CG75" s="20">
        <v>1.0318977586720615</v>
      </c>
      <c r="CH75" s="20">
        <v>1.0035246593452731</v>
      </c>
      <c r="CI75" s="20">
        <v>0.984769711487268</v>
      </c>
      <c r="CJ75" s="20">
        <v>0.97971577402899035</v>
      </c>
      <c r="CK75" s="20">
        <v>0.99108545921263658</v>
      </c>
      <c r="CL75" s="20">
        <v>1.0185341885713317</v>
      </c>
      <c r="CM75" s="20">
        <v>1.0551698151775284</v>
      </c>
      <c r="CN75" s="20">
        <v>1.0876224110452886</v>
      </c>
      <c r="CO75" s="20">
        <v>1.1059879658646898</v>
      </c>
      <c r="CP75" s="20">
        <v>1.1060877663826525</v>
      </c>
      <c r="CQ75" s="20">
        <v>1.0898998275369065</v>
      </c>
      <c r="CR75" s="20">
        <v>1.06350198696582</v>
      </c>
      <c r="CS75" s="20">
        <v>1.0333018446986519</v>
      </c>
      <c r="CT75" s="20">
        <v>1.0073176706875675</v>
      </c>
      <c r="CU75" s="20">
        <v>0.99241624186881294</v>
      </c>
      <c r="CV75" s="20">
        <v>0.99358155295910122</v>
      </c>
      <c r="CW75" s="20">
        <v>1.0112678970393203</v>
      </c>
      <c r="CX75" s="20">
        <v>1.0399318969429476</v>
      </c>
      <c r="CY75" s="20">
        <v>1.0700914472486032</v>
      </c>
      <c r="CZ75" s="20">
        <v>1.0910963416938662</v>
      </c>
      <c r="DA75" s="20">
        <v>1.0990230061765034</v>
      </c>
      <c r="DB75" s="20">
        <v>1.0945477708197326</v>
      </c>
      <c r="DC75" s="20">
        <v>1.0797325935689732</v>
      </c>
      <c r="DD75" s="20">
        <v>1.0578392882968679</v>
      </c>
      <c r="DE75" s="20">
        <v>1.0347981436113431</v>
      </c>
      <c r="DF75" s="20">
        <v>1.0156387662645554</v>
      </c>
      <c r="DG75" s="20">
        <v>1.0052339173432161</v>
      </c>
      <c r="DH75" s="20">
        <v>1.0101784211282072</v>
      </c>
      <c r="DI75" s="20">
        <v>1.0308188178131263</v>
      </c>
      <c r="DJ75" s="20">
        <v>1.061743761735829</v>
      </c>
      <c r="DK75" s="20">
        <v>1.0923261144202607</v>
      </c>
      <c r="DL75" s="20">
        <v>1.1111252946938863</v>
      </c>
      <c r="DM75" s="20">
        <v>1.114806027502915</v>
      </c>
      <c r="DN75" s="20">
        <v>1.1060322846205823</v>
      </c>
      <c r="DO75" s="20">
        <v>1.0871352644608923</v>
      </c>
      <c r="DP75" s="20">
        <v>1.062181682188676</v>
      </c>
      <c r="DQ75" s="20">
        <v>1.034633899293409</v>
      </c>
      <c r="DR75" s="20">
        <v>1.010488150861337</v>
      </c>
      <c r="DS75" s="20">
        <v>0.99508800513714846</v>
      </c>
      <c r="DT75" s="20">
        <v>0.99157682596073449</v>
      </c>
      <c r="DU75" s="20">
        <v>1.0009886130513186</v>
      </c>
      <c r="DV75" s="20">
        <v>1.0237590638883782</v>
      </c>
      <c r="DW75" s="20">
        <v>1.0548972315327143</v>
      </c>
      <c r="DX75" s="20">
        <v>1.0806270344563309</v>
      </c>
      <c r="DY75" s="20">
        <v>1.0925330049551758</v>
      </c>
      <c r="DZ75" s="20">
        <v>1.0873830045140531</v>
      </c>
      <c r="EA75" s="20">
        <v>1.0685931884318798</v>
      </c>
      <c r="EB75" s="20">
        <v>1.0421632488468786</v>
      </c>
      <c r="EC75" s="20">
        <v>1.0117088903230762</v>
      </c>
      <c r="ED75" s="20">
        <v>0.97585585305248734</v>
      </c>
      <c r="EE75" s="20">
        <v>0.93496369298368054</v>
      </c>
      <c r="EF75" s="20">
        <v>0.89297024761301758</v>
      </c>
    </row>
    <row r="76" spans="1:136" x14ac:dyDescent="0.45">
      <c r="B76" t="str">
        <f t="shared" si="48"/>
        <v>Arts, entertainment and recreation</v>
      </c>
      <c r="C76" s="20" cm="1">
        <f t="array" ref="C76:EF76">TRANSPOSE(_xll.hp_filter(TRANSPOSE(C53:EF53),6.25))</f>
        <v>0.97022062450152458</v>
      </c>
      <c r="D76" s="20">
        <v>0.99121627109896326</v>
      </c>
      <c r="E76" s="20">
        <v>1.0169766177761581</v>
      </c>
      <c r="F76" s="20">
        <v>1.0519432293810751</v>
      </c>
      <c r="G76" s="20">
        <v>1.0939411349091852</v>
      </c>
      <c r="H76" s="20">
        <v>1.1322628400067873</v>
      </c>
      <c r="I76" s="20">
        <v>1.1518073878482833</v>
      </c>
      <c r="J76" s="20">
        <v>1.1386053960158544</v>
      </c>
      <c r="K76" s="20">
        <v>1.0975672751052081</v>
      </c>
      <c r="L76" s="20">
        <v>1.0495429158398202</v>
      </c>
      <c r="M76" s="20">
        <v>1.0102756000509872</v>
      </c>
      <c r="N76" s="20">
        <v>0.98900002558411204</v>
      </c>
      <c r="O76" s="20">
        <v>0.98364474441494387</v>
      </c>
      <c r="P76" s="20">
        <v>0.99141630996594032</v>
      </c>
      <c r="Q76" s="20">
        <v>1.0139996123980433</v>
      </c>
      <c r="R76" s="20">
        <v>1.0538767549923256</v>
      </c>
      <c r="S76" s="20">
        <v>1.1052622022151493</v>
      </c>
      <c r="T76" s="20">
        <v>1.1497168967368738</v>
      </c>
      <c r="U76" s="20">
        <v>1.1706191086518276</v>
      </c>
      <c r="V76" s="20">
        <v>1.1564228754905668</v>
      </c>
      <c r="W76" s="20">
        <v>1.1165491053771939</v>
      </c>
      <c r="X76" s="20">
        <v>1.0702719327839139</v>
      </c>
      <c r="Y76" s="20">
        <v>1.0282342558211952</v>
      </c>
      <c r="Z76" s="20">
        <v>0.99985208385269542</v>
      </c>
      <c r="AA76" s="20">
        <v>0.98678848824696874</v>
      </c>
      <c r="AB76" s="20">
        <v>0.98869142579270242</v>
      </c>
      <c r="AC76" s="20">
        <v>1.0014279583169641</v>
      </c>
      <c r="AD76" s="20">
        <v>1.0243587300463046</v>
      </c>
      <c r="AE76" s="20">
        <v>1.0578569091064776</v>
      </c>
      <c r="AF76" s="20">
        <v>1.0922819233255241</v>
      </c>
      <c r="AG76" s="20">
        <v>1.1125034080938392</v>
      </c>
      <c r="AH76" s="20">
        <v>1.1058225669700108</v>
      </c>
      <c r="AI76" s="20">
        <v>1.0774846565555634</v>
      </c>
      <c r="AJ76" s="20">
        <v>1.0466066468365429</v>
      </c>
      <c r="AK76" s="20">
        <v>1.0208387106725423</v>
      </c>
      <c r="AL76" s="20">
        <v>1.0052493036896961</v>
      </c>
      <c r="AM76" s="20">
        <v>1.0028136850364493</v>
      </c>
      <c r="AN76" s="20">
        <v>1.0107475576808673</v>
      </c>
      <c r="AO76" s="20">
        <v>1.0302928892788135</v>
      </c>
      <c r="AP76" s="20">
        <v>1.0621687141574894</v>
      </c>
      <c r="AQ76" s="20">
        <v>1.1030006669633647</v>
      </c>
      <c r="AR76" s="20">
        <v>1.1396003520666311</v>
      </c>
      <c r="AS76" s="20">
        <v>1.1586981590900995</v>
      </c>
      <c r="AT76" s="20">
        <v>1.1509709698023756</v>
      </c>
      <c r="AU76" s="20">
        <v>1.1174269522073987</v>
      </c>
      <c r="AV76" s="20">
        <v>1.076137755705826</v>
      </c>
      <c r="AW76" s="20">
        <v>1.040835470807735</v>
      </c>
      <c r="AX76" s="20">
        <v>1.0191864906005748</v>
      </c>
      <c r="AY76" s="20">
        <v>1.0148498486320308</v>
      </c>
      <c r="AZ76" s="20">
        <v>1.0268191720866606</v>
      </c>
      <c r="BA76" s="20">
        <v>1.0507813644454593</v>
      </c>
      <c r="BB76" s="20">
        <v>1.0856225663646974</v>
      </c>
      <c r="BC76" s="20">
        <v>1.1308795234580702</v>
      </c>
      <c r="BD76" s="20">
        <v>1.172389370720921</v>
      </c>
      <c r="BE76" s="20">
        <v>1.1949487964036114</v>
      </c>
      <c r="BF76" s="20">
        <v>1.1844037683885249</v>
      </c>
      <c r="BG76" s="20">
        <v>1.1481065080752959</v>
      </c>
      <c r="BH76" s="20">
        <v>1.1094669607912004</v>
      </c>
      <c r="BI76" s="20">
        <v>1.0761758699066475</v>
      </c>
      <c r="BJ76" s="20">
        <v>1.0529023398576973</v>
      </c>
      <c r="BK76" s="20">
        <v>1.0411688871418845</v>
      </c>
      <c r="BL76" s="20">
        <v>1.0401943186994564</v>
      </c>
      <c r="BM76" s="20">
        <v>1.0501450455667403</v>
      </c>
      <c r="BN76" s="20">
        <v>1.0742854736607261</v>
      </c>
      <c r="BO76" s="20">
        <v>1.1120673279235145</v>
      </c>
      <c r="BP76" s="20">
        <v>1.1477768791181386</v>
      </c>
      <c r="BQ76" s="20">
        <v>1.1635036975620303</v>
      </c>
      <c r="BR76" s="20">
        <v>1.144773385323691</v>
      </c>
      <c r="BS76" s="20">
        <v>1.1012113406733315</v>
      </c>
      <c r="BT76" s="20">
        <v>1.0529634307556877</v>
      </c>
      <c r="BU76" s="20">
        <v>1.0153279685955743</v>
      </c>
      <c r="BV76" s="20">
        <v>1.0012454617872013</v>
      </c>
      <c r="BW76" s="20">
        <v>1.0118521423954701</v>
      </c>
      <c r="BX76" s="20">
        <v>1.0411708411755063</v>
      </c>
      <c r="BY76" s="20">
        <v>1.0834554699218759</v>
      </c>
      <c r="BZ76" s="20">
        <v>1.1373199742621163</v>
      </c>
      <c r="CA76" s="20">
        <v>1.1985739010905587</v>
      </c>
      <c r="CB76" s="20">
        <v>1.2488561554362163</v>
      </c>
      <c r="CC76" s="20">
        <v>1.2733579178766041</v>
      </c>
      <c r="CD76" s="20">
        <v>1.2612428578036534</v>
      </c>
      <c r="CE76" s="20">
        <v>1.2171949954775709</v>
      </c>
      <c r="CF76" s="20">
        <v>1.1616729011121951</v>
      </c>
      <c r="CG76" s="20">
        <v>1.1133146935673908</v>
      </c>
      <c r="CH76" s="20">
        <v>1.0812897194918303</v>
      </c>
      <c r="CI76" s="20">
        <v>1.0681161989401347</v>
      </c>
      <c r="CJ76" s="20">
        <v>1.0736771879839671</v>
      </c>
      <c r="CK76" s="20">
        <v>1.0985250179005805</v>
      </c>
      <c r="CL76" s="20">
        <v>1.1422823956515658</v>
      </c>
      <c r="CM76" s="20">
        <v>1.2026806015117057</v>
      </c>
      <c r="CN76" s="20">
        <v>1.265943350180065</v>
      </c>
      <c r="CO76" s="20">
        <v>1.3138765404462454</v>
      </c>
      <c r="CP76" s="20">
        <v>1.3256243317469392</v>
      </c>
      <c r="CQ76" s="20">
        <v>1.3009804431416216</v>
      </c>
      <c r="CR76" s="20">
        <v>1.260547287867875</v>
      </c>
      <c r="CS76" s="20">
        <v>1.2167039262661619</v>
      </c>
      <c r="CT76" s="20">
        <v>1.1785684454158702</v>
      </c>
      <c r="CU76" s="20">
        <v>1.1489962764929706</v>
      </c>
      <c r="CV76" s="20">
        <v>1.1332081874955364</v>
      </c>
      <c r="CW76" s="20">
        <v>1.1393113039556189</v>
      </c>
      <c r="CX76" s="20">
        <v>1.1693903001317452</v>
      </c>
      <c r="CY76" s="20">
        <v>1.2216777147797377</v>
      </c>
      <c r="CZ76" s="20">
        <v>1.2789158269999914</v>
      </c>
      <c r="DA76" s="20">
        <v>1.3185613070129065</v>
      </c>
      <c r="DB76" s="20">
        <v>1.3168348744363365</v>
      </c>
      <c r="DC76" s="20">
        <v>1.277480514558313</v>
      </c>
      <c r="DD76" s="20">
        <v>1.226545862673952</v>
      </c>
      <c r="DE76" s="20">
        <v>1.1789669903085966</v>
      </c>
      <c r="DF76" s="20">
        <v>1.1481362320677901</v>
      </c>
      <c r="DG76" s="20">
        <v>1.1407059409498057</v>
      </c>
      <c r="DH76" s="20">
        <v>1.1535878916586351</v>
      </c>
      <c r="DI76" s="20">
        <v>1.1833858944958857</v>
      </c>
      <c r="DJ76" s="20">
        <v>1.2285895308927981</v>
      </c>
      <c r="DK76" s="20">
        <v>1.2837870823745665</v>
      </c>
      <c r="DL76" s="20">
        <v>1.3339398739445905</v>
      </c>
      <c r="DM76" s="20">
        <v>1.3592902780357563</v>
      </c>
      <c r="DN76" s="20">
        <v>1.3415200933440001</v>
      </c>
      <c r="DO76" s="20">
        <v>1.287173704550451</v>
      </c>
      <c r="DP76" s="20">
        <v>1.2250054669967647</v>
      </c>
      <c r="DQ76" s="20">
        <v>1.1665864862328132</v>
      </c>
      <c r="DR76" s="20">
        <v>1.1127058296540828</v>
      </c>
      <c r="DS76" s="20">
        <v>1.0546954027590876</v>
      </c>
      <c r="DT76" s="20">
        <v>0.98757162982523361</v>
      </c>
      <c r="DU76" s="20">
        <v>0.91789883966354247</v>
      </c>
      <c r="DV76" s="20">
        <v>0.87621327981438335</v>
      </c>
      <c r="DW76" s="20">
        <v>0.88314029205921585</v>
      </c>
      <c r="DX76" s="20">
        <v>0.92592549784133171</v>
      </c>
      <c r="DY76" s="20">
        <v>0.97164226578036583</v>
      </c>
      <c r="DZ76" s="20">
        <v>0.98844580173884622</v>
      </c>
      <c r="EA76" s="20">
        <v>0.96640251027327928</v>
      </c>
      <c r="EB76" s="20">
        <v>0.9167515673849469</v>
      </c>
      <c r="EC76" s="20">
        <v>0.85504403552004993</v>
      </c>
      <c r="ED76" s="20">
        <v>0.79348590639859973</v>
      </c>
      <c r="EE76" s="20">
        <v>0.73614094600199742</v>
      </c>
      <c r="EF76" s="20">
        <v>0.68386032764243876</v>
      </c>
    </row>
    <row r="77" spans="1:136" x14ac:dyDescent="0.45">
      <c r="B77" t="str">
        <f t="shared" si="48"/>
        <v>Construction</v>
      </c>
      <c r="C77" s="20" cm="1">
        <f t="array" ref="C77:EF77">TRANSPOSE(_xll.hp_filter(TRANSPOSE(C54:EF54),6.25))</f>
        <v>0.97293236441975017</v>
      </c>
      <c r="D77" s="20">
        <v>1.0020177603992182</v>
      </c>
      <c r="E77" s="20">
        <v>1.0354339780715263</v>
      </c>
      <c r="F77" s="20">
        <v>1.0745747592036765</v>
      </c>
      <c r="G77" s="20">
        <v>1.1150064056597904</v>
      </c>
      <c r="H77" s="20">
        <v>1.1492976325508542</v>
      </c>
      <c r="I77" s="20">
        <v>1.1714096483514316</v>
      </c>
      <c r="J77" s="20">
        <v>1.1790810012759709</v>
      </c>
      <c r="K77" s="20">
        <v>1.1724298847783627</v>
      </c>
      <c r="L77" s="20">
        <v>1.1549818606836173</v>
      </c>
      <c r="M77" s="20">
        <v>1.1289597313367761</v>
      </c>
      <c r="N77" s="20">
        <v>1.0991237915521537</v>
      </c>
      <c r="O77" s="20">
        <v>1.0747520494416989</v>
      </c>
      <c r="P77" s="20">
        <v>1.0657525170444719</v>
      </c>
      <c r="Q77" s="20">
        <v>1.0761057360164674</v>
      </c>
      <c r="R77" s="20">
        <v>1.1047301449543978</v>
      </c>
      <c r="S77" s="20">
        <v>1.144759220882305</v>
      </c>
      <c r="T77" s="20">
        <v>1.1846066047937489</v>
      </c>
      <c r="U77" s="20">
        <v>1.21514974288695</v>
      </c>
      <c r="V77" s="20">
        <v>1.2294446184525418</v>
      </c>
      <c r="W77" s="20">
        <v>1.2260981190128812</v>
      </c>
      <c r="X77" s="20">
        <v>1.2080581522186249</v>
      </c>
      <c r="Y77" s="20">
        <v>1.1787680820783157</v>
      </c>
      <c r="Z77" s="20">
        <v>1.1443923821067248</v>
      </c>
      <c r="AA77" s="20">
        <v>1.1162479069476952</v>
      </c>
      <c r="AB77" s="20">
        <v>1.1055166805523793</v>
      </c>
      <c r="AC77" s="20">
        <v>1.1150800113967108</v>
      </c>
      <c r="AD77" s="20">
        <v>1.1426287915146023</v>
      </c>
      <c r="AE77" s="20">
        <v>1.1787599009540015</v>
      </c>
      <c r="AF77" s="20">
        <v>1.2125082539320826</v>
      </c>
      <c r="AG77" s="20">
        <v>1.2363818730351497</v>
      </c>
      <c r="AH77" s="20">
        <v>1.2454149761553768</v>
      </c>
      <c r="AI77" s="20">
        <v>1.2391512318180149</v>
      </c>
      <c r="AJ77" s="20">
        <v>1.2204713776655467</v>
      </c>
      <c r="AK77" s="20">
        <v>1.1939955452361952</v>
      </c>
      <c r="AL77" s="20">
        <v>1.1656534173626769</v>
      </c>
      <c r="AM77" s="20">
        <v>1.1438177489181287</v>
      </c>
      <c r="AN77" s="20">
        <v>1.13782061369476</v>
      </c>
      <c r="AO77" s="20">
        <v>1.1508752467351753</v>
      </c>
      <c r="AP77" s="20">
        <v>1.1813515927909892</v>
      </c>
      <c r="AQ77" s="20">
        <v>1.2203715582134844</v>
      </c>
      <c r="AR77" s="20">
        <v>1.2561544492340215</v>
      </c>
      <c r="AS77" s="20">
        <v>1.2807156932878032</v>
      </c>
      <c r="AT77" s="20">
        <v>1.2890827740446269</v>
      </c>
      <c r="AU77" s="20">
        <v>1.2798326197200076</v>
      </c>
      <c r="AV77" s="20">
        <v>1.2560223737001861</v>
      </c>
      <c r="AW77" s="20">
        <v>1.2215989461215799</v>
      </c>
      <c r="AX77" s="20">
        <v>1.1843755443372839</v>
      </c>
      <c r="AY77" s="20">
        <v>1.1547021827983617</v>
      </c>
      <c r="AZ77" s="20">
        <v>1.1418550389741304</v>
      </c>
      <c r="BA77" s="20">
        <v>1.1491747109937012</v>
      </c>
      <c r="BB77" s="20">
        <v>1.1741682639346325</v>
      </c>
      <c r="BC77" s="20">
        <v>1.2106992457794639</v>
      </c>
      <c r="BD77" s="20">
        <v>1.2476460490466121</v>
      </c>
      <c r="BE77" s="20">
        <v>1.275280672161847</v>
      </c>
      <c r="BF77" s="20">
        <v>1.2888374356217867</v>
      </c>
      <c r="BG77" s="20">
        <v>1.2867487723969036</v>
      </c>
      <c r="BH77" s="20">
        <v>1.2704152785546654</v>
      </c>
      <c r="BI77" s="20">
        <v>1.2427444060637285</v>
      </c>
      <c r="BJ77" s="20">
        <v>1.2099738047515094</v>
      </c>
      <c r="BK77" s="20">
        <v>1.1806978180208787</v>
      </c>
      <c r="BL77" s="20">
        <v>1.1648911902280852</v>
      </c>
      <c r="BM77" s="20">
        <v>1.167030247631744</v>
      </c>
      <c r="BN77" s="20">
        <v>1.1875302989061183</v>
      </c>
      <c r="BO77" s="20">
        <v>1.219717327962099</v>
      </c>
      <c r="BP77" s="20">
        <v>1.2524372038059686</v>
      </c>
      <c r="BQ77" s="20">
        <v>1.2756068960286977</v>
      </c>
      <c r="BR77" s="20">
        <v>1.2843014959457242</v>
      </c>
      <c r="BS77" s="20">
        <v>1.2773165693874162</v>
      </c>
      <c r="BT77" s="20">
        <v>1.2574145106126993</v>
      </c>
      <c r="BU77" s="20">
        <v>1.2290953310252126</v>
      </c>
      <c r="BV77" s="20">
        <v>1.1983480053651281</v>
      </c>
      <c r="BW77" s="20">
        <v>1.1746534858601492</v>
      </c>
      <c r="BX77" s="20">
        <v>1.1669698996116706</v>
      </c>
      <c r="BY77" s="20">
        <v>1.176563980540426</v>
      </c>
      <c r="BZ77" s="20">
        <v>1.2016877903448759</v>
      </c>
      <c r="CA77" s="20">
        <v>1.2352823763884091</v>
      </c>
      <c r="CB77" s="20">
        <v>1.2660858910290944</v>
      </c>
      <c r="CC77" s="20">
        <v>1.2881107785278216</v>
      </c>
      <c r="CD77" s="20">
        <v>1.2979990801983856</v>
      </c>
      <c r="CE77" s="20">
        <v>1.2947734322083901</v>
      </c>
      <c r="CF77" s="20">
        <v>1.2791598659410992</v>
      </c>
      <c r="CG77" s="20">
        <v>1.2526531530779101</v>
      </c>
      <c r="CH77" s="20">
        <v>1.2217961055664146</v>
      </c>
      <c r="CI77" s="20">
        <v>1.1960717853280283</v>
      </c>
      <c r="CJ77" s="20">
        <v>1.1847968218230229</v>
      </c>
      <c r="CK77" s="20">
        <v>1.1918863741208789</v>
      </c>
      <c r="CL77" s="20">
        <v>1.2163079140906217</v>
      </c>
      <c r="CM77" s="20">
        <v>1.2512341769630515</v>
      </c>
      <c r="CN77" s="20">
        <v>1.2854216472454856</v>
      </c>
      <c r="CO77" s="20">
        <v>1.3112106500457785</v>
      </c>
      <c r="CP77" s="20">
        <v>1.3248440262643344</v>
      </c>
      <c r="CQ77" s="20">
        <v>1.3255009603748047</v>
      </c>
      <c r="CR77" s="20">
        <v>1.3142360280556751</v>
      </c>
      <c r="CS77" s="20">
        <v>1.2921073213137921</v>
      </c>
      <c r="CT77" s="20">
        <v>1.2636019636092799</v>
      </c>
      <c r="CU77" s="20">
        <v>1.2382375701575108</v>
      </c>
      <c r="CV77" s="20">
        <v>1.2268351080346154</v>
      </c>
      <c r="CW77" s="20">
        <v>1.2325778275524257</v>
      </c>
      <c r="CX77" s="20">
        <v>1.2535969453623363</v>
      </c>
      <c r="CY77" s="20">
        <v>1.2848394149523497</v>
      </c>
      <c r="CZ77" s="20">
        <v>1.316730184253186</v>
      </c>
      <c r="DA77" s="20">
        <v>1.3407165372306957</v>
      </c>
      <c r="DB77" s="20">
        <v>1.353301040768101</v>
      </c>
      <c r="DC77" s="20">
        <v>1.3531948404977006</v>
      </c>
      <c r="DD77" s="20">
        <v>1.3397206946832201</v>
      </c>
      <c r="DE77" s="20">
        <v>1.3148696466652665</v>
      </c>
      <c r="DF77" s="20">
        <v>1.2833453880569829</v>
      </c>
      <c r="DG77" s="20">
        <v>1.2553769467608817</v>
      </c>
      <c r="DH77" s="20">
        <v>1.2428138296802227</v>
      </c>
      <c r="DI77" s="20">
        <v>1.2498834044243337</v>
      </c>
      <c r="DJ77" s="20">
        <v>1.2750429946300792</v>
      </c>
      <c r="DK77" s="20">
        <v>1.3103802140230894</v>
      </c>
      <c r="DL77" s="20">
        <v>1.3458610651655587</v>
      </c>
      <c r="DM77" s="20">
        <v>1.3739031142573053</v>
      </c>
      <c r="DN77" s="20">
        <v>1.3889557593698898</v>
      </c>
      <c r="DO77" s="20">
        <v>1.3888165369756327</v>
      </c>
      <c r="DP77" s="20">
        <v>1.3736590933790302</v>
      </c>
      <c r="DQ77" s="20">
        <v>1.3453372629751201</v>
      </c>
      <c r="DR77" s="20">
        <v>1.3065640073172271</v>
      </c>
      <c r="DS77" s="20">
        <v>1.2621966560738773</v>
      </c>
      <c r="DT77" s="20">
        <v>1.2198817806407669</v>
      </c>
      <c r="DU77" s="20">
        <v>1.184456241638737</v>
      </c>
      <c r="DV77" s="20">
        <v>1.1645164737321514</v>
      </c>
      <c r="DW77" s="20">
        <v>1.1760037996275483</v>
      </c>
      <c r="DX77" s="20">
        <v>1.2090683722546112</v>
      </c>
      <c r="DY77" s="20">
        <v>1.2449474249049775</v>
      </c>
      <c r="DZ77" s="20">
        <v>1.2715026620286412</v>
      </c>
      <c r="EA77" s="20">
        <v>1.28424502960871</v>
      </c>
      <c r="EB77" s="20">
        <v>1.2835653637105318</v>
      </c>
      <c r="EC77" s="20">
        <v>1.2708426625711193</v>
      </c>
      <c r="ED77" s="20">
        <v>1.248107550801536</v>
      </c>
      <c r="EE77" s="20">
        <v>1.2207530170544323</v>
      </c>
      <c r="EF77" s="20">
        <v>1.1933580450142816</v>
      </c>
    </row>
    <row r="78" spans="1:136" x14ac:dyDescent="0.45">
      <c r="B78" t="str">
        <f t="shared" si="48"/>
        <v>Educational services</v>
      </c>
      <c r="C78" s="20" cm="1">
        <f t="array" ref="C78:EF78">TRANSPOSE(_xll.hp_filter(TRANSPOSE(C55:EF55),6.25))</f>
        <v>1.0165472563792031</v>
      </c>
      <c r="D78" s="20">
        <v>1.0048812213150531</v>
      </c>
      <c r="E78" s="20">
        <v>0.99056762523023056</v>
      </c>
      <c r="F78" s="20">
        <v>0.9712104227212639</v>
      </c>
      <c r="G78" s="20">
        <v>0.94568749267066821</v>
      </c>
      <c r="H78" s="20">
        <v>0.91771830200273286</v>
      </c>
      <c r="I78" s="20">
        <v>0.89566069326305908</v>
      </c>
      <c r="J78" s="20">
        <v>0.89588809529860569</v>
      </c>
      <c r="K78" s="20">
        <v>0.91798350131605799</v>
      </c>
      <c r="L78" s="20">
        <v>0.94625838597747869</v>
      </c>
      <c r="M78" s="20">
        <v>0.9707493796631308</v>
      </c>
      <c r="N78" s="20">
        <v>0.98712493551248359</v>
      </c>
      <c r="O78" s="20">
        <v>0.99548528048188611</v>
      </c>
      <c r="P78" s="20">
        <v>0.99716725697557029</v>
      </c>
      <c r="Q78" s="20">
        <v>0.9907404366425423</v>
      </c>
      <c r="R78" s="20">
        <v>0.97504465337791291</v>
      </c>
      <c r="S78" s="20">
        <v>0.94973471346198546</v>
      </c>
      <c r="T78" s="20">
        <v>0.91996130101656037</v>
      </c>
      <c r="U78" s="20">
        <v>0.89567624556841574</v>
      </c>
      <c r="V78" s="20">
        <v>0.89554673365077009</v>
      </c>
      <c r="W78" s="20">
        <v>0.91961726140966915</v>
      </c>
      <c r="X78" s="20">
        <v>0.95109477408963672</v>
      </c>
      <c r="Y78" s="20">
        <v>0.97948643566838156</v>
      </c>
      <c r="Z78" s="20">
        <v>1.0001115032534238</v>
      </c>
      <c r="AA78" s="20">
        <v>1.0127738221509131</v>
      </c>
      <c r="AB78" s="20">
        <v>1.0172332576267644</v>
      </c>
      <c r="AC78" s="20">
        <v>1.0120815373122389</v>
      </c>
      <c r="AD78" s="20">
        <v>0.99793659972091275</v>
      </c>
      <c r="AE78" s="20">
        <v>0.9754045920933494</v>
      </c>
      <c r="AF78" s="20">
        <v>0.94898985015195014</v>
      </c>
      <c r="AG78" s="20">
        <v>0.92775932335665168</v>
      </c>
      <c r="AH78" s="20">
        <v>0.92980418929272812</v>
      </c>
      <c r="AI78" s="20">
        <v>0.95609908071249006</v>
      </c>
      <c r="AJ78" s="20">
        <v>0.98997886058786477</v>
      </c>
      <c r="AK78" s="20">
        <v>1.0193977031656389</v>
      </c>
      <c r="AL78" s="20">
        <v>1.0393240455736106</v>
      </c>
      <c r="AM78" s="20">
        <v>1.0490985950633653</v>
      </c>
      <c r="AN78" s="20">
        <v>1.0494160211029611</v>
      </c>
      <c r="AO78" s="20">
        <v>1.040421213702645</v>
      </c>
      <c r="AP78" s="20">
        <v>1.0220897973233445</v>
      </c>
      <c r="AQ78" s="20">
        <v>0.99460864951342032</v>
      </c>
      <c r="AR78" s="20">
        <v>0.96228915951759086</v>
      </c>
      <c r="AS78" s="20">
        <v>0.9348405393240049</v>
      </c>
      <c r="AT78" s="20">
        <v>0.932227267827338</v>
      </c>
      <c r="AU78" s="20">
        <v>0.95485730855020923</v>
      </c>
      <c r="AV78" s="20">
        <v>0.9843661863582569</v>
      </c>
      <c r="AW78" s="20">
        <v>1.0093377917923796</v>
      </c>
      <c r="AX78" s="20">
        <v>1.0257193762378107</v>
      </c>
      <c r="AY78" s="20">
        <v>1.0340154432003879</v>
      </c>
      <c r="AZ78" s="20">
        <v>1.0350460445747303</v>
      </c>
      <c r="BA78" s="20">
        <v>1.0284887123317972</v>
      </c>
      <c r="BB78" s="20">
        <v>1.0145956077164067</v>
      </c>
      <c r="BC78" s="20">
        <v>0.99407948578006389</v>
      </c>
      <c r="BD78" s="20">
        <v>0.97024510380052076</v>
      </c>
      <c r="BE78" s="20">
        <v>0.95173594063802169</v>
      </c>
      <c r="BF78" s="20">
        <v>0.95515834970630265</v>
      </c>
      <c r="BG78" s="20">
        <v>0.98189043563242318</v>
      </c>
      <c r="BH78" s="20">
        <v>1.0150512144356383</v>
      </c>
      <c r="BI78" s="20">
        <v>1.0451793693397504</v>
      </c>
      <c r="BJ78" s="20">
        <v>1.0684040822828746</v>
      </c>
      <c r="BK78" s="20">
        <v>1.0839248068651792</v>
      </c>
      <c r="BL78" s="20">
        <v>1.0907919651520253</v>
      </c>
      <c r="BM78" s="20">
        <v>1.0863907939691917</v>
      </c>
      <c r="BN78" s="20">
        <v>1.0702437595181657</v>
      </c>
      <c r="BO78" s="20">
        <v>1.0434208385409234</v>
      </c>
      <c r="BP78" s="20">
        <v>1.0109008579147598</v>
      </c>
      <c r="BQ78" s="20">
        <v>0.98234739661083825</v>
      </c>
      <c r="BR78" s="20">
        <v>0.97533844885805765</v>
      </c>
      <c r="BS78" s="20">
        <v>0.99109001797781904</v>
      </c>
      <c r="BT78" s="20">
        <v>1.0157343851425891</v>
      </c>
      <c r="BU78" s="20">
        <v>1.0393257527784283</v>
      </c>
      <c r="BV78" s="20">
        <v>1.0563277944054597</v>
      </c>
      <c r="BW78" s="20">
        <v>1.0646098249028841</v>
      </c>
      <c r="BX78" s="20">
        <v>1.06419028695109</v>
      </c>
      <c r="BY78" s="20">
        <v>1.0552581381599069</v>
      </c>
      <c r="BZ78" s="20">
        <v>1.0377825355463828</v>
      </c>
      <c r="CA78" s="20">
        <v>1.0126021655854514</v>
      </c>
      <c r="CB78" s="20">
        <v>0.98339794575797468</v>
      </c>
      <c r="CC78" s="20">
        <v>0.96032979094919846</v>
      </c>
      <c r="CD78" s="20">
        <v>0.96227831329031988</v>
      </c>
      <c r="CE78" s="20">
        <v>0.9900047679342634</v>
      </c>
      <c r="CF78" s="20">
        <v>1.024440825177884</v>
      </c>
      <c r="CG78" s="20">
        <v>1.0535152032637805</v>
      </c>
      <c r="CH78" s="20">
        <v>1.0733617557807018</v>
      </c>
      <c r="CI78" s="20">
        <v>1.0831970598154494</v>
      </c>
      <c r="CJ78" s="20">
        <v>1.0831774785777815</v>
      </c>
      <c r="CK78" s="20">
        <v>1.0734528612273246</v>
      </c>
      <c r="CL78" s="20">
        <v>1.0545486989070507</v>
      </c>
      <c r="CM78" s="20">
        <v>1.0257199723577772</v>
      </c>
      <c r="CN78" s="20">
        <v>0.99142623448800449</v>
      </c>
      <c r="CO78" s="20">
        <v>0.962977371137403</v>
      </c>
      <c r="CP78" s="20">
        <v>0.96258292555322855</v>
      </c>
      <c r="CQ78" s="20">
        <v>0.99142621680415033</v>
      </c>
      <c r="CR78" s="20">
        <v>1.029426846597326</v>
      </c>
      <c r="CS78" s="20">
        <v>1.0637837534003589</v>
      </c>
      <c r="CT78" s="20">
        <v>1.0879792482533803</v>
      </c>
      <c r="CU78" s="20">
        <v>1.1005949304288087</v>
      </c>
      <c r="CV78" s="20">
        <v>1.1036491976683598</v>
      </c>
      <c r="CW78" s="20">
        <v>1.097245948274971</v>
      </c>
      <c r="CX78" s="20">
        <v>1.0817390596026366</v>
      </c>
      <c r="CY78" s="20">
        <v>1.0580119316482892</v>
      </c>
      <c r="CZ78" s="20">
        <v>1.0306251469913748</v>
      </c>
      <c r="DA78" s="20">
        <v>1.0098614634475636</v>
      </c>
      <c r="DB78" s="20">
        <v>1.0138204916413027</v>
      </c>
      <c r="DC78" s="20">
        <v>1.0435102031115953</v>
      </c>
      <c r="DD78" s="20">
        <v>1.0800046963875067</v>
      </c>
      <c r="DE78" s="20">
        <v>1.1113618712529032</v>
      </c>
      <c r="DF78" s="20">
        <v>1.1328486783895313</v>
      </c>
      <c r="DG78" s="20">
        <v>1.1436361099380101</v>
      </c>
      <c r="DH78" s="20">
        <v>1.1446160073009135</v>
      </c>
      <c r="DI78" s="20">
        <v>1.1358647469847385</v>
      </c>
      <c r="DJ78" s="20">
        <v>1.1185253395573744</v>
      </c>
      <c r="DK78" s="20">
        <v>1.0938158652473908</v>
      </c>
      <c r="DL78" s="20">
        <v>1.0663265695261424</v>
      </c>
      <c r="DM78" s="20">
        <v>1.0456992407846559</v>
      </c>
      <c r="DN78" s="20">
        <v>1.0519403808380532</v>
      </c>
      <c r="DO78" s="20">
        <v>1.0844657369752577</v>
      </c>
      <c r="DP78" s="20">
        <v>1.1214938123457445</v>
      </c>
      <c r="DQ78" s="20">
        <v>1.1496857887194616</v>
      </c>
      <c r="DR78" s="20">
        <v>1.1621942414198732</v>
      </c>
      <c r="DS78" s="20">
        <v>1.1565049798759341</v>
      </c>
      <c r="DT78" s="20">
        <v>1.1332329505404575</v>
      </c>
      <c r="DU78" s="20">
        <v>1.0964443795442009</v>
      </c>
      <c r="DV78" s="20">
        <v>1.0581644829801338</v>
      </c>
      <c r="DW78" s="20">
        <v>1.0255869514469582</v>
      </c>
      <c r="DX78" s="20">
        <v>1.0030556196290779</v>
      </c>
      <c r="DY78" s="20">
        <v>0.99749905725923993</v>
      </c>
      <c r="DZ78" s="20">
        <v>1.0235516743512019</v>
      </c>
      <c r="EA78" s="20">
        <v>1.0761467411184582</v>
      </c>
      <c r="EB78" s="20">
        <v>1.1293409442436104</v>
      </c>
      <c r="EC78" s="20">
        <v>1.1714606857528693</v>
      </c>
      <c r="ED78" s="20">
        <v>1.2015183099769029</v>
      </c>
      <c r="EE78" s="20">
        <v>1.2237668511338262</v>
      </c>
      <c r="EF78" s="20">
        <v>1.2446552310321841</v>
      </c>
    </row>
    <row r="79" spans="1:136" x14ac:dyDescent="0.45">
      <c r="B79" t="str">
        <f t="shared" si="48"/>
        <v>Finance and Insurance</v>
      </c>
      <c r="C79" s="20" cm="1">
        <f t="array" ref="C79:EF79">TRANSPOSE(_xll.hp_filter(TRANSPOSE(C56:EF56),6.25))</f>
        <v>0.98987627528261701</v>
      </c>
      <c r="D79" s="20">
        <v>0.99044388306652675</v>
      </c>
      <c r="E79" s="20">
        <v>0.99263128680521784</v>
      </c>
      <c r="F79" s="20">
        <v>0.99774866100612836</v>
      </c>
      <c r="G79" s="20">
        <v>1.0046079739744638</v>
      </c>
      <c r="H79" s="20">
        <v>1.0099160125897844</v>
      </c>
      <c r="I79" s="20">
        <v>1.0101646174857073</v>
      </c>
      <c r="J79" s="20">
        <v>1.0061509450563602</v>
      </c>
      <c r="K79" s="20">
        <v>1.0004722950083695</v>
      </c>
      <c r="L79" s="20">
        <v>0.99505521359332694</v>
      </c>
      <c r="M79" s="20">
        <v>0.9893061773804197</v>
      </c>
      <c r="N79" s="20">
        <v>0.9832556832951127</v>
      </c>
      <c r="O79" s="20">
        <v>0.97870791943280044</v>
      </c>
      <c r="P79" s="20">
        <v>0.97682414836944287</v>
      </c>
      <c r="Q79" s="20">
        <v>0.9764058468984691</v>
      </c>
      <c r="R79" s="20">
        <v>0.97712115510475361</v>
      </c>
      <c r="S79" s="20">
        <v>0.97775409762687282</v>
      </c>
      <c r="T79" s="20">
        <v>0.97803320041879149</v>
      </c>
      <c r="U79" s="20">
        <v>0.97685876525841553</v>
      </c>
      <c r="V79" s="20">
        <v>0.97451467712956208</v>
      </c>
      <c r="W79" s="20">
        <v>0.97116396597611176</v>
      </c>
      <c r="X79" s="20">
        <v>0.96858191773655045</v>
      </c>
      <c r="Y79" s="20">
        <v>0.96897894707341647</v>
      </c>
      <c r="Z79" s="20">
        <v>0.97150669975864479</v>
      </c>
      <c r="AA79" s="20">
        <v>0.97505689413271046</v>
      </c>
      <c r="AB79" s="20">
        <v>0.97934029671051137</v>
      </c>
      <c r="AC79" s="20">
        <v>0.98293974096399261</v>
      </c>
      <c r="AD79" s="20">
        <v>0.98509017857436443</v>
      </c>
      <c r="AE79" s="20">
        <v>0.9861683207150852</v>
      </c>
      <c r="AF79" s="20">
        <v>0.98672177252623761</v>
      </c>
      <c r="AG79" s="20">
        <v>0.98575043478569735</v>
      </c>
      <c r="AH79" s="20">
        <v>0.98310424046761191</v>
      </c>
      <c r="AI79" s="20">
        <v>0.97901177327292188</v>
      </c>
      <c r="AJ79" s="20">
        <v>0.97521402696261594</v>
      </c>
      <c r="AK79" s="20">
        <v>0.97246432938545402</v>
      </c>
      <c r="AL79" s="20">
        <v>0.97059275911404663</v>
      </c>
      <c r="AM79" s="20">
        <v>0.97101452223348694</v>
      </c>
      <c r="AN79" s="20">
        <v>0.97364470784176183</v>
      </c>
      <c r="AO79" s="20">
        <v>0.97818886288456719</v>
      </c>
      <c r="AP79" s="20">
        <v>0.98497575347391497</v>
      </c>
      <c r="AQ79" s="20">
        <v>0.99249616584258005</v>
      </c>
      <c r="AR79" s="20">
        <v>0.99968080640921819</v>
      </c>
      <c r="AS79" s="20">
        <v>1.0056790154285267</v>
      </c>
      <c r="AT79" s="20">
        <v>1.0081660017270111</v>
      </c>
      <c r="AU79" s="20">
        <v>1.0073348137728246</v>
      </c>
      <c r="AV79" s="20">
        <v>1.0043492967700738</v>
      </c>
      <c r="AW79" s="20">
        <v>1.0005786758367374</v>
      </c>
      <c r="AX79" s="20">
        <v>0.99648735677159317</v>
      </c>
      <c r="AY79" s="20">
        <v>0.99154875034479106</v>
      </c>
      <c r="AZ79" s="20">
        <v>0.98711456080975268</v>
      </c>
      <c r="BA79" s="20">
        <v>0.98465599453240216</v>
      </c>
      <c r="BB79" s="20">
        <v>0.98542857113682847</v>
      </c>
      <c r="BC79" s="20">
        <v>0.98925671897254963</v>
      </c>
      <c r="BD79" s="20">
        <v>0.99576821979173058</v>
      </c>
      <c r="BE79" s="20">
        <v>1.0028624050171175</v>
      </c>
      <c r="BF79" s="20">
        <v>1.0094499818423619</v>
      </c>
      <c r="BG79" s="20">
        <v>1.0154461955102962</v>
      </c>
      <c r="BH79" s="20">
        <v>1.0213645057124587</v>
      </c>
      <c r="BI79" s="20">
        <v>1.0250589422063503</v>
      </c>
      <c r="BJ79" s="20">
        <v>1.024475268680086</v>
      </c>
      <c r="BK79" s="20">
        <v>1.0204445686563852</v>
      </c>
      <c r="BL79" s="20">
        <v>1.0158573331784257</v>
      </c>
      <c r="BM79" s="20">
        <v>1.0136549384965807</v>
      </c>
      <c r="BN79" s="20">
        <v>1.0154533922014082</v>
      </c>
      <c r="BO79" s="20">
        <v>1.0209764162943973</v>
      </c>
      <c r="BP79" s="20">
        <v>1.0270364331692363</v>
      </c>
      <c r="BQ79" s="20">
        <v>1.0309339843946985</v>
      </c>
      <c r="BR79" s="20">
        <v>1.0308879713157906</v>
      </c>
      <c r="BS79" s="20">
        <v>1.0272088606471803</v>
      </c>
      <c r="BT79" s="20">
        <v>1.0223269397494206</v>
      </c>
      <c r="BU79" s="20">
        <v>1.0174112694521456</v>
      </c>
      <c r="BV79" s="20">
        <v>1.0147804597184229</v>
      </c>
      <c r="BW79" s="20">
        <v>1.0154925198016931</v>
      </c>
      <c r="BX79" s="20">
        <v>1.0192434582131933</v>
      </c>
      <c r="BY79" s="20">
        <v>1.02452496449542</v>
      </c>
      <c r="BZ79" s="20">
        <v>1.0313671684521049</v>
      </c>
      <c r="CA79" s="20">
        <v>1.0374640875212258</v>
      </c>
      <c r="CB79" s="20">
        <v>1.0410067926585196</v>
      </c>
      <c r="CC79" s="20">
        <v>1.0419016855643033</v>
      </c>
      <c r="CD79" s="20">
        <v>1.0422692182250481</v>
      </c>
      <c r="CE79" s="20">
        <v>1.0444412167081567</v>
      </c>
      <c r="CF79" s="20">
        <v>1.0501290281430866</v>
      </c>
      <c r="CG79" s="20">
        <v>1.0588224099481209</v>
      </c>
      <c r="CH79" s="20">
        <v>1.0680494982823152</v>
      </c>
      <c r="CI79" s="20">
        <v>1.0752869899653108</v>
      </c>
      <c r="CJ79" s="20">
        <v>1.0795759995164946</v>
      </c>
      <c r="CK79" s="20">
        <v>1.0801551286497302</v>
      </c>
      <c r="CL79" s="20">
        <v>1.0771113884954946</v>
      </c>
      <c r="CM79" s="20">
        <v>1.0725620231390913</v>
      </c>
      <c r="CN79" s="20">
        <v>1.0696580920098093</v>
      </c>
      <c r="CO79" s="20">
        <v>1.0690710520673807</v>
      </c>
      <c r="CP79" s="20">
        <v>1.0701468618414287</v>
      </c>
      <c r="CQ79" s="20">
        <v>1.0708536555370631</v>
      </c>
      <c r="CR79" s="20">
        <v>1.0717673570072042</v>
      </c>
      <c r="CS79" s="20">
        <v>1.0719262083267029</v>
      </c>
      <c r="CT79" s="20">
        <v>1.0699590617566499</v>
      </c>
      <c r="CU79" s="20">
        <v>1.0657523114047605</v>
      </c>
      <c r="CV79" s="20">
        <v>1.0616630435713341</v>
      </c>
      <c r="CW79" s="20">
        <v>1.0607894006916896</v>
      </c>
      <c r="CX79" s="20">
        <v>1.0642401684464988</v>
      </c>
      <c r="CY79" s="20">
        <v>1.0709820540521466</v>
      </c>
      <c r="CZ79" s="20">
        <v>1.079084377209462</v>
      </c>
      <c r="DA79" s="20">
        <v>1.0859357457899435</v>
      </c>
      <c r="DB79" s="20">
        <v>1.0904159526079971</v>
      </c>
      <c r="DC79" s="20">
        <v>1.0925310178740197</v>
      </c>
      <c r="DD79" s="20">
        <v>1.0919233083103537</v>
      </c>
      <c r="DE79" s="20">
        <v>1.0897269109866028</v>
      </c>
      <c r="DF79" s="20">
        <v>1.0872023439978973</v>
      </c>
      <c r="DG79" s="20">
        <v>1.0848761753879617</v>
      </c>
      <c r="DH79" s="20">
        <v>1.0838015743948599</v>
      </c>
      <c r="DI79" s="20">
        <v>1.0834233163967246</v>
      </c>
      <c r="DJ79" s="20">
        <v>1.0842360079189164</v>
      </c>
      <c r="DK79" s="20">
        <v>1.0868626282845781</v>
      </c>
      <c r="DL79" s="20">
        <v>1.0914857421155084</v>
      </c>
      <c r="DM79" s="20">
        <v>1.0972392014212666</v>
      </c>
      <c r="DN79" s="20">
        <v>1.1036204452969063</v>
      </c>
      <c r="DO79" s="20">
        <v>1.1095908396176526</v>
      </c>
      <c r="DP79" s="20">
        <v>1.1170676056761506</v>
      </c>
      <c r="DQ79" s="20">
        <v>1.1255392021681903</v>
      </c>
      <c r="DR79" s="20">
        <v>1.1343373111007558</v>
      </c>
      <c r="DS79" s="20">
        <v>1.1427647983888181</v>
      </c>
      <c r="DT79" s="20">
        <v>1.150902693887603</v>
      </c>
      <c r="DU79" s="20">
        <v>1.1583662593444939</v>
      </c>
      <c r="DV79" s="20">
        <v>1.1660115435574616</v>
      </c>
      <c r="DW79" s="20">
        <v>1.1731533299484489</v>
      </c>
      <c r="DX79" s="20">
        <v>1.1799773050354965</v>
      </c>
      <c r="DY79" s="20">
        <v>1.1856243248170275</v>
      </c>
      <c r="DZ79" s="20">
        <v>1.1904832745009326</v>
      </c>
      <c r="EA79" s="20">
        <v>1.1954964771755143</v>
      </c>
      <c r="EB79" s="20">
        <v>1.2014658345944573</v>
      </c>
      <c r="EC79" s="20">
        <v>1.2097341307844141</v>
      </c>
      <c r="ED79" s="20">
        <v>1.2190570437636938</v>
      </c>
      <c r="EE79" s="20">
        <v>1.228166350301255</v>
      </c>
      <c r="EF79" s="20">
        <v>1.2357616758755388</v>
      </c>
    </row>
    <row r="80" spans="1:136" x14ac:dyDescent="0.45">
      <c r="B80" t="str">
        <f t="shared" si="48"/>
        <v>Health care and social assistance</v>
      </c>
      <c r="C80" s="20" cm="1">
        <f t="array" ref="C80:EF80">TRANSPOSE(_xll.hp_filter(TRANSPOSE(C57:EF57),6.25))</f>
        <v>0.99991905588241126</v>
      </c>
      <c r="D80" s="20">
        <v>1.0070088724933155</v>
      </c>
      <c r="E80" s="20">
        <v>1.0141116401630339</v>
      </c>
      <c r="F80" s="20">
        <v>1.0215617923678648</v>
      </c>
      <c r="G80" s="20">
        <v>1.0292192622007823</v>
      </c>
      <c r="H80" s="20">
        <v>1.0359583780713519</v>
      </c>
      <c r="I80" s="20">
        <v>1.0400882253264654</v>
      </c>
      <c r="J80" s="20">
        <v>1.0414358022413979</v>
      </c>
      <c r="K80" s="20">
        <v>1.0407014568411974</v>
      </c>
      <c r="L80" s="20">
        <v>1.0397782832071218</v>
      </c>
      <c r="M80" s="20">
        <v>1.0391864674854294</v>
      </c>
      <c r="N80" s="20">
        <v>1.0390072962058643</v>
      </c>
      <c r="O80" s="20">
        <v>1.0392291387213359</v>
      </c>
      <c r="P80" s="20">
        <v>1.0399220260525106</v>
      </c>
      <c r="Q80" s="20">
        <v>1.0415345099205775</v>
      </c>
      <c r="R80" s="20">
        <v>1.0448881812586062</v>
      </c>
      <c r="S80" s="20">
        <v>1.0496145760249997</v>
      </c>
      <c r="T80" s="20">
        <v>1.0543319326065135</v>
      </c>
      <c r="U80" s="20">
        <v>1.0576642245072887</v>
      </c>
      <c r="V80" s="20">
        <v>1.0591400462809146</v>
      </c>
      <c r="W80" s="20">
        <v>1.0591782430569276</v>
      </c>
      <c r="X80" s="20">
        <v>1.0595408053008226</v>
      </c>
      <c r="Y80" s="20">
        <v>1.060432847105959</v>
      </c>
      <c r="Z80" s="20">
        <v>1.0614984010779858</v>
      </c>
      <c r="AA80" s="20">
        <v>1.0625531602851932</v>
      </c>
      <c r="AB80" s="20">
        <v>1.0642002901600229</v>
      </c>
      <c r="AC80" s="20">
        <v>1.0667132426668113</v>
      </c>
      <c r="AD80" s="20">
        <v>1.069845171241748</v>
      </c>
      <c r="AE80" s="20">
        <v>1.0735130879996531</v>
      </c>
      <c r="AF80" s="20">
        <v>1.0768833394157105</v>
      </c>
      <c r="AG80" s="20">
        <v>1.0795924202602736</v>
      </c>
      <c r="AH80" s="20">
        <v>1.0816049367363645</v>
      </c>
      <c r="AI80" s="20">
        <v>1.083679940757029</v>
      </c>
      <c r="AJ80" s="20">
        <v>1.0862302020077135</v>
      </c>
      <c r="AK80" s="20">
        <v>1.0888686144364041</v>
      </c>
      <c r="AL80" s="20">
        <v>1.0913863131322115</v>
      </c>
      <c r="AM80" s="20">
        <v>1.0938250059940882</v>
      </c>
      <c r="AN80" s="20">
        <v>1.0966010443612257</v>
      </c>
      <c r="AO80" s="20">
        <v>1.0993127192359124</v>
      </c>
      <c r="AP80" s="20">
        <v>1.1013823247526537</v>
      </c>
      <c r="AQ80" s="20">
        <v>1.1021329802377404</v>
      </c>
      <c r="AR80" s="20">
        <v>1.1017301653298115</v>
      </c>
      <c r="AS80" s="20">
        <v>1.1007941107958279</v>
      </c>
      <c r="AT80" s="20">
        <v>1.1002615941387528</v>
      </c>
      <c r="AU80" s="20">
        <v>1.0996469657958845</v>
      </c>
      <c r="AV80" s="20">
        <v>1.0995105719884051</v>
      </c>
      <c r="AW80" s="20">
        <v>1.0996359279647208</v>
      </c>
      <c r="AX80" s="20">
        <v>1.1001620891908301</v>
      </c>
      <c r="AY80" s="20">
        <v>1.1015149572474943</v>
      </c>
      <c r="AZ80" s="20">
        <v>1.1040799083009545</v>
      </c>
      <c r="BA80" s="20">
        <v>1.1077664670540748</v>
      </c>
      <c r="BB80" s="20">
        <v>1.1120761798528906</v>
      </c>
      <c r="BC80" s="20">
        <v>1.116177472956593</v>
      </c>
      <c r="BD80" s="20">
        <v>1.1194968766840636</v>
      </c>
      <c r="BE80" s="20">
        <v>1.1218653314365254</v>
      </c>
      <c r="BF80" s="20">
        <v>1.123254587407561</v>
      </c>
      <c r="BG80" s="20">
        <v>1.1240710656843058</v>
      </c>
      <c r="BH80" s="20">
        <v>1.1248930463365645</v>
      </c>
      <c r="BI80" s="20">
        <v>1.1259104037640482</v>
      </c>
      <c r="BJ80" s="20">
        <v>1.1270200631429104</v>
      </c>
      <c r="BK80" s="20">
        <v>1.1289358952405926</v>
      </c>
      <c r="BL80" s="20">
        <v>1.1321275960849304</v>
      </c>
      <c r="BM80" s="20">
        <v>1.1365627909751432</v>
      </c>
      <c r="BN80" s="20">
        <v>1.142031300030397</v>
      </c>
      <c r="BO80" s="20">
        <v>1.1478651351358529</v>
      </c>
      <c r="BP80" s="20">
        <v>1.1525255913867245</v>
      </c>
      <c r="BQ80" s="20">
        <v>1.1555880622686487</v>
      </c>
      <c r="BR80" s="20">
        <v>1.1576124371814083</v>
      </c>
      <c r="BS80" s="20">
        <v>1.1591099912938918</v>
      </c>
      <c r="BT80" s="20">
        <v>1.1605842641577089</v>
      </c>
      <c r="BU80" s="20">
        <v>1.1621860705648475</v>
      </c>
      <c r="BV80" s="20">
        <v>1.1640126255022916</v>
      </c>
      <c r="BW80" s="20">
        <v>1.1656972374959129</v>
      </c>
      <c r="BX80" s="20">
        <v>1.1672762451482734</v>
      </c>
      <c r="BY80" s="20">
        <v>1.1694950187879924</v>
      </c>
      <c r="BZ80" s="20">
        <v>1.1720232491268159</v>
      </c>
      <c r="CA80" s="20">
        <v>1.1752561903107797</v>
      </c>
      <c r="CB80" s="20">
        <v>1.1791481611022727</v>
      </c>
      <c r="CC80" s="20">
        <v>1.1824601947486033</v>
      </c>
      <c r="CD80" s="20">
        <v>1.1835478009073606</v>
      </c>
      <c r="CE80" s="20">
        <v>1.1824898709449361</v>
      </c>
      <c r="CF80" s="20">
        <v>1.181157846684227</v>
      </c>
      <c r="CG80" s="20">
        <v>1.1807666894722051</v>
      </c>
      <c r="CH80" s="20">
        <v>1.1819826235772872</v>
      </c>
      <c r="CI80" s="20">
        <v>1.1844101817749131</v>
      </c>
      <c r="CJ80" s="20">
        <v>1.1875892659829408</v>
      </c>
      <c r="CK80" s="20">
        <v>1.1917659232778197</v>
      </c>
      <c r="CL80" s="20">
        <v>1.1974485419501344</v>
      </c>
      <c r="CM80" s="20">
        <v>1.2040019229470087</v>
      </c>
      <c r="CN80" s="20">
        <v>1.2092406447329505</v>
      </c>
      <c r="CO80" s="20">
        <v>1.2112176892165607</v>
      </c>
      <c r="CP80" s="20">
        <v>1.2090480154409922</v>
      </c>
      <c r="CQ80" s="20">
        <v>1.2038649044698124</v>
      </c>
      <c r="CR80" s="20">
        <v>1.1984132314184741</v>
      </c>
      <c r="CS80" s="20">
        <v>1.1942390834042529</v>
      </c>
      <c r="CT80" s="20">
        <v>1.1923512662657711</v>
      </c>
      <c r="CU80" s="20">
        <v>1.1929569562683773</v>
      </c>
      <c r="CV80" s="20">
        <v>1.1958853437128529</v>
      </c>
      <c r="CW80" s="20">
        <v>1.1996719972335474</v>
      </c>
      <c r="CX80" s="20">
        <v>1.2035464977116086</v>
      </c>
      <c r="CY80" s="20">
        <v>1.2075885556753976</v>
      </c>
      <c r="CZ80" s="20">
        <v>1.2124971883969644</v>
      </c>
      <c r="DA80" s="20">
        <v>1.2175497257480463</v>
      </c>
      <c r="DB80" s="20">
        <v>1.2211458443055845</v>
      </c>
      <c r="DC80" s="20">
        <v>1.2235172483144501</v>
      </c>
      <c r="DD80" s="20">
        <v>1.2263630516869291</v>
      </c>
      <c r="DE80" s="20">
        <v>1.2299493279281293</v>
      </c>
      <c r="DF80" s="20">
        <v>1.2338048607330734</v>
      </c>
      <c r="DG80" s="20">
        <v>1.237330843689211</v>
      </c>
      <c r="DH80" s="20">
        <v>1.2406755341906641</v>
      </c>
      <c r="DI80" s="20">
        <v>1.2445105561915897</v>
      </c>
      <c r="DJ80" s="20">
        <v>1.2502901564540871</v>
      </c>
      <c r="DK80" s="20">
        <v>1.2582271237760478</v>
      </c>
      <c r="DL80" s="20">
        <v>1.2669922296641212</v>
      </c>
      <c r="DM80" s="20">
        <v>1.2747140470711686</v>
      </c>
      <c r="DN80" s="20">
        <v>1.2802515765183127</v>
      </c>
      <c r="DO80" s="20">
        <v>1.2832476396952597</v>
      </c>
      <c r="DP80" s="20">
        <v>1.283494166672962</v>
      </c>
      <c r="DQ80" s="20">
        <v>1.2804528257953069</v>
      </c>
      <c r="DR80" s="20">
        <v>1.2730777741139263</v>
      </c>
      <c r="DS80" s="20">
        <v>1.2602049976353791</v>
      </c>
      <c r="DT80" s="20">
        <v>1.242437558216174</v>
      </c>
      <c r="DU80" s="20">
        <v>1.2221705838323682</v>
      </c>
      <c r="DV80" s="20">
        <v>1.2072041470414696</v>
      </c>
      <c r="DW80" s="20">
        <v>1.2047692415992164</v>
      </c>
      <c r="DX80" s="20">
        <v>1.2137815672756982</v>
      </c>
      <c r="DY80" s="20">
        <v>1.2263659814806021</v>
      </c>
      <c r="DZ80" s="20">
        <v>1.2374308408645684</v>
      </c>
      <c r="EA80" s="20">
        <v>1.2457267414746176</v>
      </c>
      <c r="EB80" s="20">
        <v>1.2517194688441626</v>
      </c>
      <c r="EC80" s="20">
        <v>1.255679008135953</v>
      </c>
      <c r="ED80" s="20">
        <v>1.2585364945701225</v>
      </c>
      <c r="EE80" s="20">
        <v>1.2610642447421205</v>
      </c>
      <c r="EF80" s="20">
        <v>1.2635725764242121</v>
      </c>
    </row>
    <row r="81" spans="2:136" x14ac:dyDescent="0.45">
      <c r="B81" t="str">
        <f t="shared" si="48"/>
        <v>Information and cultural industries</v>
      </c>
      <c r="C81" s="20" cm="1">
        <f t="array" ref="C81:EF81">TRANSPOSE(_xll.hp_filter(TRANSPOSE(C58:EF58),6.25))</f>
        <v>0.99262031404471429</v>
      </c>
      <c r="D81" s="20">
        <v>1.0096895996964774</v>
      </c>
      <c r="E81" s="20">
        <v>1.0279396351010861</v>
      </c>
      <c r="F81" s="20">
        <v>1.0470733306616713</v>
      </c>
      <c r="G81" s="20">
        <v>1.0666005546667767</v>
      </c>
      <c r="H81" s="20">
        <v>1.0895189259607909</v>
      </c>
      <c r="I81" s="20">
        <v>1.1121572877361157</v>
      </c>
      <c r="J81" s="20">
        <v>1.1326157006136657</v>
      </c>
      <c r="K81" s="20">
        <v>1.1504056518362962</v>
      </c>
      <c r="L81" s="20">
        <v>1.1598418655291927</v>
      </c>
      <c r="M81" s="20">
        <v>1.1517631964127228</v>
      </c>
      <c r="N81" s="20">
        <v>1.1255072035318279</v>
      </c>
      <c r="O81" s="20">
        <v>1.0898402543060477</v>
      </c>
      <c r="P81" s="20">
        <v>1.055051550902925</v>
      </c>
      <c r="Q81" s="20">
        <v>1.0272053790420861</v>
      </c>
      <c r="R81" s="20">
        <v>1.011749892293252</v>
      </c>
      <c r="S81" s="20">
        <v>1.0103603563931853</v>
      </c>
      <c r="T81" s="20">
        <v>1.0192797208273598</v>
      </c>
      <c r="U81" s="20">
        <v>1.0309183800066855</v>
      </c>
      <c r="V81" s="20">
        <v>1.0390967623164462</v>
      </c>
      <c r="W81" s="20">
        <v>1.0397205257078703</v>
      </c>
      <c r="X81" s="20">
        <v>1.0348367650559811</v>
      </c>
      <c r="Y81" s="20">
        <v>1.0247045770310153</v>
      </c>
      <c r="Z81" s="20">
        <v>1.0122737884905377</v>
      </c>
      <c r="AA81" s="20">
        <v>1.0024137187066158</v>
      </c>
      <c r="AB81" s="20">
        <v>1.0000597856410407</v>
      </c>
      <c r="AC81" s="20">
        <v>1.0047589467437412</v>
      </c>
      <c r="AD81" s="20">
        <v>1.0111188248449985</v>
      </c>
      <c r="AE81" s="20">
        <v>1.0160304685684101</v>
      </c>
      <c r="AF81" s="20">
        <v>1.0180857514450199</v>
      </c>
      <c r="AG81" s="20">
        <v>1.018386434155452</v>
      </c>
      <c r="AH81" s="20">
        <v>1.0135456319112481</v>
      </c>
      <c r="AI81" s="20">
        <v>1.0043392974278129</v>
      </c>
      <c r="AJ81" s="20">
        <v>0.99053602794230078</v>
      </c>
      <c r="AK81" s="20">
        <v>0.97802481366526417</v>
      </c>
      <c r="AL81" s="20">
        <v>0.97174399587794713</v>
      </c>
      <c r="AM81" s="20">
        <v>0.97478319714773876</v>
      </c>
      <c r="AN81" s="20">
        <v>0.98909826576725668</v>
      </c>
      <c r="AO81" s="20">
        <v>1.005600445327347</v>
      </c>
      <c r="AP81" s="20">
        <v>1.0181776991253666</v>
      </c>
      <c r="AQ81" s="20">
        <v>1.0267090963698668</v>
      </c>
      <c r="AR81" s="20">
        <v>1.0304851656644383</v>
      </c>
      <c r="AS81" s="20">
        <v>1.0310476743484542</v>
      </c>
      <c r="AT81" s="20">
        <v>1.0292655661548411</v>
      </c>
      <c r="AU81" s="20">
        <v>1.0277098442791779</v>
      </c>
      <c r="AV81" s="20">
        <v>1.0268064023925325</v>
      </c>
      <c r="AW81" s="20">
        <v>1.0250124435398458</v>
      </c>
      <c r="AX81" s="20">
        <v>1.0199034866641767</v>
      </c>
      <c r="AY81" s="20">
        <v>1.0092578626420734</v>
      </c>
      <c r="AZ81" s="20">
        <v>0.99818135173347544</v>
      </c>
      <c r="BA81" s="20">
        <v>0.99283585723585444</v>
      </c>
      <c r="BB81" s="20">
        <v>0.99430951764191289</v>
      </c>
      <c r="BC81" s="20">
        <v>0.99388974742662506</v>
      </c>
      <c r="BD81" s="20">
        <v>0.98971915958344636</v>
      </c>
      <c r="BE81" s="20">
        <v>0.98309290556922591</v>
      </c>
      <c r="BF81" s="20">
        <v>0.97383371743342506</v>
      </c>
      <c r="BG81" s="20">
        <v>0.96301953029999321</v>
      </c>
      <c r="BH81" s="20">
        <v>0.95475493887598284</v>
      </c>
      <c r="BI81" s="20">
        <v>0.9529716984758162</v>
      </c>
      <c r="BJ81" s="20">
        <v>0.95731381451999265</v>
      </c>
      <c r="BK81" s="20">
        <v>0.96414782701633439</v>
      </c>
      <c r="BL81" s="20">
        <v>0.97275524915648837</v>
      </c>
      <c r="BM81" s="20">
        <v>0.98213672386657858</v>
      </c>
      <c r="BN81" s="20">
        <v>0.98992482267166859</v>
      </c>
      <c r="BO81" s="20">
        <v>0.99530530244717785</v>
      </c>
      <c r="BP81" s="20">
        <v>1.0009608600858251</v>
      </c>
      <c r="BQ81" s="20">
        <v>1.0068455072061351</v>
      </c>
      <c r="BR81" s="20">
        <v>1.0097871571423063</v>
      </c>
      <c r="BS81" s="20">
        <v>1.0082733129409833</v>
      </c>
      <c r="BT81" s="20">
        <v>1.0048802674403428</v>
      </c>
      <c r="BU81" s="20">
        <v>1.0011505698148904</v>
      </c>
      <c r="BV81" s="20">
        <v>0.99690347062629425</v>
      </c>
      <c r="BW81" s="20">
        <v>0.99481898653815537</v>
      </c>
      <c r="BX81" s="20">
        <v>0.99553519785360445</v>
      </c>
      <c r="BY81" s="20">
        <v>0.99885172519006593</v>
      </c>
      <c r="BZ81" s="20">
        <v>1.0041951084825613</v>
      </c>
      <c r="CA81" s="20">
        <v>1.012190564059807</v>
      </c>
      <c r="CB81" s="20">
        <v>1.0225021044864215</v>
      </c>
      <c r="CC81" s="20">
        <v>1.0359606059514916</v>
      </c>
      <c r="CD81" s="20">
        <v>1.0511015467572695</v>
      </c>
      <c r="CE81" s="20">
        <v>1.0683913480362792</v>
      </c>
      <c r="CF81" s="20">
        <v>1.0894722450619927</v>
      </c>
      <c r="CG81" s="20">
        <v>1.1070737622702878</v>
      </c>
      <c r="CH81" s="20">
        <v>1.1175165255124067</v>
      </c>
      <c r="CI81" s="20">
        <v>1.1215933459894396</v>
      </c>
      <c r="CJ81" s="20">
        <v>1.1198535208612717</v>
      </c>
      <c r="CK81" s="20">
        <v>1.111660555563371</v>
      </c>
      <c r="CL81" s="20">
        <v>1.0980079168875563</v>
      </c>
      <c r="CM81" s="20">
        <v>1.0839173564554887</v>
      </c>
      <c r="CN81" s="20">
        <v>1.0734461693363442</v>
      </c>
      <c r="CO81" s="20">
        <v>1.0644745337386006</v>
      </c>
      <c r="CP81" s="20">
        <v>1.0523383091955885</v>
      </c>
      <c r="CQ81" s="20">
        <v>1.0392391244505275</v>
      </c>
      <c r="CR81" s="20">
        <v>1.0318363772800996</v>
      </c>
      <c r="CS81" s="20">
        <v>1.0342085322367143</v>
      </c>
      <c r="CT81" s="20">
        <v>1.0420778864304849</v>
      </c>
      <c r="CU81" s="20">
        <v>1.0531605217909961</v>
      </c>
      <c r="CV81" s="20">
        <v>1.0614849156912689</v>
      </c>
      <c r="CW81" s="20">
        <v>1.0633758556743125</v>
      </c>
      <c r="CX81" s="20">
        <v>1.0602548427272229</v>
      </c>
      <c r="CY81" s="20">
        <v>1.0501454248893334</v>
      </c>
      <c r="CZ81" s="20">
        <v>1.0343347704701009</v>
      </c>
      <c r="DA81" s="20">
        <v>1.0147138754015828</v>
      </c>
      <c r="DB81" s="20">
        <v>0.99239245145253618</v>
      </c>
      <c r="DC81" s="20">
        <v>0.96677845974296117</v>
      </c>
      <c r="DD81" s="20">
        <v>0.93951202158455738</v>
      </c>
      <c r="DE81" s="20">
        <v>0.91617126929743753</v>
      </c>
      <c r="DF81" s="20">
        <v>0.89765808460726848</v>
      </c>
      <c r="DG81" s="20">
        <v>0.88589002725770083</v>
      </c>
      <c r="DH81" s="20">
        <v>0.88639996155218603</v>
      </c>
      <c r="DI81" s="20">
        <v>0.90311427856117188</v>
      </c>
      <c r="DJ81" s="20">
        <v>0.93102164646280594</v>
      </c>
      <c r="DK81" s="20">
        <v>0.96227080862983394</v>
      </c>
      <c r="DL81" s="20">
        <v>0.9906949833788411</v>
      </c>
      <c r="DM81" s="20">
        <v>1.0116692703388876</v>
      </c>
      <c r="DN81" s="20">
        <v>1.0208976261708713</v>
      </c>
      <c r="DO81" s="20">
        <v>1.0195390810553686</v>
      </c>
      <c r="DP81" s="20">
        <v>1.0164285284473298</v>
      </c>
      <c r="DQ81" s="20">
        <v>1.0161146632052969</v>
      </c>
      <c r="DR81" s="20">
        <v>1.018415214186307</v>
      </c>
      <c r="DS81" s="20">
        <v>1.0186846524897839</v>
      </c>
      <c r="DT81" s="20">
        <v>1.0110709333866659</v>
      </c>
      <c r="DU81" s="20">
        <v>0.99361964491309551</v>
      </c>
      <c r="DV81" s="20">
        <v>0.97681435970082076</v>
      </c>
      <c r="DW81" s="20">
        <v>0.96701224847324663</v>
      </c>
      <c r="DX81" s="20">
        <v>0.96978539509489592</v>
      </c>
      <c r="DY81" s="20">
        <v>0.98518193001802457</v>
      </c>
      <c r="DZ81" s="20">
        <v>1.0091672384679247</v>
      </c>
      <c r="EA81" s="20">
        <v>1.0405850730790569</v>
      </c>
      <c r="EB81" s="20">
        <v>1.0715926730070442</v>
      </c>
      <c r="EC81" s="20">
        <v>1.100178088007566</v>
      </c>
      <c r="ED81" s="20">
        <v>1.1303462211701281</v>
      </c>
      <c r="EE81" s="20">
        <v>1.1639928290336088</v>
      </c>
      <c r="EF81" s="20">
        <v>1.198252518331905</v>
      </c>
    </row>
    <row r="85" spans="2:136" x14ac:dyDescent="0.45">
      <c r="C85" s="24"/>
    </row>
    <row r="86" spans="2:136" x14ac:dyDescent="0.45">
      <c r="C86" s="24"/>
    </row>
    <row r="87" spans="2:136" x14ac:dyDescent="0.45">
      <c r="C87" s="24"/>
    </row>
    <row r="88" spans="2:136" x14ac:dyDescent="0.45">
      <c r="C88" s="24"/>
    </row>
    <row r="89" spans="2:136" x14ac:dyDescent="0.45">
      <c r="C89" s="24"/>
    </row>
    <row r="90" spans="2:136" x14ac:dyDescent="0.45">
      <c r="C90" s="24"/>
    </row>
    <row r="91" spans="2:136" x14ac:dyDescent="0.45">
      <c r="C91" s="24"/>
    </row>
    <row r="92" spans="2:136" x14ac:dyDescent="0.45">
      <c r="C92" s="24"/>
    </row>
    <row r="93" spans="2:136" x14ac:dyDescent="0.45">
      <c r="C93" s="24"/>
    </row>
    <row r="94" spans="2:136" x14ac:dyDescent="0.45">
      <c r="C94" s="24"/>
    </row>
    <row r="95" spans="2:136" x14ac:dyDescent="0.45">
      <c r="C95" s="24"/>
    </row>
    <row r="96" spans="2:136" x14ac:dyDescent="0.45">
      <c r="C96" s="24"/>
    </row>
    <row r="97" spans="3:3" x14ac:dyDescent="0.45">
      <c r="C97" s="24"/>
    </row>
    <row r="98" spans="3:3" x14ac:dyDescent="0.45">
      <c r="C98" s="24"/>
    </row>
    <row r="99" spans="3:3" x14ac:dyDescent="0.45">
      <c r="C99" s="24"/>
    </row>
    <row r="100" spans="3:3" x14ac:dyDescent="0.45">
      <c r="C100" s="24"/>
    </row>
    <row r="101" spans="3:3" x14ac:dyDescent="0.45">
      <c r="C101" s="24"/>
    </row>
    <row r="102" spans="3:3" x14ac:dyDescent="0.45">
      <c r="C102" s="24"/>
    </row>
    <row r="103" spans="3:3" x14ac:dyDescent="0.45">
      <c r="C103" s="24"/>
    </row>
    <row r="104" spans="3:3" x14ac:dyDescent="0.45">
      <c r="C104" s="24"/>
    </row>
    <row r="106" spans="3:3" x14ac:dyDescent="0.45">
      <c r="C106" s="24"/>
    </row>
    <row r="107" spans="3:3" x14ac:dyDescent="0.45">
      <c r="C107" s="24"/>
    </row>
    <row r="108" spans="3:3" x14ac:dyDescent="0.45">
      <c r="C108" s="24"/>
    </row>
    <row r="112" spans="3:3" x14ac:dyDescent="0.45">
      <c r="C112" s="24"/>
    </row>
    <row r="113" spans="3:3" x14ac:dyDescent="0.45">
      <c r="C113" s="24"/>
    </row>
    <row r="114" spans="3:3" x14ac:dyDescent="0.45">
      <c r="C114" s="24"/>
    </row>
    <row r="115" spans="3:3" x14ac:dyDescent="0.45">
      <c r="C115" s="24"/>
    </row>
    <row r="116" spans="3:3" x14ac:dyDescent="0.45">
      <c r="C116" s="24"/>
    </row>
    <row r="117" spans="3:3" x14ac:dyDescent="0.45">
      <c r="C117" s="24"/>
    </row>
    <row r="118" spans="3:3" x14ac:dyDescent="0.45">
      <c r="C118" s="24"/>
    </row>
    <row r="119" spans="3:3" x14ac:dyDescent="0.45">
      <c r="C119" s="24"/>
    </row>
    <row r="120" spans="3:3" x14ac:dyDescent="0.45">
      <c r="C120" s="24"/>
    </row>
    <row r="121" spans="3:3" x14ac:dyDescent="0.45">
      <c r="C121" s="24"/>
    </row>
    <row r="122" spans="3:3" x14ac:dyDescent="0.45">
      <c r="C122" s="24"/>
    </row>
    <row r="123" spans="3:3" x14ac:dyDescent="0.45">
      <c r="C123" s="24"/>
    </row>
    <row r="124" spans="3:3" x14ac:dyDescent="0.45">
      <c r="C124" s="24"/>
    </row>
    <row r="125" spans="3:3" x14ac:dyDescent="0.45">
      <c r="C125" s="24"/>
    </row>
    <row r="126" spans="3:3" x14ac:dyDescent="0.45">
      <c r="C126" s="24"/>
    </row>
    <row r="127" spans="3:3" x14ac:dyDescent="0.45">
      <c r="C127" s="24"/>
    </row>
    <row r="128" spans="3:3" x14ac:dyDescent="0.45">
      <c r="C128" s="24"/>
    </row>
    <row r="129" spans="3:3" x14ac:dyDescent="0.45">
      <c r="C129" s="24"/>
    </row>
    <row r="130" spans="3:3" x14ac:dyDescent="0.45">
      <c r="C130" s="24"/>
    </row>
    <row r="131" spans="3:3" x14ac:dyDescent="0.45">
      <c r="C131" s="24"/>
    </row>
    <row r="135" spans="3:3" x14ac:dyDescent="0.45">
      <c r="C135" s="22"/>
    </row>
    <row r="136" spans="3:3" x14ac:dyDescent="0.45">
      <c r="C136" s="22"/>
    </row>
    <row r="137" spans="3:3" x14ac:dyDescent="0.45">
      <c r="C137" s="22"/>
    </row>
    <row r="138" spans="3:3" x14ac:dyDescent="0.45">
      <c r="C138" s="22"/>
    </row>
    <row r="139" spans="3:3" x14ac:dyDescent="0.45">
      <c r="C139" s="22"/>
    </row>
    <row r="140" spans="3:3" x14ac:dyDescent="0.45">
      <c r="C140" s="22"/>
    </row>
    <row r="141" spans="3:3" x14ac:dyDescent="0.45">
      <c r="C141" s="22"/>
    </row>
    <row r="142" spans="3:3" x14ac:dyDescent="0.45">
      <c r="C142" s="22"/>
    </row>
    <row r="143" spans="3:3" x14ac:dyDescent="0.45">
      <c r="C143" s="22"/>
    </row>
    <row r="144" spans="3:3" x14ac:dyDescent="0.45">
      <c r="C144" s="22"/>
    </row>
    <row r="145" spans="3:3" x14ac:dyDescent="0.45">
      <c r="C145" s="22"/>
    </row>
    <row r="146" spans="3:3" x14ac:dyDescent="0.45">
      <c r="C146" s="22"/>
    </row>
    <row r="147" spans="3:3" x14ac:dyDescent="0.45">
      <c r="C147" s="22"/>
    </row>
    <row r="148" spans="3:3" x14ac:dyDescent="0.45">
      <c r="C148" s="22"/>
    </row>
    <row r="149" spans="3:3" x14ac:dyDescent="0.45">
      <c r="C149" s="22"/>
    </row>
    <row r="150" spans="3:3" x14ac:dyDescent="0.45">
      <c r="C150" s="22"/>
    </row>
    <row r="151" spans="3:3" x14ac:dyDescent="0.45">
      <c r="C151" s="22"/>
    </row>
    <row r="152" spans="3:3" x14ac:dyDescent="0.45">
      <c r="C152" s="22"/>
    </row>
    <row r="153" spans="3:3" x14ac:dyDescent="0.45">
      <c r="C153" s="22"/>
    </row>
    <row r="154" spans="3:3" x14ac:dyDescent="0.45">
      <c r="C154" s="22"/>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E16CB-1655-4FBC-817D-169ECF33935E}">
  <dimension ref="A1:EI135"/>
  <sheetViews>
    <sheetView workbookViewId="0">
      <pane xSplit="2" ySplit="6" topLeftCell="C79" activePane="bottomRight" state="frozen"/>
      <selection pane="topRight" activeCell="C1" sqref="C1"/>
      <selection pane="bottomLeft" activeCell="A7" sqref="A7"/>
      <selection pane="bottomRight" activeCell="C90" sqref="C90"/>
    </sheetView>
  </sheetViews>
  <sheetFormatPr defaultRowHeight="14.25" x14ac:dyDescent="0.45"/>
  <cols>
    <col min="1" max="1" width="69.46484375" customWidth="1"/>
    <col min="2" max="2" width="63.33203125" bestFit="1" customWidth="1"/>
    <col min="3" max="3" width="34.796875" bestFit="1" customWidth="1"/>
    <col min="4" max="136" width="10.33203125" bestFit="1" customWidth="1"/>
    <col min="137" max="137" width="8.19921875" bestFit="1" customWidth="1"/>
    <col min="138" max="138" width="5.3984375" customWidth="1"/>
    <col min="139" max="139" width="59.53125" bestFit="1" customWidth="1"/>
    <col min="140" max="140" width="10.86328125" bestFit="1" customWidth="1"/>
    <col min="141" max="149" width="9.73046875" bestFit="1" customWidth="1"/>
    <col min="150" max="150" width="11.73046875" bestFit="1" customWidth="1"/>
  </cols>
  <sheetData>
    <row r="1" spans="2:139" x14ac:dyDescent="0.45">
      <c r="B1" s="1" t="s">
        <v>0</v>
      </c>
      <c r="C1" t="s" vm="1">
        <v>184</v>
      </c>
    </row>
    <row r="2" spans="2:139" x14ac:dyDescent="0.45">
      <c r="B2" s="1" t="s">
        <v>1</v>
      </c>
      <c r="C2" t="s" vm="2">
        <v>27</v>
      </c>
    </row>
    <row r="3" spans="2:139" x14ac:dyDescent="0.45">
      <c r="B3" s="1" t="s">
        <v>29</v>
      </c>
      <c r="C3" t="s" vm="3">
        <v>9</v>
      </c>
    </row>
    <row r="5" spans="2:139" x14ac:dyDescent="0.45">
      <c r="B5" s="1" t="s">
        <v>10</v>
      </c>
      <c r="C5" s="1" t="s">
        <v>505</v>
      </c>
    </row>
    <row r="6" spans="2:139" x14ac:dyDescent="0.45">
      <c r="B6" s="1" t="s">
        <v>11</v>
      </c>
      <c r="C6" s="21">
        <v>40179</v>
      </c>
      <c r="D6" s="21">
        <v>40210</v>
      </c>
      <c r="E6" s="21">
        <v>40238</v>
      </c>
      <c r="F6" s="21">
        <v>40269</v>
      </c>
      <c r="G6" s="21">
        <v>40299</v>
      </c>
      <c r="H6" s="21">
        <v>40330</v>
      </c>
      <c r="I6" s="21">
        <v>40360</v>
      </c>
      <c r="J6" s="21">
        <v>40391</v>
      </c>
      <c r="K6" s="21">
        <v>40422</v>
      </c>
      <c r="L6" s="21">
        <v>40452</v>
      </c>
      <c r="M6" s="21">
        <v>40483</v>
      </c>
      <c r="N6" s="21">
        <v>40513</v>
      </c>
      <c r="O6" s="21">
        <v>40544</v>
      </c>
      <c r="P6" s="21">
        <v>40575</v>
      </c>
      <c r="Q6" s="21">
        <v>40603</v>
      </c>
      <c r="R6" s="21">
        <v>40634</v>
      </c>
      <c r="S6" s="21">
        <v>40664</v>
      </c>
      <c r="T6" s="21">
        <v>40695</v>
      </c>
      <c r="U6" s="21">
        <v>40725</v>
      </c>
      <c r="V6" s="21">
        <v>40756</v>
      </c>
      <c r="W6" s="21">
        <v>40787</v>
      </c>
      <c r="X6" s="21">
        <v>40817</v>
      </c>
      <c r="Y6" s="21">
        <v>40848</v>
      </c>
      <c r="Z6" s="21">
        <v>40878</v>
      </c>
      <c r="AA6" s="21">
        <v>40909</v>
      </c>
      <c r="AB6" s="21">
        <v>40940</v>
      </c>
      <c r="AC6" s="21">
        <v>40969</v>
      </c>
      <c r="AD6" s="21">
        <v>41000</v>
      </c>
      <c r="AE6" s="21">
        <v>41030</v>
      </c>
      <c r="AF6" s="21">
        <v>41061</v>
      </c>
      <c r="AG6" s="21">
        <v>41091</v>
      </c>
      <c r="AH6" s="21">
        <v>41122</v>
      </c>
      <c r="AI6" s="21">
        <v>41153</v>
      </c>
      <c r="AJ6" s="21">
        <v>41183</v>
      </c>
      <c r="AK6" s="21">
        <v>41214</v>
      </c>
      <c r="AL6" s="21">
        <v>41244</v>
      </c>
      <c r="AM6" s="21">
        <v>41275</v>
      </c>
      <c r="AN6" s="21">
        <v>41306</v>
      </c>
      <c r="AO6" s="21">
        <v>41334</v>
      </c>
      <c r="AP6" s="21">
        <v>41365</v>
      </c>
      <c r="AQ6" s="21">
        <v>41395</v>
      </c>
      <c r="AR6" s="21">
        <v>41426</v>
      </c>
      <c r="AS6" s="21">
        <v>41456</v>
      </c>
      <c r="AT6" s="21">
        <v>41487</v>
      </c>
      <c r="AU6" s="21">
        <v>41518</v>
      </c>
      <c r="AV6" s="21">
        <v>41548</v>
      </c>
      <c r="AW6" s="21">
        <v>41579</v>
      </c>
      <c r="AX6" s="21">
        <v>41609</v>
      </c>
      <c r="AY6" s="21">
        <v>41640</v>
      </c>
      <c r="AZ6" s="21">
        <v>41671</v>
      </c>
      <c r="BA6" s="21">
        <v>41699</v>
      </c>
      <c r="BB6" s="21">
        <v>41730</v>
      </c>
      <c r="BC6" s="21">
        <v>41760</v>
      </c>
      <c r="BD6" s="21">
        <v>41791</v>
      </c>
      <c r="BE6" s="21">
        <v>41821</v>
      </c>
      <c r="BF6" s="21">
        <v>41852</v>
      </c>
      <c r="BG6" s="21">
        <v>41883</v>
      </c>
      <c r="BH6" s="21">
        <v>41913</v>
      </c>
      <c r="BI6" s="21">
        <v>41944</v>
      </c>
      <c r="BJ6" s="21">
        <v>41974</v>
      </c>
      <c r="BK6" s="21">
        <v>42005</v>
      </c>
      <c r="BL6" s="21">
        <v>42036</v>
      </c>
      <c r="BM6" s="21">
        <v>42064</v>
      </c>
      <c r="BN6" s="21">
        <v>42095</v>
      </c>
      <c r="BO6" s="21">
        <v>42125</v>
      </c>
      <c r="BP6" s="21">
        <v>42156</v>
      </c>
      <c r="BQ6" s="21">
        <v>42186</v>
      </c>
      <c r="BR6" s="21">
        <v>42217</v>
      </c>
      <c r="BS6" s="21">
        <v>42248</v>
      </c>
      <c r="BT6" s="21">
        <v>42278</v>
      </c>
      <c r="BU6" s="21">
        <v>42309</v>
      </c>
      <c r="BV6" s="21">
        <v>42339</v>
      </c>
      <c r="BW6" s="21">
        <v>42370</v>
      </c>
      <c r="BX6" s="21">
        <v>42401</v>
      </c>
      <c r="BY6" s="21">
        <v>42430</v>
      </c>
      <c r="BZ6" s="21">
        <v>42461</v>
      </c>
      <c r="CA6" s="21">
        <v>42491</v>
      </c>
      <c r="CB6" s="21">
        <v>42522</v>
      </c>
      <c r="CC6" s="21">
        <v>42552</v>
      </c>
      <c r="CD6" s="21">
        <v>42583</v>
      </c>
      <c r="CE6" s="21">
        <v>42614</v>
      </c>
      <c r="CF6" s="21">
        <v>42644</v>
      </c>
      <c r="CG6" s="21">
        <v>42675</v>
      </c>
      <c r="CH6" s="21">
        <v>42705</v>
      </c>
      <c r="CI6" s="21">
        <v>42736</v>
      </c>
      <c r="CJ6" s="21">
        <v>42767</v>
      </c>
      <c r="CK6" s="21">
        <v>42795</v>
      </c>
      <c r="CL6" s="21">
        <v>42826</v>
      </c>
      <c r="CM6" s="21">
        <v>42856</v>
      </c>
      <c r="CN6" s="21">
        <v>42887</v>
      </c>
      <c r="CO6" s="21">
        <v>42917</v>
      </c>
      <c r="CP6" s="21">
        <v>42948</v>
      </c>
      <c r="CQ6" s="21">
        <v>42979</v>
      </c>
      <c r="CR6" s="21">
        <v>43009</v>
      </c>
      <c r="CS6" s="21">
        <v>43040</v>
      </c>
      <c r="CT6" s="21">
        <v>43070</v>
      </c>
      <c r="CU6" s="21">
        <v>43101</v>
      </c>
      <c r="CV6" s="21">
        <v>43132</v>
      </c>
      <c r="CW6" s="21">
        <v>43160</v>
      </c>
      <c r="CX6" s="21">
        <v>43191</v>
      </c>
      <c r="CY6" s="21">
        <v>43221</v>
      </c>
      <c r="CZ6" s="21">
        <v>43252</v>
      </c>
      <c r="DA6" s="21">
        <v>43282</v>
      </c>
      <c r="DB6" s="21">
        <v>43313</v>
      </c>
      <c r="DC6" s="21">
        <v>43344</v>
      </c>
      <c r="DD6" s="21">
        <v>43374</v>
      </c>
      <c r="DE6" s="21">
        <v>43405</v>
      </c>
      <c r="DF6" s="21">
        <v>43435</v>
      </c>
      <c r="DG6" s="21">
        <v>43466</v>
      </c>
      <c r="DH6" s="21">
        <v>43497</v>
      </c>
      <c r="DI6" s="21">
        <v>43525</v>
      </c>
      <c r="DJ6" s="21">
        <v>43556</v>
      </c>
      <c r="DK6" s="21">
        <v>43586</v>
      </c>
      <c r="DL6" s="21">
        <v>43617</v>
      </c>
      <c r="DM6" s="21">
        <v>43647</v>
      </c>
      <c r="DN6" s="21">
        <v>43678</v>
      </c>
      <c r="DO6" s="21">
        <v>43709</v>
      </c>
      <c r="DP6" s="21">
        <v>43739</v>
      </c>
      <c r="DQ6" s="21">
        <v>43770</v>
      </c>
      <c r="DR6" s="21">
        <v>43800</v>
      </c>
      <c r="DS6" s="21">
        <v>43831</v>
      </c>
      <c r="DT6" s="21">
        <v>43862</v>
      </c>
      <c r="DU6" s="21">
        <v>43891</v>
      </c>
      <c r="DV6" s="21">
        <v>43922</v>
      </c>
      <c r="DW6" s="21">
        <v>43952</v>
      </c>
      <c r="DX6" s="21">
        <v>43983</v>
      </c>
      <c r="DY6" s="21">
        <v>44013</v>
      </c>
      <c r="DZ6" s="21">
        <v>44044</v>
      </c>
      <c r="EA6" s="21">
        <v>44075</v>
      </c>
      <c r="EB6" s="21">
        <v>44105</v>
      </c>
      <c r="EC6" s="21">
        <v>44136</v>
      </c>
      <c r="ED6" s="21">
        <v>44166</v>
      </c>
      <c r="EE6" s="21">
        <v>44197</v>
      </c>
      <c r="EF6" s="21">
        <v>44228</v>
      </c>
      <c r="EI6" t="s">
        <v>595</v>
      </c>
    </row>
    <row r="7" spans="2:139" x14ac:dyDescent="0.45">
      <c r="B7" s="2" t="s">
        <v>594</v>
      </c>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6"/>
    </row>
    <row r="8" spans="2:139" x14ac:dyDescent="0.45">
      <c r="B8" s="3" t="s">
        <v>522</v>
      </c>
      <c r="C8" s="24">
        <v>1119000</v>
      </c>
      <c r="D8" s="24">
        <v>1130200</v>
      </c>
      <c r="E8" s="24">
        <v>1141100</v>
      </c>
      <c r="F8" s="24">
        <v>1145700</v>
      </c>
      <c r="G8" s="24">
        <v>1199700</v>
      </c>
      <c r="H8" s="24">
        <v>1212500</v>
      </c>
      <c r="I8" s="24">
        <v>1252600</v>
      </c>
      <c r="J8" s="24">
        <v>1246600</v>
      </c>
      <c r="K8" s="24">
        <v>1174100</v>
      </c>
      <c r="L8" s="24">
        <v>1148500</v>
      </c>
      <c r="M8" s="24">
        <v>1150500</v>
      </c>
      <c r="N8" s="24">
        <v>1144700</v>
      </c>
      <c r="O8" s="24">
        <v>1141200</v>
      </c>
      <c r="P8" s="24">
        <v>1161200</v>
      </c>
      <c r="Q8" s="24">
        <v>1192000</v>
      </c>
      <c r="R8" s="24">
        <v>1191900</v>
      </c>
      <c r="S8" s="24">
        <v>1238100</v>
      </c>
      <c r="T8" s="24">
        <v>1243600</v>
      </c>
      <c r="U8" s="24">
        <v>1280500</v>
      </c>
      <c r="V8" s="24">
        <v>1259100</v>
      </c>
      <c r="W8" s="24">
        <v>1223100</v>
      </c>
      <c r="X8" s="24">
        <v>1206600</v>
      </c>
      <c r="Y8" s="24">
        <v>1185000</v>
      </c>
      <c r="Z8" s="24">
        <v>1191100</v>
      </c>
      <c r="AA8" s="24">
        <v>1196800</v>
      </c>
      <c r="AB8" s="24">
        <v>1205400</v>
      </c>
      <c r="AC8" s="24">
        <v>1198100</v>
      </c>
      <c r="AD8" s="24">
        <v>1232000</v>
      </c>
      <c r="AE8" s="24">
        <v>1268800</v>
      </c>
      <c r="AF8" s="24">
        <v>1279600</v>
      </c>
      <c r="AG8" s="24">
        <v>1303000</v>
      </c>
      <c r="AH8" s="24">
        <v>1296700</v>
      </c>
      <c r="AI8" s="24">
        <v>1236800</v>
      </c>
      <c r="AJ8" s="24">
        <v>1223600</v>
      </c>
      <c r="AK8" s="24">
        <v>1225400</v>
      </c>
      <c r="AL8" s="24">
        <v>1212800</v>
      </c>
      <c r="AM8" s="24">
        <v>1211700</v>
      </c>
      <c r="AN8" s="24">
        <v>1223900</v>
      </c>
      <c r="AO8" s="24">
        <v>1219300</v>
      </c>
      <c r="AP8" s="24">
        <v>1202300</v>
      </c>
      <c r="AQ8" s="24">
        <v>1256800</v>
      </c>
      <c r="AR8" s="24">
        <v>1247800</v>
      </c>
      <c r="AS8" s="24">
        <v>1277100</v>
      </c>
      <c r="AT8" s="24">
        <v>1290500</v>
      </c>
      <c r="AU8" s="24">
        <v>1218600</v>
      </c>
      <c r="AV8" s="24">
        <v>1218300</v>
      </c>
      <c r="AW8" s="24">
        <v>1223000</v>
      </c>
      <c r="AX8" s="24">
        <v>1242600</v>
      </c>
      <c r="AY8" s="24">
        <v>1228900</v>
      </c>
      <c r="AZ8" s="24">
        <v>1246400</v>
      </c>
      <c r="BA8" s="24">
        <v>1246100</v>
      </c>
      <c r="BB8" s="24">
        <v>1231100</v>
      </c>
      <c r="BC8" s="24">
        <v>1287000</v>
      </c>
      <c r="BD8" s="24">
        <v>1292600</v>
      </c>
      <c r="BE8" s="24">
        <v>1335600</v>
      </c>
      <c r="BF8" s="24">
        <v>1318300</v>
      </c>
      <c r="BG8" s="24">
        <v>1263800</v>
      </c>
      <c r="BH8" s="24">
        <v>1275600</v>
      </c>
      <c r="BI8" s="24">
        <v>1275200</v>
      </c>
      <c r="BJ8" s="24">
        <v>1264800</v>
      </c>
      <c r="BK8" s="24">
        <v>1252400</v>
      </c>
      <c r="BL8" s="24">
        <v>1268600</v>
      </c>
      <c r="BM8" s="24">
        <v>1266100</v>
      </c>
      <c r="BN8" s="24">
        <v>1278200</v>
      </c>
      <c r="BO8" s="24">
        <v>1315800</v>
      </c>
      <c r="BP8" s="24">
        <v>1323200</v>
      </c>
      <c r="BQ8" s="24">
        <v>1335900</v>
      </c>
      <c r="BR8" s="24">
        <v>1317700</v>
      </c>
      <c r="BS8" s="24">
        <v>1245000</v>
      </c>
      <c r="BT8" s="24">
        <v>1259500</v>
      </c>
      <c r="BU8" s="24">
        <v>1243200</v>
      </c>
      <c r="BV8" s="24">
        <v>1220300</v>
      </c>
      <c r="BW8" s="24">
        <v>1203600</v>
      </c>
      <c r="BX8" s="24">
        <v>1214300</v>
      </c>
      <c r="BY8" s="24">
        <v>1221500</v>
      </c>
      <c r="BZ8" s="24">
        <v>1258000</v>
      </c>
      <c r="CA8" s="24">
        <v>1281900</v>
      </c>
      <c r="CB8" s="24">
        <v>1307700</v>
      </c>
      <c r="CC8" s="24">
        <v>1333900</v>
      </c>
      <c r="CD8" s="24">
        <v>1308700</v>
      </c>
      <c r="CE8" s="24">
        <v>1267100</v>
      </c>
      <c r="CF8" s="24">
        <v>1258100</v>
      </c>
      <c r="CG8" s="24">
        <v>1258400</v>
      </c>
      <c r="CH8" s="24">
        <v>1250900</v>
      </c>
      <c r="CI8" s="24">
        <v>1235300</v>
      </c>
      <c r="CJ8" s="24">
        <v>1258200</v>
      </c>
      <c r="CK8" s="24">
        <v>1258900</v>
      </c>
      <c r="CL8" s="24">
        <v>1250500</v>
      </c>
      <c r="CM8" s="24">
        <v>1286000</v>
      </c>
      <c r="CN8" s="24">
        <v>1302600</v>
      </c>
      <c r="CO8" s="24">
        <v>1329400</v>
      </c>
      <c r="CP8" s="24">
        <v>1323200</v>
      </c>
      <c r="CQ8" s="24">
        <v>1266500</v>
      </c>
      <c r="CR8" s="24">
        <v>1258400</v>
      </c>
      <c r="CS8" s="24">
        <v>1271800</v>
      </c>
      <c r="CT8" s="24">
        <v>1269500</v>
      </c>
      <c r="CU8" s="24">
        <v>1249000</v>
      </c>
      <c r="CV8" s="24">
        <v>1274000</v>
      </c>
      <c r="CW8" s="24">
        <v>1283600</v>
      </c>
      <c r="CX8" s="24">
        <v>1290700</v>
      </c>
      <c r="CY8" s="24">
        <v>1345600</v>
      </c>
      <c r="CZ8" s="24">
        <v>1343600</v>
      </c>
      <c r="DA8" s="24">
        <v>1356500</v>
      </c>
      <c r="DB8" s="24">
        <v>1362300</v>
      </c>
      <c r="DC8" s="24">
        <v>1297000</v>
      </c>
      <c r="DD8" s="24">
        <v>1277200</v>
      </c>
      <c r="DE8" s="24">
        <v>1282600</v>
      </c>
      <c r="DF8" s="24">
        <v>1272600</v>
      </c>
      <c r="DG8" s="24">
        <v>1254400</v>
      </c>
      <c r="DH8" s="24">
        <v>1242200</v>
      </c>
      <c r="DI8" s="24">
        <v>1251200</v>
      </c>
      <c r="DJ8" s="24">
        <v>1250300</v>
      </c>
      <c r="DK8" s="24">
        <v>1272600</v>
      </c>
      <c r="DL8" s="24">
        <v>1288600</v>
      </c>
      <c r="DM8" s="24">
        <v>1323500</v>
      </c>
      <c r="DN8" s="24">
        <v>1330100</v>
      </c>
      <c r="DO8" s="24">
        <v>1305800</v>
      </c>
      <c r="DP8" s="24">
        <v>1293300</v>
      </c>
      <c r="DQ8" s="24">
        <v>1275000</v>
      </c>
      <c r="DR8" s="24">
        <v>1289500</v>
      </c>
      <c r="DS8" s="24">
        <v>1276600</v>
      </c>
      <c r="DT8" s="24">
        <v>1262600</v>
      </c>
      <c r="DU8" s="24">
        <v>1106100</v>
      </c>
      <c r="DV8" s="24">
        <v>916800</v>
      </c>
      <c r="DW8" s="24">
        <v>1028900</v>
      </c>
      <c r="DX8" s="24">
        <v>1155700</v>
      </c>
      <c r="DY8" s="24">
        <v>1195100</v>
      </c>
      <c r="DZ8" s="24">
        <v>1240900</v>
      </c>
      <c r="EA8" s="24">
        <v>1212600</v>
      </c>
      <c r="EB8" s="24">
        <v>1157800</v>
      </c>
      <c r="EC8" s="24">
        <v>1128100</v>
      </c>
      <c r="ED8" s="24">
        <v>1079900</v>
      </c>
      <c r="EE8" s="24">
        <v>1015200</v>
      </c>
      <c r="EF8" s="24">
        <v>1037700</v>
      </c>
      <c r="EG8" s="6">
        <f t="shared" ref="EG8:EG37" si="0">(DS8/C8)^(1/9)-1</f>
        <v>1.4748238156296667E-2</v>
      </c>
      <c r="EI8" s="24">
        <f>AVERAGE(DG8:DR8)</f>
        <v>1281375</v>
      </c>
    </row>
    <row r="9" spans="2:139" x14ac:dyDescent="0.45">
      <c r="B9" s="3" t="s">
        <v>523</v>
      </c>
      <c r="C9" s="24">
        <v>739100</v>
      </c>
      <c r="D9" s="24">
        <v>758800</v>
      </c>
      <c r="E9" s="24">
        <v>731200</v>
      </c>
      <c r="F9" s="24">
        <v>741900</v>
      </c>
      <c r="G9" s="24">
        <v>771200</v>
      </c>
      <c r="H9" s="24">
        <v>798000</v>
      </c>
      <c r="I9" s="24">
        <v>818300</v>
      </c>
      <c r="J9" s="24">
        <v>795700</v>
      </c>
      <c r="K9" s="24">
        <v>775900</v>
      </c>
      <c r="L9" s="24">
        <v>777800</v>
      </c>
      <c r="M9" s="24">
        <v>742300</v>
      </c>
      <c r="N9" s="24">
        <v>732300</v>
      </c>
      <c r="O9" s="24">
        <v>737500</v>
      </c>
      <c r="P9" s="24">
        <v>725800</v>
      </c>
      <c r="Q9" s="24">
        <v>719100</v>
      </c>
      <c r="R9" s="24">
        <v>733600</v>
      </c>
      <c r="S9" s="24">
        <v>767400</v>
      </c>
      <c r="T9" s="24">
        <v>780300</v>
      </c>
      <c r="U9" s="24">
        <v>784600</v>
      </c>
      <c r="V9" s="24">
        <v>776300</v>
      </c>
      <c r="W9" s="24">
        <v>741000</v>
      </c>
      <c r="X9" s="24">
        <v>740200</v>
      </c>
      <c r="Y9" s="24">
        <v>726700</v>
      </c>
      <c r="Z9" s="24">
        <v>718800</v>
      </c>
      <c r="AA9" s="24">
        <v>708900</v>
      </c>
      <c r="AB9" s="24">
        <v>719200</v>
      </c>
      <c r="AC9" s="24">
        <v>731800</v>
      </c>
      <c r="AD9" s="24">
        <v>748600</v>
      </c>
      <c r="AE9" s="24">
        <v>785800</v>
      </c>
      <c r="AF9" s="24">
        <v>815300</v>
      </c>
      <c r="AG9" s="24">
        <v>822900</v>
      </c>
      <c r="AH9" s="24">
        <v>815000</v>
      </c>
      <c r="AI9" s="24">
        <v>776500</v>
      </c>
      <c r="AJ9" s="24">
        <v>764800</v>
      </c>
      <c r="AK9" s="24">
        <v>750900</v>
      </c>
      <c r="AL9" s="24">
        <v>743200</v>
      </c>
      <c r="AM9" s="24">
        <v>733900</v>
      </c>
      <c r="AN9" s="24">
        <v>753700</v>
      </c>
      <c r="AO9" s="24">
        <v>749600</v>
      </c>
      <c r="AP9" s="24">
        <v>762500</v>
      </c>
      <c r="AQ9" s="24">
        <v>816300</v>
      </c>
      <c r="AR9" s="24">
        <v>837500</v>
      </c>
      <c r="AS9" s="24">
        <v>874100</v>
      </c>
      <c r="AT9" s="24">
        <v>863000</v>
      </c>
      <c r="AU9" s="24">
        <v>824600</v>
      </c>
      <c r="AV9" s="24">
        <v>795900</v>
      </c>
      <c r="AW9" s="24">
        <v>788600</v>
      </c>
      <c r="AX9" s="24">
        <v>778400</v>
      </c>
      <c r="AY9" s="24">
        <v>740800</v>
      </c>
      <c r="AZ9" s="24">
        <v>737400</v>
      </c>
      <c r="BA9" s="24">
        <v>749500</v>
      </c>
      <c r="BB9" s="24">
        <v>778200</v>
      </c>
      <c r="BC9" s="24">
        <v>820100</v>
      </c>
      <c r="BD9" s="24">
        <v>830700</v>
      </c>
      <c r="BE9" s="24">
        <v>817000</v>
      </c>
      <c r="BF9" s="24">
        <v>829300</v>
      </c>
      <c r="BG9" s="24">
        <v>804000</v>
      </c>
      <c r="BH9" s="24">
        <v>811600</v>
      </c>
      <c r="BI9" s="24">
        <v>793100</v>
      </c>
      <c r="BJ9" s="24">
        <v>791700</v>
      </c>
      <c r="BK9" s="24">
        <v>784700</v>
      </c>
      <c r="BL9" s="24">
        <v>797900</v>
      </c>
      <c r="BM9" s="24">
        <v>795100</v>
      </c>
      <c r="BN9" s="24">
        <v>796100</v>
      </c>
      <c r="BO9" s="24">
        <v>835300</v>
      </c>
      <c r="BP9" s="24">
        <v>829400</v>
      </c>
      <c r="BQ9" s="24">
        <v>840600</v>
      </c>
      <c r="BR9" s="24">
        <v>850500</v>
      </c>
      <c r="BS9" s="24">
        <v>834400</v>
      </c>
      <c r="BT9" s="24">
        <v>816800</v>
      </c>
      <c r="BU9" s="24">
        <v>808200</v>
      </c>
      <c r="BV9" s="24">
        <v>786900</v>
      </c>
      <c r="BW9" s="24">
        <v>784500</v>
      </c>
      <c r="BX9" s="24">
        <v>804300</v>
      </c>
      <c r="BY9" s="24">
        <v>794200</v>
      </c>
      <c r="BZ9" s="24">
        <v>801000</v>
      </c>
      <c r="CA9" s="24">
        <v>852700</v>
      </c>
      <c r="CB9" s="24">
        <v>860800</v>
      </c>
      <c r="CC9" s="24">
        <v>871100</v>
      </c>
      <c r="CD9" s="24">
        <v>866700</v>
      </c>
      <c r="CE9" s="24">
        <v>838300</v>
      </c>
      <c r="CF9" s="24">
        <v>811500</v>
      </c>
      <c r="CG9" s="24">
        <v>798700</v>
      </c>
      <c r="CH9" s="24">
        <v>786400</v>
      </c>
      <c r="CI9" s="24">
        <v>782800</v>
      </c>
      <c r="CJ9" s="24">
        <v>794100</v>
      </c>
      <c r="CK9" s="24">
        <v>803100</v>
      </c>
      <c r="CL9" s="24">
        <v>803400</v>
      </c>
      <c r="CM9" s="24">
        <v>838600</v>
      </c>
      <c r="CN9" s="24">
        <v>824200</v>
      </c>
      <c r="CO9" s="24">
        <v>837000</v>
      </c>
      <c r="CP9" s="24">
        <v>831200</v>
      </c>
      <c r="CQ9" s="24">
        <v>812300</v>
      </c>
      <c r="CR9" s="24">
        <v>787600</v>
      </c>
      <c r="CS9" s="24">
        <v>761500</v>
      </c>
      <c r="CT9" s="24">
        <v>756200</v>
      </c>
      <c r="CU9" s="24">
        <v>763900</v>
      </c>
      <c r="CV9" s="24">
        <v>764800</v>
      </c>
      <c r="CW9" s="24">
        <v>778500</v>
      </c>
      <c r="CX9" s="24">
        <v>793300</v>
      </c>
      <c r="CY9" s="24">
        <v>824900</v>
      </c>
      <c r="CZ9" s="24">
        <v>831400</v>
      </c>
      <c r="DA9" s="24">
        <v>840100</v>
      </c>
      <c r="DB9" s="24">
        <v>854500</v>
      </c>
      <c r="DC9" s="24">
        <v>814000</v>
      </c>
      <c r="DD9" s="24">
        <v>817400</v>
      </c>
      <c r="DE9" s="24">
        <v>825300</v>
      </c>
      <c r="DF9" s="24">
        <v>813000</v>
      </c>
      <c r="DG9" s="24">
        <v>807200</v>
      </c>
      <c r="DH9" s="24">
        <v>829000</v>
      </c>
      <c r="DI9" s="24">
        <v>829400</v>
      </c>
      <c r="DJ9" s="24">
        <v>836500</v>
      </c>
      <c r="DK9" s="24">
        <v>848500</v>
      </c>
      <c r="DL9" s="24">
        <v>848700</v>
      </c>
      <c r="DM9" s="24">
        <v>857800</v>
      </c>
      <c r="DN9" s="24">
        <v>827800</v>
      </c>
      <c r="DO9" s="24">
        <v>793000</v>
      </c>
      <c r="DP9" s="24">
        <v>787000</v>
      </c>
      <c r="DQ9" s="24">
        <v>784200</v>
      </c>
      <c r="DR9" s="24">
        <v>770100</v>
      </c>
      <c r="DS9" s="24">
        <v>755600</v>
      </c>
      <c r="DT9" s="24">
        <v>784400</v>
      </c>
      <c r="DU9" s="24">
        <v>763000</v>
      </c>
      <c r="DV9" s="24">
        <v>744300</v>
      </c>
      <c r="DW9" s="24">
        <v>775800</v>
      </c>
      <c r="DX9" s="24">
        <v>831000</v>
      </c>
      <c r="DY9" s="24">
        <v>823200</v>
      </c>
      <c r="DZ9" s="24">
        <v>821300</v>
      </c>
      <c r="EA9" s="24">
        <v>777900</v>
      </c>
      <c r="EB9" s="24">
        <v>772900</v>
      </c>
      <c r="EC9" s="24">
        <v>775900</v>
      </c>
      <c r="ED9" s="24">
        <v>732100</v>
      </c>
      <c r="EE9" s="24">
        <v>735000</v>
      </c>
      <c r="EF9" s="24">
        <v>744500</v>
      </c>
      <c r="EG9" s="6">
        <f t="shared" si="0"/>
        <v>2.4562233457638971E-3</v>
      </c>
      <c r="EI9" s="24">
        <f t="shared" ref="EI9:EI37" si="1">AVERAGE(DG9:DR9)</f>
        <v>818266.66666666663</v>
      </c>
    </row>
    <row r="10" spans="2:139" x14ac:dyDescent="0.45">
      <c r="B10" s="3" t="s">
        <v>524</v>
      </c>
      <c r="C10" s="24">
        <v>376200</v>
      </c>
      <c r="D10" s="24">
        <v>378400</v>
      </c>
      <c r="E10" s="24">
        <v>386500</v>
      </c>
      <c r="F10" s="24">
        <v>396800</v>
      </c>
      <c r="G10" s="24">
        <v>430300</v>
      </c>
      <c r="H10" s="24">
        <v>424400</v>
      </c>
      <c r="I10" s="24">
        <v>435400</v>
      </c>
      <c r="J10" s="24">
        <v>434600</v>
      </c>
      <c r="K10" s="24">
        <v>408400</v>
      </c>
      <c r="L10" s="24">
        <v>408200</v>
      </c>
      <c r="M10" s="24">
        <v>394200</v>
      </c>
      <c r="N10" s="24">
        <v>379300</v>
      </c>
      <c r="O10" s="24">
        <v>389000</v>
      </c>
      <c r="P10" s="24">
        <v>378700</v>
      </c>
      <c r="Q10" s="24">
        <v>386200</v>
      </c>
      <c r="R10" s="24">
        <v>396200</v>
      </c>
      <c r="S10" s="24">
        <v>424700</v>
      </c>
      <c r="T10" s="24">
        <v>427100</v>
      </c>
      <c r="U10" s="24">
        <v>428200</v>
      </c>
      <c r="V10" s="24">
        <v>439600</v>
      </c>
      <c r="W10" s="24">
        <v>418900</v>
      </c>
      <c r="X10" s="24">
        <v>414100</v>
      </c>
      <c r="Y10" s="24">
        <v>395300</v>
      </c>
      <c r="Z10" s="24">
        <v>381100</v>
      </c>
      <c r="AA10" s="24">
        <v>371500</v>
      </c>
      <c r="AB10" s="24">
        <v>366100</v>
      </c>
      <c r="AC10" s="24">
        <v>371100</v>
      </c>
      <c r="AD10" s="24">
        <v>400200</v>
      </c>
      <c r="AE10" s="24">
        <v>425700</v>
      </c>
      <c r="AF10" s="24">
        <v>422900</v>
      </c>
      <c r="AG10" s="24">
        <v>433300</v>
      </c>
      <c r="AH10" s="24">
        <v>435500</v>
      </c>
      <c r="AI10" s="24">
        <v>414800</v>
      </c>
      <c r="AJ10" s="24">
        <v>406000</v>
      </c>
      <c r="AK10" s="24">
        <v>394000</v>
      </c>
      <c r="AL10" s="24">
        <v>401100</v>
      </c>
      <c r="AM10" s="24">
        <v>380600</v>
      </c>
      <c r="AN10" s="24">
        <v>387100</v>
      </c>
      <c r="AO10" s="24">
        <v>392300</v>
      </c>
      <c r="AP10" s="24">
        <v>402400</v>
      </c>
      <c r="AQ10" s="24">
        <v>430500</v>
      </c>
      <c r="AR10" s="24">
        <v>441800</v>
      </c>
      <c r="AS10" s="24">
        <v>446300</v>
      </c>
      <c r="AT10" s="24">
        <v>436300</v>
      </c>
      <c r="AU10" s="24">
        <v>426400</v>
      </c>
      <c r="AV10" s="24">
        <v>421400</v>
      </c>
      <c r="AW10" s="24">
        <v>397000</v>
      </c>
      <c r="AX10" s="24">
        <v>371600</v>
      </c>
      <c r="AY10" s="24">
        <v>377000</v>
      </c>
      <c r="AZ10" s="24">
        <v>378200</v>
      </c>
      <c r="BA10" s="24">
        <v>384300</v>
      </c>
      <c r="BB10" s="24">
        <v>393700</v>
      </c>
      <c r="BC10" s="24">
        <v>422100</v>
      </c>
      <c r="BD10" s="24">
        <v>419500</v>
      </c>
      <c r="BE10" s="24">
        <v>425600</v>
      </c>
      <c r="BF10" s="24">
        <v>420900</v>
      </c>
      <c r="BG10" s="24">
        <v>404600</v>
      </c>
      <c r="BH10" s="24">
        <v>399900</v>
      </c>
      <c r="BI10" s="24">
        <v>385100</v>
      </c>
      <c r="BJ10" s="24">
        <v>385600</v>
      </c>
      <c r="BK10" s="24">
        <v>372000</v>
      </c>
      <c r="BL10" s="24">
        <v>367900</v>
      </c>
      <c r="BM10" s="24">
        <v>369500</v>
      </c>
      <c r="BN10" s="24">
        <v>375100</v>
      </c>
      <c r="BO10" s="24">
        <v>397500</v>
      </c>
      <c r="BP10" s="24">
        <v>396000</v>
      </c>
      <c r="BQ10" s="24">
        <v>406800</v>
      </c>
      <c r="BR10" s="24">
        <v>405800</v>
      </c>
      <c r="BS10" s="24">
        <v>396400</v>
      </c>
      <c r="BT10" s="24">
        <v>386700</v>
      </c>
      <c r="BU10" s="24">
        <v>381200</v>
      </c>
      <c r="BV10" s="24">
        <v>375200</v>
      </c>
      <c r="BW10" s="24">
        <v>364100</v>
      </c>
      <c r="BX10" s="24">
        <v>368200</v>
      </c>
      <c r="BY10" s="24">
        <v>373500</v>
      </c>
      <c r="BZ10" s="24">
        <v>372900</v>
      </c>
      <c r="CA10" s="24">
        <v>403100</v>
      </c>
      <c r="CB10" s="24">
        <v>399000</v>
      </c>
      <c r="CC10" s="24">
        <v>409500</v>
      </c>
      <c r="CD10" s="24">
        <v>405000</v>
      </c>
      <c r="CE10" s="24">
        <v>386900</v>
      </c>
      <c r="CF10" s="24">
        <v>383900</v>
      </c>
      <c r="CG10" s="24">
        <v>376000</v>
      </c>
      <c r="CH10" s="24">
        <v>369000</v>
      </c>
      <c r="CI10" s="24">
        <v>365200</v>
      </c>
      <c r="CJ10" s="24">
        <v>358800</v>
      </c>
      <c r="CK10" s="24">
        <v>357300</v>
      </c>
      <c r="CL10" s="24">
        <v>366200</v>
      </c>
      <c r="CM10" s="24">
        <v>386100</v>
      </c>
      <c r="CN10" s="24">
        <v>395700</v>
      </c>
      <c r="CO10" s="24">
        <v>402500</v>
      </c>
      <c r="CP10" s="24">
        <v>402200</v>
      </c>
      <c r="CQ10" s="24">
        <v>385400</v>
      </c>
      <c r="CR10" s="24">
        <v>383200</v>
      </c>
      <c r="CS10" s="24">
        <v>371900</v>
      </c>
      <c r="CT10" s="24">
        <v>360000</v>
      </c>
      <c r="CU10" s="24">
        <v>349900</v>
      </c>
      <c r="CV10" s="24">
        <v>350300</v>
      </c>
      <c r="CW10" s="24">
        <v>368000</v>
      </c>
      <c r="CX10" s="24">
        <v>374600</v>
      </c>
      <c r="CY10" s="24">
        <v>396600</v>
      </c>
      <c r="CZ10" s="24">
        <v>392200</v>
      </c>
      <c r="DA10" s="24">
        <v>387100</v>
      </c>
      <c r="DB10" s="24">
        <v>389100</v>
      </c>
      <c r="DC10" s="24">
        <v>384600</v>
      </c>
      <c r="DD10" s="24">
        <v>374400</v>
      </c>
      <c r="DE10" s="24">
        <v>381200</v>
      </c>
      <c r="DF10" s="24">
        <v>376700</v>
      </c>
      <c r="DG10" s="24">
        <v>370000</v>
      </c>
      <c r="DH10" s="24">
        <v>367800</v>
      </c>
      <c r="DI10" s="24">
        <v>373000</v>
      </c>
      <c r="DJ10" s="24">
        <v>389600</v>
      </c>
      <c r="DK10" s="24">
        <v>402100</v>
      </c>
      <c r="DL10" s="24">
        <v>405000</v>
      </c>
      <c r="DM10" s="24">
        <v>394500</v>
      </c>
      <c r="DN10" s="24">
        <v>395100</v>
      </c>
      <c r="DO10" s="24">
        <v>382300</v>
      </c>
      <c r="DP10" s="24">
        <v>387100</v>
      </c>
      <c r="DQ10" s="24">
        <v>372300</v>
      </c>
      <c r="DR10" s="24">
        <v>364400</v>
      </c>
      <c r="DS10" s="24">
        <v>362600</v>
      </c>
      <c r="DT10" s="24">
        <v>366700</v>
      </c>
      <c r="DU10" s="24">
        <v>359400</v>
      </c>
      <c r="DV10" s="24">
        <v>363000</v>
      </c>
      <c r="DW10" s="24">
        <v>396300</v>
      </c>
      <c r="DX10" s="24">
        <v>393800</v>
      </c>
      <c r="DY10" s="24">
        <v>402200</v>
      </c>
      <c r="DZ10" s="24">
        <v>393400</v>
      </c>
      <c r="EA10" s="24">
        <v>379200</v>
      </c>
      <c r="EB10" s="24">
        <v>363500</v>
      </c>
      <c r="EC10" s="24">
        <v>367800</v>
      </c>
      <c r="ED10" s="24">
        <v>359300</v>
      </c>
      <c r="EE10" s="24">
        <v>343000</v>
      </c>
      <c r="EF10" s="24">
        <v>322900</v>
      </c>
      <c r="EG10" s="6">
        <f t="shared" si="0"/>
        <v>-4.0828223634248317E-3</v>
      </c>
      <c r="EI10" s="24">
        <f t="shared" si="1"/>
        <v>383600</v>
      </c>
    </row>
    <row r="11" spans="2:139" x14ac:dyDescent="0.45">
      <c r="B11" s="3" t="s">
        <v>525</v>
      </c>
      <c r="C11" s="24">
        <v>272800</v>
      </c>
      <c r="D11" s="24">
        <v>264400</v>
      </c>
      <c r="E11" s="24">
        <v>247200</v>
      </c>
      <c r="F11" s="24">
        <v>255500</v>
      </c>
      <c r="G11" s="24">
        <v>279100</v>
      </c>
      <c r="H11" s="24">
        <v>280200</v>
      </c>
      <c r="I11" s="24">
        <v>309800</v>
      </c>
      <c r="J11" s="24">
        <v>308600</v>
      </c>
      <c r="K11" s="24">
        <v>268000</v>
      </c>
      <c r="L11" s="24">
        <v>266200</v>
      </c>
      <c r="M11" s="24">
        <v>243700</v>
      </c>
      <c r="N11" s="24">
        <v>254600</v>
      </c>
      <c r="O11" s="24">
        <v>264600</v>
      </c>
      <c r="P11" s="24">
        <v>259800</v>
      </c>
      <c r="Q11" s="24">
        <v>255200</v>
      </c>
      <c r="R11" s="24">
        <v>254800</v>
      </c>
      <c r="S11" s="24">
        <v>295400</v>
      </c>
      <c r="T11" s="24">
        <v>302800</v>
      </c>
      <c r="U11" s="24">
        <v>340600</v>
      </c>
      <c r="V11" s="24">
        <v>326500</v>
      </c>
      <c r="W11" s="24">
        <v>274300</v>
      </c>
      <c r="X11" s="24">
        <v>259500</v>
      </c>
      <c r="Y11" s="24">
        <v>251600</v>
      </c>
      <c r="Z11" s="24">
        <v>249600</v>
      </c>
      <c r="AA11" s="24">
        <v>253200</v>
      </c>
      <c r="AB11" s="24">
        <v>265600</v>
      </c>
      <c r="AC11" s="24">
        <v>254100</v>
      </c>
      <c r="AD11" s="24">
        <v>255000</v>
      </c>
      <c r="AE11" s="24">
        <v>271500</v>
      </c>
      <c r="AF11" s="24">
        <v>291800</v>
      </c>
      <c r="AG11" s="24">
        <v>311300</v>
      </c>
      <c r="AH11" s="24">
        <v>298800</v>
      </c>
      <c r="AI11" s="24">
        <v>258600</v>
      </c>
      <c r="AJ11" s="24">
        <v>269500</v>
      </c>
      <c r="AK11" s="24">
        <v>266600</v>
      </c>
      <c r="AL11" s="24">
        <v>267800</v>
      </c>
      <c r="AM11" s="24">
        <v>285000</v>
      </c>
      <c r="AN11" s="24">
        <v>279100</v>
      </c>
      <c r="AO11" s="24">
        <v>271300</v>
      </c>
      <c r="AP11" s="24">
        <v>253600</v>
      </c>
      <c r="AQ11" s="24">
        <v>283700</v>
      </c>
      <c r="AR11" s="24">
        <v>298300</v>
      </c>
      <c r="AS11" s="24">
        <v>316600</v>
      </c>
      <c r="AT11" s="24">
        <v>322700</v>
      </c>
      <c r="AU11" s="24">
        <v>288100</v>
      </c>
      <c r="AV11" s="24">
        <v>267400</v>
      </c>
      <c r="AW11" s="24">
        <v>257400</v>
      </c>
      <c r="AX11" s="24">
        <v>263700</v>
      </c>
      <c r="AY11" s="24">
        <v>270000</v>
      </c>
      <c r="AZ11" s="24">
        <v>271500</v>
      </c>
      <c r="BA11" s="24">
        <v>277100</v>
      </c>
      <c r="BB11" s="24">
        <v>270100</v>
      </c>
      <c r="BC11" s="24">
        <v>295100</v>
      </c>
      <c r="BD11" s="24">
        <v>308600</v>
      </c>
      <c r="BE11" s="24">
        <v>348700</v>
      </c>
      <c r="BF11" s="24">
        <v>329600</v>
      </c>
      <c r="BG11" s="24">
        <v>268800</v>
      </c>
      <c r="BH11" s="24">
        <v>280800</v>
      </c>
      <c r="BI11" s="24">
        <v>275300</v>
      </c>
      <c r="BJ11" s="24">
        <v>273300</v>
      </c>
      <c r="BK11" s="24">
        <v>266200</v>
      </c>
      <c r="BL11" s="24">
        <v>270100</v>
      </c>
      <c r="BM11" s="24">
        <v>251300</v>
      </c>
      <c r="BN11" s="24">
        <v>259700</v>
      </c>
      <c r="BO11" s="24">
        <v>285600</v>
      </c>
      <c r="BP11" s="24">
        <v>309600</v>
      </c>
      <c r="BQ11" s="24">
        <v>357800</v>
      </c>
      <c r="BR11" s="24">
        <v>323500</v>
      </c>
      <c r="BS11" s="24">
        <v>283400</v>
      </c>
      <c r="BT11" s="24">
        <v>275500</v>
      </c>
      <c r="BU11" s="24">
        <v>241200</v>
      </c>
      <c r="BV11" s="24">
        <v>251400</v>
      </c>
      <c r="BW11" s="24">
        <v>275500</v>
      </c>
      <c r="BX11" s="24">
        <v>283100</v>
      </c>
      <c r="BY11" s="24">
        <v>278600</v>
      </c>
      <c r="BZ11" s="24">
        <v>280900</v>
      </c>
      <c r="CA11" s="24">
        <v>320700</v>
      </c>
      <c r="CB11" s="24">
        <v>333900</v>
      </c>
      <c r="CC11" s="24">
        <v>348600</v>
      </c>
      <c r="CD11" s="24">
        <v>351200</v>
      </c>
      <c r="CE11" s="24">
        <v>296400</v>
      </c>
      <c r="CF11" s="24">
        <v>276000</v>
      </c>
      <c r="CG11" s="24">
        <v>274200</v>
      </c>
      <c r="CH11" s="24">
        <v>281000</v>
      </c>
      <c r="CI11" s="24">
        <v>302300</v>
      </c>
      <c r="CJ11" s="24">
        <v>300700</v>
      </c>
      <c r="CK11" s="24">
        <v>288400</v>
      </c>
      <c r="CL11" s="24">
        <v>287200</v>
      </c>
      <c r="CM11" s="24">
        <v>310200</v>
      </c>
      <c r="CN11" s="24">
        <v>338000</v>
      </c>
      <c r="CO11" s="24">
        <v>375000</v>
      </c>
      <c r="CP11" s="24">
        <v>382600</v>
      </c>
      <c r="CQ11" s="24">
        <v>314700</v>
      </c>
      <c r="CR11" s="24">
        <v>321100</v>
      </c>
      <c r="CS11" s="24">
        <v>298300</v>
      </c>
      <c r="CT11" s="24">
        <v>304600</v>
      </c>
      <c r="CU11" s="24">
        <v>305000</v>
      </c>
      <c r="CV11" s="24">
        <v>289800</v>
      </c>
      <c r="CW11" s="24">
        <v>293300</v>
      </c>
      <c r="CX11" s="24">
        <v>280300</v>
      </c>
      <c r="CY11" s="24">
        <v>308000</v>
      </c>
      <c r="CZ11" s="24">
        <v>337600</v>
      </c>
      <c r="DA11" s="24">
        <v>376300</v>
      </c>
      <c r="DB11" s="24">
        <v>369200</v>
      </c>
      <c r="DC11" s="24">
        <v>303800</v>
      </c>
      <c r="DD11" s="24">
        <v>304900</v>
      </c>
      <c r="DE11" s="24">
        <v>291800</v>
      </c>
      <c r="DF11" s="24">
        <v>264200</v>
      </c>
      <c r="DG11" s="24">
        <v>293700</v>
      </c>
      <c r="DH11" s="24">
        <v>295200</v>
      </c>
      <c r="DI11" s="24">
        <v>297300</v>
      </c>
      <c r="DJ11" s="24">
        <v>305200</v>
      </c>
      <c r="DK11" s="24">
        <v>331500</v>
      </c>
      <c r="DL11" s="24">
        <v>346800</v>
      </c>
      <c r="DM11" s="24">
        <v>389000</v>
      </c>
      <c r="DN11" s="24">
        <v>374700</v>
      </c>
      <c r="DO11" s="24">
        <v>284400</v>
      </c>
      <c r="DP11" s="24">
        <v>274500</v>
      </c>
      <c r="DQ11" s="24">
        <v>275200</v>
      </c>
      <c r="DR11" s="24">
        <v>277700</v>
      </c>
      <c r="DS11" s="24">
        <v>285300</v>
      </c>
      <c r="DT11" s="24">
        <v>288600</v>
      </c>
      <c r="DU11" s="24">
        <v>232300</v>
      </c>
      <c r="DV11" s="24">
        <v>202100</v>
      </c>
      <c r="DW11" s="24">
        <v>233300</v>
      </c>
      <c r="DX11" s="24">
        <v>309300</v>
      </c>
      <c r="DY11" s="24">
        <v>332800</v>
      </c>
      <c r="DZ11" s="24">
        <v>334100</v>
      </c>
      <c r="EA11" s="24">
        <v>275100</v>
      </c>
      <c r="EB11" s="24">
        <v>255600</v>
      </c>
      <c r="EC11" s="24">
        <v>210200</v>
      </c>
      <c r="ED11" s="24">
        <v>198500</v>
      </c>
      <c r="EE11" s="24">
        <v>195000</v>
      </c>
      <c r="EF11" s="24">
        <v>209900</v>
      </c>
      <c r="EG11" s="6">
        <f t="shared" si="0"/>
        <v>4.990447928066466E-3</v>
      </c>
      <c r="EI11" s="24">
        <f t="shared" si="1"/>
        <v>312100</v>
      </c>
    </row>
    <row r="12" spans="2:139" x14ac:dyDescent="0.45">
      <c r="B12" s="3" t="s">
        <v>526</v>
      </c>
      <c r="C12" s="24">
        <v>1299900</v>
      </c>
      <c r="D12" s="24">
        <v>1280300</v>
      </c>
      <c r="E12" s="24">
        <v>1295700</v>
      </c>
      <c r="F12" s="24">
        <v>1338600</v>
      </c>
      <c r="G12" s="24">
        <v>1371000</v>
      </c>
      <c r="H12" s="24">
        <v>1406400</v>
      </c>
      <c r="I12" s="24">
        <v>1427400</v>
      </c>
      <c r="J12" s="24">
        <v>1444200</v>
      </c>
      <c r="K12" s="24">
        <v>1398400</v>
      </c>
      <c r="L12" s="24">
        <v>1401800</v>
      </c>
      <c r="M12" s="24">
        <v>1394200</v>
      </c>
      <c r="N12" s="24">
        <v>1358100</v>
      </c>
      <c r="O12" s="24">
        <v>1327900</v>
      </c>
      <c r="P12" s="24">
        <v>1323400</v>
      </c>
      <c r="Q12" s="24">
        <v>1328200</v>
      </c>
      <c r="R12" s="24">
        <v>1356200</v>
      </c>
      <c r="S12" s="24">
        <v>1404500</v>
      </c>
      <c r="T12" s="24">
        <v>1426900</v>
      </c>
      <c r="U12" s="24">
        <v>1477000</v>
      </c>
      <c r="V12" s="24">
        <v>1481500</v>
      </c>
      <c r="W12" s="24">
        <v>1443600</v>
      </c>
      <c r="X12" s="24">
        <v>1438300</v>
      </c>
      <c r="Y12" s="24">
        <v>1438500</v>
      </c>
      <c r="Z12" s="24">
        <v>1389900</v>
      </c>
      <c r="AA12" s="24">
        <v>1356100</v>
      </c>
      <c r="AB12" s="24">
        <v>1339200</v>
      </c>
      <c r="AC12" s="24">
        <v>1342300</v>
      </c>
      <c r="AD12" s="24">
        <v>1391100</v>
      </c>
      <c r="AE12" s="24">
        <v>1431600</v>
      </c>
      <c r="AF12" s="24">
        <v>1452400</v>
      </c>
      <c r="AG12" s="24">
        <v>1489600</v>
      </c>
      <c r="AH12" s="24">
        <v>1493700</v>
      </c>
      <c r="AI12" s="24">
        <v>1471500</v>
      </c>
      <c r="AJ12" s="24">
        <v>1447400</v>
      </c>
      <c r="AK12" s="24">
        <v>1436300</v>
      </c>
      <c r="AL12" s="24">
        <v>1418100</v>
      </c>
      <c r="AM12" s="24">
        <v>1390700</v>
      </c>
      <c r="AN12" s="24">
        <v>1383200</v>
      </c>
      <c r="AO12" s="24">
        <v>1393000</v>
      </c>
      <c r="AP12" s="24">
        <v>1429000</v>
      </c>
      <c r="AQ12" s="24">
        <v>1481400</v>
      </c>
      <c r="AR12" s="24">
        <v>1515900</v>
      </c>
      <c r="AS12" s="24">
        <v>1541000</v>
      </c>
      <c r="AT12" s="24">
        <v>1548500</v>
      </c>
      <c r="AU12" s="24">
        <v>1513500</v>
      </c>
      <c r="AV12" s="24">
        <v>1510700</v>
      </c>
      <c r="AW12" s="24">
        <v>1496100</v>
      </c>
      <c r="AX12" s="24">
        <v>1466400</v>
      </c>
      <c r="AY12" s="24">
        <v>1444700</v>
      </c>
      <c r="AZ12" s="24">
        <v>1413300</v>
      </c>
      <c r="BA12" s="24">
        <v>1413500</v>
      </c>
      <c r="BB12" s="24">
        <v>1429600</v>
      </c>
      <c r="BC12" s="24">
        <v>1473800</v>
      </c>
      <c r="BD12" s="24">
        <v>1519700</v>
      </c>
      <c r="BE12" s="24">
        <v>1527700</v>
      </c>
      <c r="BF12" s="24">
        <v>1535600</v>
      </c>
      <c r="BG12" s="24">
        <v>1516700</v>
      </c>
      <c r="BH12" s="24">
        <v>1501500</v>
      </c>
      <c r="BI12" s="24">
        <v>1489600</v>
      </c>
      <c r="BJ12" s="24">
        <v>1479900</v>
      </c>
      <c r="BK12" s="24">
        <v>1454800</v>
      </c>
      <c r="BL12" s="24">
        <v>1454400</v>
      </c>
      <c r="BM12" s="24">
        <v>1430700</v>
      </c>
      <c r="BN12" s="24">
        <v>1453300</v>
      </c>
      <c r="BO12" s="24">
        <v>1499300</v>
      </c>
      <c r="BP12" s="24">
        <v>1535500</v>
      </c>
      <c r="BQ12" s="24">
        <v>1557300</v>
      </c>
      <c r="BR12" s="24">
        <v>1565200</v>
      </c>
      <c r="BS12" s="24">
        <v>1531500</v>
      </c>
      <c r="BT12" s="24">
        <v>1507100</v>
      </c>
      <c r="BU12" s="24">
        <v>1511100</v>
      </c>
      <c r="BV12" s="24">
        <v>1472400</v>
      </c>
      <c r="BW12" s="24">
        <v>1435700</v>
      </c>
      <c r="BX12" s="24">
        <v>1480400</v>
      </c>
      <c r="BY12" s="24">
        <v>1459500</v>
      </c>
      <c r="BZ12" s="24">
        <v>1476000</v>
      </c>
      <c r="CA12" s="24">
        <v>1532900</v>
      </c>
      <c r="CB12" s="24">
        <v>1533600</v>
      </c>
      <c r="CC12" s="24">
        <v>1559800</v>
      </c>
      <c r="CD12" s="24">
        <v>1558100</v>
      </c>
      <c r="CE12" s="24">
        <v>1529900</v>
      </c>
      <c r="CF12" s="24">
        <v>1549600</v>
      </c>
      <c r="CG12" s="24">
        <v>1522800</v>
      </c>
      <c r="CH12" s="24">
        <v>1483600</v>
      </c>
      <c r="CI12" s="24">
        <v>1467500</v>
      </c>
      <c r="CJ12" s="24">
        <v>1454900</v>
      </c>
      <c r="CK12" s="24">
        <v>1465100</v>
      </c>
      <c r="CL12" s="24">
        <v>1490900</v>
      </c>
      <c r="CM12" s="24">
        <v>1530400</v>
      </c>
      <c r="CN12" s="24">
        <v>1553700</v>
      </c>
      <c r="CO12" s="24">
        <v>1570700</v>
      </c>
      <c r="CP12" s="24">
        <v>1569300</v>
      </c>
      <c r="CQ12" s="24">
        <v>1552900</v>
      </c>
      <c r="CR12" s="24">
        <v>1566300</v>
      </c>
      <c r="CS12" s="24">
        <v>1565600</v>
      </c>
      <c r="CT12" s="24">
        <v>1524800</v>
      </c>
      <c r="CU12" s="24">
        <v>1483200</v>
      </c>
      <c r="CV12" s="24">
        <v>1488100</v>
      </c>
      <c r="CW12" s="24">
        <v>1508400</v>
      </c>
      <c r="CX12" s="24">
        <v>1511400</v>
      </c>
      <c r="CY12" s="24">
        <v>1535300</v>
      </c>
      <c r="CZ12" s="24">
        <v>1573400</v>
      </c>
      <c r="DA12" s="24">
        <v>1580600</v>
      </c>
      <c r="DB12" s="24">
        <v>1579900</v>
      </c>
      <c r="DC12" s="24">
        <v>1589200</v>
      </c>
      <c r="DD12" s="24">
        <v>1576600</v>
      </c>
      <c r="DE12" s="24">
        <v>1572100</v>
      </c>
      <c r="DF12" s="24">
        <v>1536400</v>
      </c>
      <c r="DG12" s="24">
        <v>1497100</v>
      </c>
      <c r="DH12" s="24">
        <v>1504800</v>
      </c>
      <c r="DI12" s="24">
        <v>1501300</v>
      </c>
      <c r="DJ12" s="24">
        <v>1542400</v>
      </c>
      <c r="DK12" s="24">
        <v>1573800</v>
      </c>
      <c r="DL12" s="24">
        <v>1590000</v>
      </c>
      <c r="DM12" s="24">
        <v>1634800</v>
      </c>
      <c r="DN12" s="24">
        <v>1641400</v>
      </c>
      <c r="DO12" s="24">
        <v>1626000</v>
      </c>
      <c r="DP12" s="24">
        <v>1611300</v>
      </c>
      <c r="DQ12" s="24">
        <v>1610100</v>
      </c>
      <c r="DR12" s="24">
        <v>1576400</v>
      </c>
      <c r="DS12" s="24">
        <v>1518400</v>
      </c>
      <c r="DT12" s="24">
        <v>1508800</v>
      </c>
      <c r="DU12" s="24">
        <v>1526500</v>
      </c>
      <c r="DV12" s="24">
        <v>1405800</v>
      </c>
      <c r="DW12" s="24">
        <v>1464100</v>
      </c>
      <c r="DX12" s="24">
        <v>1551800</v>
      </c>
      <c r="DY12" s="24">
        <v>1576900</v>
      </c>
      <c r="DZ12" s="24">
        <v>1565500</v>
      </c>
      <c r="EA12" s="24">
        <v>1538300</v>
      </c>
      <c r="EB12" s="24">
        <v>1539100</v>
      </c>
      <c r="EC12" s="24">
        <v>1546900</v>
      </c>
      <c r="ED12" s="24">
        <v>1517100</v>
      </c>
      <c r="EE12" s="24">
        <v>1486600</v>
      </c>
      <c r="EF12" s="24">
        <v>1472400</v>
      </c>
      <c r="EG12" s="6">
        <f t="shared" si="0"/>
        <v>1.7413184434445839E-2</v>
      </c>
      <c r="EI12" s="24">
        <f t="shared" si="1"/>
        <v>1575783.3333333333</v>
      </c>
    </row>
    <row r="13" spans="2:139" x14ac:dyDescent="0.45">
      <c r="B13" s="3" t="s">
        <v>527</v>
      </c>
      <c r="C13" s="24">
        <v>1145800</v>
      </c>
      <c r="D13" s="24">
        <v>1147300</v>
      </c>
      <c r="E13" s="24">
        <v>1132500</v>
      </c>
      <c r="F13" s="24">
        <v>1139900</v>
      </c>
      <c r="G13" s="24">
        <v>1116000</v>
      </c>
      <c r="H13" s="24">
        <v>1113900</v>
      </c>
      <c r="I13" s="24">
        <v>973000</v>
      </c>
      <c r="J13" s="24">
        <v>1080300</v>
      </c>
      <c r="K13" s="24">
        <v>1113900</v>
      </c>
      <c r="L13" s="24">
        <v>1144100</v>
      </c>
      <c r="M13" s="24">
        <v>1151300</v>
      </c>
      <c r="N13" s="24">
        <v>1155900</v>
      </c>
      <c r="O13" s="24">
        <v>1134500</v>
      </c>
      <c r="P13" s="24">
        <v>1159900</v>
      </c>
      <c r="Q13" s="24">
        <v>1157400</v>
      </c>
      <c r="R13" s="24">
        <v>1149500</v>
      </c>
      <c r="S13" s="24">
        <v>1134600</v>
      </c>
      <c r="T13" s="24">
        <v>1137600</v>
      </c>
      <c r="U13" s="24">
        <v>942700</v>
      </c>
      <c r="V13" s="24">
        <v>1031700</v>
      </c>
      <c r="W13" s="24">
        <v>1122200</v>
      </c>
      <c r="X13" s="24">
        <v>1146700</v>
      </c>
      <c r="Y13" s="24">
        <v>1146300</v>
      </c>
      <c r="Z13" s="24">
        <v>1134900</v>
      </c>
      <c r="AA13" s="24">
        <v>1141700</v>
      </c>
      <c r="AB13" s="24">
        <v>1174300</v>
      </c>
      <c r="AC13" s="24">
        <v>1163100</v>
      </c>
      <c r="AD13" s="24">
        <v>1165500</v>
      </c>
      <c r="AE13" s="24">
        <v>1164400</v>
      </c>
      <c r="AF13" s="24">
        <v>1172200</v>
      </c>
      <c r="AG13" s="24">
        <v>997000</v>
      </c>
      <c r="AH13" s="24">
        <v>1083300</v>
      </c>
      <c r="AI13" s="24">
        <v>1142500</v>
      </c>
      <c r="AJ13" s="24">
        <v>1192600</v>
      </c>
      <c r="AK13" s="24">
        <v>1198000</v>
      </c>
      <c r="AL13" s="24">
        <v>1185400</v>
      </c>
      <c r="AM13" s="24">
        <v>1182600</v>
      </c>
      <c r="AN13" s="24">
        <v>1184200</v>
      </c>
      <c r="AO13" s="24">
        <v>1193800</v>
      </c>
      <c r="AP13" s="24">
        <v>1185300</v>
      </c>
      <c r="AQ13" s="24">
        <v>1165600</v>
      </c>
      <c r="AR13" s="24">
        <v>1170700</v>
      </c>
      <c r="AS13" s="24">
        <v>988200</v>
      </c>
      <c r="AT13" s="24">
        <v>1064900</v>
      </c>
      <c r="AU13" s="24">
        <v>1138000</v>
      </c>
      <c r="AV13" s="24">
        <v>1187700</v>
      </c>
      <c r="AW13" s="24">
        <v>1177300</v>
      </c>
      <c r="AX13" s="24">
        <v>1158100</v>
      </c>
      <c r="AY13" s="24">
        <v>1163700</v>
      </c>
      <c r="AZ13" s="24">
        <v>1169000</v>
      </c>
      <c r="BA13" s="24">
        <v>1171100</v>
      </c>
      <c r="BB13" s="24">
        <v>1152900</v>
      </c>
      <c r="BC13" s="24">
        <v>1158700</v>
      </c>
      <c r="BD13" s="24">
        <v>1156100</v>
      </c>
      <c r="BE13" s="24">
        <v>1011900</v>
      </c>
      <c r="BF13" s="24">
        <v>1080900</v>
      </c>
      <c r="BG13" s="24">
        <v>1165600</v>
      </c>
      <c r="BH13" s="24">
        <v>1183100</v>
      </c>
      <c r="BI13" s="24">
        <v>1209000</v>
      </c>
      <c r="BJ13" s="24">
        <v>1217200</v>
      </c>
      <c r="BK13" s="24">
        <v>1222800</v>
      </c>
      <c r="BL13" s="24">
        <v>1245900</v>
      </c>
      <c r="BM13" s="24">
        <v>1236300</v>
      </c>
      <c r="BN13" s="24">
        <v>1226500</v>
      </c>
      <c r="BO13" s="24">
        <v>1224200</v>
      </c>
      <c r="BP13" s="24">
        <v>1228600</v>
      </c>
      <c r="BQ13" s="24">
        <v>1042700</v>
      </c>
      <c r="BR13" s="24">
        <v>1120100</v>
      </c>
      <c r="BS13" s="24">
        <v>1169200</v>
      </c>
      <c r="BT13" s="24">
        <v>1184800</v>
      </c>
      <c r="BU13" s="24">
        <v>1208700</v>
      </c>
      <c r="BV13" s="24">
        <v>1215000</v>
      </c>
      <c r="BW13" s="24">
        <v>1210700</v>
      </c>
      <c r="BX13" s="24">
        <v>1213200</v>
      </c>
      <c r="BY13" s="24">
        <v>1214400</v>
      </c>
      <c r="BZ13" s="24">
        <v>1190700</v>
      </c>
      <c r="CA13" s="24">
        <v>1204600</v>
      </c>
      <c r="CB13" s="24">
        <v>1186000</v>
      </c>
      <c r="CC13" s="24">
        <v>993500</v>
      </c>
      <c r="CD13" s="24">
        <v>1079300</v>
      </c>
      <c r="CE13" s="24">
        <v>1169300</v>
      </c>
      <c r="CF13" s="24">
        <v>1214500</v>
      </c>
      <c r="CG13" s="24">
        <v>1196100</v>
      </c>
      <c r="CH13" s="24">
        <v>1190300</v>
      </c>
      <c r="CI13" s="24">
        <v>1212600</v>
      </c>
      <c r="CJ13" s="24">
        <v>1208100</v>
      </c>
      <c r="CK13" s="24">
        <v>1199600</v>
      </c>
      <c r="CL13" s="24">
        <v>1203900</v>
      </c>
      <c r="CM13" s="24">
        <v>1206400</v>
      </c>
      <c r="CN13" s="24">
        <v>1204200</v>
      </c>
      <c r="CO13" s="24">
        <v>993100</v>
      </c>
      <c r="CP13" s="24">
        <v>1076100</v>
      </c>
      <c r="CQ13" s="24">
        <v>1175100</v>
      </c>
      <c r="CR13" s="24">
        <v>1195400</v>
      </c>
      <c r="CS13" s="24">
        <v>1223900</v>
      </c>
      <c r="CT13" s="24">
        <v>1240600</v>
      </c>
      <c r="CU13" s="24">
        <v>1215700</v>
      </c>
      <c r="CV13" s="24">
        <v>1229100</v>
      </c>
      <c r="CW13" s="24">
        <v>1232400</v>
      </c>
      <c r="CX13" s="24">
        <v>1220000</v>
      </c>
      <c r="CY13" s="24">
        <v>1221700</v>
      </c>
      <c r="CZ13" s="24">
        <v>1217200</v>
      </c>
      <c r="DA13" s="24">
        <v>1076800</v>
      </c>
      <c r="DB13" s="24">
        <v>1145700</v>
      </c>
      <c r="DC13" s="24">
        <v>1216200</v>
      </c>
      <c r="DD13" s="24">
        <v>1249700</v>
      </c>
      <c r="DE13" s="24">
        <v>1251800</v>
      </c>
      <c r="DF13" s="24">
        <v>1263800</v>
      </c>
      <c r="DG13" s="24">
        <v>1257100</v>
      </c>
      <c r="DH13" s="24">
        <v>1279400</v>
      </c>
      <c r="DI13" s="24">
        <v>1271300</v>
      </c>
      <c r="DJ13" s="24">
        <v>1287000</v>
      </c>
      <c r="DK13" s="24">
        <v>1260700</v>
      </c>
      <c r="DL13" s="24">
        <v>1274700</v>
      </c>
      <c r="DM13" s="24">
        <v>1088800</v>
      </c>
      <c r="DN13" s="24">
        <v>1182400</v>
      </c>
      <c r="DO13" s="24">
        <v>1296000</v>
      </c>
      <c r="DP13" s="24">
        <v>1293300</v>
      </c>
      <c r="DQ13" s="24">
        <v>1317300</v>
      </c>
      <c r="DR13" s="24">
        <v>1327300</v>
      </c>
      <c r="DS13" s="24">
        <v>1323100</v>
      </c>
      <c r="DT13" s="24">
        <v>1328400</v>
      </c>
      <c r="DU13" s="24">
        <v>1269500</v>
      </c>
      <c r="DV13" s="24">
        <v>1253100</v>
      </c>
      <c r="DW13" s="24">
        <v>1256000</v>
      </c>
      <c r="DX13" s="24">
        <v>1277600</v>
      </c>
      <c r="DY13" s="24">
        <v>1108200</v>
      </c>
      <c r="DZ13" s="24">
        <v>1229400</v>
      </c>
      <c r="EA13" s="24">
        <v>1336100</v>
      </c>
      <c r="EB13" s="24">
        <v>1349000</v>
      </c>
      <c r="EC13" s="24">
        <v>1364100</v>
      </c>
      <c r="ED13" s="24">
        <v>1363300</v>
      </c>
      <c r="EE13" s="24">
        <v>1352600</v>
      </c>
      <c r="EF13" s="24">
        <v>1421200</v>
      </c>
      <c r="EG13" s="6">
        <f t="shared" si="0"/>
        <v>1.6114503179540884E-2</v>
      </c>
      <c r="EI13" s="24">
        <f t="shared" si="1"/>
        <v>1261275</v>
      </c>
    </row>
    <row r="14" spans="2:139" x14ac:dyDescent="0.45">
      <c r="B14" s="3" t="s">
        <v>528</v>
      </c>
      <c r="C14" s="24">
        <v>792800</v>
      </c>
      <c r="D14" s="24">
        <v>782800</v>
      </c>
      <c r="E14" s="24">
        <v>773400</v>
      </c>
      <c r="F14" s="24">
        <v>772100</v>
      </c>
      <c r="G14" s="24">
        <v>787300</v>
      </c>
      <c r="H14" s="24">
        <v>814900</v>
      </c>
      <c r="I14" s="24">
        <v>799400</v>
      </c>
      <c r="J14" s="24">
        <v>784300</v>
      </c>
      <c r="K14" s="24">
        <v>774700</v>
      </c>
      <c r="L14" s="24">
        <v>783400</v>
      </c>
      <c r="M14" s="24">
        <v>782400</v>
      </c>
      <c r="N14" s="24">
        <v>764400</v>
      </c>
      <c r="O14" s="24">
        <v>753800</v>
      </c>
      <c r="P14" s="24">
        <v>766900</v>
      </c>
      <c r="Q14" s="24">
        <v>758600</v>
      </c>
      <c r="R14" s="24">
        <v>768100</v>
      </c>
      <c r="S14" s="24">
        <v>763900</v>
      </c>
      <c r="T14" s="24">
        <v>773000</v>
      </c>
      <c r="U14" s="24">
        <v>765400</v>
      </c>
      <c r="V14" s="24">
        <v>771800</v>
      </c>
      <c r="W14" s="24">
        <v>763600</v>
      </c>
      <c r="X14" s="24">
        <v>741600</v>
      </c>
      <c r="Y14" s="24">
        <v>749700</v>
      </c>
      <c r="Z14" s="24">
        <v>757300</v>
      </c>
      <c r="AA14" s="24">
        <v>754900</v>
      </c>
      <c r="AB14" s="24">
        <v>769000</v>
      </c>
      <c r="AC14" s="24">
        <v>775700</v>
      </c>
      <c r="AD14" s="24">
        <v>772400</v>
      </c>
      <c r="AE14" s="24">
        <v>770400</v>
      </c>
      <c r="AF14" s="24">
        <v>776300</v>
      </c>
      <c r="AG14" s="24">
        <v>772100</v>
      </c>
      <c r="AH14" s="24">
        <v>772200</v>
      </c>
      <c r="AI14" s="24">
        <v>757500</v>
      </c>
      <c r="AJ14" s="24">
        <v>757600</v>
      </c>
      <c r="AK14" s="24">
        <v>767900</v>
      </c>
      <c r="AL14" s="24">
        <v>750000</v>
      </c>
      <c r="AM14" s="24">
        <v>758300</v>
      </c>
      <c r="AN14" s="24">
        <v>763900</v>
      </c>
      <c r="AO14" s="24">
        <v>759400</v>
      </c>
      <c r="AP14" s="24">
        <v>771200</v>
      </c>
      <c r="AQ14" s="24">
        <v>772400</v>
      </c>
      <c r="AR14" s="24">
        <v>772100</v>
      </c>
      <c r="AS14" s="24">
        <v>802400</v>
      </c>
      <c r="AT14" s="24">
        <v>793700</v>
      </c>
      <c r="AU14" s="24">
        <v>791500</v>
      </c>
      <c r="AV14" s="24">
        <v>782700</v>
      </c>
      <c r="AW14" s="24">
        <v>777500</v>
      </c>
      <c r="AX14" s="24">
        <v>783800</v>
      </c>
      <c r="AY14" s="24">
        <v>772600</v>
      </c>
      <c r="AZ14" s="24">
        <v>765400</v>
      </c>
      <c r="BA14" s="24">
        <v>760500</v>
      </c>
      <c r="BB14" s="24">
        <v>770200</v>
      </c>
      <c r="BC14" s="24">
        <v>767200</v>
      </c>
      <c r="BD14" s="24">
        <v>785800</v>
      </c>
      <c r="BE14" s="24">
        <v>793200</v>
      </c>
      <c r="BF14" s="24">
        <v>793800</v>
      </c>
      <c r="BG14" s="24">
        <v>783800</v>
      </c>
      <c r="BH14" s="24">
        <v>804300</v>
      </c>
      <c r="BI14" s="24">
        <v>812200</v>
      </c>
      <c r="BJ14" s="24">
        <v>808800</v>
      </c>
      <c r="BK14" s="24">
        <v>793100</v>
      </c>
      <c r="BL14" s="24">
        <v>785100</v>
      </c>
      <c r="BM14" s="24">
        <v>786100</v>
      </c>
      <c r="BN14" s="24">
        <v>779000</v>
      </c>
      <c r="BO14" s="24">
        <v>803200</v>
      </c>
      <c r="BP14" s="24">
        <v>802700</v>
      </c>
      <c r="BQ14" s="24">
        <v>811900</v>
      </c>
      <c r="BR14" s="24">
        <v>811200</v>
      </c>
      <c r="BS14" s="24">
        <v>794500</v>
      </c>
      <c r="BT14" s="24">
        <v>804400</v>
      </c>
      <c r="BU14" s="24">
        <v>787600</v>
      </c>
      <c r="BV14" s="24">
        <v>781200</v>
      </c>
      <c r="BW14" s="24">
        <v>783600</v>
      </c>
      <c r="BX14" s="24">
        <v>802200</v>
      </c>
      <c r="BY14" s="24">
        <v>787000</v>
      </c>
      <c r="BZ14" s="24">
        <v>807100</v>
      </c>
      <c r="CA14" s="24">
        <v>819100</v>
      </c>
      <c r="CB14" s="24">
        <v>822400</v>
      </c>
      <c r="CC14" s="24">
        <v>816900</v>
      </c>
      <c r="CD14" s="24">
        <v>816000</v>
      </c>
      <c r="CE14" s="24">
        <v>808200</v>
      </c>
      <c r="CF14" s="24">
        <v>815200</v>
      </c>
      <c r="CG14" s="24">
        <v>828500</v>
      </c>
      <c r="CH14" s="24">
        <v>843200</v>
      </c>
      <c r="CI14" s="24">
        <v>845900</v>
      </c>
      <c r="CJ14" s="24">
        <v>850600</v>
      </c>
      <c r="CK14" s="24">
        <v>857800</v>
      </c>
      <c r="CL14" s="24">
        <v>845300</v>
      </c>
      <c r="CM14" s="24">
        <v>826000</v>
      </c>
      <c r="CN14" s="24">
        <v>828400</v>
      </c>
      <c r="CO14" s="24">
        <v>832600</v>
      </c>
      <c r="CP14" s="24">
        <v>852600</v>
      </c>
      <c r="CQ14" s="24">
        <v>832300</v>
      </c>
      <c r="CR14" s="24">
        <v>840600</v>
      </c>
      <c r="CS14" s="24">
        <v>850100</v>
      </c>
      <c r="CT14" s="24">
        <v>848200</v>
      </c>
      <c r="CU14" s="24">
        <v>841900</v>
      </c>
      <c r="CV14" s="24">
        <v>818800</v>
      </c>
      <c r="CW14" s="24">
        <v>819800</v>
      </c>
      <c r="CX14" s="24">
        <v>823400</v>
      </c>
      <c r="CY14" s="24">
        <v>833400</v>
      </c>
      <c r="CZ14" s="24">
        <v>844900</v>
      </c>
      <c r="DA14" s="24">
        <v>854600</v>
      </c>
      <c r="DB14" s="24">
        <v>855700</v>
      </c>
      <c r="DC14" s="24">
        <v>858800</v>
      </c>
      <c r="DD14" s="24">
        <v>849800</v>
      </c>
      <c r="DE14" s="24">
        <v>839500</v>
      </c>
      <c r="DF14" s="24">
        <v>842600</v>
      </c>
      <c r="DG14" s="24">
        <v>836000</v>
      </c>
      <c r="DH14" s="24">
        <v>844400</v>
      </c>
      <c r="DI14" s="24">
        <v>837300</v>
      </c>
      <c r="DJ14" s="24">
        <v>840100</v>
      </c>
      <c r="DK14" s="24">
        <v>842700</v>
      </c>
      <c r="DL14" s="24">
        <v>854800</v>
      </c>
      <c r="DM14" s="24">
        <v>854400</v>
      </c>
      <c r="DN14" s="24">
        <v>877800</v>
      </c>
      <c r="DO14" s="24">
        <v>854200</v>
      </c>
      <c r="DP14" s="24">
        <v>868400</v>
      </c>
      <c r="DQ14" s="24">
        <v>874400</v>
      </c>
      <c r="DR14" s="24">
        <v>879500</v>
      </c>
      <c r="DS14" s="24">
        <v>879900</v>
      </c>
      <c r="DT14" s="24">
        <v>897600</v>
      </c>
      <c r="DU14" s="24">
        <v>899200</v>
      </c>
      <c r="DV14" s="24">
        <v>916400</v>
      </c>
      <c r="DW14" s="24">
        <v>925100</v>
      </c>
      <c r="DX14" s="24">
        <v>942100</v>
      </c>
      <c r="DY14" s="24">
        <v>943900</v>
      </c>
      <c r="DZ14" s="24">
        <v>941300</v>
      </c>
      <c r="EA14" s="24">
        <v>942100</v>
      </c>
      <c r="EB14" s="24">
        <v>930500</v>
      </c>
      <c r="EC14" s="24">
        <v>959300</v>
      </c>
      <c r="ED14" s="24">
        <v>956600</v>
      </c>
      <c r="EE14" s="24">
        <v>971900</v>
      </c>
      <c r="EF14" s="24">
        <v>962300</v>
      </c>
      <c r="EG14" s="6">
        <f t="shared" si="0"/>
        <v>1.1649250305595382E-2</v>
      </c>
      <c r="EI14" s="24">
        <f t="shared" si="1"/>
        <v>855333.33333333337</v>
      </c>
    </row>
    <row r="15" spans="2:139" x14ac:dyDescent="0.45">
      <c r="B15" s="3" t="s">
        <v>529</v>
      </c>
      <c r="C15" s="24">
        <v>2019700</v>
      </c>
      <c r="D15" s="24">
        <v>2034700</v>
      </c>
      <c r="E15" s="24">
        <v>2038200</v>
      </c>
      <c r="F15" s="24">
        <v>2049100</v>
      </c>
      <c r="G15" s="24">
        <v>2070600</v>
      </c>
      <c r="H15" s="24">
        <v>2105200</v>
      </c>
      <c r="I15" s="24">
        <v>2111500</v>
      </c>
      <c r="J15" s="24">
        <v>2131600</v>
      </c>
      <c r="K15" s="24">
        <v>2085400</v>
      </c>
      <c r="L15" s="24">
        <v>2092900</v>
      </c>
      <c r="M15" s="24">
        <v>2096500</v>
      </c>
      <c r="N15" s="24">
        <v>2099700</v>
      </c>
      <c r="O15" s="24">
        <v>2105400</v>
      </c>
      <c r="P15" s="24">
        <v>2100400</v>
      </c>
      <c r="Q15" s="24">
        <v>2087400</v>
      </c>
      <c r="R15" s="24">
        <v>2093300</v>
      </c>
      <c r="S15" s="24">
        <v>2120800</v>
      </c>
      <c r="T15" s="24">
        <v>2141900</v>
      </c>
      <c r="U15" s="24">
        <v>2144800</v>
      </c>
      <c r="V15" s="24">
        <v>2160800</v>
      </c>
      <c r="W15" s="24">
        <v>2110700</v>
      </c>
      <c r="X15" s="24">
        <v>2121000</v>
      </c>
      <c r="Y15" s="24">
        <v>2130600</v>
      </c>
      <c r="Z15" s="24">
        <v>2137000</v>
      </c>
      <c r="AA15" s="24">
        <v>2125800</v>
      </c>
      <c r="AB15" s="24">
        <v>2133100</v>
      </c>
      <c r="AC15" s="24">
        <v>2140900</v>
      </c>
      <c r="AD15" s="24">
        <v>2148600</v>
      </c>
      <c r="AE15" s="24">
        <v>2174400</v>
      </c>
      <c r="AF15" s="24">
        <v>2172900</v>
      </c>
      <c r="AG15" s="24">
        <v>2189600</v>
      </c>
      <c r="AH15" s="24">
        <v>2184900</v>
      </c>
      <c r="AI15" s="24">
        <v>2173900</v>
      </c>
      <c r="AJ15" s="24">
        <v>2197200</v>
      </c>
      <c r="AK15" s="24">
        <v>2198300</v>
      </c>
      <c r="AL15" s="24">
        <v>2193100</v>
      </c>
      <c r="AM15" s="24">
        <v>2192800</v>
      </c>
      <c r="AN15" s="24">
        <v>2205800</v>
      </c>
      <c r="AO15" s="24">
        <v>2209400</v>
      </c>
      <c r="AP15" s="24">
        <v>2222700</v>
      </c>
      <c r="AQ15" s="24">
        <v>2219500</v>
      </c>
      <c r="AR15" s="24">
        <v>2221100</v>
      </c>
      <c r="AS15" s="24">
        <v>2213600</v>
      </c>
      <c r="AT15" s="24">
        <v>2243600</v>
      </c>
      <c r="AU15" s="24">
        <v>2203400</v>
      </c>
      <c r="AV15" s="24">
        <v>2209300</v>
      </c>
      <c r="AW15" s="24">
        <v>2207600</v>
      </c>
      <c r="AX15" s="24">
        <v>2215600</v>
      </c>
      <c r="AY15" s="24">
        <v>2207600</v>
      </c>
      <c r="AZ15" s="24">
        <v>2217900</v>
      </c>
      <c r="BA15" s="24">
        <v>2226100</v>
      </c>
      <c r="BB15" s="24">
        <v>2244600</v>
      </c>
      <c r="BC15" s="24">
        <v>2253500</v>
      </c>
      <c r="BD15" s="24">
        <v>2252900</v>
      </c>
      <c r="BE15" s="24">
        <v>2269600</v>
      </c>
      <c r="BF15" s="24">
        <v>2288200</v>
      </c>
      <c r="BG15" s="24">
        <v>2260300</v>
      </c>
      <c r="BH15" s="24">
        <v>2266600</v>
      </c>
      <c r="BI15" s="24">
        <v>2272200</v>
      </c>
      <c r="BJ15" s="24">
        <v>2263800</v>
      </c>
      <c r="BK15" s="24">
        <v>2265600</v>
      </c>
      <c r="BL15" s="24">
        <v>2278400</v>
      </c>
      <c r="BM15" s="24">
        <v>2279700</v>
      </c>
      <c r="BN15" s="24">
        <v>2283400</v>
      </c>
      <c r="BO15" s="24">
        <v>2324200</v>
      </c>
      <c r="BP15" s="24">
        <v>2328200</v>
      </c>
      <c r="BQ15" s="24">
        <v>2319500</v>
      </c>
      <c r="BR15" s="24">
        <v>2349700</v>
      </c>
      <c r="BS15" s="24">
        <v>2327600</v>
      </c>
      <c r="BT15" s="24">
        <v>2328200</v>
      </c>
      <c r="BU15" s="24">
        <v>2318700</v>
      </c>
      <c r="BV15" s="24">
        <v>2338600</v>
      </c>
      <c r="BW15" s="24">
        <v>2351200</v>
      </c>
      <c r="BX15" s="24">
        <v>2329500</v>
      </c>
      <c r="BY15" s="24">
        <v>2352400</v>
      </c>
      <c r="BZ15" s="24">
        <v>2346200</v>
      </c>
      <c r="CA15" s="24">
        <v>2346700</v>
      </c>
      <c r="CB15" s="24">
        <v>2360900</v>
      </c>
      <c r="CC15" s="24">
        <v>2395300</v>
      </c>
      <c r="CD15" s="24">
        <v>2407800</v>
      </c>
      <c r="CE15" s="24">
        <v>2380900</v>
      </c>
      <c r="CF15" s="24">
        <v>2369900</v>
      </c>
      <c r="CG15" s="24">
        <v>2357200</v>
      </c>
      <c r="CH15" s="24">
        <v>2378800</v>
      </c>
      <c r="CI15" s="24">
        <v>2391000</v>
      </c>
      <c r="CJ15" s="24">
        <v>2381100</v>
      </c>
      <c r="CK15" s="24">
        <v>2370400</v>
      </c>
      <c r="CL15" s="24">
        <v>2385000</v>
      </c>
      <c r="CM15" s="24">
        <v>2426200</v>
      </c>
      <c r="CN15" s="24">
        <v>2438200</v>
      </c>
      <c r="CO15" s="24">
        <v>2455000</v>
      </c>
      <c r="CP15" s="24">
        <v>2452500</v>
      </c>
      <c r="CQ15" s="24">
        <v>2404000</v>
      </c>
      <c r="CR15" s="24">
        <v>2396100</v>
      </c>
      <c r="CS15" s="24">
        <v>2388900</v>
      </c>
      <c r="CT15" s="24">
        <v>2384300</v>
      </c>
      <c r="CU15" s="24">
        <v>2375800</v>
      </c>
      <c r="CV15" s="24">
        <v>2396100</v>
      </c>
      <c r="CW15" s="24">
        <v>2416800</v>
      </c>
      <c r="CX15" s="24">
        <v>2419800</v>
      </c>
      <c r="CY15" s="24">
        <v>2415700</v>
      </c>
      <c r="CZ15" s="24">
        <v>2434700</v>
      </c>
      <c r="DA15" s="24">
        <v>2467600</v>
      </c>
      <c r="DB15" s="24">
        <v>2482000</v>
      </c>
      <c r="DC15" s="24">
        <v>2439700</v>
      </c>
      <c r="DD15" s="24">
        <v>2443600</v>
      </c>
      <c r="DE15" s="24">
        <v>2463900</v>
      </c>
      <c r="DF15" s="24">
        <v>2479900</v>
      </c>
      <c r="DG15" s="24">
        <v>2489200</v>
      </c>
      <c r="DH15" s="24">
        <v>2491600</v>
      </c>
      <c r="DI15" s="24">
        <v>2476200</v>
      </c>
      <c r="DJ15" s="24">
        <v>2483800</v>
      </c>
      <c r="DK15" s="24">
        <v>2522300</v>
      </c>
      <c r="DL15" s="24">
        <v>2552300</v>
      </c>
      <c r="DM15" s="24">
        <v>2567500</v>
      </c>
      <c r="DN15" s="24">
        <v>2575800</v>
      </c>
      <c r="DO15" s="24">
        <v>2563100</v>
      </c>
      <c r="DP15" s="24">
        <v>2562200</v>
      </c>
      <c r="DQ15" s="24">
        <v>2560300</v>
      </c>
      <c r="DR15" s="24">
        <v>2565800</v>
      </c>
      <c r="DS15" s="24">
        <v>2545200</v>
      </c>
      <c r="DT15" s="24">
        <v>2551300</v>
      </c>
      <c r="DU15" s="24">
        <v>2503100</v>
      </c>
      <c r="DV15" s="24">
        <v>2439500</v>
      </c>
      <c r="DW15" s="24">
        <v>2460800</v>
      </c>
      <c r="DX15" s="24">
        <v>2547000</v>
      </c>
      <c r="DY15" s="24">
        <v>2568000</v>
      </c>
      <c r="DZ15" s="24">
        <v>2560300</v>
      </c>
      <c r="EA15" s="24">
        <v>2531800</v>
      </c>
      <c r="EB15" s="24">
        <v>2551200</v>
      </c>
      <c r="EC15" s="24">
        <v>2532700</v>
      </c>
      <c r="ED15" s="24">
        <v>2540000</v>
      </c>
      <c r="EE15" s="24">
        <v>2541100</v>
      </c>
      <c r="EF15" s="24">
        <v>2555400</v>
      </c>
      <c r="EG15" s="6">
        <f t="shared" si="0"/>
        <v>2.6028560373713594E-2</v>
      </c>
      <c r="EI15" s="24">
        <f t="shared" si="1"/>
        <v>2534175</v>
      </c>
    </row>
    <row r="16" spans="2:139" x14ac:dyDescent="0.45">
      <c r="B16" s="3" t="s">
        <v>521</v>
      </c>
      <c r="C16" s="24">
        <v>23700</v>
      </c>
      <c r="D16" s="24">
        <v>24800</v>
      </c>
      <c r="E16" s="24">
        <v>26900</v>
      </c>
      <c r="F16" s="24">
        <v>29600</v>
      </c>
      <c r="G16" s="24">
        <v>28500</v>
      </c>
      <c r="H16" s="24">
        <v>29600</v>
      </c>
      <c r="I16" s="24">
        <v>36700</v>
      </c>
      <c r="J16" s="24">
        <v>34500</v>
      </c>
      <c r="K16" s="24">
        <v>34700</v>
      </c>
      <c r="L16" s="24">
        <v>34700</v>
      </c>
      <c r="M16" s="24">
        <v>37300</v>
      </c>
      <c r="N16" s="24">
        <v>31400</v>
      </c>
      <c r="O16" s="24">
        <v>28300</v>
      </c>
      <c r="P16" s="24">
        <v>26200</v>
      </c>
      <c r="Q16" s="24">
        <v>25500</v>
      </c>
      <c r="R16" s="24">
        <v>22300</v>
      </c>
      <c r="S16" s="24">
        <v>22700</v>
      </c>
      <c r="T16" s="24">
        <v>24200</v>
      </c>
      <c r="U16" s="24">
        <v>25500</v>
      </c>
      <c r="V16" s="24">
        <v>31900</v>
      </c>
      <c r="W16" s="24">
        <v>27700</v>
      </c>
      <c r="X16" s="24">
        <v>31700</v>
      </c>
      <c r="Y16" s="24">
        <v>27200</v>
      </c>
      <c r="Z16" s="24">
        <v>23600</v>
      </c>
      <c r="AA16" s="24">
        <v>24800</v>
      </c>
      <c r="AB16" s="24">
        <v>26200</v>
      </c>
      <c r="AC16" s="24">
        <v>28200</v>
      </c>
      <c r="AD16" s="24">
        <v>24500</v>
      </c>
      <c r="AE16" s="24">
        <v>25600</v>
      </c>
      <c r="AF16" s="24">
        <v>27700</v>
      </c>
      <c r="AG16" s="24">
        <v>32400</v>
      </c>
      <c r="AH16" s="24">
        <v>26800</v>
      </c>
      <c r="AI16" s="24">
        <v>27700</v>
      </c>
      <c r="AJ16" s="24">
        <v>31000</v>
      </c>
      <c r="AK16" s="24">
        <v>28400</v>
      </c>
      <c r="AL16" s="24">
        <v>32000</v>
      </c>
      <c r="AM16" s="24">
        <v>32400</v>
      </c>
      <c r="AN16" s="24">
        <v>36700</v>
      </c>
      <c r="AO16" s="24">
        <v>35000</v>
      </c>
      <c r="AP16" s="24">
        <v>35000</v>
      </c>
      <c r="AQ16" s="24">
        <v>38600</v>
      </c>
      <c r="AR16" s="24">
        <v>31700</v>
      </c>
      <c r="AS16" s="24">
        <v>31400</v>
      </c>
      <c r="AT16" s="24">
        <v>26500</v>
      </c>
      <c r="AU16" s="24">
        <v>32100</v>
      </c>
      <c r="AV16" s="24">
        <v>28000</v>
      </c>
      <c r="AW16" s="24">
        <v>28300</v>
      </c>
      <c r="AX16" s="24">
        <v>26200</v>
      </c>
      <c r="AY16" s="24">
        <v>26300</v>
      </c>
      <c r="AZ16" s="24">
        <v>28400</v>
      </c>
      <c r="BA16" s="24">
        <v>28500</v>
      </c>
      <c r="BB16" s="24">
        <v>33200</v>
      </c>
      <c r="BC16" s="24">
        <v>34100</v>
      </c>
      <c r="BD16" s="24">
        <v>34300</v>
      </c>
      <c r="BE16" s="24">
        <v>33100</v>
      </c>
      <c r="BF16" s="24">
        <v>31000</v>
      </c>
      <c r="BG16" s="24">
        <v>29100</v>
      </c>
      <c r="BH16" s="24">
        <v>20700</v>
      </c>
      <c r="BI16" s="24">
        <v>23400</v>
      </c>
      <c r="BJ16" s="24">
        <v>36300</v>
      </c>
      <c r="BK16" s="24">
        <v>34200</v>
      </c>
      <c r="BL16" s="24">
        <v>39900</v>
      </c>
      <c r="BM16" s="24">
        <v>42000</v>
      </c>
      <c r="BN16" s="24">
        <v>36900</v>
      </c>
      <c r="BO16" s="24">
        <v>38300</v>
      </c>
      <c r="BP16" s="24">
        <v>36800</v>
      </c>
      <c r="BQ16" s="24">
        <v>37200</v>
      </c>
      <c r="BR16" s="24">
        <v>41200</v>
      </c>
      <c r="BS16" s="24">
        <v>40900</v>
      </c>
      <c r="BT16" s="24">
        <v>39800</v>
      </c>
      <c r="BU16" s="24">
        <v>35200</v>
      </c>
      <c r="BV16" s="24">
        <v>33900</v>
      </c>
      <c r="BW16" s="24">
        <v>34400</v>
      </c>
      <c r="BX16" s="24">
        <v>37600</v>
      </c>
      <c r="BY16" s="24">
        <v>36000</v>
      </c>
      <c r="BZ16" s="24">
        <v>41900</v>
      </c>
      <c r="CA16" s="24">
        <v>44100</v>
      </c>
      <c r="CB16" s="24">
        <v>51300</v>
      </c>
      <c r="CC16" s="24">
        <v>46100</v>
      </c>
      <c r="CD16" s="24">
        <v>41000</v>
      </c>
      <c r="CE16" s="24">
        <v>39700</v>
      </c>
      <c r="CF16" s="24">
        <v>50800</v>
      </c>
      <c r="CG16" s="24">
        <v>43000</v>
      </c>
      <c r="CH16" s="24">
        <v>39500</v>
      </c>
      <c r="CI16" s="24">
        <v>40000</v>
      </c>
      <c r="CJ16" s="24">
        <v>43000</v>
      </c>
      <c r="CK16" s="24">
        <v>48200</v>
      </c>
      <c r="CL16" s="24">
        <v>48500</v>
      </c>
      <c r="CM16" s="24">
        <v>45300</v>
      </c>
      <c r="CN16" s="24">
        <v>44800</v>
      </c>
      <c r="CO16" s="24">
        <v>46000</v>
      </c>
      <c r="CP16" s="24">
        <v>47400</v>
      </c>
      <c r="CQ16" s="24">
        <v>43100</v>
      </c>
      <c r="CR16" s="24">
        <v>43400</v>
      </c>
      <c r="CS16" s="24">
        <v>50800</v>
      </c>
      <c r="CT16" s="24">
        <v>47800</v>
      </c>
      <c r="CU16" s="24">
        <v>46500</v>
      </c>
      <c r="CV16" s="24">
        <v>49700</v>
      </c>
      <c r="CW16" s="24">
        <v>48700</v>
      </c>
      <c r="CX16" s="24">
        <v>48700</v>
      </c>
      <c r="CY16" s="24">
        <v>42300</v>
      </c>
      <c r="CZ16" s="24">
        <v>43000</v>
      </c>
      <c r="DA16" s="24">
        <v>47200</v>
      </c>
      <c r="DB16" s="24">
        <v>53900</v>
      </c>
      <c r="DC16" s="24">
        <v>44900</v>
      </c>
      <c r="DD16" s="24">
        <v>44000</v>
      </c>
      <c r="DE16" s="24">
        <v>39000</v>
      </c>
      <c r="DF16" s="24">
        <v>45300</v>
      </c>
      <c r="DG16" s="24">
        <v>40000</v>
      </c>
      <c r="DH16" s="24">
        <v>33400</v>
      </c>
      <c r="DI16" s="24">
        <v>40900</v>
      </c>
      <c r="DJ16" s="24">
        <v>47300</v>
      </c>
      <c r="DK16" s="24">
        <v>50800</v>
      </c>
      <c r="DL16" s="24">
        <v>45300</v>
      </c>
      <c r="DM16" s="24">
        <v>48100</v>
      </c>
      <c r="DN16" s="24">
        <v>51700</v>
      </c>
      <c r="DO16" s="24">
        <v>48500</v>
      </c>
      <c r="DP16" s="24">
        <v>41500</v>
      </c>
      <c r="DQ16" s="24">
        <v>47400</v>
      </c>
      <c r="DR16" s="24">
        <v>39900</v>
      </c>
      <c r="DS16" s="24">
        <v>45200</v>
      </c>
      <c r="DT16" s="24">
        <v>56700</v>
      </c>
      <c r="DU16" s="24">
        <v>60500</v>
      </c>
      <c r="DV16" s="24">
        <v>56300</v>
      </c>
      <c r="DW16" s="24">
        <v>47000</v>
      </c>
      <c r="DX16" s="24">
        <v>47600</v>
      </c>
      <c r="DY16" s="24">
        <v>48700</v>
      </c>
      <c r="DZ16" s="24">
        <v>49300</v>
      </c>
      <c r="EA16" s="24">
        <v>59100</v>
      </c>
      <c r="EB16" s="24">
        <v>59900</v>
      </c>
      <c r="EC16" s="24">
        <v>54400</v>
      </c>
      <c r="ED16" s="24">
        <v>60100</v>
      </c>
      <c r="EE16" s="24">
        <v>70500</v>
      </c>
      <c r="EF16" s="24">
        <v>63300</v>
      </c>
      <c r="EG16" s="6"/>
      <c r="EI16" s="24">
        <f t="shared" si="1"/>
        <v>44566.666666666664</v>
      </c>
    </row>
    <row r="17" spans="2:139" x14ac:dyDescent="0.45">
      <c r="B17" s="3" t="s">
        <v>530</v>
      </c>
      <c r="C17" s="24">
        <v>1600</v>
      </c>
      <c r="D17" s="24"/>
      <c r="E17" s="24"/>
      <c r="F17" s="24"/>
      <c r="G17" s="24"/>
      <c r="H17" s="24">
        <v>1600</v>
      </c>
      <c r="I17" s="24">
        <v>1700</v>
      </c>
      <c r="J17" s="24">
        <v>2800</v>
      </c>
      <c r="K17" s="24">
        <v>3000</v>
      </c>
      <c r="L17" s="24">
        <v>2400</v>
      </c>
      <c r="M17" s="24">
        <v>4300</v>
      </c>
      <c r="N17" s="24">
        <v>3000</v>
      </c>
      <c r="O17" s="24">
        <v>4000</v>
      </c>
      <c r="P17" s="24">
        <v>3800</v>
      </c>
      <c r="Q17" s="24">
        <v>2100</v>
      </c>
      <c r="R17" s="24"/>
      <c r="S17" s="24"/>
      <c r="T17" s="24">
        <v>1800</v>
      </c>
      <c r="U17" s="24">
        <v>3400</v>
      </c>
      <c r="V17" s="24">
        <v>3800</v>
      </c>
      <c r="W17" s="24">
        <v>5000</v>
      </c>
      <c r="X17" s="24">
        <v>2800</v>
      </c>
      <c r="Y17" s="24">
        <v>2800</v>
      </c>
      <c r="Z17" s="24">
        <v>1900</v>
      </c>
      <c r="AA17" s="24">
        <v>1600</v>
      </c>
      <c r="AB17" s="24">
        <v>1600</v>
      </c>
      <c r="AC17" s="24">
        <v>2300</v>
      </c>
      <c r="AD17" s="24">
        <v>2300</v>
      </c>
      <c r="AE17" s="24">
        <v>3800</v>
      </c>
      <c r="AF17" s="24">
        <v>3600</v>
      </c>
      <c r="AG17" s="24"/>
      <c r="AH17" s="24"/>
      <c r="AI17" s="24"/>
      <c r="AJ17" s="24">
        <v>2700</v>
      </c>
      <c r="AK17" s="24">
        <v>2900</v>
      </c>
      <c r="AL17" s="24">
        <v>2700</v>
      </c>
      <c r="AM17" s="24">
        <v>2900</v>
      </c>
      <c r="AN17" s="24">
        <v>2800</v>
      </c>
      <c r="AO17" s="24">
        <v>4500</v>
      </c>
      <c r="AP17" s="24">
        <v>3200</v>
      </c>
      <c r="AQ17" s="24">
        <v>2400</v>
      </c>
      <c r="AR17" s="24">
        <v>1500</v>
      </c>
      <c r="AS17" s="24">
        <v>1800</v>
      </c>
      <c r="AT17" s="24">
        <v>2400</v>
      </c>
      <c r="AU17" s="24"/>
      <c r="AV17" s="24">
        <v>2000</v>
      </c>
      <c r="AW17" s="24">
        <v>1600</v>
      </c>
      <c r="AX17" s="24">
        <v>2400</v>
      </c>
      <c r="AY17" s="24">
        <v>1600</v>
      </c>
      <c r="AZ17" s="24">
        <v>2400</v>
      </c>
      <c r="BA17" s="24">
        <v>1700</v>
      </c>
      <c r="BB17" s="24"/>
      <c r="BC17" s="24">
        <v>2500</v>
      </c>
      <c r="BD17" s="24">
        <v>1600</v>
      </c>
      <c r="BE17" s="24">
        <v>1700</v>
      </c>
      <c r="BF17" s="24">
        <v>2700</v>
      </c>
      <c r="BG17" s="24">
        <v>2600</v>
      </c>
      <c r="BH17" s="24">
        <v>2600</v>
      </c>
      <c r="BI17" s="24"/>
      <c r="BJ17" s="24">
        <v>1600</v>
      </c>
      <c r="BK17" s="24">
        <v>1500</v>
      </c>
      <c r="BL17" s="24"/>
      <c r="BM17" s="24"/>
      <c r="BN17" s="24">
        <v>1500</v>
      </c>
      <c r="BO17" s="24"/>
      <c r="BP17" s="24"/>
      <c r="BQ17" s="24"/>
      <c r="BR17" s="24"/>
      <c r="BS17" s="24">
        <v>2600</v>
      </c>
      <c r="BT17" s="24">
        <v>2500</v>
      </c>
      <c r="BU17" s="24">
        <v>3000</v>
      </c>
      <c r="BV17" s="24">
        <v>2500</v>
      </c>
      <c r="BW17" s="24">
        <v>1900</v>
      </c>
      <c r="BX17" s="24">
        <v>1600</v>
      </c>
      <c r="BY17" s="24">
        <v>1700</v>
      </c>
      <c r="BZ17" s="24"/>
      <c r="CA17" s="24">
        <v>1600</v>
      </c>
      <c r="CB17" s="24">
        <v>4100</v>
      </c>
      <c r="CC17" s="24">
        <v>5600</v>
      </c>
      <c r="CD17" s="24">
        <v>4100</v>
      </c>
      <c r="CE17" s="24">
        <v>4000</v>
      </c>
      <c r="CF17" s="24">
        <v>3700</v>
      </c>
      <c r="CG17" s="24">
        <v>3500</v>
      </c>
      <c r="CH17" s="24"/>
      <c r="CI17" s="24"/>
      <c r="CJ17" s="24"/>
      <c r="CK17" s="24"/>
      <c r="CL17" s="24"/>
      <c r="CM17" s="24"/>
      <c r="CN17" s="24">
        <v>1900</v>
      </c>
      <c r="CO17" s="24">
        <v>1800</v>
      </c>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6"/>
      <c r="EI17" s="24"/>
    </row>
    <row r="18" spans="2:139" x14ac:dyDescent="0.45">
      <c r="B18" s="3" t="s">
        <v>520</v>
      </c>
      <c r="C18" s="24">
        <v>3646100</v>
      </c>
      <c r="D18" s="24">
        <v>3625600</v>
      </c>
      <c r="E18" s="24">
        <v>3579900</v>
      </c>
      <c r="F18" s="24">
        <v>3566000</v>
      </c>
      <c r="G18" s="24">
        <v>3640900</v>
      </c>
      <c r="H18" s="24">
        <v>3658000</v>
      </c>
      <c r="I18" s="24">
        <v>3679900</v>
      </c>
      <c r="J18" s="24">
        <v>3679200</v>
      </c>
      <c r="K18" s="24">
        <v>3578300</v>
      </c>
      <c r="L18" s="24">
        <v>3571800</v>
      </c>
      <c r="M18" s="24">
        <v>3544000</v>
      </c>
      <c r="N18" s="24">
        <v>3564300</v>
      </c>
      <c r="O18" s="24">
        <v>3567000</v>
      </c>
      <c r="P18" s="24">
        <v>3564100</v>
      </c>
      <c r="Q18" s="24">
        <v>3578400</v>
      </c>
      <c r="R18" s="24">
        <v>3561200</v>
      </c>
      <c r="S18" s="24">
        <v>3625700</v>
      </c>
      <c r="T18" s="24">
        <v>3639300</v>
      </c>
      <c r="U18" s="24">
        <v>3643100</v>
      </c>
      <c r="V18" s="24">
        <v>3627400</v>
      </c>
      <c r="W18" s="24">
        <v>3535900</v>
      </c>
      <c r="X18" s="24">
        <v>3492100</v>
      </c>
      <c r="Y18" s="24">
        <v>3493900</v>
      </c>
      <c r="Z18" s="24">
        <v>3515200</v>
      </c>
      <c r="AA18" s="24">
        <v>3522900</v>
      </c>
      <c r="AB18" s="24">
        <v>3492100</v>
      </c>
      <c r="AC18" s="24">
        <v>3521300</v>
      </c>
      <c r="AD18" s="24">
        <v>3543600</v>
      </c>
      <c r="AE18" s="24">
        <v>3612400</v>
      </c>
      <c r="AF18" s="24">
        <v>3655000</v>
      </c>
      <c r="AG18" s="24">
        <v>3703000</v>
      </c>
      <c r="AH18" s="24">
        <v>3721800</v>
      </c>
      <c r="AI18" s="24">
        <v>3620700</v>
      </c>
      <c r="AJ18" s="24">
        <v>3583300</v>
      </c>
      <c r="AK18" s="24">
        <v>3542500</v>
      </c>
      <c r="AL18" s="24">
        <v>3529100</v>
      </c>
      <c r="AM18" s="24">
        <v>3540000</v>
      </c>
      <c r="AN18" s="24">
        <v>3496400</v>
      </c>
      <c r="AO18" s="24">
        <v>3494000</v>
      </c>
      <c r="AP18" s="24">
        <v>3514400</v>
      </c>
      <c r="AQ18" s="24">
        <v>3555100</v>
      </c>
      <c r="AR18" s="24">
        <v>3580500</v>
      </c>
      <c r="AS18" s="24">
        <v>3595500</v>
      </c>
      <c r="AT18" s="24">
        <v>3586300</v>
      </c>
      <c r="AU18" s="24">
        <v>3504200</v>
      </c>
      <c r="AV18" s="24">
        <v>3463000</v>
      </c>
      <c r="AW18" s="24">
        <v>3469400</v>
      </c>
      <c r="AX18" s="24">
        <v>3480100</v>
      </c>
      <c r="AY18" s="24">
        <v>3456100</v>
      </c>
      <c r="AZ18" s="24">
        <v>3479000</v>
      </c>
      <c r="BA18" s="24">
        <v>3463500</v>
      </c>
      <c r="BB18" s="24">
        <v>3465700</v>
      </c>
      <c r="BC18" s="24">
        <v>3489300</v>
      </c>
      <c r="BD18" s="24">
        <v>3516000</v>
      </c>
      <c r="BE18" s="24">
        <v>3557500</v>
      </c>
      <c r="BF18" s="24">
        <v>3540100</v>
      </c>
      <c r="BG18" s="24">
        <v>3446300</v>
      </c>
      <c r="BH18" s="24">
        <v>3445300</v>
      </c>
      <c r="BI18" s="24">
        <v>3420500</v>
      </c>
      <c r="BJ18" s="24">
        <v>3411900</v>
      </c>
      <c r="BK18" s="24">
        <v>3400600</v>
      </c>
      <c r="BL18" s="24">
        <v>3392900</v>
      </c>
      <c r="BM18" s="24">
        <v>3396000</v>
      </c>
      <c r="BN18" s="24">
        <v>3422600</v>
      </c>
      <c r="BO18" s="24">
        <v>3495500</v>
      </c>
      <c r="BP18" s="24">
        <v>3509700</v>
      </c>
      <c r="BQ18" s="24">
        <v>3535500</v>
      </c>
      <c r="BR18" s="24">
        <v>3550400</v>
      </c>
      <c r="BS18" s="24">
        <v>3449700</v>
      </c>
      <c r="BT18" s="24">
        <v>3463300</v>
      </c>
      <c r="BU18" s="24">
        <v>3504700</v>
      </c>
      <c r="BV18" s="24">
        <v>3516400</v>
      </c>
      <c r="BW18" s="24">
        <v>3450900</v>
      </c>
      <c r="BX18" s="24">
        <v>3475300</v>
      </c>
      <c r="BY18" s="24">
        <v>3441000</v>
      </c>
      <c r="BZ18" s="24">
        <v>3407000</v>
      </c>
      <c r="CA18" s="24">
        <v>3453700</v>
      </c>
      <c r="CB18" s="24">
        <v>3468900</v>
      </c>
      <c r="CC18" s="24">
        <v>3519200</v>
      </c>
      <c r="CD18" s="24">
        <v>3519900</v>
      </c>
      <c r="CE18" s="24">
        <v>3466400</v>
      </c>
      <c r="CF18" s="24">
        <v>3451600</v>
      </c>
      <c r="CG18" s="24">
        <v>3423500</v>
      </c>
      <c r="CH18" s="24">
        <v>3380700</v>
      </c>
      <c r="CI18" s="24">
        <v>3355100</v>
      </c>
      <c r="CJ18" s="24">
        <v>3338200</v>
      </c>
      <c r="CK18" s="24">
        <v>3387100</v>
      </c>
      <c r="CL18" s="24">
        <v>3432000</v>
      </c>
      <c r="CM18" s="24">
        <v>3509100</v>
      </c>
      <c r="CN18" s="24">
        <v>3530800</v>
      </c>
      <c r="CO18" s="24">
        <v>3579800</v>
      </c>
      <c r="CP18" s="24">
        <v>3573900</v>
      </c>
      <c r="CQ18" s="24">
        <v>3468200</v>
      </c>
      <c r="CR18" s="24">
        <v>3476400</v>
      </c>
      <c r="CS18" s="24">
        <v>3498200</v>
      </c>
      <c r="CT18" s="24">
        <v>3472600</v>
      </c>
      <c r="CU18" s="24">
        <v>3465300</v>
      </c>
      <c r="CV18" s="24">
        <v>3443100</v>
      </c>
      <c r="CW18" s="24">
        <v>3448200</v>
      </c>
      <c r="CX18" s="24">
        <v>3463400</v>
      </c>
      <c r="CY18" s="24">
        <v>3486600</v>
      </c>
      <c r="CZ18" s="24">
        <v>3529900</v>
      </c>
      <c r="DA18" s="24">
        <v>3554200</v>
      </c>
      <c r="DB18" s="24">
        <v>3522000</v>
      </c>
      <c r="DC18" s="24">
        <v>3448500</v>
      </c>
      <c r="DD18" s="24">
        <v>3450000</v>
      </c>
      <c r="DE18" s="24">
        <v>3431700</v>
      </c>
      <c r="DF18" s="24">
        <v>3486900</v>
      </c>
      <c r="DG18" s="24">
        <v>3429400</v>
      </c>
      <c r="DH18" s="24">
        <v>3425100</v>
      </c>
      <c r="DI18" s="24">
        <v>3429500</v>
      </c>
      <c r="DJ18" s="24">
        <v>3473800</v>
      </c>
      <c r="DK18" s="24">
        <v>3561600</v>
      </c>
      <c r="DL18" s="24">
        <v>3550500</v>
      </c>
      <c r="DM18" s="24">
        <v>3565600</v>
      </c>
      <c r="DN18" s="24">
        <v>3565800</v>
      </c>
      <c r="DO18" s="24">
        <v>3483400</v>
      </c>
      <c r="DP18" s="24">
        <v>3468600</v>
      </c>
      <c r="DQ18" s="24">
        <v>3456500</v>
      </c>
      <c r="DR18" s="24">
        <v>3462700</v>
      </c>
      <c r="DS18" s="24">
        <v>3476600</v>
      </c>
      <c r="DT18" s="24">
        <v>3475200</v>
      </c>
      <c r="DU18" s="24">
        <v>3418900</v>
      </c>
      <c r="DV18" s="24">
        <v>3255800</v>
      </c>
      <c r="DW18" s="24">
        <v>3419700</v>
      </c>
      <c r="DX18" s="24">
        <v>3520300</v>
      </c>
      <c r="DY18" s="24">
        <v>3494000</v>
      </c>
      <c r="DZ18" s="24">
        <v>3515600</v>
      </c>
      <c r="EA18" s="24">
        <v>3497100</v>
      </c>
      <c r="EB18" s="24">
        <v>3512000</v>
      </c>
      <c r="EC18" s="24">
        <v>3508200</v>
      </c>
      <c r="ED18" s="24">
        <v>3543000</v>
      </c>
      <c r="EE18" s="24">
        <v>3569400</v>
      </c>
      <c r="EF18" s="24">
        <v>3531900</v>
      </c>
      <c r="EG18" s="6">
        <f t="shared" si="0"/>
        <v>-5.2752919064468218E-3</v>
      </c>
      <c r="EI18" s="24">
        <f t="shared" si="1"/>
        <v>3489375</v>
      </c>
    </row>
    <row r="19" spans="2:139" x14ac:dyDescent="0.45">
      <c r="B19" s="3" t="s">
        <v>531</v>
      </c>
      <c r="C19" s="24">
        <v>264800</v>
      </c>
      <c r="D19" s="24">
        <v>267900</v>
      </c>
      <c r="E19" s="24">
        <v>263300</v>
      </c>
      <c r="F19" s="24">
        <v>258100</v>
      </c>
      <c r="G19" s="24">
        <v>259300</v>
      </c>
      <c r="H19" s="24">
        <v>267100</v>
      </c>
      <c r="I19" s="24">
        <v>270200</v>
      </c>
      <c r="J19" s="24">
        <v>266800</v>
      </c>
      <c r="K19" s="24">
        <v>268100</v>
      </c>
      <c r="L19" s="24">
        <v>264000</v>
      </c>
      <c r="M19" s="24">
        <v>269100</v>
      </c>
      <c r="N19" s="24">
        <v>273800</v>
      </c>
      <c r="O19" s="24">
        <v>278300</v>
      </c>
      <c r="P19" s="24">
        <v>284300</v>
      </c>
      <c r="Q19" s="24">
        <v>282700</v>
      </c>
      <c r="R19" s="24">
        <v>284100</v>
      </c>
      <c r="S19" s="24">
        <v>284900</v>
      </c>
      <c r="T19" s="24">
        <v>286400</v>
      </c>
      <c r="U19" s="24">
        <v>286300</v>
      </c>
      <c r="V19" s="24">
        <v>275600</v>
      </c>
      <c r="W19" s="24">
        <v>278100</v>
      </c>
      <c r="X19" s="24">
        <v>287100</v>
      </c>
      <c r="Y19" s="24">
        <v>293900</v>
      </c>
      <c r="Z19" s="24">
        <v>297300</v>
      </c>
      <c r="AA19" s="24">
        <v>306500</v>
      </c>
      <c r="AB19" s="24">
        <v>307600</v>
      </c>
      <c r="AC19" s="24">
        <v>311300</v>
      </c>
      <c r="AD19" s="24">
        <v>311200</v>
      </c>
      <c r="AE19" s="24">
        <v>321300</v>
      </c>
      <c r="AF19" s="24">
        <v>318200</v>
      </c>
      <c r="AG19" s="24">
        <v>317900</v>
      </c>
      <c r="AH19" s="24">
        <v>315500</v>
      </c>
      <c r="AI19" s="24">
        <v>304700</v>
      </c>
      <c r="AJ19" s="24">
        <v>306800</v>
      </c>
      <c r="AK19" s="24">
        <v>306800</v>
      </c>
      <c r="AL19" s="24">
        <v>302300</v>
      </c>
      <c r="AM19" s="24">
        <v>306000</v>
      </c>
      <c r="AN19" s="24">
        <v>318400</v>
      </c>
      <c r="AO19" s="24">
        <v>316800</v>
      </c>
      <c r="AP19" s="24">
        <v>307200</v>
      </c>
      <c r="AQ19" s="24">
        <v>312300</v>
      </c>
      <c r="AR19" s="24">
        <v>312200</v>
      </c>
      <c r="AS19" s="24">
        <v>319200</v>
      </c>
      <c r="AT19" s="24">
        <v>321900</v>
      </c>
      <c r="AU19" s="24">
        <v>313400</v>
      </c>
      <c r="AV19" s="24">
        <v>319700</v>
      </c>
      <c r="AW19" s="24">
        <v>327500</v>
      </c>
      <c r="AX19" s="24">
        <v>320000</v>
      </c>
      <c r="AY19" s="24">
        <v>322500</v>
      </c>
      <c r="AZ19" s="24">
        <v>328200</v>
      </c>
      <c r="BA19" s="24">
        <v>322500</v>
      </c>
      <c r="BB19" s="24">
        <v>327200</v>
      </c>
      <c r="BC19" s="24">
        <v>320800</v>
      </c>
      <c r="BD19" s="24">
        <v>316300</v>
      </c>
      <c r="BE19" s="24">
        <v>317200</v>
      </c>
      <c r="BF19" s="24">
        <v>316700</v>
      </c>
      <c r="BG19" s="24">
        <v>319500</v>
      </c>
      <c r="BH19" s="24">
        <v>316200</v>
      </c>
      <c r="BI19" s="24">
        <v>316100</v>
      </c>
      <c r="BJ19" s="24">
        <v>316000</v>
      </c>
      <c r="BK19" s="24">
        <v>313500</v>
      </c>
      <c r="BL19" s="24">
        <v>314800</v>
      </c>
      <c r="BM19" s="24">
        <v>320100</v>
      </c>
      <c r="BN19" s="24">
        <v>315300</v>
      </c>
      <c r="BO19" s="24">
        <v>313700</v>
      </c>
      <c r="BP19" s="24">
        <v>321700</v>
      </c>
      <c r="BQ19" s="24">
        <v>319300</v>
      </c>
      <c r="BR19" s="24">
        <v>324700</v>
      </c>
      <c r="BS19" s="24">
        <v>318000</v>
      </c>
      <c r="BT19" s="24">
        <v>313500</v>
      </c>
      <c r="BU19" s="24">
        <v>312200</v>
      </c>
      <c r="BV19" s="24">
        <v>315800</v>
      </c>
      <c r="BW19" s="24">
        <v>315800</v>
      </c>
      <c r="BX19" s="24">
        <v>307700</v>
      </c>
      <c r="BY19" s="24">
        <v>308700</v>
      </c>
      <c r="BZ19" s="24">
        <v>293200</v>
      </c>
      <c r="CA19" s="24">
        <v>284500</v>
      </c>
      <c r="CB19" s="24">
        <v>284200</v>
      </c>
      <c r="CC19" s="24">
        <v>276000</v>
      </c>
      <c r="CD19" s="24">
        <v>273700</v>
      </c>
      <c r="CE19" s="24">
        <v>270300</v>
      </c>
      <c r="CF19" s="24">
        <v>277500</v>
      </c>
      <c r="CG19" s="24">
        <v>279700</v>
      </c>
      <c r="CH19" s="24">
        <v>273800</v>
      </c>
      <c r="CI19" s="24">
        <v>278100</v>
      </c>
      <c r="CJ19" s="24">
        <v>273900</v>
      </c>
      <c r="CK19" s="24">
        <v>276300</v>
      </c>
      <c r="CL19" s="24">
        <v>270900</v>
      </c>
      <c r="CM19" s="24">
        <v>272400</v>
      </c>
      <c r="CN19" s="24">
        <v>267200</v>
      </c>
      <c r="CO19" s="24">
        <v>273700</v>
      </c>
      <c r="CP19" s="24">
        <v>274500</v>
      </c>
      <c r="CQ19" s="24">
        <v>270600</v>
      </c>
      <c r="CR19" s="24">
        <v>276500</v>
      </c>
      <c r="CS19" s="24">
        <v>275600</v>
      </c>
      <c r="CT19" s="24">
        <v>281200</v>
      </c>
      <c r="CU19" s="24">
        <v>282000</v>
      </c>
      <c r="CV19" s="24">
        <v>279000</v>
      </c>
      <c r="CW19" s="24">
        <v>279000</v>
      </c>
      <c r="CX19" s="24">
        <v>269000</v>
      </c>
      <c r="CY19" s="24">
        <v>277100</v>
      </c>
      <c r="CZ19" s="24">
        <v>289000</v>
      </c>
      <c r="DA19" s="24">
        <v>289800</v>
      </c>
      <c r="DB19" s="24">
        <v>285900</v>
      </c>
      <c r="DC19" s="24">
        <v>284000</v>
      </c>
      <c r="DD19" s="24">
        <v>290700</v>
      </c>
      <c r="DE19" s="24">
        <v>293300</v>
      </c>
      <c r="DF19" s="24">
        <v>291400</v>
      </c>
      <c r="DG19" s="24">
        <v>289600</v>
      </c>
      <c r="DH19" s="24">
        <v>298900</v>
      </c>
      <c r="DI19" s="24">
        <v>290600</v>
      </c>
      <c r="DJ19" s="24">
        <v>283200</v>
      </c>
      <c r="DK19" s="24">
        <v>285100</v>
      </c>
      <c r="DL19" s="24">
        <v>278700</v>
      </c>
      <c r="DM19" s="24">
        <v>282200</v>
      </c>
      <c r="DN19" s="24">
        <v>278400</v>
      </c>
      <c r="DO19" s="24">
        <v>274700</v>
      </c>
      <c r="DP19" s="24">
        <v>272500</v>
      </c>
      <c r="DQ19" s="24">
        <v>263700</v>
      </c>
      <c r="DR19" s="24">
        <v>265100</v>
      </c>
      <c r="DS19" s="24">
        <v>267300</v>
      </c>
      <c r="DT19" s="24">
        <v>261900</v>
      </c>
      <c r="DU19" s="24">
        <v>261800</v>
      </c>
      <c r="DV19" s="24">
        <v>257400</v>
      </c>
      <c r="DW19" s="24">
        <v>265600</v>
      </c>
      <c r="DX19" s="24">
        <v>262400</v>
      </c>
      <c r="DY19" s="24">
        <v>255900</v>
      </c>
      <c r="DZ19" s="24">
        <v>252800</v>
      </c>
      <c r="EA19" s="24">
        <v>254500</v>
      </c>
      <c r="EB19" s="24">
        <v>270300</v>
      </c>
      <c r="EC19" s="24">
        <v>267600</v>
      </c>
      <c r="ED19" s="24">
        <v>267100</v>
      </c>
      <c r="EE19" s="24">
        <v>273600</v>
      </c>
      <c r="EF19" s="24">
        <v>274500</v>
      </c>
      <c r="EG19" s="6">
        <f t="shared" si="0"/>
        <v>1.0446340373353458E-3</v>
      </c>
      <c r="EI19" s="24">
        <f t="shared" si="1"/>
        <v>280225</v>
      </c>
    </row>
    <row r="20" spans="2:139" x14ac:dyDescent="0.45">
      <c r="B20" s="3" t="s">
        <v>532</v>
      </c>
      <c r="C20" s="24">
        <v>694900</v>
      </c>
      <c r="D20" s="24">
        <v>697700</v>
      </c>
      <c r="E20" s="24">
        <v>688200</v>
      </c>
      <c r="F20" s="24">
        <v>698900</v>
      </c>
      <c r="G20" s="24">
        <v>700300</v>
      </c>
      <c r="H20" s="24">
        <v>695900</v>
      </c>
      <c r="I20" s="24">
        <v>717400</v>
      </c>
      <c r="J20" s="24">
        <v>701700</v>
      </c>
      <c r="K20" s="24">
        <v>686900</v>
      </c>
      <c r="L20" s="24">
        <v>696100</v>
      </c>
      <c r="M20" s="24">
        <v>709900</v>
      </c>
      <c r="N20" s="24">
        <v>712400</v>
      </c>
      <c r="O20" s="24">
        <v>699800</v>
      </c>
      <c r="P20" s="24">
        <v>684800</v>
      </c>
      <c r="Q20" s="24">
        <v>686700</v>
      </c>
      <c r="R20" s="24">
        <v>694400</v>
      </c>
      <c r="S20" s="24">
        <v>688500</v>
      </c>
      <c r="T20" s="24">
        <v>700700</v>
      </c>
      <c r="U20" s="24">
        <v>712800</v>
      </c>
      <c r="V20" s="24">
        <v>701200</v>
      </c>
      <c r="W20" s="24">
        <v>688700</v>
      </c>
      <c r="X20" s="24">
        <v>692200</v>
      </c>
      <c r="Y20" s="24">
        <v>698700</v>
      </c>
      <c r="Z20" s="24">
        <v>707800</v>
      </c>
      <c r="AA20" s="24">
        <v>702200</v>
      </c>
      <c r="AB20" s="24">
        <v>722400</v>
      </c>
      <c r="AC20" s="24">
        <v>718900</v>
      </c>
      <c r="AD20" s="24">
        <v>728400</v>
      </c>
      <c r="AE20" s="24">
        <v>729600</v>
      </c>
      <c r="AF20" s="24">
        <v>739100</v>
      </c>
      <c r="AG20" s="24">
        <v>747400</v>
      </c>
      <c r="AH20" s="24">
        <v>750500</v>
      </c>
      <c r="AI20" s="24">
        <v>710700</v>
      </c>
      <c r="AJ20" s="24">
        <v>720700</v>
      </c>
      <c r="AK20" s="24">
        <v>712600</v>
      </c>
      <c r="AL20" s="24">
        <v>712800</v>
      </c>
      <c r="AM20" s="24">
        <v>701800</v>
      </c>
      <c r="AN20" s="24">
        <v>701600</v>
      </c>
      <c r="AO20" s="24">
        <v>706300</v>
      </c>
      <c r="AP20" s="24">
        <v>710800</v>
      </c>
      <c r="AQ20" s="24">
        <v>724600</v>
      </c>
      <c r="AR20" s="24">
        <v>733100</v>
      </c>
      <c r="AS20" s="24">
        <v>742600</v>
      </c>
      <c r="AT20" s="24">
        <v>725900</v>
      </c>
      <c r="AU20" s="24">
        <v>713500</v>
      </c>
      <c r="AV20" s="24">
        <v>721900</v>
      </c>
      <c r="AW20" s="24">
        <v>719200</v>
      </c>
      <c r="AX20" s="24">
        <v>711800</v>
      </c>
      <c r="AY20" s="24">
        <v>706400</v>
      </c>
      <c r="AZ20" s="24">
        <v>715900</v>
      </c>
      <c r="BA20" s="24">
        <v>714700</v>
      </c>
      <c r="BB20" s="24">
        <v>712200</v>
      </c>
      <c r="BC20" s="24">
        <v>718300</v>
      </c>
      <c r="BD20" s="24">
        <v>734300</v>
      </c>
      <c r="BE20" s="24">
        <v>739300</v>
      </c>
      <c r="BF20" s="24">
        <v>739600</v>
      </c>
      <c r="BG20" s="24">
        <v>706800</v>
      </c>
      <c r="BH20" s="24">
        <v>688500</v>
      </c>
      <c r="BI20" s="24">
        <v>691100</v>
      </c>
      <c r="BJ20" s="24">
        <v>676400</v>
      </c>
      <c r="BK20" s="24">
        <v>678400</v>
      </c>
      <c r="BL20" s="24">
        <v>671300</v>
      </c>
      <c r="BM20" s="24">
        <v>670500</v>
      </c>
      <c r="BN20" s="24">
        <v>686200</v>
      </c>
      <c r="BO20" s="24">
        <v>684200</v>
      </c>
      <c r="BP20" s="24">
        <v>680400</v>
      </c>
      <c r="BQ20" s="24">
        <v>694800</v>
      </c>
      <c r="BR20" s="24">
        <v>687300</v>
      </c>
      <c r="BS20" s="24">
        <v>689200</v>
      </c>
      <c r="BT20" s="24">
        <v>683900</v>
      </c>
      <c r="BU20" s="24">
        <v>685400</v>
      </c>
      <c r="BV20" s="24">
        <v>671900</v>
      </c>
      <c r="BW20" s="24">
        <v>673300</v>
      </c>
      <c r="BX20" s="24">
        <v>664900</v>
      </c>
      <c r="BY20" s="24">
        <v>677900</v>
      </c>
      <c r="BZ20" s="24">
        <v>673000</v>
      </c>
      <c r="CA20" s="24">
        <v>690100</v>
      </c>
      <c r="CB20" s="24">
        <v>695300</v>
      </c>
      <c r="CC20" s="24">
        <v>691000</v>
      </c>
      <c r="CD20" s="24">
        <v>701900</v>
      </c>
      <c r="CE20" s="24">
        <v>682400</v>
      </c>
      <c r="CF20" s="24">
        <v>701300</v>
      </c>
      <c r="CG20" s="24">
        <v>707400</v>
      </c>
      <c r="CH20" s="24">
        <v>703500</v>
      </c>
      <c r="CI20" s="24">
        <v>703500</v>
      </c>
      <c r="CJ20" s="24">
        <v>697300</v>
      </c>
      <c r="CK20" s="24">
        <v>689600</v>
      </c>
      <c r="CL20" s="24">
        <v>687700</v>
      </c>
      <c r="CM20" s="24">
        <v>702700</v>
      </c>
      <c r="CN20" s="24">
        <v>699900</v>
      </c>
      <c r="CO20" s="24">
        <v>697200</v>
      </c>
      <c r="CP20" s="24">
        <v>687100</v>
      </c>
      <c r="CQ20" s="24">
        <v>663100</v>
      </c>
      <c r="CR20" s="24">
        <v>671200</v>
      </c>
      <c r="CS20" s="24">
        <v>673500</v>
      </c>
      <c r="CT20" s="24">
        <v>684400</v>
      </c>
      <c r="CU20" s="24">
        <v>682900</v>
      </c>
      <c r="CV20" s="24">
        <v>698000</v>
      </c>
      <c r="CW20" s="24">
        <v>705000</v>
      </c>
      <c r="CX20" s="24">
        <v>706200</v>
      </c>
      <c r="CY20" s="24">
        <v>702500</v>
      </c>
      <c r="CZ20" s="24">
        <v>707000</v>
      </c>
      <c r="DA20" s="24">
        <v>721800</v>
      </c>
      <c r="DB20" s="24">
        <v>723200</v>
      </c>
      <c r="DC20" s="24">
        <v>715000</v>
      </c>
      <c r="DD20" s="24">
        <v>715200</v>
      </c>
      <c r="DE20" s="24">
        <v>715600</v>
      </c>
      <c r="DF20" s="24">
        <v>713500</v>
      </c>
      <c r="DG20" s="24">
        <v>706400</v>
      </c>
      <c r="DH20" s="24">
        <v>690900</v>
      </c>
      <c r="DI20" s="24">
        <v>713200</v>
      </c>
      <c r="DJ20" s="24">
        <v>733700</v>
      </c>
      <c r="DK20" s="24">
        <v>740900</v>
      </c>
      <c r="DL20" s="24">
        <v>722600</v>
      </c>
      <c r="DM20" s="24">
        <v>730500</v>
      </c>
      <c r="DN20" s="24">
        <v>727400</v>
      </c>
      <c r="DO20" s="24">
        <v>714400</v>
      </c>
      <c r="DP20" s="24">
        <v>698600</v>
      </c>
      <c r="DQ20" s="24">
        <v>693300</v>
      </c>
      <c r="DR20" s="24">
        <v>699000</v>
      </c>
      <c r="DS20" s="24">
        <v>692000</v>
      </c>
      <c r="DT20" s="24">
        <v>705700</v>
      </c>
      <c r="DU20" s="24">
        <v>679500</v>
      </c>
      <c r="DV20" s="24">
        <v>612400</v>
      </c>
      <c r="DW20" s="24">
        <v>639300</v>
      </c>
      <c r="DX20" s="24">
        <v>646400</v>
      </c>
      <c r="DY20" s="24">
        <v>683300</v>
      </c>
      <c r="DZ20" s="24">
        <v>713600</v>
      </c>
      <c r="EA20" s="24">
        <v>701100</v>
      </c>
      <c r="EB20" s="24">
        <v>685000</v>
      </c>
      <c r="EC20" s="24">
        <v>704300</v>
      </c>
      <c r="ED20" s="24">
        <v>690400</v>
      </c>
      <c r="EE20" s="24">
        <v>675000</v>
      </c>
      <c r="EF20" s="24">
        <v>686000</v>
      </c>
      <c r="EG20" s="6">
        <f t="shared" si="0"/>
        <v>-4.6455813750534425E-4</v>
      </c>
      <c r="EI20" s="24">
        <f t="shared" si="1"/>
        <v>714241.66666666663</v>
      </c>
    </row>
    <row r="21" spans="2:139" x14ac:dyDescent="0.45">
      <c r="B21" s="3" t="s">
        <v>533</v>
      </c>
      <c r="C21" s="24">
        <v>769600</v>
      </c>
      <c r="D21" s="24">
        <v>774300</v>
      </c>
      <c r="E21" s="24">
        <v>809600</v>
      </c>
      <c r="F21" s="24">
        <v>815500</v>
      </c>
      <c r="G21" s="24">
        <v>789000</v>
      </c>
      <c r="H21" s="24">
        <v>794600</v>
      </c>
      <c r="I21" s="24">
        <v>775400</v>
      </c>
      <c r="J21" s="24">
        <v>783500</v>
      </c>
      <c r="K21" s="24">
        <v>744200</v>
      </c>
      <c r="L21" s="24">
        <v>754500</v>
      </c>
      <c r="M21" s="24">
        <v>769600</v>
      </c>
      <c r="N21" s="24">
        <v>773000</v>
      </c>
      <c r="O21" s="24">
        <v>804400</v>
      </c>
      <c r="P21" s="24">
        <v>803100</v>
      </c>
      <c r="Q21" s="24">
        <v>801600</v>
      </c>
      <c r="R21" s="24">
        <v>807600</v>
      </c>
      <c r="S21" s="24">
        <v>786100</v>
      </c>
      <c r="T21" s="24">
        <v>781900</v>
      </c>
      <c r="U21" s="24">
        <v>780500</v>
      </c>
      <c r="V21" s="24">
        <v>794000</v>
      </c>
      <c r="W21" s="24">
        <v>785900</v>
      </c>
      <c r="X21" s="24">
        <v>791700</v>
      </c>
      <c r="Y21" s="24">
        <v>789800</v>
      </c>
      <c r="Z21" s="24">
        <v>807100</v>
      </c>
      <c r="AA21" s="24">
        <v>815400</v>
      </c>
      <c r="AB21" s="24">
        <v>835600</v>
      </c>
      <c r="AC21" s="24">
        <v>855000</v>
      </c>
      <c r="AD21" s="24">
        <v>817200</v>
      </c>
      <c r="AE21" s="24">
        <v>825000</v>
      </c>
      <c r="AF21" s="24">
        <v>804800</v>
      </c>
      <c r="AG21" s="24">
        <v>813800</v>
      </c>
      <c r="AH21" s="24">
        <v>817400</v>
      </c>
      <c r="AI21" s="24">
        <v>814400</v>
      </c>
      <c r="AJ21" s="24">
        <v>810000</v>
      </c>
      <c r="AK21" s="24">
        <v>812800</v>
      </c>
      <c r="AL21" s="24">
        <v>797200</v>
      </c>
      <c r="AM21" s="24">
        <v>812300</v>
      </c>
      <c r="AN21" s="24">
        <v>828800</v>
      </c>
      <c r="AO21" s="24">
        <v>820500</v>
      </c>
      <c r="AP21" s="24">
        <v>841700</v>
      </c>
      <c r="AQ21" s="24">
        <v>816600</v>
      </c>
      <c r="AR21" s="24">
        <v>825200</v>
      </c>
      <c r="AS21" s="24">
        <v>844200</v>
      </c>
      <c r="AT21" s="24">
        <v>846000</v>
      </c>
      <c r="AU21" s="24">
        <v>822300</v>
      </c>
      <c r="AV21" s="24">
        <v>846400</v>
      </c>
      <c r="AW21" s="24">
        <v>848200</v>
      </c>
      <c r="AX21" s="24">
        <v>843100</v>
      </c>
      <c r="AY21" s="24">
        <v>843300</v>
      </c>
      <c r="AZ21" s="24">
        <v>862500</v>
      </c>
      <c r="BA21" s="24">
        <v>851800</v>
      </c>
      <c r="BB21" s="24">
        <v>845900</v>
      </c>
      <c r="BC21" s="24">
        <v>860200</v>
      </c>
      <c r="BD21" s="24">
        <v>861000</v>
      </c>
      <c r="BE21" s="24">
        <v>865500</v>
      </c>
      <c r="BF21" s="24">
        <v>860100</v>
      </c>
      <c r="BG21" s="24">
        <v>836800</v>
      </c>
      <c r="BH21" s="24">
        <v>831800</v>
      </c>
      <c r="BI21" s="24">
        <v>825900</v>
      </c>
      <c r="BJ21" s="24">
        <v>818300</v>
      </c>
      <c r="BK21" s="24">
        <v>841500</v>
      </c>
      <c r="BL21" s="24">
        <v>842200</v>
      </c>
      <c r="BM21" s="24">
        <v>827700</v>
      </c>
      <c r="BN21" s="24">
        <v>832500</v>
      </c>
      <c r="BO21" s="24">
        <v>833100</v>
      </c>
      <c r="BP21" s="24">
        <v>855200</v>
      </c>
      <c r="BQ21" s="24">
        <v>873100</v>
      </c>
      <c r="BR21" s="24">
        <v>892300</v>
      </c>
      <c r="BS21" s="24">
        <v>847700</v>
      </c>
      <c r="BT21" s="24">
        <v>855300</v>
      </c>
      <c r="BU21" s="24">
        <v>875200</v>
      </c>
      <c r="BV21" s="24">
        <v>852400</v>
      </c>
      <c r="BW21" s="24">
        <v>880500</v>
      </c>
      <c r="BX21" s="24">
        <v>872500</v>
      </c>
      <c r="BY21" s="24">
        <v>858600</v>
      </c>
      <c r="BZ21" s="24">
        <v>862200</v>
      </c>
      <c r="CA21" s="24">
        <v>860400</v>
      </c>
      <c r="CB21" s="24">
        <v>876900</v>
      </c>
      <c r="CC21" s="24">
        <v>861800</v>
      </c>
      <c r="CD21" s="24">
        <v>873200</v>
      </c>
      <c r="CE21" s="24">
        <v>864600</v>
      </c>
      <c r="CF21" s="24">
        <v>880100</v>
      </c>
      <c r="CG21" s="24">
        <v>862100</v>
      </c>
      <c r="CH21" s="24">
        <v>886900</v>
      </c>
      <c r="CI21" s="24">
        <v>905600</v>
      </c>
      <c r="CJ21" s="24">
        <v>925500</v>
      </c>
      <c r="CK21" s="24">
        <v>922900</v>
      </c>
      <c r="CL21" s="24">
        <v>933700</v>
      </c>
      <c r="CM21" s="24">
        <v>946500</v>
      </c>
      <c r="CN21" s="24">
        <v>967600</v>
      </c>
      <c r="CO21" s="24">
        <v>967500</v>
      </c>
      <c r="CP21" s="24">
        <v>954300</v>
      </c>
      <c r="CQ21" s="24">
        <v>942400</v>
      </c>
      <c r="CR21" s="24">
        <v>935400</v>
      </c>
      <c r="CS21" s="24">
        <v>928300</v>
      </c>
      <c r="CT21" s="24">
        <v>935700</v>
      </c>
      <c r="CU21" s="24">
        <v>937200</v>
      </c>
      <c r="CV21" s="24">
        <v>917700</v>
      </c>
      <c r="CW21" s="24">
        <v>937600</v>
      </c>
      <c r="CX21" s="24">
        <v>957000</v>
      </c>
      <c r="CY21" s="24">
        <v>967900</v>
      </c>
      <c r="CZ21" s="24">
        <v>968000</v>
      </c>
      <c r="DA21" s="24">
        <v>954000</v>
      </c>
      <c r="DB21" s="24">
        <v>931000</v>
      </c>
      <c r="DC21" s="24">
        <v>914900</v>
      </c>
      <c r="DD21" s="24">
        <v>917900</v>
      </c>
      <c r="DE21" s="24">
        <v>945100</v>
      </c>
      <c r="DF21" s="24">
        <v>949200</v>
      </c>
      <c r="DG21" s="24">
        <v>993200</v>
      </c>
      <c r="DH21" s="24">
        <v>989800</v>
      </c>
      <c r="DI21" s="24">
        <v>988000</v>
      </c>
      <c r="DJ21" s="24">
        <v>988800</v>
      </c>
      <c r="DK21" s="24">
        <v>1005300</v>
      </c>
      <c r="DL21" s="24">
        <v>1017100</v>
      </c>
      <c r="DM21" s="24">
        <v>1044000</v>
      </c>
      <c r="DN21" s="24">
        <v>1059200</v>
      </c>
      <c r="DO21" s="24">
        <v>1023500</v>
      </c>
      <c r="DP21" s="24">
        <v>1033400</v>
      </c>
      <c r="DQ21" s="24">
        <v>1024400</v>
      </c>
      <c r="DR21" s="24">
        <v>1017500</v>
      </c>
      <c r="DS21" s="24">
        <v>1040600</v>
      </c>
      <c r="DT21" s="24">
        <v>1009100</v>
      </c>
      <c r="DU21" s="24">
        <v>1035700</v>
      </c>
      <c r="DV21" s="24">
        <v>1048800</v>
      </c>
      <c r="DW21" s="24">
        <v>1062400</v>
      </c>
      <c r="DX21" s="24">
        <v>1069400</v>
      </c>
      <c r="DY21" s="24">
        <v>1104400</v>
      </c>
      <c r="DZ21" s="24">
        <v>1088200</v>
      </c>
      <c r="EA21" s="24">
        <v>1048600</v>
      </c>
      <c r="EB21" s="24">
        <v>1090900</v>
      </c>
      <c r="EC21" s="24">
        <v>1095200</v>
      </c>
      <c r="ED21" s="24">
        <v>1112500</v>
      </c>
      <c r="EE21" s="24">
        <v>1120400</v>
      </c>
      <c r="EF21" s="24">
        <v>1130600</v>
      </c>
      <c r="EG21" s="6">
        <f t="shared" si="0"/>
        <v>3.4088337787640199E-2</v>
      </c>
      <c r="EI21" s="24">
        <f t="shared" si="1"/>
        <v>1015350</v>
      </c>
    </row>
    <row r="22" spans="2:139" x14ac:dyDescent="0.45">
      <c r="B22" s="3" t="s">
        <v>534</v>
      </c>
      <c r="C22" s="24">
        <v>917300</v>
      </c>
      <c r="D22" s="24">
        <v>923900</v>
      </c>
      <c r="E22" s="24">
        <v>932800</v>
      </c>
      <c r="F22" s="24">
        <v>931500</v>
      </c>
      <c r="G22" s="24">
        <v>959400</v>
      </c>
      <c r="H22" s="24">
        <v>968200</v>
      </c>
      <c r="I22" s="24">
        <v>983100</v>
      </c>
      <c r="J22" s="24">
        <v>974100</v>
      </c>
      <c r="K22" s="24">
        <v>940600</v>
      </c>
      <c r="L22" s="24">
        <v>921400</v>
      </c>
      <c r="M22" s="24">
        <v>922000</v>
      </c>
      <c r="N22" s="24">
        <v>921400</v>
      </c>
      <c r="O22" s="24">
        <v>924000</v>
      </c>
      <c r="P22" s="24">
        <v>923000</v>
      </c>
      <c r="Q22" s="24">
        <v>925600</v>
      </c>
      <c r="R22" s="24">
        <v>930500</v>
      </c>
      <c r="S22" s="24">
        <v>966300</v>
      </c>
      <c r="T22" s="24">
        <v>979400</v>
      </c>
      <c r="U22" s="24">
        <v>989100</v>
      </c>
      <c r="V22" s="24">
        <v>984800</v>
      </c>
      <c r="W22" s="24">
        <v>962500</v>
      </c>
      <c r="X22" s="24">
        <v>947800</v>
      </c>
      <c r="Y22" s="24">
        <v>937900</v>
      </c>
      <c r="Z22" s="24">
        <v>923400</v>
      </c>
      <c r="AA22" s="24">
        <v>923700</v>
      </c>
      <c r="AB22" s="24">
        <v>922800</v>
      </c>
      <c r="AC22" s="24">
        <v>934600</v>
      </c>
      <c r="AD22" s="24">
        <v>940500</v>
      </c>
      <c r="AE22" s="24">
        <v>967900</v>
      </c>
      <c r="AF22" s="24">
        <v>989900</v>
      </c>
      <c r="AG22" s="24">
        <v>990000</v>
      </c>
      <c r="AH22" s="24">
        <v>992500</v>
      </c>
      <c r="AI22" s="24">
        <v>948600</v>
      </c>
      <c r="AJ22" s="24">
        <v>950200</v>
      </c>
      <c r="AK22" s="24">
        <v>952200</v>
      </c>
      <c r="AL22" s="24">
        <v>958800</v>
      </c>
      <c r="AM22" s="24">
        <v>956600</v>
      </c>
      <c r="AN22" s="24">
        <v>962400</v>
      </c>
      <c r="AO22" s="24">
        <v>952200</v>
      </c>
      <c r="AP22" s="24">
        <v>945000</v>
      </c>
      <c r="AQ22" s="24">
        <v>975900</v>
      </c>
      <c r="AR22" s="24">
        <v>968900</v>
      </c>
      <c r="AS22" s="24">
        <v>965700</v>
      </c>
      <c r="AT22" s="24">
        <v>958600</v>
      </c>
      <c r="AU22" s="24">
        <v>914300</v>
      </c>
      <c r="AV22" s="24">
        <v>912800</v>
      </c>
      <c r="AW22" s="24">
        <v>910200</v>
      </c>
      <c r="AX22" s="24">
        <v>914300</v>
      </c>
      <c r="AY22" s="24">
        <v>907400</v>
      </c>
      <c r="AZ22" s="24">
        <v>905300</v>
      </c>
      <c r="BA22" s="24">
        <v>905200</v>
      </c>
      <c r="BB22" s="24">
        <v>908700</v>
      </c>
      <c r="BC22" s="24">
        <v>942300</v>
      </c>
      <c r="BD22" s="24">
        <v>956000</v>
      </c>
      <c r="BE22" s="24">
        <v>965300</v>
      </c>
      <c r="BF22" s="24">
        <v>970200</v>
      </c>
      <c r="BG22" s="24">
        <v>935700</v>
      </c>
      <c r="BH22" s="24">
        <v>913500</v>
      </c>
      <c r="BI22" s="24">
        <v>908200</v>
      </c>
      <c r="BJ22" s="24">
        <v>896900</v>
      </c>
      <c r="BK22" s="24">
        <v>888900</v>
      </c>
      <c r="BL22" s="24">
        <v>888100</v>
      </c>
      <c r="BM22" s="24">
        <v>883100</v>
      </c>
      <c r="BN22" s="24">
        <v>888600</v>
      </c>
      <c r="BO22" s="24">
        <v>902400</v>
      </c>
      <c r="BP22" s="24">
        <v>926900</v>
      </c>
      <c r="BQ22" s="24">
        <v>951300</v>
      </c>
      <c r="BR22" s="24">
        <v>958400</v>
      </c>
      <c r="BS22" s="24">
        <v>922300</v>
      </c>
      <c r="BT22" s="24">
        <v>941600</v>
      </c>
      <c r="BU22" s="24">
        <v>918400</v>
      </c>
      <c r="BV22" s="24">
        <v>917100</v>
      </c>
      <c r="BW22" s="24">
        <v>909500</v>
      </c>
      <c r="BX22" s="24">
        <v>902500</v>
      </c>
      <c r="BY22" s="24">
        <v>899500</v>
      </c>
      <c r="BZ22" s="24">
        <v>906800</v>
      </c>
      <c r="CA22" s="24">
        <v>956200</v>
      </c>
      <c r="CB22" s="24">
        <v>957200</v>
      </c>
      <c r="CC22" s="24">
        <v>956500</v>
      </c>
      <c r="CD22" s="24">
        <v>974500</v>
      </c>
      <c r="CE22" s="24">
        <v>954100</v>
      </c>
      <c r="CF22" s="24">
        <v>952200</v>
      </c>
      <c r="CG22" s="24">
        <v>966200</v>
      </c>
      <c r="CH22" s="24">
        <v>967400</v>
      </c>
      <c r="CI22" s="24">
        <v>977400</v>
      </c>
      <c r="CJ22" s="24">
        <v>975800</v>
      </c>
      <c r="CK22" s="24">
        <v>960600</v>
      </c>
      <c r="CL22" s="24">
        <v>957600</v>
      </c>
      <c r="CM22" s="24">
        <v>979200</v>
      </c>
      <c r="CN22" s="24">
        <v>994500</v>
      </c>
      <c r="CO22" s="24">
        <v>992000</v>
      </c>
      <c r="CP22" s="24">
        <v>992500</v>
      </c>
      <c r="CQ22" s="24">
        <v>965100</v>
      </c>
      <c r="CR22" s="24">
        <v>957000</v>
      </c>
      <c r="CS22" s="24">
        <v>961800</v>
      </c>
      <c r="CT22" s="24">
        <v>956100</v>
      </c>
      <c r="CU22" s="24">
        <v>950000</v>
      </c>
      <c r="CV22" s="24">
        <v>953400</v>
      </c>
      <c r="CW22" s="24">
        <v>955700</v>
      </c>
      <c r="CX22" s="24">
        <v>966200</v>
      </c>
      <c r="CY22" s="24">
        <v>986600</v>
      </c>
      <c r="CZ22" s="24">
        <v>993300</v>
      </c>
      <c r="DA22" s="24">
        <v>995200</v>
      </c>
      <c r="DB22" s="24">
        <v>1001000</v>
      </c>
      <c r="DC22" s="24">
        <v>987700</v>
      </c>
      <c r="DD22" s="24">
        <v>977600</v>
      </c>
      <c r="DE22" s="24">
        <v>978100</v>
      </c>
      <c r="DF22" s="24">
        <v>959800</v>
      </c>
      <c r="DG22" s="24">
        <v>979900</v>
      </c>
      <c r="DH22" s="24">
        <v>995700</v>
      </c>
      <c r="DI22" s="24">
        <v>995200</v>
      </c>
      <c r="DJ22" s="24">
        <v>1009400</v>
      </c>
      <c r="DK22" s="24">
        <v>1021400</v>
      </c>
      <c r="DL22" s="24">
        <v>1036700</v>
      </c>
      <c r="DM22" s="24">
        <v>1050700</v>
      </c>
      <c r="DN22" s="24">
        <v>1061800</v>
      </c>
      <c r="DO22" s="24">
        <v>1031100</v>
      </c>
      <c r="DP22" s="24">
        <v>1042000</v>
      </c>
      <c r="DQ22" s="24">
        <v>1026100</v>
      </c>
      <c r="DR22" s="24">
        <v>1011700</v>
      </c>
      <c r="DS22" s="24">
        <v>1009500</v>
      </c>
      <c r="DT22" s="24">
        <v>1010200</v>
      </c>
      <c r="DU22" s="24">
        <v>1009800</v>
      </c>
      <c r="DV22" s="24">
        <v>1001700</v>
      </c>
      <c r="DW22" s="24">
        <v>1030400</v>
      </c>
      <c r="DX22" s="24">
        <v>1041800</v>
      </c>
      <c r="DY22" s="24">
        <v>1041400</v>
      </c>
      <c r="DZ22" s="24">
        <v>1044100</v>
      </c>
      <c r="EA22" s="24">
        <v>1030500</v>
      </c>
      <c r="EB22" s="24">
        <v>1015000</v>
      </c>
      <c r="EC22" s="24">
        <v>1016300</v>
      </c>
      <c r="ED22" s="24">
        <v>1024000</v>
      </c>
      <c r="EE22" s="24">
        <v>1034400</v>
      </c>
      <c r="EF22" s="24">
        <v>1033400</v>
      </c>
      <c r="EG22" s="6">
        <f t="shared" si="0"/>
        <v>1.0698587755599842E-2</v>
      </c>
      <c r="EI22" s="24">
        <f t="shared" si="1"/>
        <v>1021808.3333333334</v>
      </c>
    </row>
    <row r="23" spans="2:139" x14ac:dyDescent="0.45">
      <c r="B23" s="3" t="s">
        <v>535</v>
      </c>
      <c r="C23" s="24">
        <v>327800</v>
      </c>
      <c r="D23" s="24">
        <v>327900</v>
      </c>
      <c r="E23" s="24">
        <v>335800</v>
      </c>
      <c r="F23" s="24">
        <v>329800</v>
      </c>
      <c r="G23" s="24">
        <v>326300</v>
      </c>
      <c r="H23" s="24">
        <v>305300</v>
      </c>
      <c r="I23" s="24">
        <v>308300</v>
      </c>
      <c r="J23" s="24">
        <v>322000</v>
      </c>
      <c r="K23" s="24">
        <v>319600</v>
      </c>
      <c r="L23" s="24">
        <v>327600</v>
      </c>
      <c r="M23" s="24">
        <v>313200</v>
      </c>
      <c r="N23" s="24">
        <v>316000</v>
      </c>
      <c r="O23" s="24">
        <v>332700</v>
      </c>
      <c r="P23" s="24">
        <v>325400</v>
      </c>
      <c r="Q23" s="24">
        <v>333800</v>
      </c>
      <c r="R23" s="24">
        <v>348600</v>
      </c>
      <c r="S23" s="24">
        <v>357300</v>
      </c>
      <c r="T23" s="24">
        <v>356600</v>
      </c>
      <c r="U23" s="24">
        <v>358600</v>
      </c>
      <c r="V23" s="24">
        <v>350100</v>
      </c>
      <c r="W23" s="24">
        <v>329200</v>
      </c>
      <c r="X23" s="24">
        <v>340400</v>
      </c>
      <c r="Y23" s="24">
        <v>329100</v>
      </c>
      <c r="Z23" s="24">
        <v>321600</v>
      </c>
      <c r="AA23" s="24">
        <v>317200</v>
      </c>
      <c r="AB23" s="24">
        <v>308100</v>
      </c>
      <c r="AC23" s="24">
        <v>301900</v>
      </c>
      <c r="AD23" s="24">
        <v>308500</v>
      </c>
      <c r="AE23" s="24">
        <v>303100</v>
      </c>
      <c r="AF23" s="24">
        <v>306700</v>
      </c>
      <c r="AG23" s="24">
        <v>324100</v>
      </c>
      <c r="AH23" s="24">
        <v>320200</v>
      </c>
      <c r="AI23" s="24">
        <v>318000</v>
      </c>
      <c r="AJ23" s="24">
        <v>323200</v>
      </c>
      <c r="AK23" s="24">
        <v>317000</v>
      </c>
      <c r="AL23" s="24">
        <v>319600</v>
      </c>
      <c r="AM23" s="24">
        <v>319500</v>
      </c>
      <c r="AN23" s="24">
        <v>322100</v>
      </c>
      <c r="AO23" s="24">
        <v>317800</v>
      </c>
      <c r="AP23" s="24">
        <v>317200</v>
      </c>
      <c r="AQ23" s="24">
        <v>322700</v>
      </c>
      <c r="AR23" s="24">
        <v>319800</v>
      </c>
      <c r="AS23" s="24">
        <v>311100</v>
      </c>
      <c r="AT23" s="24">
        <v>317000</v>
      </c>
      <c r="AU23" s="24">
        <v>308200</v>
      </c>
      <c r="AV23" s="24">
        <v>307500</v>
      </c>
      <c r="AW23" s="24">
        <v>320400</v>
      </c>
      <c r="AX23" s="24">
        <v>320500</v>
      </c>
      <c r="AY23" s="24">
        <v>336800</v>
      </c>
      <c r="AZ23" s="24">
        <v>323800</v>
      </c>
      <c r="BA23" s="24">
        <v>324800</v>
      </c>
      <c r="BB23" s="24">
        <v>315400</v>
      </c>
      <c r="BC23" s="24">
        <v>322400</v>
      </c>
      <c r="BD23" s="24">
        <v>307400</v>
      </c>
      <c r="BE23" s="24">
        <v>310800</v>
      </c>
      <c r="BF23" s="24">
        <v>304000</v>
      </c>
      <c r="BG23" s="24">
        <v>301400</v>
      </c>
      <c r="BH23" s="24">
        <v>294600</v>
      </c>
      <c r="BI23" s="24">
        <v>283000</v>
      </c>
      <c r="BJ23" s="24">
        <v>283700</v>
      </c>
      <c r="BK23" s="24">
        <v>289000</v>
      </c>
      <c r="BL23" s="24">
        <v>306500</v>
      </c>
      <c r="BM23" s="24">
        <v>318200</v>
      </c>
      <c r="BN23" s="24">
        <v>328600</v>
      </c>
      <c r="BO23" s="24">
        <v>317100</v>
      </c>
      <c r="BP23" s="24">
        <v>321000</v>
      </c>
      <c r="BQ23" s="24">
        <v>313700</v>
      </c>
      <c r="BR23" s="24">
        <v>315300</v>
      </c>
      <c r="BS23" s="24">
        <v>316900</v>
      </c>
      <c r="BT23" s="24">
        <v>316200</v>
      </c>
      <c r="BU23" s="24">
        <v>313600</v>
      </c>
      <c r="BV23" s="24">
        <v>334100</v>
      </c>
      <c r="BW23" s="24">
        <v>322400</v>
      </c>
      <c r="BX23" s="24">
        <v>322200</v>
      </c>
      <c r="BY23" s="24">
        <v>323900</v>
      </c>
      <c r="BZ23" s="24">
        <v>319200</v>
      </c>
      <c r="CA23" s="24">
        <v>319800</v>
      </c>
      <c r="CB23" s="24">
        <v>320600</v>
      </c>
      <c r="CC23" s="24">
        <v>330100</v>
      </c>
      <c r="CD23" s="24">
        <v>338800</v>
      </c>
      <c r="CE23" s="24">
        <v>325900</v>
      </c>
      <c r="CF23" s="24">
        <v>328800</v>
      </c>
      <c r="CG23" s="24">
        <v>327700</v>
      </c>
      <c r="CH23" s="24">
        <v>316000</v>
      </c>
      <c r="CI23" s="24">
        <v>320400</v>
      </c>
      <c r="CJ23" s="24">
        <v>327700</v>
      </c>
      <c r="CK23" s="24">
        <v>322500</v>
      </c>
      <c r="CL23" s="24">
        <v>338300</v>
      </c>
      <c r="CM23" s="24">
        <v>349000</v>
      </c>
      <c r="CN23" s="24">
        <v>355700</v>
      </c>
      <c r="CO23" s="24">
        <v>355700</v>
      </c>
      <c r="CP23" s="24">
        <v>353500</v>
      </c>
      <c r="CQ23" s="24">
        <v>340800</v>
      </c>
      <c r="CR23" s="24">
        <v>348800</v>
      </c>
      <c r="CS23" s="24">
        <v>351400</v>
      </c>
      <c r="CT23" s="24">
        <v>365600</v>
      </c>
      <c r="CU23" s="24">
        <v>350500</v>
      </c>
      <c r="CV23" s="24">
        <v>358400</v>
      </c>
      <c r="CW23" s="24">
        <v>362500</v>
      </c>
      <c r="CX23" s="24">
        <v>352200</v>
      </c>
      <c r="CY23" s="24">
        <v>360400</v>
      </c>
      <c r="CZ23" s="24">
        <v>355500</v>
      </c>
      <c r="DA23" s="24">
        <v>356600</v>
      </c>
      <c r="DB23" s="24">
        <v>358700</v>
      </c>
      <c r="DC23" s="24">
        <v>337400</v>
      </c>
      <c r="DD23" s="24">
        <v>334900</v>
      </c>
      <c r="DE23" s="24">
        <v>334400</v>
      </c>
      <c r="DF23" s="24">
        <v>332600</v>
      </c>
      <c r="DG23" s="24">
        <v>342100</v>
      </c>
      <c r="DH23" s="24">
        <v>345100</v>
      </c>
      <c r="DI23" s="24">
        <v>361100</v>
      </c>
      <c r="DJ23" s="24">
        <v>368400</v>
      </c>
      <c r="DK23" s="24">
        <v>369400</v>
      </c>
      <c r="DL23" s="24">
        <v>364200</v>
      </c>
      <c r="DM23" s="24">
        <v>365900</v>
      </c>
      <c r="DN23" s="24">
        <v>374100</v>
      </c>
      <c r="DO23" s="24">
        <v>383500</v>
      </c>
      <c r="DP23" s="24">
        <v>378200</v>
      </c>
      <c r="DQ23" s="24">
        <v>369000</v>
      </c>
      <c r="DR23" s="24">
        <v>363300</v>
      </c>
      <c r="DS23" s="24">
        <v>361800</v>
      </c>
      <c r="DT23" s="24">
        <v>356100</v>
      </c>
      <c r="DU23" s="24">
        <v>346400</v>
      </c>
      <c r="DV23" s="24">
        <v>313400</v>
      </c>
      <c r="DW23" s="24">
        <v>349100</v>
      </c>
      <c r="DX23" s="24">
        <v>350400</v>
      </c>
      <c r="DY23" s="24">
        <v>341800</v>
      </c>
      <c r="DZ23" s="24">
        <v>338800</v>
      </c>
      <c r="EA23" s="24">
        <v>344000</v>
      </c>
      <c r="EB23" s="24">
        <v>363600</v>
      </c>
      <c r="EC23" s="24">
        <v>351700</v>
      </c>
      <c r="ED23" s="24">
        <v>345700</v>
      </c>
      <c r="EE23" s="24">
        <v>344100</v>
      </c>
      <c r="EF23" s="24">
        <v>344200</v>
      </c>
      <c r="EG23" s="6">
        <f t="shared" si="0"/>
        <v>1.1025662460784735E-2</v>
      </c>
      <c r="EI23" s="24">
        <f t="shared" si="1"/>
        <v>365358.33333333331</v>
      </c>
    </row>
    <row r="24" spans="2:139" x14ac:dyDescent="0.45">
      <c r="B24" s="3" t="s">
        <v>536</v>
      </c>
      <c r="C24" s="24">
        <v>4338100</v>
      </c>
      <c r="D24" s="24">
        <v>4313600</v>
      </c>
      <c r="E24" s="24">
        <v>4264000</v>
      </c>
      <c r="F24" s="24">
        <v>4345100</v>
      </c>
      <c r="G24" s="24">
        <v>4406700</v>
      </c>
      <c r="H24" s="24">
        <v>4466800</v>
      </c>
      <c r="I24" s="24">
        <v>4408100</v>
      </c>
      <c r="J24" s="24">
        <v>4424200</v>
      </c>
      <c r="K24" s="24">
        <v>4300800</v>
      </c>
      <c r="L24" s="24">
        <v>4254100</v>
      </c>
      <c r="M24" s="24">
        <v>4329900</v>
      </c>
      <c r="N24" s="24">
        <v>4331500</v>
      </c>
      <c r="O24" s="24">
        <v>4297700</v>
      </c>
      <c r="P24" s="24">
        <v>4275800</v>
      </c>
      <c r="Q24" s="24">
        <v>4250100</v>
      </c>
      <c r="R24" s="24">
        <v>4270300</v>
      </c>
      <c r="S24" s="24">
        <v>4299100</v>
      </c>
      <c r="T24" s="24">
        <v>4301600</v>
      </c>
      <c r="U24" s="24">
        <v>4337200</v>
      </c>
      <c r="V24" s="24">
        <v>4331600</v>
      </c>
      <c r="W24" s="24">
        <v>4266000</v>
      </c>
      <c r="X24" s="24">
        <v>4318900</v>
      </c>
      <c r="Y24" s="24">
        <v>4346600</v>
      </c>
      <c r="Z24" s="24">
        <v>4356700</v>
      </c>
      <c r="AA24" s="24">
        <v>4323300</v>
      </c>
      <c r="AB24" s="24">
        <v>4251300</v>
      </c>
      <c r="AC24" s="24">
        <v>4233900</v>
      </c>
      <c r="AD24" s="24">
        <v>4264200</v>
      </c>
      <c r="AE24" s="24">
        <v>4328400</v>
      </c>
      <c r="AF24" s="24">
        <v>4293800</v>
      </c>
      <c r="AG24" s="24">
        <v>4250700</v>
      </c>
      <c r="AH24" s="24">
        <v>4294000</v>
      </c>
      <c r="AI24" s="24">
        <v>4221400</v>
      </c>
      <c r="AJ24" s="24">
        <v>4237200</v>
      </c>
      <c r="AK24" s="24">
        <v>4302000</v>
      </c>
      <c r="AL24" s="24">
        <v>4383600</v>
      </c>
      <c r="AM24" s="24">
        <v>4331300</v>
      </c>
      <c r="AN24" s="24">
        <v>4279100</v>
      </c>
      <c r="AO24" s="24">
        <v>4238300</v>
      </c>
      <c r="AP24" s="24">
        <v>4285300</v>
      </c>
      <c r="AQ24" s="24">
        <v>4372600</v>
      </c>
      <c r="AR24" s="24">
        <v>4412000</v>
      </c>
      <c r="AS24" s="24">
        <v>4439300</v>
      </c>
      <c r="AT24" s="24">
        <v>4411800</v>
      </c>
      <c r="AU24" s="24">
        <v>4360700</v>
      </c>
      <c r="AV24" s="24">
        <v>4361700</v>
      </c>
      <c r="AW24" s="24">
        <v>4401400</v>
      </c>
      <c r="AX24" s="24">
        <v>4426900</v>
      </c>
      <c r="AY24" s="24">
        <v>4341300</v>
      </c>
      <c r="AZ24" s="24">
        <v>4341400</v>
      </c>
      <c r="BA24" s="24">
        <v>4395200</v>
      </c>
      <c r="BB24" s="24">
        <v>4417100</v>
      </c>
      <c r="BC24" s="24">
        <v>4476600</v>
      </c>
      <c r="BD24" s="24">
        <v>4426900</v>
      </c>
      <c r="BE24" s="24">
        <v>4445200</v>
      </c>
      <c r="BF24" s="24">
        <v>4403900</v>
      </c>
      <c r="BG24" s="24">
        <v>4301700</v>
      </c>
      <c r="BH24" s="24">
        <v>4316900</v>
      </c>
      <c r="BI24" s="24">
        <v>4293300</v>
      </c>
      <c r="BJ24" s="24">
        <v>4321300</v>
      </c>
      <c r="BK24" s="24">
        <v>4217100</v>
      </c>
      <c r="BL24" s="24">
        <v>4248800</v>
      </c>
      <c r="BM24" s="24">
        <v>4274500</v>
      </c>
      <c r="BN24" s="24">
        <v>4262200</v>
      </c>
      <c r="BO24" s="24">
        <v>4293900</v>
      </c>
      <c r="BP24" s="24">
        <v>4307000</v>
      </c>
      <c r="BQ24" s="24">
        <v>4328600</v>
      </c>
      <c r="BR24" s="24">
        <v>4384700</v>
      </c>
      <c r="BS24" s="24">
        <v>4295100</v>
      </c>
      <c r="BT24" s="24">
        <v>4277900</v>
      </c>
      <c r="BU24" s="24">
        <v>4296000</v>
      </c>
      <c r="BV24" s="24">
        <v>4325000</v>
      </c>
      <c r="BW24" s="24">
        <v>4242400</v>
      </c>
      <c r="BX24" s="24">
        <v>4238600</v>
      </c>
      <c r="BY24" s="24">
        <v>4286700</v>
      </c>
      <c r="BZ24" s="24">
        <v>4311300</v>
      </c>
      <c r="CA24" s="24">
        <v>4284300</v>
      </c>
      <c r="CB24" s="24">
        <v>4310900</v>
      </c>
      <c r="CC24" s="24">
        <v>4321900</v>
      </c>
      <c r="CD24" s="24">
        <v>4317300</v>
      </c>
      <c r="CE24" s="24">
        <v>4236300</v>
      </c>
      <c r="CF24" s="24">
        <v>4270300</v>
      </c>
      <c r="CG24" s="24">
        <v>4337000</v>
      </c>
      <c r="CH24" s="24">
        <v>4362100</v>
      </c>
      <c r="CI24" s="24">
        <v>4240400</v>
      </c>
      <c r="CJ24" s="24">
        <v>4224600</v>
      </c>
      <c r="CK24" s="24">
        <v>4287600</v>
      </c>
      <c r="CL24" s="24">
        <v>4313200</v>
      </c>
      <c r="CM24" s="24">
        <v>4472100</v>
      </c>
      <c r="CN24" s="24">
        <v>4469900</v>
      </c>
      <c r="CO24" s="24">
        <v>4566000</v>
      </c>
      <c r="CP24" s="24">
        <v>4563600</v>
      </c>
      <c r="CQ24" s="24">
        <v>4455400</v>
      </c>
      <c r="CR24" s="24">
        <v>4482700</v>
      </c>
      <c r="CS24" s="24">
        <v>4531700</v>
      </c>
      <c r="CT24" s="24">
        <v>4527700</v>
      </c>
      <c r="CU24" s="24">
        <v>4428100</v>
      </c>
      <c r="CV24" s="24">
        <v>4378600</v>
      </c>
      <c r="CW24" s="24">
        <v>4391700</v>
      </c>
      <c r="CX24" s="24">
        <v>4332600</v>
      </c>
      <c r="CY24" s="24">
        <v>4469900</v>
      </c>
      <c r="CZ24" s="24">
        <v>4487000</v>
      </c>
      <c r="DA24" s="24">
        <v>4515300</v>
      </c>
      <c r="DB24" s="24">
        <v>4493600</v>
      </c>
      <c r="DC24" s="24">
        <v>4401400</v>
      </c>
      <c r="DD24" s="24">
        <v>4467800</v>
      </c>
      <c r="DE24" s="24">
        <v>4512100</v>
      </c>
      <c r="DF24" s="24">
        <v>4493900</v>
      </c>
      <c r="DG24" s="24">
        <v>4477000</v>
      </c>
      <c r="DH24" s="24">
        <v>4503800</v>
      </c>
      <c r="DI24" s="24">
        <v>4538600</v>
      </c>
      <c r="DJ24" s="24">
        <v>4582400</v>
      </c>
      <c r="DK24" s="24">
        <v>4661600</v>
      </c>
      <c r="DL24" s="24">
        <v>4618100</v>
      </c>
      <c r="DM24" s="24">
        <v>4532900</v>
      </c>
      <c r="DN24" s="24">
        <v>4585300</v>
      </c>
      <c r="DO24" s="24">
        <v>4512100</v>
      </c>
      <c r="DP24" s="24">
        <v>4578300</v>
      </c>
      <c r="DQ24" s="24">
        <v>4605400</v>
      </c>
      <c r="DR24" s="24">
        <v>4655600</v>
      </c>
      <c r="DS24" s="24">
        <v>4605800</v>
      </c>
      <c r="DT24" s="24">
        <v>4624300</v>
      </c>
      <c r="DU24" s="24">
        <v>4358200</v>
      </c>
      <c r="DV24" s="24">
        <v>4035000</v>
      </c>
      <c r="DW24" s="24">
        <v>4281200</v>
      </c>
      <c r="DX24" s="24">
        <v>4543800</v>
      </c>
      <c r="DY24" s="24">
        <v>4658400</v>
      </c>
      <c r="DZ24" s="24">
        <v>4659600</v>
      </c>
      <c r="EA24" s="24">
        <v>4501200</v>
      </c>
      <c r="EB24" s="24">
        <v>4529600</v>
      </c>
      <c r="EC24" s="24">
        <v>4594400</v>
      </c>
      <c r="ED24" s="24">
        <v>4597700</v>
      </c>
      <c r="EE24" s="24">
        <v>4392900</v>
      </c>
      <c r="EF24" s="24">
        <v>4509400</v>
      </c>
      <c r="EG24" s="6">
        <f t="shared" si="0"/>
        <v>6.6755063715386864E-3</v>
      </c>
      <c r="EI24" s="24">
        <f t="shared" si="1"/>
        <v>4570925</v>
      </c>
    </row>
    <row r="25" spans="2:139" x14ac:dyDescent="0.45">
      <c r="B25" s="3" t="s">
        <v>537</v>
      </c>
      <c r="C25" s="24">
        <v>1667200</v>
      </c>
      <c r="D25" s="24">
        <v>1674100</v>
      </c>
      <c r="E25" s="24">
        <v>1674100</v>
      </c>
      <c r="F25" s="24">
        <v>1665500</v>
      </c>
      <c r="G25" s="24">
        <v>1701500</v>
      </c>
      <c r="H25" s="24">
        <v>1712700</v>
      </c>
      <c r="I25" s="24">
        <v>1693500</v>
      </c>
      <c r="J25" s="24">
        <v>1718700</v>
      </c>
      <c r="K25" s="24">
        <v>1714200</v>
      </c>
      <c r="L25" s="24">
        <v>1710400</v>
      </c>
      <c r="M25" s="24">
        <v>1720900</v>
      </c>
      <c r="N25" s="24">
        <v>1756700</v>
      </c>
      <c r="O25" s="24">
        <v>1745400</v>
      </c>
      <c r="P25" s="24">
        <v>1750100</v>
      </c>
      <c r="Q25" s="24">
        <v>1746400</v>
      </c>
      <c r="R25" s="24">
        <v>1733000</v>
      </c>
      <c r="S25" s="24">
        <v>1734900</v>
      </c>
      <c r="T25" s="24">
        <v>1755400</v>
      </c>
      <c r="U25" s="24">
        <v>1765000</v>
      </c>
      <c r="V25" s="24">
        <v>1798300</v>
      </c>
      <c r="W25" s="24">
        <v>1772500</v>
      </c>
      <c r="X25" s="24">
        <v>1775800</v>
      </c>
      <c r="Y25" s="24">
        <v>1785400</v>
      </c>
      <c r="Z25" s="24">
        <v>1787900</v>
      </c>
      <c r="AA25" s="24">
        <v>1755500</v>
      </c>
      <c r="AB25" s="24">
        <v>1732900</v>
      </c>
      <c r="AC25" s="24">
        <v>1753600</v>
      </c>
      <c r="AD25" s="24">
        <v>1762100</v>
      </c>
      <c r="AE25" s="24">
        <v>1760200</v>
      </c>
      <c r="AF25" s="24">
        <v>1764100</v>
      </c>
      <c r="AG25" s="24">
        <v>1769100</v>
      </c>
      <c r="AH25" s="24">
        <v>1784600</v>
      </c>
      <c r="AI25" s="24">
        <v>1798100</v>
      </c>
      <c r="AJ25" s="24">
        <v>1802900</v>
      </c>
      <c r="AK25" s="24">
        <v>1784600</v>
      </c>
      <c r="AL25" s="24">
        <v>1802400</v>
      </c>
      <c r="AM25" s="24">
        <v>1810300</v>
      </c>
      <c r="AN25" s="24">
        <v>1819100</v>
      </c>
      <c r="AO25" s="24">
        <v>1825600</v>
      </c>
      <c r="AP25" s="24">
        <v>1836300</v>
      </c>
      <c r="AQ25" s="24">
        <v>1846300</v>
      </c>
      <c r="AR25" s="24">
        <v>1830500</v>
      </c>
      <c r="AS25" s="24">
        <v>1803100</v>
      </c>
      <c r="AT25" s="24">
        <v>1855500</v>
      </c>
      <c r="AU25" s="24">
        <v>1869600</v>
      </c>
      <c r="AV25" s="24">
        <v>1833200</v>
      </c>
      <c r="AW25" s="24">
        <v>1870800</v>
      </c>
      <c r="AX25" s="24">
        <v>1861700</v>
      </c>
      <c r="AY25" s="24">
        <v>1873600</v>
      </c>
      <c r="AZ25" s="24">
        <v>1861500</v>
      </c>
      <c r="BA25" s="24">
        <v>1878800</v>
      </c>
      <c r="BB25" s="24">
        <v>1864700</v>
      </c>
      <c r="BC25" s="24">
        <v>1855900</v>
      </c>
      <c r="BD25" s="24">
        <v>1858900</v>
      </c>
      <c r="BE25" s="24">
        <v>1816500</v>
      </c>
      <c r="BF25" s="24">
        <v>1833800</v>
      </c>
      <c r="BG25" s="24">
        <v>1836700</v>
      </c>
      <c r="BH25" s="24">
        <v>1851900</v>
      </c>
      <c r="BI25" s="24">
        <v>1865900</v>
      </c>
      <c r="BJ25" s="24">
        <v>1859200</v>
      </c>
      <c r="BK25" s="24">
        <v>1832800</v>
      </c>
      <c r="BL25" s="24">
        <v>1865900</v>
      </c>
      <c r="BM25" s="24">
        <v>1893200</v>
      </c>
      <c r="BN25" s="24">
        <v>1902000</v>
      </c>
      <c r="BO25" s="24">
        <v>1915800</v>
      </c>
      <c r="BP25" s="24">
        <v>1936900</v>
      </c>
      <c r="BQ25" s="24">
        <v>1906600</v>
      </c>
      <c r="BR25" s="24">
        <v>1911800</v>
      </c>
      <c r="BS25" s="24">
        <v>1892100</v>
      </c>
      <c r="BT25" s="24">
        <v>1912900</v>
      </c>
      <c r="BU25" s="24">
        <v>1909300</v>
      </c>
      <c r="BV25" s="24">
        <v>1906900</v>
      </c>
      <c r="BW25" s="24">
        <v>1871900</v>
      </c>
      <c r="BX25" s="24">
        <v>1870900</v>
      </c>
      <c r="BY25" s="24">
        <v>1879200</v>
      </c>
      <c r="BZ25" s="24">
        <v>1871200</v>
      </c>
      <c r="CA25" s="24">
        <v>1902800</v>
      </c>
      <c r="CB25" s="24">
        <v>1907000</v>
      </c>
      <c r="CC25" s="24">
        <v>1873200</v>
      </c>
      <c r="CD25" s="24">
        <v>1890900</v>
      </c>
      <c r="CE25" s="24">
        <v>1886200</v>
      </c>
      <c r="CF25" s="24">
        <v>1889500</v>
      </c>
      <c r="CG25" s="24">
        <v>1869700</v>
      </c>
      <c r="CH25" s="24">
        <v>1862900</v>
      </c>
      <c r="CI25" s="24">
        <v>1876100</v>
      </c>
      <c r="CJ25" s="24">
        <v>1889800</v>
      </c>
      <c r="CK25" s="24">
        <v>1883100</v>
      </c>
      <c r="CL25" s="24">
        <v>1887100</v>
      </c>
      <c r="CM25" s="24">
        <v>1976900</v>
      </c>
      <c r="CN25" s="24">
        <v>1946600</v>
      </c>
      <c r="CO25" s="24">
        <v>1939300</v>
      </c>
      <c r="CP25" s="24">
        <v>1974400</v>
      </c>
      <c r="CQ25" s="24">
        <v>1948200</v>
      </c>
      <c r="CR25" s="24">
        <v>1944800</v>
      </c>
      <c r="CS25" s="24">
        <v>1935400</v>
      </c>
      <c r="CT25" s="24">
        <v>1962700</v>
      </c>
      <c r="CU25" s="24">
        <v>1968800</v>
      </c>
      <c r="CV25" s="24">
        <v>2001200</v>
      </c>
      <c r="CW25" s="24">
        <v>1991400</v>
      </c>
      <c r="CX25" s="24">
        <v>2013200</v>
      </c>
      <c r="CY25" s="24">
        <v>2059200</v>
      </c>
      <c r="CZ25" s="24">
        <v>2081500</v>
      </c>
      <c r="DA25" s="24">
        <v>2036100</v>
      </c>
      <c r="DB25" s="24">
        <v>2068500</v>
      </c>
      <c r="DC25" s="24">
        <v>2065800</v>
      </c>
      <c r="DD25" s="24">
        <v>2074500</v>
      </c>
      <c r="DE25" s="24">
        <v>2077800</v>
      </c>
      <c r="DF25" s="24">
        <v>2110000</v>
      </c>
      <c r="DG25" s="24">
        <v>2132300</v>
      </c>
      <c r="DH25" s="24">
        <v>2108200</v>
      </c>
      <c r="DI25" s="24">
        <v>2110600</v>
      </c>
      <c r="DJ25" s="24">
        <v>2120500</v>
      </c>
      <c r="DK25" s="24">
        <v>2170100</v>
      </c>
      <c r="DL25" s="24">
        <v>2187100</v>
      </c>
      <c r="DM25" s="24">
        <v>2135600</v>
      </c>
      <c r="DN25" s="24">
        <v>2142700</v>
      </c>
      <c r="DO25" s="24">
        <v>2149000</v>
      </c>
      <c r="DP25" s="24">
        <v>2158900</v>
      </c>
      <c r="DQ25" s="24">
        <v>2128000</v>
      </c>
      <c r="DR25" s="24">
        <v>2127400</v>
      </c>
      <c r="DS25" s="24">
        <v>2112600</v>
      </c>
      <c r="DT25" s="24">
        <v>2109000</v>
      </c>
      <c r="DU25" s="24">
        <v>2058100</v>
      </c>
      <c r="DV25" s="24">
        <v>1967500</v>
      </c>
      <c r="DW25" s="24">
        <v>1975700</v>
      </c>
      <c r="DX25" s="24">
        <v>2087200</v>
      </c>
      <c r="DY25" s="24">
        <v>2020700</v>
      </c>
      <c r="DZ25" s="24">
        <v>2064200</v>
      </c>
      <c r="EA25" s="24">
        <v>2058900</v>
      </c>
      <c r="EB25" s="24">
        <v>2049400</v>
      </c>
      <c r="EC25" s="24">
        <v>2060000</v>
      </c>
      <c r="ED25" s="24">
        <v>2066500</v>
      </c>
      <c r="EE25" s="24">
        <v>2072600</v>
      </c>
      <c r="EF25" s="24">
        <v>2075400</v>
      </c>
      <c r="EG25" s="6">
        <f t="shared" si="0"/>
        <v>2.6657320503239434E-2</v>
      </c>
      <c r="EI25" s="24">
        <f t="shared" si="1"/>
        <v>2139200</v>
      </c>
    </row>
    <row r="26" spans="2:139" x14ac:dyDescent="0.45">
      <c r="B26" s="3" t="s">
        <v>538</v>
      </c>
      <c r="C26" s="24">
        <v>142000</v>
      </c>
      <c r="D26" s="24">
        <v>145200</v>
      </c>
      <c r="E26" s="24">
        <v>143800</v>
      </c>
      <c r="F26" s="24">
        <v>146700</v>
      </c>
      <c r="G26" s="24">
        <v>152800</v>
      </c>
      <c r="H26" s="24">
        <v>148200</v>
      </c>
      <c r="I26" s="24">
        <v>151600</v>
      </c>
      <c r="J26" s="24">
        <v>150200</v>
      </c>
      <c r="K26" s="24">
        <v>145800</v>
      </c>
      <c r="L26" s="24">
        <v>142800</v>
      </c>
      <c r="M26" s="24">
        <v>137400</v>
      </c>
      <c r="N26" s="24">
        <v>136300</v>
      </c>
      <c r="O26" s="24">
        <v>134300</v>
      </c>
      <c r="P26" s="24">
        <v>137500</v>
      </c>
      <c r="Q26" s="24">
        <v>138100</v>
      </c>
      <c r="R26" s="24">
        <v>138000</v>
      </c>
      <c r="S26" s="24">
        <v>145900</v>
      </c>
      <c r="T26" s="24">
        <v>146600</v>
      </c>
      <c r="U26" s="24">
        <v>147100</v>
      </c>
      <c r="V26" s="24">
        <v>140600</v>
      </c>
      <c r="W26" s="24">
        <v>131600</v>
      </c>
      <c r="X26" s="24">
        <v>134000</v>
      </c>
      <c r="Y26" s="24">
        <v>135300</v>
      </c>
      <c r="Z26" s="24">
        <v>131300</v>
      </c>
      <c r="AA26" s="24">
        <v>128500</v>
      </c>
      <c r="AB26" s="24">
        <v>132100</v>
      </c>
      <c r="AC26" s="24">
        <v>131600</v>
      </c>
      <c r="AD26" s="24">
        <v>134500</v>
      </c>
      <c r="AE26" s="24">
        <v>135500</v>
      </c>
      <c r="AF26" s="24">
        <v>138000</v>
      </c>
      <c r="AG26" s="24">
        <v>135300</v>
      </c>
      <c r="AH26" s="24">
        <v>137400</v>
      </c>
      <c r="AI26" s="24">
        <v>136000</v>
      </c>
      <c r="AJ26" s="24">
        <v>136100</v>
      </c>
      <c r="AK26" s="24">
        <v>135300</v>
      </c>
      <c r="AL26" s="24">
        <v>131800</v>
      </c>
      <c r="AM26" s="24">
        <v>127000</v>
      </c>
      <c r="AN26" s="24">
        <v>127800</v>
      </c>
      <c r="AO26" s="24">
        <v>130000</v>
      </c>
      <c r="AP26" s="24">
        <v>127500</v>
      </c>
      <c r="AQ26" s="24">
        <v>134100</v>
      </c>
      <c r="AR26" s="24">
        <v>135900</v>
      </c>
      <c r="AS26" s="24">
        <v>138600</v>
      </c>
      <c r="AT26" s="24">
        <v>142100</v>
      </c>
      <c r="AU26" s="24">
        <v>140900</v>
      </c>
      <c r="AV26" s="24">
        <v>139300</v>
      </c>
      <c r="AW26" s="24">
        <v>140300</v>
      </c>
      <c r="AX26" s="24">
        <v>142400</v>
      </c>
      <c r="AY26" s="24">
        <v>140400</v>
      </c>
      <c r="AZ26" s="24">
        <v>141800</v>
      </c>
      <c r="BA26" s="24">
        <v>138600</v>
      </c>
      <c r="BB26" s="24">
        <v>138300</v>
      </c>
      <c r="BC26" s="24">
        <v>139400</v>
      </c>
      <c r="BD26" s="24">
        <v>141900</v>
      </c>
      <c r="BE26" s="24">
        <v>138900</v>
      </c>
      <c r="BF26" s="24">
        <v>134000</v>
      </c>
      <c r="BG26" s="24">
        <v>132900</v>
      </c>
      <c r="BH26" s="24">
        <v>136900</v>
      </c>
      <c r="BI26" s="24">
        <v>140000</v>
      </c>
      <c r="BJ26" s="24">
        <v>141100</v>
      </c>
      <c r="BK26" s="24">
        <v>144000</v>
      </c>
      <c r="BL26" s="24">
        <v>139400</v>
      </c>
      <c r="BM26" s="24">
        <v>136900</v>
      </c>
      <c r="BN26" s="24">
        <v>137100</v>
      </c>
      <c r="BO26" s="24">
        <v>146200</v>
      </c>
      <c r="BP26" s="24">
        <v>141800</v>
      </c>
      <c r="BQ26" s="24">
        <v>144400</v>
      </c>
      <c r="BR26" s="24">
        <v>142400</v>
      </c>
      <c r="BS26" s="24">
        <v>139100</v>
      </c>
      <c r="BT26" s="24">
        <v>134900</v>
      </c>
      <c r="BU26" s="24">
        <v>133500</v>
      </c>
      <c r="BV26" s="24">
        <v>135900</v>
      </c>
      <c r="BW26" s="24">
        <v>139700</v>
      </c>
      <c r="BX26" s="24">
        <v>138400</v>
      </c>
      <c r="BY26" s="24">
        <v>136800</v>
      </c>
      <c r="BZ26" s="24">
        <v>137000</v>
      </c>
      <c r="CA26" s="24">
        <v>139900</v>
      </c>
      <c r="CB26" s="24">
        <v>138500</v>
      </c>
      <c r="CC26" s="24">
        <v>139500</v>
      </c>
      <c r="CD26" s="24">
        <v>138200</v>
      </c>
      <c r="CE26" s="24">
        <v>137200</v>
      </c>
      <c r="CF26" s="24">
        <v>136900</v>
      </c>
      <c r="CG26" s="24">
        <v>137500</v>
      </c>
      <c r="CH26" s="24">
        <v>139400</v>
      </c>
      <c r="CI26" s="24">
        <v>138200</v>
      </c>
      <c r="CJ26" s="24">
        <v>136800</v>
      </c>
      <c r="CK26" s="24">
        <v>131900</v>
      </c>
      <c r="CL26" s="24">
        <v>130400</v>
      </c>
      <c r="CM26" s="24">
        <v>134700</v>
      </c>
      <c r="CN26" s="24">
        <v>140400</v>
      </c>
      <c r="CO26" s="24">
        <v>140300</v>
      </c>
      <c r="CP26" s="24">
        <v>138300</v>
      </c>
      <c r="CQ26" s="24">
        <v>134200</v>
      </c>
      <c r="CR26" s="24">
        <v>133700</v>
      </c>
      <c r="CS26" s="24">
        <v>130700</v>
      </c>
      <c r="CT26" s="24">
        <v>128800</v>
      </c>
      <c r="CU26" s="24">
        <v>133600</v>
      </c>
      <c r="CV26" s="24">
        <v>137500</v>
      </c>
      <c r="CW26" s="24">
        <v>138500</v>
      </c>
      <c r="CX26" s="24">
        <v>142000</v>
      </c>
      <c r="CY26" s="24">
        <v>146500</v>
      </c>
      <c r="CZ26" s="24">
        <v>151100</v>
      </c>
      <c r="DA26" s="24">
        <v>153300</v>
      </c>
      <c r="DB26" s="24">
        <v>156800</v>
      </c>
      <c r="DC26" s="24">
        <v>153900</v>
      </c>
      <c r="DD26" s="24">
        <v>152700</v>
      </c>
      <c r="DE26" s="24">
        <v>153900</v>
      </c>
      <c r="DF26" s="24">
        <v>151100</v>
      </c>
      <c r="DG26" s="24">
        <v>143100</v>
      </c>
      <c r="DH26" s="24">
        <v>143300</v>
      </c>
      <c r="DI26" s="24">
        <v>144500</v>
      </c>
      <c r="DJ26" s="24">
        <v>144800</v>
      </c>
      <c r="DK26" s="24">
        <v>148300</v>
      </c>
      <c r="DL26" s="24">
        <v>149300</v>
      </c>
      <c r="DM26" s="24">
        <v>144300</v>
      </c>
      <c r="DN26" s="24">
        <v>143200</v>
      </c>
      <c r="DO26" s="24">
        <v>139000</v>
      </c>
      <c r="DP26" s="24">
        <v>136400</v>
      </c>
      <c r="DQ26" s="24">
        <v>138400</v>
      </c>
      <c r="DR26" s="24">
        <v>137200</v>
      </c>
      <c r="DS26" s="24">
        <v>137400</v>
      </c>
      <c r="DT26" s="24">
        <v>144200</v>
      </c>
      <c r="DU26" s="24">
        <v>133200</v>
      </c>
      <c r="DV26" s="24">
        <v>137800</v>
      </c>
      <c r="DW26" s="24">
        <v>141500</v>
      </c>
      <c r="DX26" s="24">
        <v>143000</v>
      </c>
      <c r="DY26" s="24">
        <v>138100</v>
      </c>
      <c r="DZ26" s="24">
        <v>141500</v>
      </c>
      <c r="EA26" s="24">
        <v>146300</v>
      </c>
      <c r="EB26" s="24">
        <v>143900</v>
      </c>
      <c r="EC26" s="24">
        <v>139900</v>
      </c>
      <c r="ED26" s="24">
        <v>142200</v>
      </c>
      <c r="EE26" s="24">
        <v>140200</v>
      </c>
      <c r="EF26" s="24">
        <v>145000</v>
      </c>
      <c r="EG26" s="6">
        <f t="shared" si="0"/>
        <v>-3.6522783488496247E-3</v>
      </c>
      <c r="EI26" s="24">
        <f t="shared" si="1"/>
        <v>142650</v>
      </c>
    </row>
    <row r="27" spans="2:139" x14ac:dyDescent="0.45">
      <c r="B27" s="3" t="s">
        <v>539</v>
      </c>
      <c r="C27" s="24">
        <v>618000</v>
      </c>
      <c r="D27" s="24">
        <v>616100</v>
      </c>
      <c r="E27" s="24">
        <v>639700</v>
      </c>
      <c r="F27" s="24">
        <v>632200</v>
      </c>
      <c r="G27" s="24">
        <v>653200</v>
      </c>
      <c r="H27" s="24">
        <v>636400</v>
      </c>
      <c r="I27" s="24">
        <v>653800</v>
      </c>
      <c r="J27" s="24">
        <v>660300</v>
      </c>
      <c r="K27" s="24">
        <v>641800</v>
      </c>
      <c r="L27" s="24">
        <v>655500</v>
      </c>
      <c r="M27" s="24">
        <v>665600</v>
      </c>
      <c r="N27" s="24">
        <v>670700</v>
      </c>
      <c r="O27" s="24">
        <v>652200</v>
      </c>
      <c r="P27" s="24">
        <v>641300</v>
      </c>
      <c r="Q27" s="24">
        <v>647000</v>
      </c>
      <c r="R27" s="24">
        <v>643400</v>
      </c>
      <c r="S27" s="24">
        <v>652400</v>
      </c>
      <c r="T27" s="24">
        <v>645600</v>
      </c>
      <c r="U27" s="24">
        <v>653800</v>
      </c>
      <c r="V27" s="24">
        <v>661300</v>
      </c>
      <c r="W27" s="24">
        <v>654200</v>
      </c>
      <c r="X27" s="24">
        <v>635300</v>
      </c>
      <c r="Y27" s="24">
        <v>640200</v>
      </c>
      <c r="Z27" s="24">
        <v>635500</v>
      </c>
      <c r="AA27" s="24">
        <v>609500</v>
      </c>
      <c r="AB27" s="24">
        <v>613000</v>
      </c>
      <c r="AC27" s="24">
        <v>616500</v>
      </c>
      <c r="AD27" s="24">
        <v>618100</v>
      </c>
      <c r="AE27" s="24">
        <v>637800</v>
      </c>
      <c r="AF27" s="24">
        <v>642500</v>
      </c>
      <c r="AG27" s="24">
        <v>631300</v>
      </c>
      <c r="AH27" s="24">
        <v>627100</v>
      </c>
      <c r="AI27" s="24">
        <v>626300</v>
      </c>
      <c r="AJ27" s="24">
        <v>637800</v>
      </c>
      <c r="AK27" s="24">
        <v>636600</v>
      </c>
      <c r="AL27" s="24">
        <v>632900</v>
      </c>
      <c r="AM27" s="24">
        <v>620000</v>
      </c>
      <c r="AN27" s="24">
        <v>622500</v>
      </c>
      <c r="AO27" s="24">
        <v>615200</v>
      </c>
      <c r="AP27" s="24">
        <v>616500</v>
      </c>
      <c r="AQ27" s="24">
        <v>636000</v>
      </c>
      <c r="AR27" s="24">
        <v>621000</v>
      </c>
      <c r="AS27" s="24">
        <v>619200</v>
      </c>
      <c r="AT27" s="24">
        <v>627900</v>
      </c>
      <c r="AU27" s="24">
        <v>601100</v>
      </c>
      <c r="AV27" s="24">
        <v>618900</v>
      </c>
      <c r="AW27" s="24">
        <v>616300</v>
      </c>
      <c r="AX27" s="24">
        <v>616800</v>
      </c>
      <c r="AY27" s="24">
        <v>615100</v>
      </c>
      <c r="AZ27" s="24">
        <v>613300</v>
      </c>
      <c r="BA27" s="24">
        <v>597800</v>
      </c>
      <c r="BB27" s="24">
        <v>586600</v>
      </c>
      <c r="BC27" s="24">
        <v>596700</v>
      </c>
      <c r="BD27" s="24">
        <v>621900</v>
      </c>
      <c r="BE27" s="24">
        <v>636700</v>
      </c>
      <c r="BF27" s="24">
        <v>645100</v>
      </c>
      <c r="BG27" s="24">
        <v>648600</v>
      </c>
      <c r="BH27" s="24">
        <v>663100</v>
      </c>
      <c r="BI27" s="24">
        <v>666800</v>
      </c>
      <c r="BJ27" s="24">
        <v>668500</v>
      </c>
      <c r="BK27" s="24">
        <v>661100</v>
      </c>
      <c r="BL27" s="24">
        <v>658900</v>
      </c>
      <c r="BM27" s="24">
        <v>675000</v>
      </c>
      <c r="BN27" s="24">
        <v>679300</v>
      </c>
      <c r="BO27" s="24">
        <v>693700</v>
      </c>
      <c r="BP27" s="24">
        <v>681000</v>
      </c>
      <c r="BQ27" s="24">
        <v>686400</v>
      </c>
      <c r="BR27" s="24">
        <v>675900</v>
      </c>
      <c r="BS27" s="24">
        <v>671200</v>
      </c>
      <c r="BT27" s="24">
        <v>691300</v>
      </c>
      <c r="BU27" s="24">
        <v>686200</v>
      </c>
      <c r="BV27" s="24">
        <v>681500</v>
      </c>
      <c r="BW27" s="24">
        <v>675700</v>
      </c>
      <c r="BX27" s="24">
        <v>692700</v>
      </c>
      <c r="BY27" s="24">
        <v>685000</v>
      </c>
      <c r="BZ27" s="24">
        <v>707700</v>
      </c>
      <c r="CA27" s="24">
        <v>711900</v>
      </c>
      <c r="CB27" s="24">
        <v>708400</v>
      </c>
      <c r="CC27" s="24">
        <v>703900</v>
      </c>
      <c r="CD27" s="24">
        <v>697800</v>
      </c>
      <c r="CE27" s="24">
        <v>678400</v>
      </c>
      <c r="CF27" s="24">
        <v>694300</v>
      </c>
      <c r="CG27" s="24">
        <v>690400</v>
      </c>
      <c r="CH27" s="24">
        <v>696200</v>
      </c>
      <c r="CI27" s="24">
        <v>717500</v>
      </c>
      <c r="CJ27" s="24">
        <v>719800</v>
      </c>
      <c r="CK27" s="24">
        <v>724400</v>
      </c>
      <c r="CL27" s="24">
        <v>704100</v>
      </c>
      <c r="CM27" s="24">
        <v>687900</v>
      </c>
      <c r="CN27" s="24">
        <v>677400</v>
      </c>
      <c r="CO27" s="24">
        <v>667700</v>
      </c>
      <c r="CP27" s="24">
        <v>652900</v>
      </c>
      <c r="CQ27" s="24">
        <v>653400</v>
      </c>
      <c r="CR27" s="24">
        <v>651100</v>
      </c>
      <c r="CS27" s="24">
        <v>674100</v>
      </c>
      <c r="CT27" s="24">
        <v>694900</v>
      </c>
      <c r="CU27" s="24">
        <v>679100</v>
      </c>
      <c r="CV27" s="24">
        <v>686800</v>
      </c>
      <c r="CW27" s="24">
        <v>692000</v>
      </c>
      <c r="CX27" s="24">
        <v>698800</v>
      </c>
      <c r="CY27" s="24">
        <v>681200</v>
      </c>
      <c r="CZ27" s="24">
        <v>664500</v>
      </c>
      <c r="DA27" s="24">
        <v>657000</v>
      </c>
      <c r="DB27" s="24">
        <v>645200</v>
      </c>
      <c r="DC27" s="24">
        <v>635800</v>
      </c>
      <c r="DD27" s="24">
        <v>634000</v>
      </c>
      <c r="DE27" s="24">
        <v>636200</v>
      </c>
      <c r="DF27" s="24">
        <v>651800</v>
      </c>
      <c r="DG27" s="24">
        <v>636400</v>
      </c>
      <c r="DH27" s="24">
        <v>625100</v>
      </c>
      <c r="DI27" s="24">
        <v>626000</v>
      </c>
      <c r="DJ27" s="24">
        <v>619400</v>
      </c>
      <c r="DK27" s="24">
        <v>619800</v>
      </c>
      <c r="DL27" s="24">
        <v>633200</v>
      </c>
      <c r="DM27" s="24">
        <v>667900</v>
      </c>
      <c r="DN27" s="24">
        <v>668400</v>
      </c>
      <c r="DO27" s="24">
        <v>657100</v>
      </c>
      <c r="DP27" s="24">
        <v>648300</v>
      </c>
      <c r="DQ27" s="24">
        <v>653600</v>
      </c>
      <c r="DR27" s="24">
        <v>642200</v>
      </c>
      <c r="DS27" s="24">
        <v>623900</v>
      </c>
      <c r="DT27" s="24">
        <v>629000</v>
      </c>
      <c r="DU27" s="24">
        <v>643000</v>
      </c>
      <c r="DV27" s="24">
        <v>612800</v>
      </c>
      <c r="DW27" s="24">
        <v>624300</v>
      </c>
      <c r="DX27" s="24">
        <v>646100</v>
      </c>
      <c r="DY27" s="24">
        <v>673800</v>
      </c>
      <c r="DZ27" s="24">
        <v>682100</v>
      </c>
      <c r="EA27" s="24">
        <v>650600</v>
      </c>
      <c r="EB27" s="24">
        <v>679900</v>
      </c>
      <c r="EC27" s="24">
        <v>671000</v>
      </c>
      <c r="ED27" s="24">
        <v>664200</v>
      </c>
      <c r="EE27" s="24">
        <v>655300</v>
      </c>
      <c r="EF27" s="24">
        <v>643300</v>
      </c>
      <c r="EG27" s="6">
        <f t="shared" si="0"/>
        <v>1.056295449608724E-3</v>
      </c>
      <c r="EI27" s="24">
        <f t="shared" si="1"/>
        <v>641450</v>
      </c>
    </row>
    <row r="28" spans="2:139" x14ac:dyDescent="0.45">
      <c r="B28" s="2" t="s">
        <v>593</v>
      </c>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6"/>
      <c r="EI28" s="24"/>
    </row>
    <row r="29" spans="2:139" x14ac:dyDescent="0.45">
      <c r="B29" s="3" t="s">
        <v>525</v>
      </c>
      <c r="C29" s="24">
        <v>126000</v>
      </c>
      <c r="D29" s="24">
        <v>128800</v>
      </c>
      <c r="E29" s="24">
        <v>142400</v>
      </c>
      <c r="F29" s="24">
        <v>147400</v>
      </c>
      <c r="G29" s="24">
        <v>143000</v>
      </c>
      <c r="H29" s="24">
        <v>155500</v>
      </c>
      <c r="I29" s="24">
        <v>170000</v>
      </c>
      <c r="J29" s="24">
        <v>163600</v>
      </c>
      <c r="K29" s="24">
        <v>147700</v>
      </c>
      <c r="L29" s="24">
        <v>129000</v>
      </c>
      <c r="M29" s="24">
        <v>133900</v>
      </c>
      <c r="N29" s="24">
        <v>138900</v>
      </c>
      <c r="O29" s="24">
        <v>141500</v>
      </c>
      <c r="P29" s="24">
        <v>140900</v>
      </c>
      <c r="Q29" s="24">
        <v>139000</v>
      </c>
      <c r="R29" s="24">
        <v>144200</v>
      </c>
      <c r="S29" s="24">
        <v>153000</v>
      </c>
      <c r="T29" s="24">
        <v>154400</v>
      </c>
      <c r="U29" s="24">
        <v>160500</v>
      </c>
      <c r="V29" s="24">
        <v>150100</v>
      </c>
      <c r="W29" s="24">
        <v>149400</v>
      </c>
      <c r="X29" s="24">
        <v>156200</v>
      </c>
      <c r="Y29" s="24">
        <v>137900</v>
      </c>
      <c r="Z29" s="24">
        <v>134700</v>
      </c>
      <c r="AA29" s="24">
        <v>127600</v>
      </c>
      <c r="AB29" s="24">
        <v>130800</v>
      </c>
      <c r="AC29" s="24">
        <v>137400</v>
      </c>
      <c r="AD29" s="24">
        <v>130500</v>
      </c>
      <c r="AE29" s="24">
        <v>137600</v>
      </c>
      <c r="AF29" s="24">
        <v>140900</v>
      </c>
      <c r="AG29" s="24">
        <v>155600</v>
      </c>
      <c r="AH29" s="24">
        <v>158800</v>
      </c>
      <c r="AI29" s="24">
        <v>132400</v>
      </c>
      <c r="AJ29" s="24">
        <v>124900</v>
      </c>
      <c r="AK29" s="24">
        <v>134000</v>
      </c>
      <c r="AL29" s="24">
        <v>129000</v>
      </c>
      <c r="AM29" s="24">
        <v>125100</v>
      </c>
      <c r="AN29" s="24">
        <v>123500</v>
      </c>
      <c r="AO29" s="24">
        <v>132700</v>
      </c>
      <c r="AP29" s="24">
        <v>141800</v>
      </c>
      <c r="AQ29" s="24">
        <v>150400</v>
      </c>
      <c r="AR29" s="24">
        <v>151800</v>
      </c>
      <c r="AS29" s="24">
        <v>152400</v>
      </c>
      <c r="AT29" s="24">
        <v>152400</v>
      </c>
      <c r="AU29" s="24">
        <v>132900</v>
      </c>
      <c r="AV29" s="24">
        <v>128200</v>
      </c>
      <c r="AW29" s="24">
        <v>135500</v>
      </c>
      <c r="AX29" s="24">
        <v>126400</v>
      </c>
      <c r="AY29" s="24">
        <v>115700</v>
      </c>
      <c r="AZ29" s="24">
        <v>131100</v>
      </c>
      <c r="BA29" s="24">
        <v>130900</v>
      </c>
      <c r="BB29" s="24">
        <v>124800</v>
      </c>
      <c r="BC29" s="24">
        <v>144300</v>
      </c>
      <c r="BD29" s="24">
        <v>142300</v>
      </c>
      <c r="BE29" s="24">
        <v>152200</v>
      </c>
      <c r="BF29" s="24">
        <v>157500</v>
      </c>
      <c r="BG29" s="24">
        <v>140200</v>
      </c>
      <c r="BH29" s="24">
        <v>146300</v>
      </c>
      <c r="BI29" s="24">
        <v>146100</v>
      </c>
      <c r="BJ29" s="24">
        <v>140200</v>
      </c>
      <c r="BK29" s="24">
        <v>140900</v>
      </c>
      <c r="BL29" s="24">
        <v>142400</v>
      </c>
      <c r="BM29" s="24">
        <v>145000</v>
      </c>
      <c r="BN29" s="24">
        <v>133800</v>
      </c>
      <c r="BO29" s="24">
        <v>145500</v>
      </c>
      <c r="BP29" s="24">
        <v>138800</v>
      </c>
      <c r="BQ29" s="24">
        <v>139800</v>
      </c>
      <c r="BR29" s="24">
        <v>139900</v>
      </c>
      <c r="BS29" s="24">
        <v>129200</v>
      </c>
      <c r="BT29" s="24">
        <v>120500</v>
      </c>
      <c r="BU29" s="24">
        <v>122900</v>
      </c>
      <c r="BV29" s="24">
        <v>125100</v>
      </c>
      <c r="BW29" s="24">
        <v>123500</v>
      </c>
      <c r="BX29" s="24">
        <v>134100</v>
      </c>
      <c r="BY29" s="24">
        <v>142000</v>
      </c>
      <c r="BZ29" s="24">
        <v>138100</v>
      </c>
      <c r="CA29" s="24">
        <v>155300</v>
      </c>
      <c r="CB29" s="24">
        <v>153100</v>
      </c>
      <c r="CC29" s="24">
        <v>165700</v>
      </c>
      <c r="CD29" s="24">
        <v>166700</v>
      </c>
      <c r="CE29" s="24">
        <v>166400</v>
      </c>
      <c r="CF29" s="24">
        <v>144700</v>
      </c>
      <c r="CG29" s="24">
        <v>140800</v>
      </c>
      <c r="CH29" s="24">
        <v>145300</v>
      </c>
      <c r="CI29" s="24">
        <v>122500</v>
      </c>
      <c r="CJ29" s="24">
        <v>127100</v>
      </c>
      <c r="CK29" s="24">
        <v>132900</v>
      </c>
      <c r="CL29" s="24">
        <v>129800</v>
      </c>
      <c r="CM29" s="24">
        <v>148500</v>
      </c>
      <c r="CN29" s="24">
        <v>142800</v>
      </c>
      <c r="CO29" s="24">
        <v>165600</v>
      </c>
      <c r="CP29" s="24">
        <v>172600</v>
      </c>
      <c r="CQ29" s="24">
        <v>165200</v>
      </c>
      <c r="CR29" s="24">
        <v>160600</v>
      </c>
      <c r="CS29" s="24">
        <v>161500</v>
      </c>
      <c r="CT29" s="24">
        <v>159500</v>
      </c>
      <c r="CU29" s="24">
        <v>155000</v>
      </c>
      <c r="CV29" s="24">
        <v>136100</v>
      </c>
      <c r="CW29" s="24">
        <v>147100</v>
      </c>
      <c r="CX29" s="24">
        <v>141200</v>
      </c>
      <c r="CY29" s="24">
        <v>142900</v>
      </c>
      <c r="CZ29" s="24">
        <v>153500</v>
      </c>
      <c r="DA29" s="24">
        <v>183300</v>
      </c>
      <c r="DB29" s="24">
        <v>178000</v>
      </c>
      <c r="DC29" s="24">
        <v>160800</v>
      </c>
      <c r="DD29" s="24">
        <v>153800</v>
      </c>
      <c r="DE29" s="24">
        <v>143800</v>
      </c>
      <c r="DF29" s="24">
        <v>151800</v>
      </c>
      <c r="DG29" s="24">
        <v>148700</v>
      </c>
      <c r="DH29" s="24">
        <v>160600</v>
      </c>
      <c r="DI29" s="24">
        <v>155700</v>
      </c>
      <c r="DJ29" s="24">
        <v>152900</v>
      </c>
      <c r="DK29" s="24">
        <v>163400</v>
      </c>
      <c r="DL29" s="24">
        <v>172500</v>
      </c>
      <c r="DM29" s="24">
        <v>185700</v>
      </c>
      <c r="DN29" s="24">
        <v>184600</v>
      </c>
      <c r="DO29" s="24">
        <v>165600</v>
      </c>
      <c r="DP29" s="24">
        <v>165100</v>
      </c>
      <c r="DQ29" s="24">
        <v>157100</v>
      </c>
      <c r="DR29" s="24">
        <v>160800</v>
      </c>
      <c r="DS29" s="24">
        <v>151900</v>
      </c>
      <c r="DT29" s="24">
        <v>155500</v>
      </c>
      <c r="DU29" s="24">
        <v>149700</v>
      </c>
      <c r="DV29" s="24">
        <v>142800</v>
      </c>
      <c r="DW29" s="24">
        <v>160100</v>
      </c>
      <c r="DX29" s="24">
        <v>166100</v>
      </c>
      <c r="DY29" s="24">
        <v>170000</v>
      </c>
      <c r="DZ29" s="24">
        <v>162200</v>
      </c>
      <c r="EA29" s="24">
        <v>153700</v>
      </c>
      <c r="EB29" s="24">
        <v>142100</v>
      </c>
      <c r="EC29" s="24">
        <v>132800</v>
      </c>
      <c r="ED29" s="24">
        <v>142700</v>
      </c>
      <c r="EE29" s="24">
        <v>136500</v>
      </c>
      <c r="EF29" s="24">
        <v>118300</v>
      </c>
      <c r="EG29" s="6">
        <f t="shared" si="0"/>
        <v>2.0988389027982501E-2</v>
      </c>
      <c r="EI29" s="24">
        <f t="shared" si="1"/>
        <v>164391.66666666666</v>
      </c>
    </row>
    <row r="30" spans="2:139" x14ac:dyDescent="0.45">
      <c r="B30" s="3" t="s">
        <v>527</v>
      </c>
      <c r="C30" s="24">
        <v>108600</v>
      </c>
      <c r="D30" s="24">
        <v>111100</v>
      </c>
      <c r="E30" s="24">
        <v>123700</v>
      </c>
      <c r="F30" s="24">
        <v>113600</v>
      </c>
      <c r="G30" s="24">
        <v>110300</v>
      </c>
      <c r="H30" s="24">
        <v>104800</v>
      </c>
      <c r="I30" s="24">
        <v>99600</v>
      </c>
      <c r="J30" s="24">
        <v>88400</v>
      </c>
      <c r="K30" s="24">
        <v>92100</v>
      </c>
      <c r="L30" s="24">
        <v>88200</v>
      </c>
      <c r="M30" s="24">
        <v>93300</v>
      </c>
      <c r="N30" s="24">
        <v>88100</v>
      </c>
      <c r="O30" s="24">
        <v>91700</v>
      </c>
      <c r="P30" s="24">
        <v>93900</v>
      </c>
      <c r="Q30" s="24">
        <v>96600</v>
      </c>
      <c r="R30" s="24">
        <v>115000</v>
      </c>
      <c r="S30" s="24">
        <v>106800</v>
      </c>
      <c r="T30" s="24">
        <v>101300</v>
      </c>
      <c r="U30" s="24">
        <v>103100</v>
      </c>
      <c r="V30" s="24">
        <v>106400</v>
      </c>
      <c r="W30" s="24">
        <v>93000</v>
      </c>
      <c r="X30" s="24">
        <v>90900</v>
      </c>
      <c r="Y30" s="24">
        <v>105000</v>
      </c>
      <c r="Z30" s="24">
        <v>104000</v>
      </c>
      <c r="AA30" s="24">
        <v>112300</v>
      </c>
      <c r="AB30" s="24">
        <v>108200</v>
      </c>
      <c r="AC30" s="24">
        <v>111300</v>
      </c>
      <c r="AD30" s="24">
        <v>111200</v>
      </c>
      <c r="AE30" s="24">
        <v>104800</v>
      </c>
      <c r="AF30" s="24">
        <v>99700</v>
      </c>
      <c r="AG30" s="24">
        <v>103200</v>
      </c>
      <c r="AH30" s="24">
        <v>108000</v>
      </c>
      <c r="AI30" s="24">
        <v>111900</v>
      </c>
      <c r="AJ30" s="24">
        <v>105900</v>
      </c>
      <c r="AK30" s="24">
        <v>109900</v>
      </c>
      <c r="AL30" s="24">
        <v>116800</v>
      </c>
      <c r="AM30" s="24">
        <v>124200</v>
      </c>
      <c r="AN30" s="24">
        <v>120900</v>
      </c>
      <c r="AO30" s="24">
        <v>118600</v>
      </c>
      <c r="AP30" s="24">
        <v>120500</v>
      </c>
      <c r="AQ30" s="24">
        <v>123100</v>
      </c>
      <c r="AR30" s="24">
        <v>123400</v>
      </c>
      <c r="AS30" s="24">
        <v>107200</v>
      </c>
      <c r="AT30" s="24">
        <v>109200</v>
      </c>
      <c r="AU30" s="24">
        <v>118300</v>
      </c>
      <c r="AV30" s="24">
        <v>106000</v>
      </c>
      <c r="AW30" s="24">
        <v>122600</v>
      </c>
      <c r="AX30" s="24">
        <v>123600</v>
      </c>
      <c r="AY30" s="24">
        <v>116800</v>
      </c>
      <c r="AZ30" s="24">
        <v>123200</v>
      </c>
      <c r="BA30" s="24">
        <v>122200</v>
      </c>
      <c r="BB30" s="24">
        <v>128199.99999999999</v>
      </c>
      <c r="BC30" s="24">
        <v>134300</v>
      </c>
      <c r="BD30" s="24">
        <v>130900</v>
      </c>
      <c r="BE30" s="24">
        <v>127600</v>
      </c>
      <c r="BF30" s="24">
        <v>118900</v>
      </c>
      <c r="BG30" s="24">
        <v>125400</v>
      </c>
      <c r="BH30" s="24">
        <v>128500</v>
      </c>
      <c r="BI30" s="24">
        <v>118900</v>
      </c>
      <c r="BJ30" s="24">
        <v>114800</v>
      </c>
      <c r="BK30" s="24">
        <v>121900</v>
      </c>
      <c r="BL30" s="24">
        <v>130500</v>
      </c>
      <c r="BM30" s="24">
        <v>131700</v>
      </c>
      <c r="BN30" s="24">
        <v>133700</v>
      </c>
      <c r="BO30" s="24">
        <v>129199.99999999999</v>
      </c>
      <c r="BP30" s="24">
        <v>117700</v>
      </c>
      <c r="BQ30" s="24">
        <v>119700</v>
      </c>
      <c r="BR30" s="24">
        <v>125200</v>
      </c>
      <c r="BS30" s="24">
        <v>112400</v>
      </c>
      <c r="BT30" s="24">
        <v>116700</v>
      </c>
      <c r="BU30" s="24">
        <v>111300</v>
      </c>
      <c r="BV30" s="24">
        <v>113100</v>
      </c>
      <c r="BW30" s="24">
        <v>118000</v>
      </c>
      <c r="BX30" s="24">
        <v>108800</v>
      </c>
      <c r="BY30" s="24">
        <v>119400</v>
      </c>
      <c r="BZ30" s="24">
        <v>121000</v>
      </c>
      <c r="CA30" s="24">
        <v>119100</v>
      </c>
      <c r="CB30" s="24">
        <v>113900</v>
      </c>
      <c r="CC30" s="24">
        <v>131000</v>
      </c>
      <c r="CD30" s="24">
        <v>136800</v>
      </c>
      <c r="CE30" s="24">
        <v>134300</v>
      </c>
      <c r="CF30" s="24">
        <v>127300</v>
      </c>
      <c r="CG30" s="24">
        <v>142500</v>
      </c>
      <c r="CH30" s="24">
        <v>152700</v>
      </c>
      <c r="CI30" s="24">
        <v>141400</v>
      </c>
      <c r="CJ30" s="24">
        <v>138400</v>
      </c>
      <c r="CK30" s="24">
        <v>135500</v>
      </c>
      <c r="CL30" s="24">
        <v>147100</v>
      </c>
      <c r="CM30" s="24">
        <v>135100</v>
      </c>
      <c r="CN30" s="24">
        <v>133000</v>
      </c>
      <c r="CO30" s="24">
        <v>130600</v>
      </c>
      <c r="CP30" s="24">
        <v>119500</v>
      </c>
      <c r="CQ30" s="24">
        <v>133000</v>
      </c>
      <c r="CR30" s="24">
        <v>136200</v>
      </c>
      <c r="CS30" s="24">
        <v>135500</v>
      </c>
      <c r="CT30" s="24">
        <v>139000</v>
      </c>
      <c r="CU30" s="24">
        <v>136000</v>
      </c>
      <c r="CV30" s="24">
        <v>143400</v>
      </c>
      <c r="CW30" s="24">
        <v>148200</v>
      </c>
      <c r="CX30" s="24">
        <v>153600</v>
      </c>
      <c r="CY30" s="24">
        <v>145900</v>
      </c>
      <c r="CZ30" s="24">
        <v>141300</v>
      </c>
      <c r="DA30" s="24">
        <v>136200</v>
      </c>
      <c r="DB30" s="24">
        <v>143000</v>
      </c>
      <c r="DC30" s="24">
        <v>147400</v>
      </c>
      <c r="DD30" s="24">
        <v>153200</v>
      </c>
      <c r="DE30" s="24">
        <v>157100</v>
      </c>
      <c r="DF30" s="24">
        <v>156000</v>
      </c>
      <c r="DG30" s="24">
        <v>157900</v>
      </c>
      <c r="DH30" s="24">
        <v>155800</v>
      </c>
      <c r="DI30" s="24">
        <v>153800</v>
      </c>
      <c r="DJ30" s="24">
        <v>143600</v>
      </c>
      <c r="DK30" s="24">
        <v>160600</v>
      </c>
      <c r="DL30" s="24">
        <v>156900</v>
      </c>
      <c r="DM30" s="24">
        <v>143400</v>
      </c>
      <c r="DN30" s="24">
        <v>143700</v>
      </c>
      <c r="DO30" s="24">
        <v>130699.99999999999</v>
      </c>
      <c r="DP30" s="24">
        <v>158300</v>
      </c>
      <c r="DQ30" s="24">
        <v>148500</v>
      </c>
      <c r="DR30" s="24">
        <v>143700</v>
      </c>
      <c r="DS30" s="24">
        <v>139500</v>
      </c>
      <c r="DT30" s="24">
        <v>147300</v>
      </c>
      <c r="DU30" s="24">
        <v>131700</v>
      </c>
      <c r="DV30" s="24">
        <v>127700</v>
      </c>
      <c r="DW30" s="24">
        <v>133800</v>
      </c>
      <c r="DX30" s="24">
        <v>136300</v>
      </c>
      <c r="DY30" s="24">
        <v>131200</v>
      </c>
      <c r="DZ30" s="24">
        <v>152300</v>
      </c>
      <c r="EA30" s="24">
        <v>150700</v>
      </c>
      <c r="EB30" s="24">
        <v>167600</v>
      </c>
      <c r="EC30" s="24">
        <v>156800</v>
      </c>
      <c r="ED30" s="24">
        <v>168200</v>
      </c>
      <c r="EE30" s="24">
        <v>154500</v>
      </c>
      <c r="EF30" s="24">
        <v>133000</v>
      </c>
      <c r="EG30" s="6">
        <f t="shared" si="0"/>
        <v>2.8212097187831464E-2</v>
      </c>
      <c r="EI30" s="24">
        <f t="shared" si="1"/>
        <v>149741.66666666666</v>
      </c>
    </row>
    <row r="31" spans="2:139" x14ac:dyDescent="0.45">
      <c r="B31" s="3" t="s">
        <v>521</v>
      </c>
      <c r="C31" s="24">
        <v>206300</v>
      </c>
      <c r="D31" s="24">
        <v>206700</v>
      </c>
      <c r="E31" s="24">
        <v>207800</v>
      </c>
      <c r="F31" s="24">
        <v>221200</v>
      </c>
      <c r="G31" s="24">
        <v>212000</v>
      </c>
      <c r="H31" s="24">
        <v>226100</v>
      </c>
      <c r="I31" s="24">
        <v>224300</v>
      </c>
      <c r="J31" s="24">
        <v>224500</v>
      </c>
      <c r="K31" s="24">
        <v>227900</v>
      </c>
      <c r="L31" s="24">
        <v>243100</v>
      </c>
      <c r="M31" s="24">
        <v>243500</v>
      </c>
      <c r="N31" s="24">
        <v>233400</v>
      </c>
      <c r="O31" s="24">
        <v>221900</v>
      </c>
      <c r="P31" s="24">
        <v>223400</v>
      </c>
      <c r="Q31" s="24">
        <v>211600</v>
      </c>
      <c r="R31" s="24">
        <v>206300</v>
      </c>
      <c r="S31" s="24">
        <v>209100</v>
      </c>
      <c r="T31" s="24">
        <v>211300</v>
      </c>
      <c r="U31" s="24">
        <v>211700</v>
      </c>
      <c r="V31" s="24">
        <v>214500</v>
      </c>
      <c r="W31" s="24">
        <v>209400</v>
      </c>
      <c r="X31" s="24">
        <v>213800</v>
      </c>
      <c r="Y31" s="24">
        <v>218400</v>
      </c>
      <c r="Z31" s="24">
        <v>210700</v>
      </c>
      <c r="AA31" s="24">
        <v>202100</v>
      </c>
      <c r="AB31" s="24">
        <v>200400</v>
      </c>
      <c r="AC31" s="24">
        <v>210100</v>
      </c>
      <c r="AD31" s="24">
        <v>212200</v>
      </c>
      <c r="AE31" s="24">
        <v>210600</v>
      </c>
      <c r="AF31" s="24">
        <v>200400</v>
      </c>
      <c r="AG31" s="24">
        <v>212100</v>
      </c>
      <c r="AH31" s="24">
        <v>207800</v>
      </c>
      <c r="AI31" s="24">
        <v>214400</v>
      </c>
      <c r="AJ31" s="24">
        <v>201600</v>
      </c>
      <c r="AK31" s="24">
        <v>201500</v>
      </c>
      <c r="AL31" s="24">
        <v>189600</v>
      </c>
      <c r="AM31" s="24">
        <v>177100</v>
      </c>
      <c r="AN31" s="24">
        <v>195300</v>
      </c>
      <c r="AO31" s="24">
        <v>203400</v>
      </c>
      <c r="AP31" s="24">
        <v>198200</v>
      </c>
      <c r="AQ31" s="24">
        <v>202400</v>
      </c>
      <c r="AR31" s="24">
        <v>207600</v>
      </c>
      <c r="AS31" s="24">
        <v>209400</v>
      </c>
      <c r="AT31" s="24">
        <v>204800</v>
      </c>
      <c r="AU31" s="24">
        <v>200900</v>
      </c>
      <c r="AV31" s="24">
        <v>204600</v>
      </c>
      <c r="AW31" s="24">
        <v>211700</v>
      </c>
      <c r="AX31" s="24">
        <v>217300</v>
      </c>
      <c r="AY31" s="24">
        <v>211700</v>
      </c>
      <c r="AZ31" s="24">
        <v>200100</v>
      </c>
      <c r="BA31" s="24">
        <v>192600</v>
      </c>
      <c r="BB31" s="24">
        <v>204700</v>
      </c>
      <c r="BC31" s="24">
        <v>203600</v>
      </c>
      <c r="BD31" s="24">
        <v>191100</v>
      </c>
      <c r="BE31" s="24">
        <v>196000</v>
      </c>
      <c r="BF31" s="24">
        <v>198200</v>
      </c>
      <c r="BG31" s="24">
        <v>192200</v>
      </c>
      <c r="BH31" s="24">
        <v>194100</v>
      </c>
      <c r="BI31" s="24">
        <v>191000</v>
      </c>
      <c r="BJ31" s="24">
        <v>187600</v>
      </c>
      <c r="BK31" s="24">
        <v>187000</v>
      </c>
      <c r="BL31" s="24">
        <v>181400</v>
      </c>
      <c r="BM31" s="24">
        <v>187800</v>
      </c>
      <c r="BN31" s="24">
        <v>194500</v>
      </c>
      <c r="BO31" s="24">
        <v>187500</v>
      </c>
      <c r="BP31" s="24">
        <v>188700</v>
      </c>
      <c r="BQ31" s="24">
        <v>196200</v>
      </c>
      <c r="BR31" s="24">
        <v>194900</v>
      </c>
      <c r="BS31" s="24">
        <v>191000</v>
      </c>
      <c r="BT31" s="24">
        <v>190800</v>
      </c>
      <c r="BU31" s="24">
        <v>202100</v>
      </c>
      <c r="BV31" s="24">
        <v>197800</v>
      </c>
      <c r="BW31" s="24">
        <v>196700</v>
      </c>
      <c r="BX31" s="24">
        <v>192900</v>
      </c>
      <c r="BY31" s="24">
        <v>197100</v>
      </c>
      <c r="BZ31" s="24">
        <v>188700</v>
      </c>
      <c r="CA31" s="24">
        <v>194600</v>
      </c>
      <c r="CB31" s="24">
        <v>181000</v>
      </c>
      <c r="CC31" s="24">
        <v>192700</v>
      </c>
      <c r="CD31" s="24">
        <v>202500</v>
      </c>
      <c r="CE31" s="24">
        <v>195100</v>
      </c>
      <c r="CF31" s="24">
        <v>202400</v>
      </c>
      <c r="CG31" s="24">
        <v>214600</v>
      </c>
      <c r="CH31" s="24">
        <v>213300</v>
      </c>
      <c r="CI31" s="24">
        <v>215000</v>
      </c>
      <c r="CJ31" s="24">
        <v>215600</v>
      </c>
      <c r="CK31" s="24">
        <v>215000</v>
      </c>
      <c r="CL31" s="24">
        <v>206900</v>
      </c>
      <c r="CM31" s="24">
        <v>200900</v>
      </c>
      <c r="CN31" s="24">
        <v>198700</v>
      </c>
      <c r="CO31" s="24">
        <v>211900</v>
      </c>
      <c r="CP31" s="24">
        <v>202900</v>
      </c>
      <c r="CQ31" s="24">
        <v>192000</v>
      </c>
      <c r="CR31" s="24">
        <v>178800</v>
      </c>
      <c r="CS31" s="24">
        <v>184700</v>
      </c>
      <c r="CT31" s="24">
        <v>187300</v>
      </c>
      <c r="CU31" s="24">
        <v>201500</v>
      </c>
      <c r="CV31" s="24">
        <v>205400</v>
      </c>
      <c r="CW31" s="24">
        <v>194200</v>
      </c>
      <c r="CX31" s="24">
        <v>198700</v>
      </c>
      <c r="CY31" s="24">
        <v>201000</v>
      </c>
      <c r="CZ31" s="24">
        <v>193900</v>
      </c>
      <c r="DA31" s="24">
        <v>181900</v>
      </c>
      <c r="DB31" s="24">
        <v>178300</v>
      </c>
      <c r="DC31" s="24">
        <v>185900</v>
      </c>
      <c r="DD31" s="24">
        <v>167000</v>
      </c>
      <c r="DE31" s="24">
        <v>172500</v>
      </c>
      <c r="DF31" s="24">
        <v>167800</v>
      </c>
      <c r="DG31" s="24">
        <v>165900</v>
      </c>
      <c r="DH31" s="24">
        <v>163200</v>
      </c>
      <c r="DI31" s="24">
        <v>168200</v>
      </c>
      <c r="DJ31" s="24">
        <v>176800</v>
      </c>
      <c r="DK31" s="24">
        <v>180300</v>
      </c>
      <c r="DL31" s="24">
        <v>181700</v>
      </c>
      <c r="DM31" s="24">
        <v>193800</v>
      </c>
      <c r="DN31" s="24">
        <v>194000</v>
      </c>
      <c r="DO31" s="24">
        <v>181000</v>
      </c>
      <c r="DP31" s="24">
        <v>184000</v>
      </c>
      <c r="DQ31" s="24">
        <v>180600</v>
      </c>
      <c r="DR31" s="24">
        <v>196200</v>
      </c>
      <c r="DS31" s="24">
        <v>194300</v>
      </c>
      <c r="DT31" s="24">
        <v>193500</v>
      </c>
      <c r="DU31" s="24">
        <v>174200</v>
      </c>
      <c r="DV31" s="24">
        <v>184400</v>
      </c>
      <c r="DW31" s="24">
        <v>189200</v>
      </c>
      <c r="DX31" s="24">
        <v>191300</v>
      </c>
      <c r="DY31" s="24">
        <v>203000</v>
      </c>
      <c r="DZ31" s="24">
        <v>192000</v>
      </c>
      <c r="EA31" s="24">
        <v>193100</v>
      </c>
      <c r="EB31" s="24">
        <v>200200</v>
      </c>
      <c r="EC31" s="24">
        <v>197000</v>
      </c>
      <c r="ED31" s="24">
        <v>199000</v>
      </c>
      <c r="EE31" s="24">
        <v>210700</v>
      </c>
      <c r="EF31" s="24">
        <v>220700</v>
      </c>
      <c r="EG31" s="6">
        <f t="shared" si="0"/>
        <v>-6.6365538992507744E-3</v>
      </c>
      <c r="EI31" s="24">
        <f t="shared" si="1"/>
        <v>180475</v>
      </c>
    </row>
    <row r="32" spans="2:139" x14ac:dyDescent="0.45">
      <c r="B32" s="3" t="s">
        <v>520</v>
      </c>
      <c r="C32" s="24">
        <v>99700</v>
      </c>
      <c r="D32" s="24">
        <v>90900</v>
      </c>
      <c r="E32" s="24">
        <v>88100</v>
      </c>
      <c r="F32" s="24">
        <v>83600</v>
      </c>
      <c r="G32" s="24">
        <v>89100</v>
      </c>
      <c r="H32" s="24">
        <v>80700</v>
      </c>
      <c r="I32" s="24">
        <v>85200</v>
      </c>
      <c r="J32" s="24">
        <v>81500</v>
      </c>
      <c r="K32" s="24">
        <v>77000</v>
      </c>
      <c r="L32" s="24">
        <v>84600</v>
      </c>
      <c r="M32" s="24">
        <v>87000</v>
      </c>
      <c r="N32" s="24">
        <v>98800</v>
      </c>
      <c r="O32" s="24">
        <v>96400</v>
      </c>
      <c r="P32" s="24">
        <v>89300</v>
      </c>
      <c r="Q32" s="24">
        <v>95200</v>
      </c>
      <c r="R32" s="24">
        <v>93700</v>
      </c>
      <c r="S32" s="24">
        <v>91200</v>
      </c>
      <c r="T32" s="24">
        <v>86800</v>
      </c>
      <c r="U32" s="24">
        <v>91900</v>
      </c>
      <c r="V32" s="24">
        <v>92200</v>
      </c>
      <c r="W32" s="24">
        <v>88900</v>
      </c>
      <c r="X32" s="24">
        <v>85800</v>
      </c>
      <c r="Y32" s="24">
        <v>100000</v>
      </c>
      <c r="Z32" s="24">
        <v>89300</v>
      </c>
      <c r="AA32" s="24">
        <v>90600</v>
      </c>
      <c r="AB32" s="24">
        <v>92600</v>
      </c>
      <c r="AC32" s="24">
        <v>96500</v>
      </c>
      <c r="AD32" s="24">
        <v>96000</v>
      </c>
      <c r="AE32" s="24">
        <v>108100</v>
      </c>
      <c r="AF32" s="24">
        <v>106500</v>
      </c>
      <c r="AG32" s="24">
        <v>111700</v>
      </c>
      <c r="AH32" s="24">
        <v>111200</v>
      </c>
      <c r="AI32" s="24">
        <v>102000</v>
      </c>
      <c r="AJ32" s="24">
        <v>100500</v>
      </c>
      <c r="AK32" s="24">
        <v>100400</v>
      </c>
      <c r="AL32" s="24">
        <v>99100</v>
      </c>
      <c r="AM32" s="24">
        <v>96600</v>
      </c>
      <c r="AN32" s="24">
        <v>105400</v>
      </c>
      <c r="AO32" s="24">
        <v>90600</v>
      </c>
      <c r="AP32" s="24">
        <v>95100</v>
      </c>
      <c r="AQ32" s="24">
        <v>87700</v>
      </c>
      <c r="AR32" s="24">
        <v>91500</v>
      </c>
      <c r="AS32" s="24">
        <v>93900</v>
      </c>
      <c r="AT32" s="24">
        <v>98100</v>
      </c>
      <c r="AU32" s="24">
        <v>88300</v>
      </c>
      <c r="AV32" s="24">
        <v>99200</v>
      </c>
      <c r="AW32" s="24">
        <v>99300</v>
      </c>
      <c r="AX32" s="24">
        <v>94200</v>
      </c>
      <c r="AY32" s="24">
        <v>87700</v>
      </c>
      <c r="AZ32" s="24">
        <v>88400</v>
      </c>
      <c r="BA32" s="24">
        <v>87300</v>
      </c>
      <c r="BB32" s="24">
        <v>80500</v>
      </c>
      <c r="BC32" s="24">
        <v>92500</v>
      </c>
      <c r="BD32" s="24">
        <v>88500</v>
      </c>
      <c r="BE32" s="24">
        <v>93200</v>
      </c>
      <c r="BF32" s="24">
        <v>95500</v>
      </c>
      <c r="BG32" s="24">
        <v>98600</v>
      </c>
      <c r="BH32" s="24">
        <v>98000</v>
      </c>
      <c r="BI32" s="24">
        <v>105000</v>
      </c>
      <c r="BJ32" s="24">
        <v>97800</v>
      </c>
      <c r="BK32" s="24">
        <v>96100</v>
      </c>
      <c r="BL32" s="24">
        <v>87500</v>
      </c>
      <c r="BM32" s="24">
        <v>97900</v>
      </c>
      <c r="BN32" s="24">
        <v>86900</v>
      </c>
      <c r="BO32" s="24">
        <v>93800</v>
      </c>
      <c r="BP32" s="24">
        <v>101300</v>
      </c>
      <c r="BQ32" s="24">
        <v>109500</v>
      </c>
      <c r="BR32" s="24">
        <v>102200</v>
      </c>
      <c r="BS32" s="24">
        <v>104200</v>
      </c>
      <c r="BT32" s="24">
        <v>114000</v>
      </c>
      <c r="BU32" s="24">
        <v>104600</v>
      </c>
      <c r="BV32" s="24">
        <v>109100</v>
      </c>
      <c r="BW32" s="24">
        <v>118000</v>
      </c>
      <c r="BX32" s="24">
        <v>116500</v>
      </c>
      <c r="BY32" s="24">
        <v>106800</v>
      </c>
      <c r="BZ32" s="24">
        <v>111300</v>
      </c>
      <c r="CA32" s="24">
        <v>122500</v>
      </c>
      <c r="CB32" s="24">
        <v>117000</v>
      </c>
      <c r="CC32" s="24">
        <v>101600</v>
      </c>
      <c r="CD32" s="24">
        <v>124300</v>
      </c>
      <c r="CE32" s="24">
        <v>112300</v>
      </c>
      <c r="CF32" s="24">
        <v>116600</v>
      </c>
      <c r="CG32" s="24">
        <v>119200</v>
      </c>
      <c r="CH32" s="24">
        <v>120200</v>
      </c>
      <c r="CI32" s="24">
        <v>114800</v>
      </c>
      <c r="CJ32" s="24">
        <v>103600</v>
      </c>
      <c r="CK32" s="24">
        <v>102800</v>
      </c>
      <c r="CL32" s="24">
        <v>105400</v>
      </c>
      <c r="CM32" s="24">
        <v>111100</v>
      </c>
      <c r="CN32" s="24">
        <v>107000</v>
      </c>
      <c r="CO32" s="24">
        <v>118800</v>
      </c>
      <c r="CP32" s="24">
        <v>114300</v>
      </c>
      <c r="CQ32" s="24">
        <v>124100</v>
      </c>
      <c r="CR32" s="24">
        <v>127300</v>
      </c>
      <c r="CS32" s="24">
        <v>126700</v>
      </c>
      <c r="CT32" s="24">
        <v>131400</v>
      </c>
      <c r="CU32" s="24">
        <v>131000</v>
      </c>
      <c r="CV32" s="24">
        <v>129600</v>
      </c>
      <c r="CW32" s="24">
        <v>115900</v>
      </c>
      <c r="CX32" s="24">
        <v>117000</v>
      </c>
      <c r="CY32" s="24">
        <v>125100</v>
      </c>
      <c r="CZ32" s="24">
        <v>124500</v>
      </c>
      <c r="DA32" s="24">
        <v>113200</v>
      </c>
      <c r="DB32" s="24">
        <v>120900</v>
      </c>
      <c r="DC32" s="24">
        <v>123100</v>
      </c>
      <c r="DD32" s="24">
        <v>111300</v>
      </c>
      <c r="DE32" s="24">
        <v>118100</v>
      </c>
      <c r="DF32" s="24">
        <v>120800</v>
      </c>
      <c r="DG32" s="24">
        <v>123000</v>
      </c>
      <c r="DH32" s="24">
        <v>115200</v>
      </c>
      <c r="DI32" s="24">
        <v>118500</v>
      </c>
      <c r="DJ32" s="24">
        <v>130300</v>
      </c>
      <c r="DK32" s="24">
        <v>129700</v>
      </c>
      <c r="DL32" s="24">
        <v>120900</v>
      </c>
      <c r="DM32" s="24">
        <v>128000</v>
      </c>
      <c r="DN32" s="24">
        <v>123100</v>
      </c>
      <c r="DO32" s="24">
        <v>109900</v>
      </c>
      <c r="DP32" s="24">
        <v>108100</v>
      </c>
      <c r="DQ32" s="24">
        <v>95700</v>
      </c>
      <c r="DR32" s="24">
        <v>105400</v>
      </c>
      <c r="DS32" s="24">
        <v>111100</v>
      </c>
      <c r="DT32" s="24">
        <v>113800</v>
      </c>
      <c r="DU32" s="24">
        <v>111700</v>
      </c>
      <c r="DV32" s="24">
        <v>118300</v>
      </c>
      <c r="DW32" s="24">
        <v>125100</v>
      </c>
      <c r="DX32" s="24">
        <v>121400</v>
      </c>
      <c r="DY32" s="24">
        <v>133600</v>
      </c>
      <c r="DZ32" s="24">
        <v>127700</v>
      </c>
      <c r="EA32" s="24">
        <v>140000</v>
      </c>
      <c r="EB32" s="24">
        <v>121500</v>
      </c>
      <c r="EC32" s="24">
        <v>126300</v>
      </c>
      <c r="ED32" s="24">
        <v>113800</v>
      </c>
      <c r="EE32" s="24">
        <v>116900</v>
      </c>
      <c r="EF32" s="24">
        <v>98800</v>
      </c>
      <c r="EG32" s="6">
        <f t="shared" si="0"/>
        <v>1.2102091423967787E-2</v>
      </c>
      <c r="EI32" s="24">
        <f t="shared" si="1"/>
        <v>117316.66666666667</v>
      </c>
    </row>
    <row r="33" spans="2:139" x14ac:dyDescent="0.45">
      <c r="B33" s="3" t="s">
        <v>532</v>
      </c>
      <c r="C33" s="24">
        <v>98300</v>
      </c>
      <c r="D33" s="24">
        <v>105500</v>
      </c>
      <c r="E33" s="24">
        <v>98800</v>
      </c>
      <c r="F33" s="24">
        <v>99200</v>
      </c>
      <c r="G33" s="24">
        <v>99100</v>
      </c>
      <c r="H33" s="24">
        <v>100500</v>
      </c>
      <c r="I33" s="24">
        <v>99600</v>
      </c>
      <c r="J33" s="24">
        <v>105700</v>
      </c>
      <c r="K33" s="24">
        <v>97600</v>
      </c>
      <c r="L33" s="24">
        <v>96500</v>
      </c>
      <c r="M33" s="24">
        <v>88800</v>
      </c>
      <c r="N33" s="24">
        <v>86600</v>
      </c>
      <c r="O33" s="24">
        <v>95400</v>
      </c>
      <c r="P33" s="24">
        <v>88600</v>
      </c>
      <c r="Q33" s="24">
        <v>88200</v>
      </c>
      <c r="R33" s="24">
        <v>96400</v>
      </c>
      <c r="S33" s="24">
        <v>105800</v>
      </c>
      <c r="T33" s="24">
        <v>108600</v>
      </c>
      <c r="U33" s="24">
        <v>111200</v>
      </c>
      <c r="V33" s="24">
        <v>110800</v>
      </c>
      <c r="W33" s="24">
        <v>109400</v>
      </c>
      <c r="X33" s="24">
        <v>100400</v>
      </c>
      <c r="Y33" s="24">
        <v>108900</v>
      </c>
      <c r="Z33" s="24">
        <v>104500</v>
      </c>
      <c r="AA33" s="24">
        <v>109500</v>
      </c>
      <c r="AB33" s="24">
        <v>108900</v>
      </c>
      <c r="AC33" s="24">
        <v>110800</v>
      </c>
      <c r="AD33" s="24">
        <v>106900</v>
      </c>
      <c r="AE33" s="24">
        <v>107600</v>
      </c>
      <c r="AF33" s="24">
        <v>108300</v>
      </c>
      <c r="AG33" s="24">
        <v>102100</v>
      </c>
      <c r="AH33" s="24">
        <v>107600</v>
      </c>
      <c r="AI33" s="24">
        <v>110100</v>
      </c>
      <c r="AJ33" s="24">
        <v>107000</v>
      </c>
      <c r="AK33" s="24">
        <v>112600</v>
      </c>
      <c r="AL33" s="24">
        <v>113100</v>
      </c>
      <c r="AM33" s="24">
        <v>114800</v>
      </c>
      <c r="AN33" s="24">
        <v>116800</v>
      </c>
      <c r="AO33" s="24">
        <v>118600</v>
      </c>
      <c r="AP33" s="24">
        <v>107500</v>
      </c>
      <c r="AQ33" s="24">
        <v>112300</v>
      </c>
      <c r="AR33" s="24">
        <v>108000</v>
      </c>
      <c r="AS33" s="24">
        <v>107400</v>
      </c>
      <c r="AT33" s="24">
        <v>104900</v>
      </c>
      <c r="AU33" s="24">
        <v>94000</v>
      </c>
      <c r="AV33" s="24">
        <v>95400</v>
      </c>
      <c r="AW33" s="24">
        <v>99500</v>
      </c>
      <c r="AX33" s="24">
        <v>94000</v>
      </c>
      <c r="AY33" s="24">
        <v>100100</v>
      </c>
      <c r="AZ33" s="24">
        <v>100800</v>
      </c>
      <c r="BA33" s="24">
        <v>101800</v>
      </c>
      <c r="BB33" s="24">
        <v>107100</v>
      </c>
      <c r="BC33" s="24">
        <v>105400</v>
      </c>
      <c r="BD33" s="24">
        <v>106900</v>
      </c>
      <c r="BE33" s="24">
        <v>102700</v>
      </c>
      <c r="BF33" s="24">
        <v>112700</v>
      </c>
      <c r="BG33" s="24">
        <v>108900</v>
      </c>
      <c r="BH33" s="24">
        <v>113400</v>
      </c>
      <c r="BI33" s="24">
        <v>111500</v>
      </c>
      <c r="BJ33" s="24">
        <v>112500</v>
      </c>
      <c r="BK33" s="24">
        <v>107800</v>
      </c>
      <c r="BL33" s="24">
        <v>102700</v>
      </c>
      <c r="BM33" s="24">
        <v>103000</v>
      </c>
      <c r="BN33" s="24">
        <v>103300</v>
      </c>
      <c r="BO33" s="24">
        <v>113600</v>
      </c>
      <c r="BP33" s="24">
        <v>105100</v>
      </c>
      <c r="BQ33" s="24">
        <v>111200</v>
      </c>
      <c r="BR33" s="24">
        <v>109900</v>
      </c>
      <c r="BS33" s="24">
        <v>104600</v>
      </c>
      <c r="BT33" s="24">
        <v>106300</v>
      </c>
      <c r="BU33" s="24">
        <v>98900</v>
      </c>
      <c r="BV33" s="24">
        <v>104200</v>
      </c>
      <c r="BW33" s="24">
        <v>105900</v>
      </c>
      <c r="BX33" s="24">
        <v>102200</v>
      </c>
      <c r="BY33" s="24">
        <v>107400</v>
      </c>
      <c r="BZ33" s="24">
        <v>104100</v>
      </c>
      <c r="CA33" s="24">
        <v>114000</v>
      </c>
      <c r="CB33" s="24">
        <v>107300</v>
      </c>
      <c r="CC33" s="24">
        <v>115300</v>
      </c>
      <c r="CD33" s="24">
        <v>115200</v>
      </c>
      <c r="CE33" s="24">
        <v>108500</v>
      </c>
      <c r="CF33" s="24">
        <v>103800</v>
      </c>
      <c r="CG33" s="24">
        <v>110200</v>
      </c>
      <c r="CH33" s="24">
        <v>115100</v>
      </c>
      <c r="CI33" s="24">
        <v>108400</v>
      </c>
      <c r="CJ33" s="24">
        <v>105000</v>
      </c>
      <c r="CK33" s="24">
        <v>110800</v>
      </c>
      <c r="CL33" s="24">
        <v>111300</v>
      </c>
      <c r="CM33" s="24">
        <v>98500</v>
      </c>
      <c r="CN33" s="24">
        <v>108600</v>
      </c>
      <c r="CO33" s="24">
        <v>104000</v>
      </c>
      <c r="CP33" s="24">
        <v>102800</v>
      </c>
      <c r="CQ33" s="24">
        <v>111600</v>
      </c>
      <c r="CR33" s="24">
        <v>120200</v>
      </c>
      <c r="CS33" s="24">
        <v>117800</v>
      </c>
      <c r="CT33" s="24">
        <v>120200</v>
      </c>
      <c r="CU33" s="24">
        <v>116500</v>
      </c>
      <c r="CV33" s="24">
        <v>109500</v>
      </c>
      <c r="CW33" s="24">
        <v>110500</v>
      </c>
      <c r="CX33" s="24">
        <v>111200</v>
      </c>
      <c r="CY33" s="24">
        <v>106600</v>
      </c>
      <c r="CZ33" s="24">
        <v>107500</v>
      </c>
      <c r="DA33" s="24">
        <v>110300</v>
      </c>
      <c r="DB33" s="24">
        <v>113200</v>
      </c>
      <c r="DC33" s="24">
        <v>114300</v>
      </c>
      <c r="DD33" s="24">
        <v>108200</v>
      </c>
      <c r="DE33" s="24">
        <v>106600</v>
      </c>
      <c r="DF33" s="24">
        <v>112600</v>
      </c>
      <c r="DG33" s="24">
        <v>121200</v>
      </c>
      <c r="DH33" s="24">
        <v>134100</v>
      </c>
      <c r="DI33" s="24">
        <v>125100</v>
      </c>
      <c r="DJ33" s="24">
        <v>119000</v>
      </c>
      <c r="DK33" s="24">
        <v>120700</v>
      </c>
      <c r="DL33" s="24">
        <v>118800</v>
      </c>
      <c r="DM33" s="24">
        <v>115600</v>
      </c>
      <c r="DN33" s="24">
        <v>124800</v>
      </c>
      <c r="DO33" s="24">
        <v>118200</v>
      </c>
      <c r="DP33" s="24">
        <v>119500</v>
      </c>
      <c r="DQ33" s="24">
        <v>125900</v>
      </c>
      <c r="DR33" s="24">
        <v>122100</v>
      </c>
      <c r="DS33" s="24">
        <v>122500</v>
      </c>
      <c r="DT33" s="24">
        <v>123800</v>
      </c>
      <c r="DU33" s="24">
        <v>129200</v>
      </c>
      <c r="DV33" s="24">
        <v>117200</v>
      </c>
      <c r="DW33" s="24">
        <v>124400</v>
      </c>
      <c r="DX33" s="24">
        <v>116300</v>
      </c>
      <c r="DY33" s="24">
        <v>113600</v>
      </c>
      <c r="DZ33" s="24">
        <v>118700</v>
      </c>
      <c r="EA33" s="24">
        <v>124200</v>
      </c>
      <c r="EB33" s="24">
        <v>131300</v>
      </c>
      <c r="EC33" s="24">
        <v>119800</v>
      </c>
      <c r="ED33" s="24">
        <v>115600</v>
      </c>
      <c r="EE33" s="24">
        <v>118000</v>
      </c>
      <c r="EF33" s="24">
        <v>120600</v>
      </c>
      <c r="EG33" s="6">
        <f t="shared" si="0"/>
        <v>2.4755565456373141E-2</v>
      </c>
      <c r="EI33" s="24">
        <f t="shared" si="1"/>
        <v>122083.33333333333</v>
      </c>
    </row>
    <row r="34" spans="2:139" x14ac:dyDescent="0.45">
      <c r="B34" s="3" t="s">
        <v>533</v>
      </c>
      <c r="C34" s="24">
        <v>457300</v>
      </c>
      <c r="D34" s="24">
        <v>462100</v>
      </c>
      <c r="E34" s="24">
        <v>456600</v>
      </c>
      <c r="F34" s="24">
        <v>450800</v>
      </c>
      <c r="G34" s="24">
        <v>484500</v>
      </c>
      <c r="H34" s="24">
        <v>482600</v>
      </c>
      <c r="I34" s="24">
        <v>508600</v>
      </c>
      <c r="J34" s="24">
        <v>522700</v>
      </c>
      <c r="K34" s="24">
        <v>506900</v>
      </c>
      <c r="L34" s="24">
        <v>504400</v>
      </c>
      <c r="M34" s="24">
        <v>484500</v>
      </c>
      <c r="N34" s="24">
        <v>487200</v>
      </c>
      <c r="O34" s="24">
        <v>469600</v>
      </c>
      <c r="P34" s="24">
        <v>493100</v>
      </c>
      <c r="Q34" s="24">
        <v>497600</v>
      </c>
      <c r="R34" s="24">
        <v>503400</v>
      </c>
      <c r="S34" s="24">
        <v>526500</v>
      </c>
      <c r="T34" s="24">
        <v>524100</v>
      </c>
      <c r="U34" s="24">
        <v>523900</v>
      </c>
      <c r="V34" s="24">
        <v>528000</v>
      </c>
      <c r="W34" s="24">
        <v>514700</v>
      </c>
      <c r="X34" s="24">
        <v>512700</v>
      </c>
      <c r="Y34" s="24">
        <v>512400</v>
      </c>
      <c r="Z34" s="24">
        <v>520200</v>
      </c>
      <c r="AA34" s="24">
        <v>511400</v>
      </c>
      <c r="AB34" s="24">
        <v>483300</v>
      </c>
      <c r="AC34" s="24">
        <v>487700</v>
      </c>
      <c r="AD34" s="24">
        <v>509800</v>
      </c>
      <c r="AE34" s="24">
        <v>504900</v>
      </c>
      <c r="AF34" s="24">
        <v>512600</v>
      </c>
      <c r="AG34" s="24">
        <v>497600</v>
      </c>
      <c r="AH34" s="24">
        <v>500800</v>
      </c>
      <c r="AI34" s="24">
        <v>490600</v>
      </c>
      <c r="AJ34" s="24">
        <v>493800</v>
      </c>
      <c r="AK34" s="24">
        <v>490200</v>
      </c>
      <c r="AL34" s="24">
        <v>493200</v>
      </c>
      <c r="AM34" s="24">
        <v>504400</v>
      </c>
      <c r="AN34" s="24">
        <v>508800</v>
      </c>
      <c r="AO34" s="24">
        <v>528500</v>
      </c>
      <c r="AP34" s="24">
        <v>528600</v>
      </c>
      <c r="AQ34" s="24">
        <v>547200</v>
      </c>
      <c r="AR34" s="24">
        <v>550300</v>
      </c>
      <c r="AS34" s="24">
        <v>564100</v>
      </c>
      <c r="AT34" s="24">
        <v>552500</v>
      </c>
      <c r="AU34" s="24">
        <v>541000</v>
      </c>
      <c r="AV34" s="24">
        <v>525800</v>
      </c>
      <c r="AW34" s="24">
        <v>507500</v>
      </c>
      <c r="AX34" s="24">
        <v>524600</v>
      </c>
      <c r="AY34" s="24">
        <v>535300</v>
      </c>
      <c r="AZ34" s="24">
        <v>520900</v>
      </c>
      <c r="BA34" s="24">
        <v>544300</v>
      </c>
      <c r="BB34" s="24">
        <v>536100</v>
      </c>
      <c r="BC34" s="24">
        <v>527600</v>
      </c>
      <c r="BD34" s="24">
        <v>540800</v>
      </c>
      <c r="BE34" s="24">
        <v>547900</v>
      </c>
      <c r="BF34" s="24">
        <v>545900</v>
      </c>
      <c r="BG34" s="24">
        <v>530700</v>
      </c>
      <c r="BH34" s="24">
        <v>530300</v>
      </c>
      <c r="BI34" s="24">
        <v>537400</v>
      </c>
      <c r="BJ34" s="24">
        <v>535500</v>
      </c>
      <c r="BK34" s="24">
        <v>541200</v>
      </c>
      <c r="BL34" s="24">
        <v>549800</v>
      </c>
      <c r="BM34" s="24">
        <v>567500</v>
      </c>
      <c r="BN34" s="24">
        <v>561900</v>
      </c>
      <c r="BO34" s="24">
        <v>556800</v>
      </c>
      <c r="BP34" s="24">
        <v>565800</v>
      </c>
      <c r="BQ34" s="24">
        <v>565100</v>
      </c>
      <c r="BR34" s="24">
        <v>550900</v>
      </c>
      <c r="BS34" s="24">
        <v>542900</v>
      </c>
      <c r="BT34" s="24">
        <v>543100</v>
      </c>
      <c r="BU34" s="24">
        <v>534200</v>
      </c>
      <c r="BV34" s="24">
        <v>565600</v>
      </c>
      <c r="BW34" s="24">
        <v>540800</v>
      </c>
      <c r="BX34" s="24">
        <v>544500</v>
      </c>
      <c r="BY34" s="24">
        <v>570200</v>
      </c>
      <c r="BZ34" s="24">
        <v>570900</v>
      </c>
      <c r="CA34" s="24">
        <v>568200</v>
      </c>
      <c r="CB34" s="24">
        <v>570100</v>
      </c>
      <c r="CC34" s="24">
        <v>581900</v>
      </c>
      <c r="CD34" s="24">
        <v>553600</v>
      </c>
      <c r="CE34" s="24">
        <v>526700</v>
      </c>
      <c r="CF34" s="24">
        <v>519400</v>
      </c>
      <c r="CG34" s="24">
        <v>527000</v>
      </c>
      <c r="CH34" s="24">
        <v>531700</v>
      </c>
      <c r="CI34" s="24">
        <v>518700</v>
      </c>
      <c r="CJ34" s="24">
        <v>508600</v>
      </c>
      <c r="CK34" s="24">
        <v>521300</v>
      </c>
      <c r="CL34" s="24">
        <v>518500</v>
      </c>
      <c r="CM34" s="24">
        <v>527100</v>
      </c>
      <c r="CN34" s="24">
        <v>539900</v>
      </c>
      <c r="CO34" s="24">
        <v>543800</v>
      </c>
      <c r="CP34" s="24">
        <v>552500</v>
      </c>
      <c r="CQ34" s="24">
        <v>530900</v>
      </c>
      <c r="CR34" s="24">
        <v>543800</v>
      </c>
      <c r="CS34" s="24">
        <v>542900</v>
      </c>
      <c r="CT34" s="24">
        <v>533200</v>
      </c>
      <c r="CU34" s="24">
        <v>511400</v>
      </c>
      <c r="CV34" s="24">
        <v>527700</v>
      </c>
      <c r="CW34" s="24">
        <v>526200</v>
      </c>
      <c r="CX34" s="24">
        <v>529400</v>
      </c>
      <c r="CY34" s="24">
        <v>544000</v>
      </c>
      <c r="CZ34" s="24">
        <v>561800</v>
      </c>
      <c r="DA34" s="24">
        <v>586100</v>
      </c>
      <c r="DB34" s="24">
        <v>569900</v>
      </c>
      <c r="DC34" s="24">
        <v>552200</v>
      </c>
      <c r="DD34" s="24">
        <v>554600</v>
      </c>
      <c r="DE34" s="24">
        <v>556100</v>
      </c>
      <c r="DF34" s="24">
        <v>549600</v>
      </c>
      <c r="DG34" s="24">
        <v>546000</v>
      </c>
      <c r="DH34" s="24">
        <v>562500</v>
      </c>
      <c r="DI34" s="24">
        <v>573100</v>
      </c>
      <c r="DJ34" s="24">
        <v>567300</v>
      </c>
      <c r="DK34" s="24">
        <v>586700</v>
      </c>
      <c r="DL34" s="24">
        <v>592500</v>
      </c>
      <c r="DM34" s="24">
        <v>575200</v>
      </c>
      <c r="DN34" s="24">
        <v>556100</v>
      </c>
      <c r="DO34" s="24">
        <v>548100</v>
      </c>
      <c r="DP34" s="24">
        <v>546200</v>
      </c>
      <c r="DQ34" s="24">
        <v>564900</v>
      </c>
      <c r="DR34" s="24">
        <v>560200</v>
      </c>
      <c r="DS34" s="24">
        <v>540800</v>
      </c>
      <c r="DT34" s="24">
        <v>556400</v>
      </c>
      <c r="DU34" s="24">
        <v>550700</v>
      </c>
      <c r="DV34" s="24">
        <v>526400</v>
      </c>
      <c r="DW34" s="24">
        <v>525500</v>
      </c>
      <c r="DX34" s="24">
        <v>519800</v>
      </c>
      <c r="DY34" s="24">
        <v>537100</v>
      </c>
      <c r="DZ34" s="24">
        <v>550700</v>
      </c>
      <c r="EA34" s="24">
        <v>549800</v>
      </c>
      <c r="EB34" s="24">
        <v>553500</v>
      </c>
      <c r="EC34" s="24">
        <v>541200</v>
      </c>
      <c r="ED34" s="24">
        <v>551200</v>
      </c>
      <c r="EE34" s="24">
        <v>545300</v>
      </c>
      <c r="EF34" s="24">
        <v>530100</v>
      </c>
      <c r="EG34" s="6">
        <f t="shared" si="0"/>
        <v>1.8809137200422432E-2</v>
      </c>
      <c r="EI34" s="24">
        <f t="shared" si="1"/>
        <v>564900</v>
      </c>
    </row>
    <row r="35" spans="2:139" x14ac:dyDescent="0.45">
      <c r="B35" s="3" t="s">
        <v>536</v>
      </c>
      <c r="C35" s="24">
        <v>10800</v>
      </c>
      <c r="D35" s="24">
        <v>7200</v>
      </c>
      <c r="E35" s="24">
        <v>8000</v>
      </c>
      <c r="F35" s="24">
        <v>6600</v>
      </c>
      <c r="G35" s="24">
        <v>7100</v>
      </c>
      <c r="H35" s="24">
        <v>9800</v>
      </c>
      <c r="I35" s="24">
        <v>8900</v>
      </c>
      <c r="J35" s="24">
        <v>9400</v>
      </c>
      <c r="K35" s="24">
        <v>8800</v>
      </c>
      <c r="L35" s="24">
        <v>9200</v>
      </c>
      <c r="M35" s="24">
        <v>8500</v>
      </c>
      <c r="N35" s="24">
        <v>7300</v>
      </c>
      <c r="O35" s="24">
        <v>7700</v>
      </c>
      <c r="P35" s="24">
        <v>10600</v>
      </c>
      <c r="Q35" s="24">
        <v>8400</v>
      </c>
      <c r="R35" s="24">
        <v>8300</v>
      </c>
      <c r="S35" s="24">
        <v>11500</v>
      </c>
      <c r="T35" s="24">
        <v>11500</v>
      </c>
      <c r="U35" s="24">
        <v>12500</v>
      </c>
      <c r="V35" s="24">
        <v>14200</v>
      </c>
      <c r="W35" s="24">
        <v>10900</v>
      </c>
      <c r="X35" s="24">
        <v>12500</v>
      </c>
      <c r="Y35" s="24">
        <v>11800</v>
      </c>
      <c r="Z35" s="24">
        <v>10300</v>
      </c>
      <c r="AA35" s="24">
        <v>8100</v>
      </c>
      <c r="AB35" s="24">
        <v>5900</v>
      </c>
      <c r="AC35" s="24">
        <v>5300</v>
      </c>
      <c r="AD35" s="24">
        <v>6000</v>
      </c>
      <c r="AE35" s="24">
        <v>9400</v>
      </c>
      <c r="AF35" s="24">
        <v>9400</v>
      </c>
      <c r="AG35" s="24">
        <v>11400</v>
      </c>
      <c r="AH35" s="24">
        <v>12200</v>
      </c>
      <c r="AI35" s="24">
        <v>11500</v>
      </c>
      <c r="AJ35" s="24">
        <v>12800</v>
      </c>
      <c r="AK35" s="24">
        <v>12200</v>
      </c>
      <c r="AL35" s="24">
        <v>14900</v>
      </c>
      <c r="AM35" s="24">
        <v>14200</v>
      </c>
      <c r="AN35" s="24">
        <v>13400</v>
      </c>
      <c r="AO35" s="24">
        <v>11900</v>
      </c>
      <c r="AP35" s="24">
        <v>10800</v>
      </c>
      <c r="AQ35" s="24">
        <v>11700</v>
      </c>
      <c r="AR35" s="24">
        <v>9600</v>
      </c>
      <c r="AS35" s="24">
        <v>9700</v>
      </c>
      <c r="AT35" s="24">
        <v>9400</v>
      </c>
      <c r="AU35" s="24">
        <v>9700</v>
      </c>
      <c r="AV35" s="24">
        <v>10000</v>
      </c>
      <c r="AW35" s="24">
        <v>9200</v>
      </c>
      <c r="AX35" s="24">
        <v>8700</v>
      </c>
      <c r="AY35" s="24">
        <v>11000</v>
      </c>
      <c r="AZ35" s="24">
        <v>8600</v>
      </c>
      <c r="BA35" s="24">
        <v>10600</v>
      </c>
      <c r="BB35" s="24">
        <v>11700</v>
      </c>
      <c r="BC35" s="24">
        <v>12400</v>
      </c>
      <c r="BD35" s="24">
        <v>11100</v>
      </c>
      <c r="BE35" s="24">
        <v>10600</v>
      </c>
      <c r="BF35" s="24">
        <v>9600</v>
      </c>
      <c r="BG35" s="24">
        <v>8600</v>
      </c>
      <c r="BH35" s="24">
        <v>6200</v>
      </c>
      <c r="BI35" s="24">
        <v>9500</v>
      </c>
      <c r="BJ35" s="24">
        <v>7700</v>
      </c>
      <c r="BK35" s="24">
        <v>7700</v>
      </c>
      <c r="BL35" s="24">
        <v>7100</v>
      </c>
      <c r="BM35" s="24">
        <v>6400</v>
      </c>
      <c r="BN35" s="24">
        <v>8300</v>
      </c>
      <c r="BO35" s="24">
        <v>12000</v>
      </c>
      <c r="BP35" s="24">
        <v>14000</v>
      </c>
      <c r="BQ35" s="24">
        <v>9400</v>
      </c>
      <c r="BR35" s="24">
        <v>10000</v>
      </c>
      <c r="BS35" s="24">
        <v>10400</v>
      </c>
      <c r="BT35" s="24">
        <v>11700</v>
      </c>
      <c r="BU35" s="24">
        <v>8000</v>
      </c>
      <c r="BV35" s="24">
        <v>9900</v>
      </c>
      <c r="BW35" s="24">
        <v>10100</v>
      </c>
      <c r="BX35" s="24">
        <v>11700</v>
      </c>
      <c r="BY35" s="24">
        <v>11600</v>
      </c>
      <c r="BZ35" s="24">
        <v>13100</v>
      </c>
      <c r="CA35" s="24">
        <v>13800</v>
      </c>
      <c r="CB35" s="24">
        <v>14200</v>
      </c>
      <c r="CC35" s="24">
        <v>15200</v>
      </c>
      <c r="CD35" s="24">
        <v>8700</v>
      </c>
      <c r="CE35" s="24">
        <v>11600</v>
      </c>
      <c r="CF35" s="24">
        <v>7400</v>
      </c>
      <c r="CG35" s="24">
        <v>7200</v>
      </c>
      <c r="CH35" s="24">
        <v>6600</v>
      </c>
      <c r="CI35" s="24">
        <v>9200</v>
      </c>
      <c r="CJ35" s="24">
        <v>9900</v>
      </c>
      <c r="CK35" s="24">
        <v>9000</v>
      </c>
      <c r="CL35" s="24">
        <v>7100</v>
      </c>
      <c r="CM35" s="24">
        <v>7200</v>
      </c>
      <c r="CN35" s="24">
        <v>9200</v>
      </c>
      <c r="CO35" s="24">
        <v>11500</v>
      </c>
      <c r="CP35" s="24">
        <v>10200</v>
      </c>
      <c r="CQ35" s="24">
        <v>15300</v>
      </c>
      <c r="CR35" s="24">
        <v>14000</v>
      </c>
      <c r="CS35" s="24">
        <v>13600</v>
      </c>
      <c r="CT35" s="24">
        <v>13000</v>
      </c>
      <c r="CU35" s="24">
        <v>10000</v>
      </c>
      <c r="CV35" s="24">
        <v>12900</v>
      </c>
      <c r="CW35" s="24">
        <v>9900</v>
      </c>
      <c r="CX35" s="24">
        <v>7000</v>
      </c>
      <c r="CY35" s="24">
        <v>10000</v>
      </c>
      <c r="CZ35" s="24">
        <v>8300</v>
      </c>
      <c r="DA35" s="24">
        <v>8500</v>
      </c>
      <c r="DB35" s="24">
        <v>10800</v>
      </c>
      <c r="DC35" s="24">
        <v>11600</v>
      </c>
      <c r="DD35" s="24">
        <v>12700</v>
      </c>
      <c r="DE35" s="24">
        <v>16400</v>
      </c>
      <c r="DF35" s="24">
        <v>15300</v>
      </c>
      <c r="DG35" s="24">
        <v>13700</v>
      </c>
      <c r="DH35" s="24">
        <v>8800</v>
      </c>
      <c r="DI35" s="24">
        <v>9000</v>
      </c>
      <c r="DJ35" s="24">
        <v>10800</v>
      </c>
      <c r="DK35" s="24">
        <v>9700</v>
      </c>
      <c r="DL35" s="24">
        <v>6700</v>
      </c>
      <c r="DM35" s="24">
        <v>11800</v>
      </c>
      <c r="DN35" s="24">
        <v>12200</v>
      </c>
      <c r="DO35" s="24">
        <v>14200</v>
      </c>
      <c r="DP35" s="24">
        <v>11500</v>
      </c>
      <c r="DQ35" s="24">
        <v>9700</v>
      </c>
      <c r="DR35" s="24">
        <v>11700</v>
      </c>
      <c r="DS35" s="24">
        <v>7300</v>
      </c>
      <c r="DT35" s="24">
        <v>9700</v>
      </c>
      <c r="DU35" s="24">
        <v>9900</v>
      </c>
      <c r="DV35" s="24">
        <v>7700</v>
      </c>
      <c r="DW35" s="24">
        <v>8800</v>
      </c>
      <c r="DX35" s="24">
        <v>7900</v>
      </c>
      <c r="DY35" s="24">
        <v>14500</v>
      </c>
      <c r="DZ35" s="24">
        <v>17200</v>
      </c>
      <c r="EA35" s="24">
        <v>11200</v>
      </c>
      <c r="EB35" s="24">
        <v>9700</v>
      </c>
      <c r="EC35" s="24">
        <v>12500</v>
      </c>
      <c r="ED35" s="24">
        <v>10400</v>
      </c>
      <c r="EE35" s="24">
        <v>9800</v>
      </c>
      <c r="EF35" s="24">
        <v>13600</v>
      </c>
      <c r="EG35" s="6">
        <f t="shared" si="0"/>
        <v>-4.258572056635801E-2</v>
      </c>
      <c r="EI35" s="24">
        <f t="shared" si="1"/>
        <v>10816.666666666666</v>
      </c>
    </row>
    <row r="36" spans="2:139" x14ac:dyDescent="0.45">
      <c r="B36" s="2"/>
      <c r="C36" s="24">
        <f>SUM(C8:C27)</f>
        <v>21176400</v>
      </c>
      <c r="D36" s="24">
        <f t="shared" ref="D36:BO36" si="2">SUM(D8:D27)</f>
        <v>21168000</v>
      </c>
      <c r="E36" s="24">
        <f t="shared" si="2"/>
        <v>21103900</v>
      </c>
      <c r="F36" s="24">
        <f t="shared" si="2"/>
        <v>21258500</v>
      </c>
      <c r="G36" s="24">
        <f t="shared" si="2"/>
        <v>21643100</v>
      </c>
      <c r="H36" s="24">
        <f t="shared" si="2"/>
        <v>21839900</v>
      </c>
      <c r="I36" s="24">
        <f t="shared" si="2"/>
        <v>21807100</v>
      </c>
      <c r="J36" s="24">
        <f t="shared" si="2"/>
        <v>21943900</v>
      </c>
      <c r="K36" s="24">
        <f t="shared" si="2"/>
        <v>21376800</v>
      </c>
      <c r="L36" s="24">
        <f t="shared" si="2"/>
        <v>21358200</v>
      </c>
      <c r="M36" s="24">
        <f t="shared" si="2"/>
        <v>21378300</v>
      </c>
      <c r="N36" s="24">
        <f t="shared" si="2"/>
        <v>21379500</v>
      </c>
      <c r="O36" s="24">
        <f t="shared" si="2"/>
        <v>21322000</v>
      </c>
      <c r="P36" s="24">
        <f t="shared" si="2"/>
        <v>21295500</v>
      </c>
      <c r="Q36" s="24">
        <f t="shared" si="2"/>
        <v>21302100</v>
      </c>
      <c r="R36" s="24">
        <f t="shared" si="2"/>
        <v>21377000</v>
      </c>
      <c r="S36" s="24">
        <f t="shared" si="2"/>
        <v>21713200</v>
      </c>
      <c r="T36" s="24">
        <f t="shared" si="2"/>
        <v>21852700</v>
      </c>
      <c r="U36" s="24">
        <f t="shared" si="2"/>
        <v>21866200</v>
      </c>
      <c r="V36" s="24">
        <f t="shared" si="2"/>
        <v>21947900</v>
      </c>
      <c r="W36" s="24">
        <f t="shared" si="2"/>
        <v>21534700</v>
      </c>
      <c r="X36" s="24">
        <f t="shared" si="2"/>
        <v>21517800</v>
      </c>
      <c r="Y36" s="24">
        <f t="shared" si="2"/>
        <v>21504500</v>
      </c>
      <c r="Z36" s="24">
        <f t="shared" si="2"/>
        <v>21469000</v>
      </c>
      <c r="AA36" s="24">
        <f t="shared" si="2"/>
        <v>21340000</v>
      </c>
      <c r="AB36" s="24">
        <f t="shared" si="2"/>
        <v>21317600</v>
      </c>
      <c r="AC36" s="24">
        <f t="shared" si="2"/>
        <v>21386200</v>
      </c>
      <c r="AD36" s="24">
        <f t="shared" si="2"/>
        <v>21568500</v>
      </c>
      <c r="AE36" s="24">
        <f t="shared" si="2"/>
        <v>21943200</v>
      </c>
      <c r="AF36" s="24">
        <f t="shared" si="2"/>
        <v>22066800</v>
      </c>
      <c r="AG36" s="24">
        <f t="shared" si="2"/>
        <v>22033800</v>
      </c>
      <c r="AH36" s="24">
        <f t="shared" si="2"/>
        <v>22167900</v>
      </c>
      <c r="AI36" s="24">
        <f t="shared" si="2"/>
        <v>21758700</v>
      </c>
      <c r="AJ36" s="24">
        <f t="shared" si="2"/>
        <v>21800600</v>
      </c>
      <c r="AK36" s="24">
        <f t="shared" si="2"/>
        <v>21771100</v>
      </c>
      <c r="AL36" s="24">
        <f t="shared" si="2"/>
        <v>21776700</v>
      </c>
      <c r="AM36" s="24">
        <f t="shared" si="2"/>
        <v>21695700</v>
      </c>
      <c r="AN36" s="24">
        <f t="shared" si="2"/>
        <v>21698600</v>
      </c>
      <c r="AO36" s="24">
        <f t="shared" si="2"/>
        <v>21644300</v>
      </c>
      <c r="AP36" s="24">
        <f t="shared" si="2"/>
        <v>21769100</v>
      </c>
      <c r="AQ36" s="24">
        <f t="shared" si="2"/>
        <v>22163400</v>
      </c>
      <c r="AR36" s="24">
        <f t="shared" si="2"/>
        <v>22277500</v>
      </c>
      <c r="AS36" s="24">
        <f t="shared" si="2"/>
        <v>22271000</v>
      </c>
      <c r="AT36" s="24">
        <f t="shared" si="2"/>
        <v>22385100</v>
      </c>
      <c r="AU36" s="24">
        <f t="shared" si="2"/>
        <v>21984400</v>
      </c>
      <c r="AV36" s="24">
        <f t="shared" si="2"/>
        <v>21947800</v>
      </c>
      <c r="AW36" s="24">
        <f t="shared" si="2"/>
        <v>21978100</v>
      </c>
      <c r="AX36" s="24">
        <f t="shared" si="2"/>
        <v>21946400</v>
      </c>
      <c r="AY36" s="24">
        <f t="shared" si="2"/>
        <v>21776100</v>
      </c>
      <c r="AZ36" s="24">
        <f t="shared" si="2"/>
        <v>21802600</v>
      </c>
      <c r="BA36" s="24">
        <f t="shared" si="2"/>
        <v>21851300</v>
      </c>
      <c r="BB36" s="24">
        <f t="shared" si="2"/>
        <v>21885400</v>
      </c>
      <c r="BC36" s="24">
        <f t="shared" si="2"/>
        <v>22236000</v>
      </c>
      <c r="BD36" s="24">
        <f t="shared" si="2"/>
        <v>22342400</v>
      </c>
      <c r="BE36" s="24">
        <f t="shared" si="2"/>
        <v>22357000</v>
      </c>
      <c r="BF36" s="24">
        <f t="shared" si="2"/>
        <v>22377800</v>
      </c>
      <c r="BG36" s="24">
        <f t="shared" si="2"/>
        <v>21965700</v>
      </c>
      <c r="BH36" s="24">
        <f t="shared" si="2"/>
        <v>22005400</v>
      </c>
      <c r="BI36" s="24">
        <f t="shared" si="2"/>
        <v>21945900</v>
      </c>
      <c r="BJ36" s="24">
        <f t="shared" si="2"/>
        <v>21916300</v>
      </c>
      <c r="BK36" s="24">
        <f t="shared" si="2"/>
        <v>21714200</v>
      </c>
      <c r="BL36" s="24">
        <f t="shared" si="2"/>
        <v>21837000</v>
      </c>
      <c r="BM36" s="24">
        <f t="shared" si="2"/>
        <v>21852000</v>
      </c>
      <c r="BN36" s="24">
        <f t="shared" si="2"/>
        <v>21944100</v>
      </c>
      <c r="BO36" s="24">
        <f t="shared" si="2"/>
        <v>22319000</v>
      </c>
      <c r="BP36" s="24">
        <f t="shared" ref="BP36:EA36" si="3">SUM(BP8:BP27)</f>
        <v>22471600</v>
      </c>
      <c r="BQ36" s="24">
        <f t="shared" si="3"/>
        <v>22463400</v>
      </c>
      <c r="BR36" s="24">
        <f t="shared" si="3"/>
        <v>22628100</v>
      </c>
      <c r="BS36" s="24">
        <f t="shared" si="3"/>
        <v>22166800</v>
      </c>
      <c r="BT36" s="24">
        <f t="shared" si="3"/>
        <v>22196100</v>
      </c>
      <c r="BU36" s="24">
        <f t="shared" si="3"/>
        <v>22172600</v>
      </c>
      <c r="BV36" s="24">
        <f t="shared" si="3"/>
        <v>22134400</v>
      </c>
      <c r="BW36" s="24">
        <f t="shared" si="3"/>
        <v>21927300</v>
      </c>
      <c r="BX36" s="24">
        <f t="shared" si="3"/>
        <v>22020100</v>
      </c>
      <c r="BY36" s="24">
        <f t="shared" si="3"/>
        <v>22016100</v>
      </c>
      <c r="BZ36" s="24">
        <f t="shared" si="3"/>
        <v>22063300</v>
      </c>
      <c r="CA36" s="24">
        <f t="shared" si="3"/>
        <v>22411000</v>
      </c>
      <c r="CB36" s="24">
        <f t="shared" si="3"/>
        <v>22527600</v>
      </c>
      <c r="CC36" s="24">
        <f t="shared" si="3"/>
        <v>22453400</v>
      </c>
      <c r="CD36" s="24">
        <f t="shared" si="3"/>
        <v>22564100</v>
      </c>
      <c r="CE36" s="24">
        <f t="shared" si="3"/>
        <v>22222500</v>
      </c>
      <c r="CF36" s="24">
        <f t="shared" si="3"/>
        <v>22315700</v>
      </c>
      <c r="CG36" s="24">
        <f t="shared" si="3"/>
        <v>22259600</v>
      </c>
      <c r="CH36" s="24">
        <f t="shared" si="3"/>
        <v>22211600</v>
      </c>
      <c r="CI36" s="24">
        <f t="shared" si="3"/>
        <v>22154900</v>
      </c>
      <c r="CJ36" s="24">
        <f t="shared" si="3"/>
        <v>22158900</v>
      </c>
      <c r="CK36" s="24">
        <f t="shared" si="3"/>
        <v>22234800</v>
      </c>
      <c r="CL36" s="24">
        <f t="shared" si="3"/>
        <v>22335900</v>
      </c>
      <c r="CM36" s="24">
        <f t="shared" si="3"/>
        <v>22885700</v>
      </c>
      <c r="CN36" s="24">
        <f t="shared" si="3"/>
        <v>22981700</v>
      </c>
      <c r="CO36" s="24">
        <f t="shared" si="3"/>
        <v>23022300</v>
      </c>
      <c r="CP36" s="24">
        <f t="shared" si="3"/>
        <v>23102100</v>
      </c>
      <c r="CQ36" s="24">
        <f t="shared" si="3"/>
        <v>22627700</v>
      </c>
      <c r="CR36" s="24">
        <f t="shared" si="3"/>
        <v>22669700</v>
      </c>
      <c r="CS36" s="24">
        <f t="shared" si="3"/>
        <v>22743500</v>
      </c>
      <c r="CT36" s="24">
        <f t="shared" si="3"/>
        <v>22745700</v>
      </c>
      <c r="CU36" s="24">
        <f t="shared" si="3"/>
        <v>22508400</v>
      </c>
      <c r="CV36" s="24">
        <f t="shared" si="3"/>
        <v>22514400</v>
      </c>
      <c r="CW36" s="24">
        <f t="shared" si="3"/>
        <v>22651100</v>
      </c>
      <c r="CX36" s="24">
        <f t="shared" si="3"/>
        <v>22662800</v>
      </c>
      <c r="CY36" s="24">
        <f t="shared" si="3"/>
        <v>23061400</v>
      </c>
      <c r="CZ36" s="24">
        <f t="shared" si="3"/>
        <v>23244800</v>
      </c>
      <c r="DA36" s="24">
        <f t="shared" si="3"/>
        <v>23220100</v>
      </c>
      <c r="DB36" s="24">
        <f t="shared" si="3"/>
        <v>23278200</v>
      </c>
      <c r="DC36" s="24">
        <f t="shared" si="3"/>
        <v>22892600</v>
      </c>
      <c r="DD36" s="24">
        <f t="shared" si="3"/>
        <v>22952900</v>
      </c>
      <c r="DE36" s="24">
        <f t="shared" si="3"/>
        <v>23025400</v>
      </c>
      <c r="DF36" s="24">
        <f t="shared" si="3"/>
        <v>23034700</v>
      </c>
      <c r="DG36" s="24">
        <f t="shared" si="3"/>
        <v>22974100</v>
      </c>
      <c r="DH36" s="24">
        <f t="shared" si="3"/>
        <v>23013700</v>
      </c>
      <c r="DI36" s="24">
        <f t="shared" si="3"/>
        <v>23075200</v>
      </c>
      <c r="DJ36" s="24">
        <f t="shared" si="3"/>
        <v>23306600</v>
      </c>
      <c r="DK36" s="24">
        <f t="shared" si="3"/>
        <v>23688500</v>
      </c>
      <c r="DL36" s="24">
        <f t="shared" si="3"/>
        <v>23763700</v>
      </c>
      <c r="DM36" s="24">
        <f t="shared" si="3"/>
        <v>23678000</v>
      </c>
      <c r="DN36" s="24">
        <f t="shared" si="3"/>
        <v>23863100</v>
      </c>
      <c r="DO36" s="24">
        <f t="shared" si="3"/>
        <v>23521100</v>
      </c>
      <c r="DP36" s="24">
        <f t="shared" si="3"/>
        <v>23533800</v>
      </c>
      <c r="DQ36" s="24">
        <f t="shared" si="3"/>
        <v>23474600</v>
      </c>
      <c r="DR36" s="24">
        <f t="shared" si="3"/>
        <v>23472300</v>
      </c>
      <c r="DS36" s="24">
        <f t="shared" si="3"/>
        <v>23319400</v>
      </c>
      <c r="DT36" s="24">
        <f t="shared" si="3"/>
        <v>23369800</v>
      </c>
      <c r="DU36" s="24">
        <f t="shared" si="3"/>
        <v>22664200</v>
      </c>
      <c r="DV36" s="24">
        <f t="shared" si="3"/>
        <v>21539900</v>
      </c>
      <c r="DW36" s="24">
        <f t="shared" si="3"/>
        <v>22376500</v>
      </c>
      <c r="DX36" s="24">
        <f t="shared" si="3"/>
        <v>23366700</v>
      </c>
      <c r="DY36" s="24">
        <f t="shared" si="3"/>
        <v>23410800</v>
      </c>
      <c r="DZ36" s="24">
        <f t="shared" si="3"/>
        <v>23636000</v>
      </c>
      <c r="EA36" s="24">
        <f t="shared" si="3"/>
        <v>23285000</v>
      </c>
      <c r="EB36" s="24">
        <f t="shared" ref="EB36:EF36" si="4">SUM(EB8:EB27)</f>
        <v>23319100</v>
      </c>
      <c r="EC36" s="24">
        <f t="shared" si="4"/>
        <v>23348000</v>
      </c>
      <c r="ED36" s="24">
        <f t="shared" si="4"/>
        <v>23260200</v>
      </c>
      <c r="EE36" s="24">
        <f t="shared" si="4"/>
        <v>22988800</v>
      </c>
      <c r="EF36" s="24">
        <f t="shared" si="4"/>
        <v>23163300</v>
      </c>
      <c r="EG36" s="6">
        <f t="shared" si="0"/>
        <v>1.076848704032729E-2</v>
      </c>
      <c r="EI36" s="24">
        <f t="shared" si="1"/>
        <v>23447058.333333332</v>
      </c>
    </row>
    <row r="37" spans="2:139" x14ac:dyDescent="0.45">
      <c r="B37" s="2"/>
      <c r="C37" s="24">
        <f>SUM(C29:C35)</f>
        <v>1107000</v>
      </c>
      <c r="D37" s="24">
        <f>SUM(D29:D35)</f>
        <v>1112300</v>
      </c>
      <c r="E37" s="24">
        <f>SUM(E29:E35)</f>
        <v>1125400</v>
      </c>
      <c r="F37" s="24">
        <f>SUM(F29:F35)</f>
        <v>1122400</v>
      </c>
      <c r="G37" s="24">
        <f>SUM(G29:G35)</f>
        <v>1145100</v>
      </c>
      <c r="H37" s="24">
        <f>SUM(H29:H35)</f>
        <v>1160000</v>
      </c>
      <c r="I37" s="24">
        <f>SUM(I29:I35)</f>
        <v>1196200</v>
      </c>
      <c r="J37" s="24">
        <f>SUM(J29:J35)</f>
        <v>1195800</v>
      </c>
      <c r="K37" s="24">
        <f>SUM(K29:K35)</f>
        <v>1158000</v>
      </c>
      <c r="L37" s="24">
        <f>SUM(L29:L35)</f>
        <v>1155000</v>
      </c>
      <c r="M37" s="24">
        <f>SUM(M29:M35)</f>
        <v>1139500</v>
      </c>
      <c r="N37" s="24">
        <f>SUM(N29:N35)</f>
        <v>1140300</v>
      </c>
      <c r="O37" s="24">
        <f>SUM(O29:O35)</f>
        <v>1124200</v>
      </c>
      <c r="P37" s="24">
        <f>SUM(P29:P35)</f>
        <v>1139800</v>
      </c>
      <c r="Q37" s="24">
        <f>SUM(Q29:Q35)</f>
        <v>1136600</v>
      </c>
      <c r="R37" s="24">
        <f>SUM(R29:R35)</f>
        <v>1167300</v>
      </c>
      <c r="S37" s="24">
        <f>SUM(S29:S35)</f>
        <v>1203900</v>
      </c>
      <c r="T37" s="24">
        <f>SUM(T29:T35)</f>
        <v>1198000</v>
      </c>
      <c r="U37" s="24">
        <f>SUM(U29:U35)</f>
        <v>1214800</v>
      </c>
      <c r="V37" s="24">
        <f>SUM(V29:V35)</f>
        <v>1216200</v>
      </c>
      <c r="W37" s="24">
        <f>SUM(W29:W35)</f>
        <v>1175700</v>
      </c>
      <c r="X37" s="24">
        <f>SUM(X29:X35)</f>
        <v>1172300</v>
      </c>
      <c r="Y37" s="24">
        <f>SUM(Y29:Y35)</f>
        <v>1194400</v>
      </c>
      <c r="Z37" s="24">
        <f>SUM(Z29:Z35)</f>
        <v>1173700</v>
      </c>
      <c r="AA37" s="24">
        <f>SUM(AA29:AA35)</f>
        <v>1161600</v>
      </c>
      <c r="AB37" s="24">
        <f>SUM(AB29:AB35)</f>
        <v>1130100</v>
      </c>
      <c r="AC37" s="24">
        <f>SUM(AC29:AC35)</f>
        <v>1159100</v>
      </c>
      <c r="AD37" s="24">
        <f>SUM(AD29:AD35)</f>
        <v>1172600</v>
      </c>
      <c r="AE37" s="24">
        <f>SUM(AE29:AE35)</f>
        <v>1183000</v>
      </c>
      <c r="AF37" s="24">
        <f>SUM(AF29:AF35)</f>
        <v>1177800</v>
      </c>
      <c r="AG37" s="24">
        <f>SUM(AG29:AG35)</f>
        <v>1193700</v>
      </c>
      <c r="AH37" s="24">
        <f>SUM(AH29:AH35)</f>
        <v>1206400</v>
      </c>
      <c r="AI37" s="24">
        <f>SUM(AI29:AI35)</f>
        <v>1172900</v>
      </c>
      <c r="AJ37" s="24">
        <f>SUM(AJ29:AJ35)</f>
        <v>1146500</v>
      </c>
      <c r="AK37" s="24">
        <f>SUM(AK29:AK35)</f>
        <v>1160800</v>
      </c>
      <c r="AL37" s="24">
        <f>SUM(AL29:AL35)</f>
        <v>1155700</v>
      </c>
      <c r="AM37" s="24">
        <f>SUM(AM29:AM35)</f>
        <v>1156400</v>
      </c>
      <c r="AN37" s="24">
        <f>SUM(AN29:AN35)</f>
        <v>1184100</v>
      </c>
      <c r="AO37" s="24">
        <f>SUM(AO29:AO35)</f>
        <v>1204300</v>
      </c>
      <c r="AP37" s="24">
        <f>SUM(AP29:AP35)</f>
        <v>1202500</v>
      </c>
      <c r="AQ37" s="24">
        <f>SUM(AQ29:AQ35)</f>
        <v>1234800</v>
      </c>
      <c r="AR37" s="24">
        <f>SUM(AR29:AR35)</f>
        <v>1242200</v>
      </c>
      <c r="AS37" s="24">
        <f>SUM(AS29:AS35)</f>
        <v>1244100</v>
      </c>
      <c r="AT37" s="24">
        <f>SUM(AT29:AT35)</f>
        <v>1231300</v>
      </c>
      <c r="AU37" s="24">
        <f>SUM(AU29:AU35)</f>
        <v>1185100</v>
      </c>
      <c r="AV37" s="24">
        <f>SUM(AV29:AV35)</f>
        <v>1169200</v>
      </c>
      <c r="AW37" s="24">
        <f>SUM(AW29:AW35)</f>
        <v>1185300</v>
      </c>
      <c r="AX37" s="24">
        <f>SUM(AX29:AX35)</f>
        <v>1188800</v>
      </c>
      <c r="AY37" s="24">
        <f>SUM(AY29:AY35)</f>
        <v>1178300</v>
      </c>
      <c r="AZ37" s="24">
        <f>SUM(AZ29:AZ35)</f>
        <v>1173100</v>
      </c>
      <c r="BA37" s="24">
        <f>SUM(BA29:BA35)</f>
        <v>1189700</v>
      </c>
      <c r="BB37" s="24">
        <f>SUM(BB29:BB35)</f>
        <v>1193100</v>
      </c>
      <c r="BC37" s="24">
        <f>SUM(BC29:BC35)</f>
        <v>1220100</v>
      </c>
      <c r="BD37" s="24">
        <f>SUM(BD29:BD35)</f>
        <v>1211600</v>
      </c>
      <c r="BE37" s="24">
        <f>SUM(BE29:BE35)</f>
        <v>1230200</v>
      </c>
      <c r="BF37" s="24">
        <f>SUM(BF29:BF35)</f>
        <v>1238300</v>
      </c>
      <c r="BG37" s="24">
        <f>SUM(BG29:BG35)</f>
        <v>1204600</v>
      </c>
      <c r="BH37" s="24">
        <f>SUM(BH29:BH35)</f>
        <v>1216800</v>
      </c>
      <c r="BI37" s="24">
        <f>SUM(BI29:BI35)</f>
        <v>1219400</v>
      </c>
      <c r="BJ37" s="24">
        <f>SUM(BJ29:BJ35)</f>
        <v>1196100</v>
      </c>
      <c r="BK37" s="24">
        <f>SUM(BK29:BK35)</f>
        <v>1202600</v>
      </c>
      <c r="BL37" s="24">
        <f>SUM(BL29:BL35)</f>
        <v>1201400</v>
      </c>
      <c r="BM37" s="24">
        <f>SUM(BM29:BM35)</f>
        <v>1239300</v>
      </c>
      <c r="BN37" s="24">
        <f>SUM(BN29:BN35)</f>
        <v>1222400</v>
      </c>
      <c r="BO37" s="24">
        <f>SUM(BO29:BO35)</f>
        <v>1238400</v>
      </c>
      <c r="BP37" s="24">
        <f>SUM(BP29:BP35)</f>
        <v>1231400</v>
      </c>
      <c r="BQ37" s="24">
        <f>SUM(BQ29:BQ35)</f>
        <v>1250900</v>
      </c>
      <c r="BR37" s="24">
        <f>SUM(BR29:BR35)</f>
        <v>1233000</v>
      </c>
      <c r="BS37" s="24">
        <f>SUM(BS29:BS35)</f>
        <v>1194700</v>
      </c>
      <c r="BT37" s="24">
        <f>SUM(BT29:BT35)</f>
        <v>1203100</v>
      </c>
      <c r="BU37" s="24">
        <f>SUM(BU29:BU35)</f>
        <v>1182000</v>
      </c>
      <c r="BV37" s="24">
        <f>SUM(BV29:BV35)</f>
        <v>1224800</v>
      </c>
      <c r="BW37" s="24">
        <f>SUM(BW29:BW35)</f>
        <v>1213000</v>
      </c>
      <c r="BX37" s="24">
        <f>SUM(BX29:BX35)</f>
        <v>1210700</v>
      </c>
      <c r="BY37" s="24">
        <f>SUM(BY29:BY35)</f>
        <v>1254500</v>
      </c>
      <c r="BZ37" s="24">
        <f>SUM(BZ29:BZ35)</f>
        <v>1247200</v>
      </c>
      <c r="CA37" s="24">
        <f>SUM(CA29:CA35)</f>
        <v>1287500</v>
      </c>
      <c r="CB37" s="24">
        <f>SUM(CB29:CB35)</f>
        <v>1256600</v>
      </c>
      <c r="CC37" s="24">
        <f>SUM(CC29:CC35)</f>
        <v>1303400</v>
      </c>
      <c r="CD37" s="24">
        <f>SUM(CD29:CD35)</f>
        <v>1307800</v>
      </c>
      <c r="CE37" s="24">
        <f>SUM(CE29:CE35)</f>
        <v>1254900</v>
      </c>
      <c r="CF37" s="24">
        <f>SUM(CF29:CF35)</f>
        <v>1221600</v>
      </c>
      <c r="CG37" s="24">
        <f>SUM(CG29:CG35)</f>
        <v>1261500</v>
      </c>
      <c r="CH37" s="24">
        <f>SUM(CH29:CH35)</f>
        <v>1284900</v>
      </c>
      <c r="CI37" s="24">
        <f>SUM(CI29:CI35)</f>
        <v>1230000</v>
      </c>
      <c r="CJ37" s="24">
        <f>SUM(CJ29:CJ35)</f>
        <v>1208200</v>
      </c>
      <c r="CK37" s="24">
        <f>SUM(CK29:CK35)</f>
        <v>1227300</v>
      </c>
      <c r="CL37" s="24">
        <f>SUM(CL29:CL35)</f>
        <v>1226100</v>
      </c>
      <c r="CM37" s="24">
        <f>SUM(CM29:CM35)</f>
        <v>1228400</v>
      </c>
      <c r="CN37" s="24">
        <f>SUM(CN29:CN35)</f>
        <v>1239200</v>
      </c>
      <c r="CO37" s="24">
        <f>SUM(CO29:CO35)</f>
        <v>1286200</v>
      </c>
      <c r="CP37" s="24">
        <f>SUM(CP29:CP35)</f>
        <v>1274800</v>
      </c>
      <c r="CQ37" s="24">
        <f>SUM(CQ29:CQ35)</f>
        <v>1272100</v>
      </c>
      <c r="CR37" s="24">
        <f>SUM(CR29:CR35)</f>
        <v>1280900</v>
      </c>
      <c r="CS37" s="24">
        <f>SUM(CS29:CS35)</f>
        <v>1282700</v>
      </c>
      <c r="CT37" s="24">
        <f>SUM(CT29:CT35)</f>
        <v>1283600</v>
      </c>
      <c r="CU37" s="24">
        <f>SUM(CU29:CU35)</f>
        <v>1261400</v>
      </c>
      <c r="CV37" s="24">
        <f>SUM(CV29:CV35)</f>
        <v>1264600</v>
      </c>
      <c r="CW37" s="24">
        <f>SUM(CW29:CW35)</f>
        <v>1252000</v>
      </c>
      <c r="CX37" s="24">
        <f>SUM(CX29:CX35)</f>
        <v>1258100</v>
      </c>
      <c r="CY37" s="24">
        <f>SUM(CY29:CY35)</f>
        <v>1275500</v>
      </c>
      <c r="CZ37" s="24">
        <f>SUM(CZ29:CZ35)</f>
        <v>1290800</v>
      </c>
      <c r="DA37" s="24">
        <f>SUM(DA29:DA35)</f>
        <v>1319500</v>
      </c>
      <c r="DB37" s="24">
        <f>SUM(DB29:DB35)</f>
        <v>1314100</v>
      </c>
      <c r="DC37" s="24">
        <f>SUM(DC29:DC35)</f>
        <v>1295300</v>
      </c>
      <c r="DD37" s="24">
        <f>SUM(DD29:DD35)</f>
        <v>1260800</v>
      </c>
      <c r="DE37" s="24">
        <f>SUM(DE29:DE35)</f>
        <v>1270600</v>
      </c>
      <c r="DF37" s="24">
        <f>SUM(DF29:DF35)</f>
        <v>1273900</v>
      </c>
      <c r="DG37" s="24">
        <f>SUM(DG29:DG35)</f>
        <v>1276400</v>
      </c>
      <c r="DH37" s="24">
        <f>SUM(DH29:DH35)</f>
        <v>1300200</v>
      </c>
      <c r="DI37" s="24">
        <f>SUM(DI29:DI35)</f>
        <v>1303400</v>
      </c>
      <c r="DJ37" s="24">
        <f>SUM(DJ29:DJ35)</f>
        <v>1300700</v>
      </c>
      <c r="DK37" s="24">
        <f>SUM(DK29:DK35)</f>
        <v>1351100</v>
      </c>
      <c r="DL37" s="24">
        <f>SUM(DL29:DL35)</f>
        <v>1350000</v>
      </c>
      <c r="DM37" s="24">
        <f>SUM(DM29:DM35)</f>
        <v>1353500</v>
      </c>
      <c r="DN37" s="24">
        <f>SUM(DN29:DN35)</f>
        <v>1338500</v>
      </c>
      <c r="DO37" s="24">
        <f>SUM(DO29:DO35)</f>
        <v>1267700</v>
      </c>
      <c r="DP37" s="24">
        <f>SUM(DP29:DP35)</f>
        <v>1292700</v>
      </c>
      <c r="DQ37" s="24">
        <f>SUM(DQ29:DQ35)</f>
        <v>1282400</v>
      </c>
      <c r="DR37" s="24">
        <f>SUM(DR29:DR35)</f>
        <v>1300100</v>
      </c>
      <c r="DS37" s="24">
        <f>SUM(DS29:DS35)</f>
        <v>1267400</v>
      </c>
      <c r="DT37" s="24">
        <f>SUM(DT29:DT35)</f>
        <v>1300000</v>
      </c>
      <c r="DU37" s="24">
        <f>SUM(DU29:DU35)</f>
        <v>1257100</v>
      </c>
      <c r="DV37" s="24">
        <f>SUM(DV29:DV35)</f>
        <v>1224500</v>
      </c>
      <c r="DW37" s="24">
        <f>SUM(DW29:DW35)</f>
        <v>1266900</v>
      </c>
      <c r="DX37" s="24">
        <f>SUM(DX29:DX35)</f>
        <v>1259100</v>
      </c>
      <c r="DY37" s="24">
        <f>SUM(DY29:DY35)</f>
        <v>1303000</v>
      </c>
      <c r="DZ37" s="24">
        <f>SUM(DZ29:DZ35)</f>
        <v>1320800</v>
      </c>
      <c r="EA37" s="24">
        <f>SUM(EA29:EA35)</f>
        <v>1322700</v>
      </c>
      <c r="EB37" s="24">
        <f>SUM(EB29:EB35)</f>
        <v>1325900</v>
      </c>
      <c r="EC37" s="24">
        <f>SUM(EC29:EC35)</f>
        <v>1286400</v>
      </c>
      <c r="ED37" s="24">
        <f>SUM(ED29:ED35)</f>
        <v>1300900</v>
      </c>
      <c r="EE37" s="24">
        <f>SUM(EE29:EE35)</f>
        <v>1291700</v>
      </c>
      <c r="EF37" s="24">
        <f>SUM(EF29:EF35)</f>
        <v>1235100</v>
      </c>
      <c r="EG37" s="6">
        <f t="shared" si="0"/>
        <v>1.5148470592603047E-2</v>
      </c>
      <c r="EI37" s="24">
        <f t="shared" si="1"/>
        <v>1309725</v>
      </c>
    </row>
    <row r="38" spans="2:139" x14ac:dyDescent="0.45">
      <c r="B38" s="2"/>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6"/>
    </row>
    <row r="39" spans="2:139" x14ac:dyDescent="0.45">
      <c r="B39" s="2"/>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6"/>
    </row>
    <row r="40" spans="2:139" x14ac:dyDescent="0.45">
      <c r="B40" s="1" t="s">
        <v>0</v>
      </c>
      <c r="C40" t="s" vm="1">
        <v>184</v>
      </c>
    </row>
    <row r="41" spans="2:139" x14ac:dyDescent="0.45">
      <c r="B41" s="1" t="s">
        <v>1</v>
      </c>
      <c r="C41" t="s" vm="2">
        <v>27</v>
      </c>
    </row>
    <row r="42" spans="2:139" x14ac:dyDescent="0.45">
      <c r="B42" s="1" t="s">
        <v>29</v>
      </c>
      <c r="C42" t="s" vm="3">
        <v>9</v>
      </c>
    </row>
    <row r="44" spans="2:139" x14ac:dyDescent="0.45">
      <c r="B44" s="1" t="s">
        <v>10</v>
      </c>
      <c r="C44" s="1" t="s">
        <v>505</v>
      </c>
    </row>
    <row r="45" spans="2:139" x14ac:dyDescent="0.45">
      <c r="B45" s="1" t="s">
        <v>11</v>
      </c>
      <c r="C45" s="21">
        <v>40179</v>
      </c>
      <c r="D45" s="21">
        <v>40210</v>
      </c>
      <c r="E45" s="21">
        <v>40238</v>
      </c>
      <c r="F45" s="21">
        <v>40269</v>
      </c>
      <c r="G45" s="21">
        <v>40299</v>
      </c>
      <c r="H45" s="21">
        <v>40330</v>
      </c>
      <c r="I45" s="21">
        <v>40360</v>
      </c>
      <c r="J45" s="21">
        <v>40391</v>
      </c>
      <c r="K45" s="21">
        <v>40422</v>
      </c>
      <c r="L45" s="21">
        <v>40452</v>
      </c>
      <c r="M45" s="21">
        <v>40483</v>
      </c>
      <c r="N45" s="21">
        <v>40513</v>
      </c>
      <c r="O45" s="21">
        <v>40544</v>
      </c>
      <c r="P45" s="21">
        <v>40575</v>
      </c>
      <c r="Q45" s="21">
        <v>40603</v>
      </c>
      <c r="R45" s="21">
        <v>40634</v>
      </c>
      <c r="S45" s="21">
        <v>40664</v>
      </c>
      <c r="T45" s="21">
        <v>40695</v>
      </c>
      <c r="U45" s="21">
        <v>40725</v>
      </c>
      <c r="V45" s="21">
        <v>40756</v>
      </c>
      <c r="W45" s="21">
        <v>40787</v>
      </c>
      <c r="X45" s="21">
        <v>40817</v>
      </c>
      <c r="Y45" s="21">
        <v>40848</v>
      </c>
      <c r="Z45" s="21">
        <v>40878</v>
      </c>
      <c r="AA45" s="21">
        <v>40909</v>
      </c>
      <c r="AB45" s="21">
        <v>40940</v>
      </c>
      <c r="AC45" s="21">
        <v>40969</v>
      </c>
      <c r="AD45" s="21">
        <v>41000</v>
      </c>
      <c r="AE45" s="21">
        <v>41030</v>
      </c>
      <c r="AF45" s="21">
        <v>41061</v>
      </c>
      <c r="AG45" s="21">
        <v>41091</v>
      </c>
      <c r="AH45" s="21">
        <v>41122</v>
      </c>
      <c r="AI45" s="21">
        <v>41153</v>
      </c>
      <c r="AJ45" s="21">
        <v>41183</v>
      </c>
      <c r="AK45" s="21">
        <v>41214</v>
      </c>
      <c r="AL45" s="21">
        <v>41244</v>
      </c>
      <c r="AM45" s="21">
        <v>41275</v>
      </c>
      <c r="AN45" s="21">
        <v>41306</v>
      </c>
      <c r="AO45" s="21">
        <v>41334</v>
      </c>
      <c r="AP45" s="21">
        <v>41365</v>
      </c>
      <c r="AQ45" s="21">
        <v>41395</v>
      </c>
      <c r="AR45" s="21">
        <v>41426</v>
      </c>
      <c r="AS45" s="21">
        <v>41456</v>
      </c>
      <c r="AT45" s="21">
        <v>41487</v>
      </c>
      <c r="AU45" s="21">
        <v>41518</v>
      </c>
      <c r="AV45" s="21">
        <v>41548</v>
      </c>
      <c r="AW45" s="21">
        <v>41579</v>
      </c>
      <c r="AX45" s="21">
        <v>41609</v>
      </c>
      <c r="AY45" s="21">
        <v>41640</v>
      </c>
      <c r="AZ45" s="21">
        <v>41671</v>
      </c>
      <c r="BA45" s="21">
        <v>41699</v>
      </c>
      <c r="BB45" s="21">
        <v>41730</v>
      </c>
      <c r="BC45" s="21">
        <v>41760</v>
      </c>
      <c r="BD45" s="21">
        <v>41791</v>
      </c>
      <c r="BE45" s="21">
        <v>41821</v>
      </c>
      <c r="BF45" s="21">
        <v>41852</v>
      </c>
      <c r="BG45" s="21">
        <v>41883</v>
      </c>
      <c r="BH45" s="21">
        <v>41913</v>
      </c>
      <c r="BI45" s="21">
        <v>41944</v>
      </c>
      <c r="BJ45" s="21">
        <v>41974</v>
      </c>
      <c r="BK45" s="21">
        <v>42005</v>
      </c>
      <c r="BL45" s="21">
        <v>42036</v>
      </c>
      <c r="BM45" s="21">
        <v>42064</v>
      </c>
      <c r="BN45" s="21">
        <v>42095</v>
      </c>
      <c r="BO45" s="21">
        <v>42125</v>
      </c>
      <c r="BP45" s="21">
        <v>42156</v>
      </c>
      <c r="BQ45" s="21">
        <v>42186</v>
      </c>
      <c r="BR45" s="21">
        <v>42217</v>
      </c>
      <c r="BS45" s="21">
        <v>42248</v>
      </c>
      <c r="BT45" s="21">
        <v>42278</v>
      </c>
      <c r="BU45" s="21">
        <v>42309</v>
      </c>
      <c r="BV45" s="21">
        <v>42339</v>
      </c>
      <c r="BW45" s="21">
        <v>42370</v>
      </c>
      <c r="BX45" s="21">
        <v>42401</v>
      </c>
      <c r="BY45" s="21">
        <v>42430</v>
      </c>
      <c r="BZ45" s="21">
        <v>42461</v>
      </c>
      <c r="CA45" s="21">
        <v>42491</v>
      </c>
      <c r="CB45" s="21">
        <v>42522</v>
      </c>
      <c r="CC45" s="21">
        <v>42552</v>
      </c>
      <c r="CD45" s="21">
        <v>42583</v>
      </c>
      <c r="CE45" s="21">
        <v>42614</v>
      </c>
      <c r="CF45" s="21">
        <v>42644</v>
      </c>
      <c r="CG45" s="21">
        <v>42675</v>
      </c>
      <c r="CH45" s="21">
        <v>42705</v>
      </c>
      <c r="CI45" s="21">
        <v>42736</v>
      </c>
      <c r="CJ45" s="21">
        <v>42767</v>
      </c>
      <c r="CK45" s="21">
        <v>42795</v>
      </c>
      <c r="CL45" s="21">
        <v>42826</v>
      </c>
      <c r="CM45" s="21">
        <v>42856</v>
      </c>
      <c r="CN45" s="21">
        <v>42887</v>
      </c>
      <c r="CO45" s="21">
        <v>42917</v>
      </c>
      <c r="CP45" s="21">
        <v>42948</v>
      </c>
      <c r="CQ45" s="21">
        <v>42979</v>
      </c>
      <c r="CR45" s="21">
        <v>43009</v>
      </c>
      <c r="CS45" s="21">
        <v>43040</v>
      </c>
      <c r="CT45" s="21">
        <v>43070</v>
      </c>
      <c r="CU45" s="21">
        <v>43101</v>
      </c>
      <c r="CV45" s="21">
        <v>43132</v>
      </c>
      <c r="CW45" s="21">
        <v>43160</v>
      </c>
      <c r="CX45" s="21">
        <v>43191</v>
      </c>
      <c r="CY45" s="21">
        <v>43221</v>
      </c>
      <c r="CZ45" s="21">
        <v>43252</v>
      </c>
      <c r="DA45" s="21">
        <v>43282</v>
      </c>
      <c r="DB45" s="21">
        <v>43313</v>
      </c>
      <c r="DC45" s="21">
        <v>43344</v>
      </c>
      <c r="DD45" s="21">
        <v>43374</v>
      </c>
      <c r="DE45" s="21">
        <v>43405</v>
      </c>
      <c r="DF45" s="21">
        <v>43435</v>
      </c>
      <c r="DG45" s="21">
        <v>43466</v>
      </c>
      <c r="DH45" s="21">
        <v>43497</v>
      </c>
      <c r="DI45" s="21">
        <v>43525</v>
      </c>
      <c r="DJ45" s="21">
        <v>43556</v>
      </c>
      <c r="DK45" s="21">
        <v>43586</v>
      </c>
      <c r="DL45" s="21">
        <v>43617</v>
      </c>
      <c r="DM45" s="21">
        <v>43647</v>
      </c>
      <c r="DN45" s="21">
        <v>43678</v>
      </c>
      <c r="DO45" s="21">
        <v>43709</v>
      </c>
      <c r="DP45" s="21">
        <v>43739</v>
      </c>
      <c r="DQ45" s="21">
        <v>43770</v>
      </c>
      <c r="DR45" s="21">
        <v>43800</v>
      </c>
      <c r="DS45" s="21">
        <v>43831</v>
      </c>
      <c r="DT45" s="21">
        <v>43862</v>
      </c>
      <c r="DU45" s="21">
        <v>43891</v>
      </c>
      <c r="DV45" s="21">
        <v>43922</v>
      </c>
      <c r="DW45" s="21">
        <v>43952</v>
      </c>
      <c r="DX45" s="21">
        <v>43983</v>
      </c>
      <c r="DY45" s="21">
        <v>44013</v>
      </c>
      <c r="DZ45" s="21">
        <v>44044</v>
      </c>
      <c r="EA45" s="21">
        <v>44075</v>
      </c>
      <c r="EB45" s="21">
        <v>44105</v>
      </c>
      <c r="EC45" s="21">
        <v>44136</v>
      </c>
      <c r="ED45" s="21">
        <v>44166</v>
      </c>
      <c r="EE45" s="21">
        <v>44197</v>
      </c>
      <c r="EF45" s="21">
        <v>44228</v>
      </c>
      <c r="EI45" t="s">
        <v>595</v>
      </c>
    </row>
    <row r="46" spans="2:139" x14ac:dyDescent="0.45">
      <c r="B46" s="2" t="s">
        <v>522</v>
      </c>
      <c r="C46" s="24">
        <v>1119000</v>
      </c>
      <c r="D46" s="24">
        <v>1130200</v>
      </c>
      <c r="E46" s="24">
        <v>1141100</v>
      </c>
      <c r="F46" s="24">
        <v>1145700</v>
      </c>
      <c r="G46" s="24">
        <v>1199700</v>
      </c>
      <c r="H46" s="24">
        <v>1212500</v>
      </c>
      <c r="I46" s="24">
        <v>1252600</v>
      </c>
      <c r="J46" s="24">
        <v>1246600</v>
      </c>
      <c r="K46" s="24">
        <v>1174100</v>
      </c>
      <c r="L46" s="24">
        <v>1148500</v>
      </c>
      <c r="M46" s="24">
        <v>1150500</v>
      </c>
      <c r="N46" s="24">
        <v>1144700</v>
      </c>
      <c r="O46" s="24">
        <v>1141200</v>
      </c>
      <c r="P46" s="24">
        <v>1161200</v>
      </c>
      <c r="Q46" s="24">
        <v>1192000</v>
      </c>
      <c r="R46" s="24">
        <v>1191900</v>
      </c>
      <c r="S46" s="24">
        <v>1238100</v>
      </c>
      <c r="T46" s="24">
        <v>1243600</v>
      </c>
      <c r="U46" s="24">
        <v>1280500</v>
      </c>
      <c r="V46" s="24">
        <v>1259100</v>
      </c>
      <c r="W46" s="24">
        <v>1223100</v>
      </c>
      <c r="X46" s="24">
        <v>1206600</v>
      </c>
      <c r="Y46" s="24">
        <v>1185000</v>
      </c>
      <c r="Z46" s="24">
        <v>1191100</v>
      </c>
      <c r="AA46" s="24">
        <v>1196800</v>
      </c>
      <c r="AB46" s="24">
        <v>1205400</v>
      </c>
      <c r="AC46" s="24">
        <v>1198100</v>
      </c>
      <c r="AD46" s="24">
        <v>1232000</v>
      </c>
      <c r="AE46" s="24">
        <v>1268800</v>
      </c>
      <c r="AF46" s="24">
        <v>1279600</v>
      </c>
      <c r="AG46" s="24">
        <v>1303000</v>
      </c>
      <c r="AH46" s="24">
        <v>1296700</v>
      </c>
      <c r="AI46" s="24">
        <v>1236800</v>
      </c>
      <c r="AJ46" s="24">
        <v>1223600</v>
      </c>
      <c r="AK46" s="24">
        <v>1225400</v>
      </c>
      <c r="AL46" s="24">
        <v>1212800</v>
      </c>
      <c r="AM46" s="24">
        <v>1211700</v>
      </c>
      <c r="AN46" s="24">
        <v>1223900</v>
      </c>
      <c r="AO46" s="24">
        <v>1219300</v>
      </c>
      <c r="AP46" s="24">
        <v>1202300</v>
      </c>
      <c r="AQ46" s="24">
        <v>1256800</v>
      </c>
      <c r="AR46" s="24">
        <v>1247800</v>
      </c>
      <c r="AS46" s="24">
        <v>1277100</v>
      </c>
      <c r="AT46" s="24">
        <v>1290500</v>
      </c>
      <c r="AU46" s="24">
        <v>1218600</v>
      </c>
      <c r="AV46" s="24">
        <v>1218300</v>
      </c>
      <c r="AW46" s="24">
        <v>1223000</v>
      </c>
      <c r="AX46" s="24">
        <v>1242600</v>
      </c>
      <c r="AY46" s="24">
        <v>1228900</v>
      </c>
      <c r="AZ46" s="24">
        <v>1246400</v>
      </c>
      <c r="BA46" s="24">
        <v>1246100</v>
      </c>
      <c r="BB46" s="24">
        <v>1231100</v>
      </c>
      <c r="BC46" s="24">
        <v>1287000</v>
      </c>
      <c r="BD46" s="24">
        <v>1292600</v>
      </c>
      <c r="BE46" s="24">
        <v>1335600</v>
      </c>
      <c r="BF46" s="24">
        <v>1318300</v>
      </c>
      <c r="BG46" s="24">
        <v>1263800</v>
      </c>
      <c r="BH46" s="24">
        <v>1275600</v>
      </c>
      <c r="BI46" s="24">
        <v>1275200</v>
      </c>
      <c r="BJ46" s="24">
        <v>1264800</v>
      </c>
      <c r="BK46" s="24">
        <v>1252400</v>
      </c>
      <c r="BL46" s="24">
        <v>1268600</v>
      </c>
      <c r="BM46" s="24">
        <v>1266100</v>
      </c>
      <c r="BN46" s="24">
        <v>1278200</v>
      </c>
      <c r="BO46" s="24">
        <v>1315800</v>
      </c>
      <c r="BP46" s="24">
        <v>1323200</v>
      </c>
      <c r="BQ46" s="24">
        <v>1335900</v>
      </c>
      <c r="BR46" s="24">
        <v>1317700</v>
      </c>
      <c r="BS46" s="24">
        <v>1245000</v>
      </c>
      <c r="BT46" s="24">
        <v>1259500</v>
      </c>
      <c r="BU46" s="24">
        <v>1243200</v>
      </c>
      <c r="BV46" s="24">
        <v>1220300</v>
      </c>
      <c r="BW46" s="24">
        <v>1203600</v>
      </c>
      <c r="BX46" s="24">
        <v>1214300</v>
      </c>
      <c r="BY46" s="24">
        <v>1221500</v>
      </c>
      <c r="BZ46" s="24">
        <v>1258000</v>
      </c>
      <c r="CA46" s="24">
        <v>1281900</v>
      </c>
      <c r="CB46" s="24">
        <v>1307700</v>
      </c>
      <c r="CC46" s="24">
        <v>1333900</v>
      </c>
      <c r="CD46" s="24">
        <v>1308700</v>
      </c>
      <c r="CE46" s="24">
        <v>1267100</v>
      </c>
      <c r="CF46" s="24">
        <v>1258100</v>
      </c>
      <c r="CG46" s="24">
        <v>1258400</v>
      </c>
      <c r="CH46" s="24">
        <v>1250900</v>
      </c>
      <c r="CI46" s="24">
        <v>1235300</v>
      </c>
      <c r="CJ46" s="24">
        <v>1258200</v>
      </c>
      <c r="CK46" s="24">
        <v>1258900</v>
      </c>
      <c r="CL46" s="24">
        <v>1250500</v>
      </c>
      <c r="CM46" s="24">
        <v>1286000</v>
      </c>
      <c r="CN46" s="24">
        <v>1302600</v>
      </c>
      <c r="CO46" s="24">
        <v>1329400</v>
      </c>
      <c r="CP46" s="24">
        <v>1323200</v>
      </c>
      <c r="CQ46" s="24">
        <v>1266500</v>
      </c>
      <c r="CR46" s="24">
        <v>1258400</v>
      </c>
      <c r="CS46" s="24">
        <v>1271800</v>
      </c>
      <c r="CT46" s="24">
        <v>1269500</v>
      </c>
      <c r="CU46" s="24">
        <v>1249000</v>
      </c>
      <c r="CV46" s="24">
        <v>1274000</v>
      </c>
      <c r="CW46" s="24">
        <v>1283600</v>
      </c>
      <c r="CX46" s="24">
        <v>1290700</v>
      </c>
      <c r="CY46" s="24">
        <v>1345600</v>
      </c>
      <c r="CZ46" s="24">
        <v>1343600</v>
      </c>
      <c r="DA46" s="24">
        <v>1356500</v>
      </c>
      <c r="DB46" s="24">
        <v>1362300</v>
      </c>
      <c r="DC46" s="24">
        <v>1297000</v>
      </c>
      <c r="DD46" s="24">
        <v>1277200</v>
      </c>
      <c r="DE46" s="24">
        <v>1282600</v>
      </c>
      <c r="DF46" s="24">
        <v>1272600</v>
      </c>
      <c r="DG46" s="24">
        <v>1254400</v>
      </c>
      <c r="DH46" s="24">
        <v>1242200</v>
      </c>
      <c r="DI46" s="24">
        <v>1251200</v>
      </c>
      <c r="DJ46" s="24">
        <v>1250300</v>
      </c>
      <c r="DK46" s="24">
        <v>1272600</v>
      </c>
      <c r="DL46" s="24">
        <v>1288600</v>
      </c>
      <c r="DM46" s="24">
        <v>1323500</v>
      </c>
      <c r="DN46" s="24">
        <v>1330100</v>
      </c>
      <c r="DO46" s="24">
        <v>1305800</v>
      </c>
      <c r="DP46" s="24">
        <v>1293300</v>
      </c>
      <c r="DQ46" s="24">
        <v>1275000</v>
      </c>
      <c r="DR46" s="24">
        <v>1289500</v>
      </c>
      <c r="DS46" s="24">
        <v>1276600</v>
      </c>
      <c r="DT46" s="24">
        <v>1262600</v>
      </c>
      <c r="DU46" s="24">
        <v>1106100</v>
      </c>
      <c r="DV46" s="24">
        <v>916800</v>
      </c>
      <c r="DW46" s="24">
        <v>1028900</v>
      </c>
      <c r="DX46" s="24">
        <v>1155700</v>
      </c>
      <c r="DY46" s="24">
        <v>1195100</v>
      </c>
      <c r="DZ46" s="24">
        <v>1240900</v>
      </c>
      <c r="EA46" s="24">
        <v>1212600</v>
      </c>
      <c r="EB46" s="24">
        <v>1157800</v>
      </c>
      <c r="EC46" s="24">
        <v>1128100</v>
      </c>
      <c r="ED46" s="24">
        <v>1079900</v>
      </c>
      <c r="EE46" s="24">
        <v>1015200</v>
      </c>
      <c r="EF46" s="24">
        <v>1037700</v>
      </c>
      <c r="EG46" s="6">
        <f>(DS46/C46)^(1/9)-1</f>
        <v>1.4748238156296667E-2</v>
      </c>
      <c r="EI46" s="24">
        <f t="shared" ref="EI46:EI66" si="5">AVERAGE(DG46:DR46)</f>
        <v>1281375</v>
      </c>
    </row>
    <row r="47" spans="2:139" x14ac:dyDescent="0.45">
      <c r="B47" s="2" t="s">
        <v>523</v>
      </c>
      <c r="C47" s="24">
        <v>739100</v>
      </c>
      <c r="D47" s="24">
        <v>758800</v>
      </c>
      <c r="E47" s="24">
        <v>731200</v>
      </c>
      <c r="F47" s="24">
        <v>741900</v>
      </c>
      <c r="G47" s="24">
        <v>771200</v>
      </c>
      <c r="H47" s="24">
        <v>798000</v>
      </c>
      <c r="I47" s="24">
        <v>818300</v>
      </c>
      <c r="J47" s="24">
        <v>795700</v>
      </c>
      <c r="K47" s="24">
        <v>775900</v>
      </c>
      <c r="L47" s="24">
        <v>777800</v>
      </c>
      <c r="M47" s="24">
        <v>742300</v>
      </c>
      <c r="N47" s="24">
        <v>732300</v>
      </c>
      <c r="O47" s="24">
        <v>737500</v>
      </c>
      <c r="P47" s="24">
        <v>725800</v>
      </c>
      <c r="Q47" s="24">
        <v>719100</v>
      </c>
      <c r="R47" s="24">
        <v>733600</v>
      </c>
      <c r="S47" s="24">
        <v>767400</v>
      </c>
      <c r="T47" s="24">
        <v>780300</v>
      </c>
      <c r="U47" s="24">
        <v>784600</v>
      </c>
      <c r="V47" s="24">
        <v>776300</v>
      </c>
      <c r="W47" s="24">
        <v>741000</v>
      </c>
      <c r="X47" s="24">
        <v>740200</v>
      </c>
      <c r="Y47" s="24">
        <v>726700</v>
      </c>
      <c r="Z47" s="24">
        <v>718800</v>
      </c>
      <c r="AA47" s="24">
        <v>708900</v>
      </c>
      <c r="AB47" s="24">
        <v>719200</v>
      </c>
      <c r="AC47" s="24">
        <v>731800</v>
      </c>
      <c r="AD47" s="24">
        <v>748600</v>
      </c>
      <c r="AE47" s="24">
        <v>785800</v>
      </c>
      <c r="AF47" s="24">
        <v>815300</v>
      </c>
      <c r="AG47" s="24">
        <v>822900</v>
      </c>
      <c r="AH47" s="24">
        <v>815000</v>
      </c>
      <c r="AI47" s="24">
        <v>776500</v>
      </c>
      <c r="AJ47" s="24">
        <v>764800</v>
      </c>
      <c r="AK47" s="24">
        <v>750900</v>
      </c>
      <c r="AL47" s="24">
        <v>743200</v>
      </c>
      <c r="AM47" s="24">
        <v>733900</v>
      </c>
      <c r="AN47" s="24">
        <v>753700</v>
      </c>
      <c r="AO47" s="24">
        <v>749600</v>
      </c>
      <c r="AP47" s="24">
        <v>762500</v>
      </c>
      <c r="AQ47" s="24">
        <v>816300</v>
      </c>
      <c r="AR47" s="24">
        <v>837500</v>
      </c>
      <c r="AS47" s="24">
        <v>874100</v>
      </c>
      <c r="AT47" s="24">
        <v>863000</v>
      </c>
      <c r="AU47" s="24">
        <v>824600</v>
      </c>
      <c r="AV47" s="24">
        <v>795900</v>
      </c>
      <c r="AW47" s="24">
        <v>788600</v>
      </c>
      <c r="AX47" s="24">
        <v>778400</v>
      </c>
      <c r="AY47" s="24">
        <v>740800</v>
      </c>
      <c r="AZ47" s="24">
        <v>737400</v>
      </c>
      <c r="BA47" s="24">
        <v>749500</v>
      </c>
      <c r="BB47" s="24">
        <v>778200</v>
      </c>
      <c r="BC47" s="24">
        <v>820100</v>
      </c>
      <c r="BD47" s="24">
        <v>830700</v>
      </c>
      <c r="BE47" s="24">
        <v>817000</v>
      </c>
      <c r="BF47" s="24">
        <v>829300</v>
      </c>
      <c r="BG47" s="24">
        <v>804000</v>
      </c>
      <c r="BH47" s="24">
        <v>811600</v>
      </c>
      <c r="BI47" s="24">
        <v>793100</v>
      </c>
      <c r="BJ47" s="24">
        <v>791700</v>
      </c>
      <c r="BK47" s="24">
        <v>784700</v>
      </c>
      <c r="BL47" s="24">
        <v>797900</v>
      </c>
      <c r="BM47" s="24">
        <v>795100</v>
      </c>
      <c r="BN47" s="24">
        <v>796100</v>
      </c>
      <c r="BO47" s="24">
        <v>835300</v>
      </c>
      <c r="BP47" s="24">
        <v>829400</v>
      </c>
      <c r="BQ47" s="24">
        <v>840600</v>
      </c>
      <c r="BR47" s="24">
        <v>850500</v>
      </c>
      <c r="BS47" s="24">
        <v>834400</v>
      </c>
      <c r="BT47" s="24">
        <v>816800</v>
      </c>
      <c r="BU47" s="24">
        <v>808200</v>
      </c>
      <c r="BV47" s="24">
        <v>786900</v>
      </c>
      <c r="BW47" s="24">
        <v>784500</v>
      </c>
      <c r="BX47" s="24">
        <v>804300</v>
      </c>
      <c r="BY47" s="24">
        <v>794200</v>
      </c>
      <c r="BZ47" s="24">
        <v>801000</v>
      </c>
      <c r="CA47" s="24">
        <v>852700</v>
      </c>
      <c r="CB47" s="24">
        <v>860800</v>
      </c>
      <c r="CC47" s="24">
        <v>871100</v>
      </c>
      <c r="CD47" s="24">
        <v>866700</v>
      </c>
      <c r="CE47" s="24">
        <v>838300</v>
      </c>
      <c r="CF47" s="24">
        <v>811500</v>
      </c>
      <c r="CG47" s="24">
        <v>798700</v>
      </c>
      <c r="CH47" s="24">
        <v>786400</v>
      </c>
      <c r="CI47" s="24">
        <v>782800</v>
      </c>
      <c r="CJ47" s="24">
        <v>794100</v>
      </c>
      <c r="CK47" s="24">
        <v>803100</v>
      </c>
      <c r="CL47" s="24">
        <v>803400</v>
      </c>
      <c r="CM47" s="24">
        <v>838600</v>
      </c>
      <c r="CN47" s="24">
        <v>824200</v>
      </c>
      <c r="CO47" s="24">
        <v>837000</v>
      </c>
      <c r="CP47" s="24">
        <v>831200</v>
      </c>
      <c r="CQ47" s="24">
        <v>812300</v>
      </c>
      <c r="CR47" s="24">
        <v>787600</v>
      </c>
      <c r="CS47" s="24">
        <v>761500</v>
      </c>
      <c r="CT47" s="24">
        <v>756200</v>
      </c>
      <c r="CU47" s="24">
        <v>763900</v>
      </c>
      <c r="CV47" s="24">
        <v>764800</v>
      </c>
      <c r="CW47" s="24">
        <v>778500</v>
      </c>
      <c r="CX47" s="24">
        <v>793300</v>
      </c>
      <c r="CY47" s="24">
        <v>824900</v>
      </c>
      <c r="CZ47" s="24">
        <v>831400</v>
      </c>
      <c r="DA47" s="24">
        <v>840100</v>
      </c>
      <c r="DB47" s="24">
        <v>854500</v>
      </c>
      <c r="DC47" s="24">
        <v>814000</v>
      </c>
      <c r="DD47" s="24">
        <v>817400</v>
      </c>
      <c r="DE47" s="24">
        <v>825300</v>
      </c>
      <c r="DF47" s="24">
        <v>813000</v>
      </c>
      <c r="DG47" s="24">
        <v>807200</v>
      </c>
      <c r="DH47" s="24">
        <v>829000</v>
      </c>
      <c r="DI47" s="24">
        <v>829400</v>
      </c>
      <c r="DJ47" s="24">
        <v>836500</v>
      </c>
      <c r="DK47" s="24">
        <v>848500</v>
      </c>
      <c r="DL47" s="24">
        <v>848700</v>
      </c>
      <c r="DM47" s="24">
        <v>857800</v>
      </c>
      <c r="DN47" s="24">
        <v>827800</v>
      </c>
      <c r="DO47" s="24">
        <v>793000</v>
      </c>
      <c r="DP47" s="24">
        <v>787000</v>
      </c>
      <c r="DQ47" s="24">
        <v>784200</v>
      </c>
      <c r="DR47" s="24">
        <v>770100</v>
      </c>
      <c r="DS47" s="24">
        <v>755600</v>
      </c>
      <c r="DT47" s="24">
        <v>784400</v>
      </c>
      <c r="DU47" s="24">
        <v>763000</v>
      </c>
      <c r="DV47" s="24">
        <v>744300</v>
      </c>
      <c r="DW47" s="24">
        <v>775800</v>
      </c>
      <c r="DX47" s="24">
        <v>831000</v>
      </c>
      <c r="DY47" s="24">
        <v>823200</v>
      </c>
      <c r="DZ47" s="24">
        <v>821300</v>
      </c>
      <c r="EA47" s="24">
        <v>777900</v>
      </c>
      <c r="EB47" s="24">
        <v>772900</v>
      </c>
      <c r="EC47" s="24">
        <v>775900</v>
      </c>
      <c r="ED47" s="24">
        <v>732100</v>
      </c>
      <c r="EE47" s="24">
        <v>735000</v>
      </c>
      <c r="EF47" s="24">
        <v>744500</v>
      </c>
      <c r="EG47" s="6">
        <f t="shared" ref="EG47:EG54" si="6">(DS47/C47)^(1/9)-1</f>
        <v>2.4562233457638971E-3</v>
      </c>
      <c r="EI47" s="24">
        <f t="shared" si="5"/>
        <v>818266.66666666663</v>
      </c>
    </row>
    <row r="48" spans="2:139" x14ac:dyDescent="0.45">
      <c r="B48" s="2" t="s">
        <v>524</v>
      </c>
      <c r="C48" s="24">
        <v>376200</v>
      </c>
      <c r="D48" s="24">
        <v>378400</v>
      </c>
      <c r="E48" s="24">
        <v>386500</v>
      </c>
      <c r="F48" s="24">
        <v>396800</v>
      </c>
      <c r="G48" s="24">
        <v>430300</v>
      </c>
      <c r="H48" s="24">
        <v>424400</v>
      </c>
      <c r="I48" s="24">
        <v>435400</v>
      </c>
      <c r="J48" s="24">
        <v>434600</v>
      </c>
      <c r="K48" s="24">
        <v>408400</v>
      </c>
      <c r="L48" s="24">
        <v>408200</v>
      </c>
      <c r="M48" s="24">
        <v>394200</v>
      </c>
      <c r="N48" s="24">
        <v>379300</v>
      </c>
      <c r="O48" s="24">
        <v>389000</v>
      </c>
      <c r="P48" s="24">
        <v>378700</v>
      </c>
      <c r="Q48" s="24">
        <v>386200</v>
      </c>
      <c r="R48" s="24">
        <v>396200</v>
      </c>
      <c r="S48" s="24">
        <v>424700</v>
      </c>
      <c r="T48" s="24">
        <v>427100</v>
      </c>
      <c r="U48" s="24">
        <v>428200</v>
      </c>
      <c r="V48" s="24">
        <v>439600</v>
      </c>
      <c r="W48" s="24">
        <v>418900</v>
      </c>
      <c r="X48" s="24">
        <v>414100</v>
      </c>
      <c r="Y48" s="24">
        <v>395300</v>
      </c>
      <c r="Z48" s="24">
        <v>381100</v>
      </c>
      <c r="AA48" s="24">
        <v>371500</v>
      </c>
      <c r="AB48" s="24">
        <v>366100</v>
      </c>
      <c r="AC48" s="24">
        <v>371100</v>
      </c>
      <c r="AD48" s="24">
        <v>400200</v>
      </c>
      <c r="AE48" s="24">
        <v>425700</v>
      </c>
      <c r="AF48" s="24">
        <v>422900</v>
      </c>
      <c r="AG48" s="24">
        <v>433300</v>
      </c>
      <c r="AH48" s="24">
        <v>435500</v>
      </c>
      <c r="AI48" s="24">
        <v>414800</v>
      </c>
      <c r="AJ48" s="24">
        <v>406000</v>
      </c>
      <c r="AK48" s="24">
        <v>394000</v>
      </c>
      <c r="AL48" s="24">
        <v>401100</v>
      </c>
      <c r="AM48" s="24">
        <v>380600</v>
      </c>
      <c r="AN48" s="24">
        <v>387100</v>
      </c>
      <c r="AO48" s="24">
        <v>392300</v>
      </c>
      <c r="AP48" s="24">
        <v>402400</v>
      </c>
      <c r="AQ48" s="24">
        <v>430500</v>
      </c>
      <c r="AR48" s="24">
        <v>441800</v>
      </c>
      <c r="AS48" s="24">
        <v>446300</v>
      </c>
      <c r="AT48" s="24">
        <v>436300</v>
      </c>
      <c r="AU48" s="24">
        <v>426400</v>
      </c>
      <c r="AV48" s="24">
        <v>421400</v>
      </c>
      <c r="AW48" s="24">
        <v>397000</v>
      </c>
      <c r="AX48" s="24">
        <v>371600</v>
      </c>
      <c r="AY48" s="24">
        <v>377000</v>
      </c>
      <c r="AZ48" s="24">
        <v>378200</v>
      </c>
      <c r="BA48" s="24">
        <v>384300</v>
      </c>
      <c r="BB48" s="24">
        <v>393700</v>
      </c>
      <c r="BC48" s="24">
        <v>422100</v>
      </c>
      <c r="BD48" s="24">
        <v>419500</v>
      </c>
      <c r="BE48" s="24">
        <v>425600</v>
      </c>
      <c r="BF48" s="24">
        <v>420900</v>
      </c>
      <c r="BG48" s="24">
        <v>404600</v>
      </c>
      <c r="BH48" s="24">
        <v>399900</v>
      </c>
      <c r="BI48" s="24">
        <v>385100</v>
      </c>
      <c r="BJ48" s="24">
        <v>385600</v>
      </c>
      <c r="BK48" s="24">
        <v>372000</v>
      </c>
      <c r="BL48" s="24">
        <v>367900</v>
      </c>
      <c r="BM48" s="24">
        <v>369500</v>
      </c>
      <c r="BN48" s="24">
        <v>375100</v>
      </c>
      <c r="BO48" s="24">
        <v>397500</v>
      </c>
      <c r="BP48" s="24">
        <v>396000</v>
      </c>
      <c r="BQ48" s="24">
        <v>406800</v>
      </c>
      <c r="BR48" s="24">
        <v>405800</v>
      </c>
      <c r="BS48" s="24">
        <v>396400</v>
      </c>
      <c r="BT48" s="24">
        <v>386700</v>
      </c>
      <c r="BU48" s="24">
        <v>381200</v>
      </c>
      <c r="BV48" s="24">
        <v>375200</v>
      </c>
      <c r="BW48" s="24">
        <v>364100</v>
      </c>
      <c r="BX48" s="24">
        <v>368200</v>
      </c>
      <c r="BY48" s="24">
        <v>373500</v>
      </c>
      <c r="BZ48" s="24">
        <v>372900</v>
      </c>
      <c r="CA48" s="24">
        <v>403100</v>
      </c>
      <c r="CB48" s="24">
        <v>399000</v>
      </c>
      <c r="CC48" s="24">
        <v>409500</v>
      </c>
      <c r="CD48" s="24">
        <v>405000</v>
      </c>
      <c r="CE48" s="24">
        <v>386900</v>
      </c>
      <c r="CF48" s="24">
        <v>383900</v>
      </c>
      <c r="CG48" s="24">
        <v>376000</v>
      </c>
      <c r="CH48" s="24">
        <v>369000</v>
      </c>
      <c r="CI48" s="24">
        <v>365200</v>
      </c>
      <c r="CJ48" s="24">
        <v>358800</v>
      </c>
      <c r="CK48" s="24">
        <v>357300</v>
      </c>
      <c r="CL48" s="24">
        <v>366200</v>
      </c>
      <c r="CM48" s="24">
        <v>386100</v>
      </c>
      <c r="CN48" s="24">
        <v>395700</v>
      </c>
      <c r="CO48" s="24">
        <v>402500</v>
      </c>
      <c r="CP48" s="24">
        <v>402200</v>
      </c>
      <c r="CQ48" s="24">
        <v>385400</v>
      </c>
      <c r="CR48" s="24">
        <v>383200</v>
      </c>
      <c r="CS48" s="24">
        <v>371900</v>
      </c>
      <c r="CT48" s="24">
        <v>360000</v>
      </c>
      <c r="CU48" s="24">
        <v>349900</v>
      </c>
      <c r="CV48" s="24">
        <v>350300</v>
      </c>
      <c r="CW48" s="24">
        <v>368000</v>
      </c>
      <c r="CX48" s="24">
        <v>374600</v>
      </c>
      <c r="CY48" s="24">
        <v>396600</v>
      </c>
      <c r="CZ48" s="24">
        <v>392200</v>
      </c>
      <c r="DA48" s="24">
        <v>387100</v>
      </c>
      <c r="DB48" s="24">
        <v>389100</v>
      </c>
      <c r="DC48" s="24">
        <v>384600</v>
      </c>
      <c r="DD48" s="24">
        <v>374400</v>
      </c>
      <c r="DE48" s="24">
        <v>381200</v>
      </c>
      <c r="DF48" s="24">
        <v>376700</v>
      </c>
      <c r="DG48" s="24">
        <v>370000</v>
      </c>
      <c r="DH48" s="24">
        <v>367800</v>
      </c>
      <c r="DI48" s="24">
        <v>373000</v>
      </c>
      <c r="DJ48" s="24">
        <v>389600</v>
      </c>
      <c r="DK48" s="24">
        <v>402100</v>
      </c>
      <c r="DL48" s="24">
        <v>405000</v>
      </c>
      <c r="DM48" s="24">
        <v>394500</v>
      </c>
      <c r="DN48" s="24">
        <v>395100</v>
      </c>
      <c r="DO48" s="24">
        <v>382300</v>
      </c>
      <c r="DP48" s="24">
        <v>387100</v>
      </c>
      <c r="DQ48" s="24">
        <v>372300</v>
      </c>
      <c r="DR48" s="24">
        <v>364400</v>
      </c>
      <c r="DS48" s="24">
        <v>362600</v>
      </c>
      <c r="DT48" s="24">
        <v>366700</v>
      </c>
      <c r="DU48" s="24">
        <v>359400</v>
      </c>
      <c r="DV48" s="24">
        <v>363000</v>
      </c>
      <c r="DW48" s="24">
        <v>396300</v>
      </c>
      <c r="DX48" s="24">
        <v>393800</v>
      </c>
      <c r="DY48" s="24">
        <v>402200</v>
      </c>
      <c r="DZ48" s="24">
        <v>393400</v>
      </c>
      <c r="EA48" s="24">
        <v>379200</v>
      </c>
      <c r="EB48" s="24">
        <v>363500</v>
      </c>
      <c r="EC48" s="24">
        <v>367800</v>
      </c>
      <c r="ED48" s="24">
        <v>359300</v>
      </c>
      <c r="EE48" s="24">
        <v>343000</v>
      </c>
      <c r="EF48" s="24">
        <v>322900</v>
      </c>
      <c r="EG48" s="6">
        <f t="shared" si="6"/>
        <v>-4.0828223634248317E-3</v>
      </c>
      <c r="EI48" s="24">
        <f t="shared" si="5"/>
        <v>383600</v>
      </c>
    </row>
    <row r="49" spans="2:139" x14ac:dyDescent="0.45">
      <c r="B49" s="2" t="s">
        <v>525</v>
      </c>
      <c r="C49" s="24">
        <v>398800</v>
      </c>
      <c r="D49" s="24">
        <v>393200</v>
      </c>
      <c r="E49" s="24">
        <v>389600</v>
      </c>
      <c r="F49" s="24">
        <v>402900</v>
      </c>
      <c r="G49" s="24">
        <v>422100</v>
      </c>
      <c r="H49" s="24">
        <v>435700</v>
      </c>
      <c r="I49" s="24">
        <v>479800</v>
      </c>
      <c r="J49" s="24">
        <v>472200</v>
      </c>
      <c r="K49" s="24">
        <v>415700</v>
      </c>
      <c r="L49" s="24">
        <v>395200</v>
      </c>
      <c r="M49" s="24">
        <v>377600</v>
      </c>
      <c r="N49" s="24">
        <v>393500</v>
      </c>
      <c r="O49" s="24">
        <v>406100</v>
      </c>
      <c r="P49" s="24">
        <v>400700</v>
      </c>
      <c r="Q49" s="24">
        <v>394200</v>
      </c>
      <c r="R49" s="24">
        <v>399000</v>
      </c>
      <c r="S49" s="24">
        <v>448400</v>
      </c>
      <c r="T49" s="24">
        <v>457200</v>
      </c>
      <c r="U49" s="24">
        <v>501100</v>
      </c>
      <c r="V49" s="24">
        <v>476600</v>
      </c>
      <c r="W49" s="24">
        <v>423700</v>
      </c>
      <c r="X49" s="24">
        <v>415700</v>
      </c>
      <c r="Y49" s="24">
        <v>389500</v>
      </c>
      <c r="Z49" s="24">
        <v>384300</v>
      </c>
      <c r="AA49" s="24">
        <v>380800</v>
      </c>
      <c r="AB49" s="24">
        <v>396400</v>
      </c>
      <c r="AC49" s="24">
        <v>391500</v>
      </c>
      <c r="AD49" s="24">
        <v>385500</v>
      </c>
      <c r="AE49" s="24">
        <v>409100</v>
      </c>
      <c r="AF49" s="24">
        <v>432700</v>
      </c>
      <c r="AG49" s="24">
        <v>466900</v>
      </c>
      <c r="AH49" s="24">
        <v>457600</v>
      </c>
      <c r="AI49" s="24">
        <v>391000</v>
      </c>
      <c r="AJ49" s="24">
        <v>394400</v>
      </c>
      <c r="AK49" s="24">
        <v>400600</v>
      </c>
      <c r="AL49" s="24">
        <v>396800</v>
      </c>
      <c r="AM49" s="24">
        <v>410100</v>
      </c>
      <c r="AN49" s="24">
        <v>402600</v>
      </c>
      <c r="AO49" s="24">
        <v>404000</v>
      </c>
      <c r="AP49" s="24">
        <v>395400</v>
      </c>
      <c r="AQ49" s="24">
        <v>434100</v>
      </c>
      <c r="AR49" s="24">
        <v>450100</v>
      </c>
      <c r="AS49" s="24">
        <v>469000</v>
      </c>
      <c r="AT49" s="24">
        <v>475100</v>
      </c>
      <c r="AU49" s="24">
        <v>421000</v>
      </c>
      <c r="AV49" s="24">
        <v>395600</v>
      </c>
      <c r="AW49" s="24">
        <v>392900</v>
      </c>
      <c r="AX49" s="24">
        <v>390100</v>
      </c>
      <c r="AY49" s="24">
        <v>385700</v>
      </c>
      <c r="AZ49" s="24">
        <v>402600</v>
      </c>
      <c r="BA49" s="24">
        <v>408000</v>
      </c>
      <c r="BB49" s="24">
        <v>394900</v>
      </c>
      <c r="BC49" s="24">
        <v>439400</v>
      </c>
      <c r="BD49" s="24">
        <v>450900</v>
      </c>
      <c r="BE49" s="24">
        <v>500900</v>
      </c>
      <c r="BF49" s="24">
        <v>487100</v>
      </c>
      <c r="BG49" s="24">
        <v>409000</v>
      </c>
      <c r="BH49" s="24">
        <v>427100</v>
      </c>
      <c r="BI49" s="24">
        <v>421400</v>
      </c>
      <c r="BJ49" s="24">
        <v>413500</v>
      </c>
      <c r="BK49" s="24">
        <v>407100</v>
      </c>
      <c r="BL49" s="24">
        <v>412500</v>
      </c>
      <c r="BM49" s="24">
        <v>396300</v>
      </c>
      <c r="BN49" s="24">
        <v>393500</v>
      </c>
      <c r="BO49" s="24">
        <v>431100</v>
      </c>
      <c r="BP49" s="24">
        <v>448400</v>
      </c>
      <c r="BQ49" s="24">
        <v>497600</v>
      </c>
      <c r="BR49" s="24">
        <v>463400</v>
      </c>
      <c r="BS49" s="24">
        <v>412600</v>
      </c>
      <c r="BT49" s="24">
        <v>396000</v>
      </c>
      <c r="BU49" s="24">
        <v>364100</v>
      </c>
      <c r="BV49" s="24">
        <v>376500</v>
      </c>
      <c r="BW49" s="24">
        <v>399000</v>
      </c>
      <c r="BX49" s="24">
        <v>417200</v>
      </c>
      <c r="BY49" s="24">
        <v>420600</v>
      </c>
      <c r="BZ49" s="24">
        <v>419000</v>
      </c>
      <c r="CA49" s="24">
        <v>476000</v>
      </c>
      <c r="CB49" s="24">
        <v>487000</v>
      </c>
      <c r="CC49" s="24">
        <v>514300</v>
      </c>
      <c r="CD49" s="24">
        <v>517900</v>
      </c>
      <c r="CE49" s="24">
        <v>462800</v>
      </c>
      <c r="CF49" s="24">
        <v>420700</v>
      </c>
      <c r="CG49" s="24">
        <v>415000</v>
      </c>
      <c r="CH49" s="24">
        <v>426300</v>
      </c>
      <c r="CI49" s="24">
        <v>424800</v>
      </c>
      <c r="CJ49" s="24">
        <v>427800</v>
      </c>
      <c r="CK49" s="24">
        <v>421300</v>
      </c>
      <c r="CL49" s="24">
        <v>417000</v>
      </c>
      <c r="CM49" s="24">
        <v>458700</v>
      </c>
      <c r="CN49" s="24">
        <v>480800</v>
      </c>
      <c r="CO49" s="24">
        <v>540600</v>
      </c>
      <c r="CP49" s="24">
        <v>555200</v>
      </c>
      <c r="CQ49" s="24">
        <v>479900</v>
      </c>
      <c r="CR49" s="24">
        <v>481700</v>
      </c>
      <c r="CS49" s="24">
        <v>459800</v>
      </c>
      <c r="CT49" s="24">
        <v>464100</v>
      </c>
      <c r="CU49" s="24">
        <v>460000</v>
      </c>
      <c r="CV49" s="24">
        <v>425900</v>
      </c>
      <c r="CW49" s="24">
        <v>440400</v>
      </c>
      <c r="CX49" s="24">
        <v>421500</v>
      </c>
      <c r="CY49" s="24">
        <v>450900</v>
      </c>
      <c r="CZ49" s="24">
        <v>491100</v>
      </c>
      <c r="DA49" s="24">
        <v>559600</v>
      </c>
      <c r="DB49" s="24">
        <v>547200</v>
      </c>
      <c r="DC49" s="24">
        <v>464600</v>
      </c>
      <c r="DD49" s="24">
        <v>458700</v>
      </c>
      <c r="DE49" s="24">
        <v>435600</v>
      </c>
      <c r="DF49" s="24">
        <v>416000</v>
      </c>
      <c r="DG49" s="24">
        <v>442400</v>
      </c>
      <c r="DH49" s="24">
        <v>455800</v>
      </c>
      <c r="DI49" s="24">
        <v>453000</v>
      </c>
      <c r="DJ49" s="24">
        <v>458100</v>
      </c>
      <c r="DK49" s="24">
        <v>494900</v>
      </c>
      <c r="DL49" s="24">
        <v>519300</v>
      </c>
      <c r="DM49" s="24">
        <v>574700</v>
      </c>
      <c r="DN49" s="24">
        <v>559300</v>
      </c>
      <c r="DO49" s="24">
        <v>450000</v>
      </c>
      <c r="DP49" s="24">
        <v>439600</v>
      </c>
      <c r="DQ49" s="24">
        <v>432300</v>
      </c>
      <c r="DR49" s="24">
        <v>438500</v>
      </c>
      <c r="DS49" s="24">
        <v>437200</v>
      </c>
      <c r="DT49" s="24">
        <v>444100</v>
      </c>
      <c r="DU49" s="24">
        <v>382000</v>
      </c>
      <c r="DV49" s="24">
        <v>344900</v>
      </c>
      <c r="DW49" s="24">
        <v>393400</v>
      </c>
      <c r="DX49" s="24">
        <v>475400</v>
      </c>
      <c r="DY49" s="24">
        <v>502800</v>
      </c>
      <c r="DZ49" s="24">
        <v>496300</v>
      </c>
      <c r="EA49" s="24">
        <v>428800</v>
      </c>
      <c r="EB49" s="24">
        <v>397700</v>
      </c>
      <c r="EC49" s="24">
        <v>343000</v>
      </c>
      <c r="ED49" s="24">
        <v>341200</v>
      </c>
      <c r="EE49" s="24">
        <v>331500</v>
      </c>
      <c r="EF49" s="24">
        <v>328200</v>
      </c>
      <c r="EG49" s="6">
        <f t="shared" si="6"/>
        <v>1.0266870578008236E-2</v>
      </c>
      <c r="EI49" s="24">
        <f t="shared" si="5"/>
        <v>476491.66666666669</v>
      </c>
    </row>
    <row r="50" spans="2:139" x14ac:dyDescent="0.45">
      <c r="B50" s="2" t="s">
        <v>526</v>
      </c>
      <c r="C50" s="24">
        <v>1299900</v>
      </c>
      <c r="D50" s="24">
        <v>1280300</v>
      </c>
      <c r="E50" s="24">
        <v>1295700</v>
      </c>
      <c r="F50" s="24">
        <v>1338600</v>
      </c>
      <c r="G50" s="24">
        <v>1371000</v>
      </c>
      <c r="H50" s="24">
        <v>1406400</v>
      </c>
      <c r="I50" s="24">
        <v>1427400</v>
      </c>
      <c r="J50" s="24">
        <v>1444200</v>
      </c>
      <c r="K50" s="24">
        <v>1398400</v>
      </c>
      <c r="L50" s="24">
        <v>1401800</v>
      </c>
      <c r="M50" s="24">
        <v>1394200</v>
      </c>
      <c r="N50" s="24">
        <v>1358100</v>
      </c>
      <c r="O50" s="24">
        <v>1327900</v>
      </c>
      <c r="P50" s="24">
        <v>1323400</v>
      </c>
      <c r="Q50" s="24">
        <v>1328200</v>
      </c>
      <c r="R50" s="24">
        <v>1356200</v>
      </c>
      <c r="S50" s="24">
        <v>1404500</v>
      </c>
      <c r="T50" s="24">
        <v>1426900</v>
      </c>
      <c r="U50" s="24">
        <v>1477000</v>
      </c>
      <c r="V50" s="24">
        <v>1481500</v>
      </c>
      <c r="W50" s="24">
        <v>1443600</v>
      </c>
      <c r="X50" s="24">
        <v>1438300</v>
      </c>
      <c r="Y50" s="24">
        <v>1438500</v>
      </c>
      <c r="Z50" s="24">
        <v>1389900</v>
      </c>
      <c r="AA50" s="24">
        <v>1356100</v>
      </c>
      <c r="AB50" s="24">
        <v>1339200</v>
      </c>
      <c r="AC50" s="24">
        <v>1342300</v>
      </c>
      <c r="AD50" s="24">
        <v>1391100</v>
      </c>
      <c r="AE50" s="24">
        <v>1431600</v>
      </c>
      <c r="AF50" s="24">
        <v>1452400</v>
      </c>
      <c r="AG50" s="24">
        <v>1489600</v>
      </c>
      <c r="AH50" s="24">
        <v>1493700</v>
      </c>
      <c r="AI50" s="24">
        <v>1471500</v>
      </c>
      <c r="AJ50" s="24">
        <v>1447400</v>
      </c>
      <c r="AK50" s="24">
        <v>1436300</v>
      </c>
      <c r="AL50" s="24">
        <v>1418100</v>
      </c>
      <c r="AM50" s="24">
        <v>1390700</v>
      </c>
      <c r="AN50" s="24">
        <v>1383200</v>
      </c>
      <c r="AO50" s="24">
        <v>1393000</v>
      </c>
      <c r="AP50" s="24">
        <v>1429000</v>
      </c>
      <c r="AQ50" s="24">
        <v>1481400</v>
      </c>
      <c r="AR50" s="24">
        <v>1515900</v>
      </c>
      <c r="AS50" s="24">
        <v>1541000</v>
      </c>
      <c r="AT50" s="24">
        <v>1548500</v>
      </c>
      <c r="AU50" s="24">
        <v>1513500</v>
      </c>
      <c r="AV50" s="24">
        <v>1510700</v>
      </c>
      <c r="AW50" s="24">
        <v>1496100</v>
      </c>
      <c r="AX50" s="24">
        <v>1466400</v>
      </c>
      <c r="AY50" s="24">
        <v>1444700</v>
      </c>
      <c r="AZ50" s="24">
        <v>1413300</v>
      </c>
      <c r="BA50" s="24">
        <v>1413500</v>
      </c>
      <c r="BB50" s="24">
        <v>1429600</v>
      </c>
      <c r="BC50" s="24">
        <v>1473800</v>
      </c>
      <c r="BD50" s="24">
        <v>1519700</v>
      </c>
      <c r="BE50" s="24">
        <v>1527700</v>
      </c>
      <c r="BF50" s="24">
        <v>1535600</v>
      </c>
      <c r="BG50" s="24">
        <v>1516700</v>
      </c>
      <c r="BH50" s="24">
        <v>1501500</v>
      </c>
      <c r="BI50" s="24">
        <v>1489600</v>
      </c>
      <c r="BJ50" s="24">
        <v>1479900</v>
      </c>
      <c r="BK50" s="24">
        <v>1454800</v>
      </c>
      <c r="BL50" s="24">
        <v>1454400</v>
      </c>
      <c r="BM50" s="24">
        <v>1430700</v>
      </c>
      <c r="BN50" s="24">
        <v>1453300</v>
      </c>
      <c r="BO50" s="24">
        <v>1499300</v>
      </c>
      <c r="BP50" s="24">
        <v>1535500</v>
      </c>
      <c r="BQ50" s="24">
        <v>1557300</v>
      </c>
      <c r="BR50" s="24">
        <v>1565200</v>
      </c>
      <c r="BS50" s="24">
        <v>1531500</v>
      </c>
      <c r="BT50" s="24">
        <v>1507100</v>
      </c>
      <c r="BU50" s="24">
        <v>1511100</v>
      </c>
      <c r="BV50" s="24">
        <v>1472400</v>
      </c>
      <c r="BW50" s="24">
        <v>1435700</v>
      </c>
      <c r="BX50" s="24">
        <v>1480400</v>
      </c>
      <c r="BY50" s="24">
        <v>1459500</v>
      </c>
      <c r="BZ50" s="24">
        <v>1476000</v>
      </c>
      <c r="CA50" s="24">
        <v>1532900</v>
      </c>
      <c r="CB50" s="24">
        <v>1533600</v>
      </c>
      <c r="CC50" s="24">
        <v>1559800</v>
      </c>
      <c r="CD50" s="24">
        <v>1558100</v>
      </c>
      <c r="CE50" s="24">
        <v>1529900</v>
      </c>
      <c r="CF50" s="24">
        <v>1549600</v>
      </c>
      <c r="CG50" s="24">
        <v>1522800</v>
      </c>
      <c r="CH50" s="24">
        <v>1483600</v>
      </c>
      <c r="CI50" s="24">
        <v>1467500</v>
      </c>
      <c r="CJ50" s="24">
        <v>1454900</v>
      </c>
      <c r="CK50" s="24">
        <v>1465100</v>
      </c>
      <c r="CL50" s="24">
        <v>1490900</v>
      </c>
      <c r="CM50" s="24">
        <v>1530400</v>
      </c>
      <c r="CN50" s="24">
        <v>1553700</v>
      </c>
      <c r="CO50" s="24">
        <v>1570700</v>
      </c>
      <c r="CP50" s="24">
        <v>1569300</v>
      </c>
      <c r="CQ50" s="24">
        <v>1552900</v>
      </c>
      <c r="CR50" s="24">
        <v>1566300</v>
      </c>
      <c r="CS50" s="24">
        <v>1565600</v>
      </c>
      <c r="CT50" s="24">
        <v>1524800</v>
      </c>
      <c r="CU50" s="24">
        <v>1483200</v>
      </c>
      <c r="CV50" s="24">
        <v>1488100</v>
      </c>
      <c r="CW50" s="24">
        <v>1508400</v>
      </c>
      <c r="CX50" s="24">
        <v>1511400</v>
      </c>
      <c r="CY50" s="24">
        <v>1535300</v>
      </c>
      <c r="CZ50" s="24">
        <v>1573400</v>
      </c>
      <c r="DA50" s="24">
        <v>1580600</v>
      </c>
      <c r="DB50" s="24">
        <v>1579900</v>
      </c>
      <c r="DC50" s="24">
        <v>1589200</v>
      </c>
      <c r="DD50" s="24">
        <v>1576600</v>
      </c>
      <c r="DE50" s="24">
        <v>1572100</v>
      </c>
      <c r="DF50" s="24">
        <v>1536400</v>
      </c>
      <c r="DG50" s="24">
        <v>1497100</v>
      </c>
      <c r="DH50" s="24">
        <v>1504800</v>
      </c>
      <c r="DI50" s="24">
        <v>1501300</v>
      </c>
      <c r="DJ50" s="24">
        <v>1542400</v>
      </c>
      <c r="DK50" s="24">
        <v>1573800</v>
      </c>
      <c r="DL50" s="24">
        <v>1590000</v>
      </c>
      <c r="DM50" s="24">
        <v>1634800</v>
      </c>
      <c r="DN50" s="24">
        <v>1641400</v>
      </c>
      <c r="DO50" s="24">
        <v>1626000</v>
      </c>
      <c r="DP50" s="24">
        <v>1611300</v>
      </c>
      <c r="DQ50" s="24">
        <v>1610100</v>
      </c>
      <c r="DR50" s="24">
        <v>1576400</v>
      </c>
      <c r="DS50" s="24">
        <v>1518400</v>
      </c>
      <c r="DT50" s="24">
        <v>1508800</v>
      </c>
      <c r="DU50" s="24">
        <v>1526500</v>
      </c>
      <c r="DV50" s="24">
        <v>1405800</v>
      </c>
      <c r="DW50" s="24">
        <v>1464100</v>
      </c>
      <c r="DX50" s="24">
        <v>1551800</v>
      </c>
      <c r="DY50" s="24">
        <v>1576900</v>
      </c>
      <c r="DZ50" s="24">
        <v>1565500</v>
      </c>
      <c r="EA50" s="24">
        <v>1538300</v>
      </c>
      <c r="EB50" s="24">
        <v>1539100</v>
      </c>
      <c r="EC50" s="24">
        <v>1546900</v>
      </c>
      <c r="ED50" s="24">
        <v>1517100</v>
      </c>
      <c r="EE50" s="24">
        <v>1486600</v>
      </c>
      <c r="EF50" s="24">
        <v>1472400</v>
      </c>
      <c r="EG50" s="6">
        <f t="shared" si="6"/>
        <v>1.7413184434445839E-2</v>
      </c>
      <c r="EI50" s="24">
        <f t="shared" si="5"/>
        <v>1575783.3333333333</v>
      </c>
    </row>
    <row r="51" spans="2:139" x14ac:dyDescent="0.45">
      <c r="B51" s="2" t="s">
        <v>527</v>
      </c>
      <c r="C51" s="24">
        <v>1254400</v>
      </c>
      <c r="D51" s="24">
        <v>1258400</v>
      </c>
      <c r="E51" s="24">
        <v>1256200</v>
      </c>
      <c r="F51" s="24">
        <v>1253500</v>
      </c>
      <c r="G51" s="24">
        <v>1226300</v>
      </c>
      <c r="H51" s="24">
        <v>1218700</v>
      </c>
      <c r="I51" s="24">
        <v>1072600</v>
      </c>
      <c r="J51" s="24">
        <v>1168700</v>
      </c>
      <c r="K51" s="24">
        <v>1206000</v>
      </c>
      <c r="L51" s="24">
        <v>1232300</v>
      </c>
      <c r="M51" s="24">
        <v>1244600</v>
      </c>
      <c r="N51" s="24">
        <v>1244000</v>
      </c>
      <c r="O51" s="24">
        <v>1226200</v>
      </c>
      <c r="P51" s="24">
        <v>1253800</v>
      </c>
      <c r="Q51" s="24">
        <v>1254000</v>
      </c>
      <c r="R51" s="24">
        <v>1264500</v>
      </c>
      <c r="S51" s="24">
        <v>1241400</v>
      </c>
      <c r="T51" s="24">
        <v>1238900</v>
      </c>
      <c r="U51" s="24">
        <v>1045800</v>
      </c>
      <c r="V51" s="24">
        <v>1138100</v>
      </c>
      <c r="W51" s="24">
        <v>1215200</v>
      </c>
      <c r="X51" s="24">
        <v>1237600</v>
      </c>
      <c r="Y51" s="24">
        <v>1251300</v>
      </c>
      <c r="Z51" s="24">
        <v>1238900</v>
      </c>
      <c r="AA51" s="24">
        <v>1254000</v>
      </c>
      <c r="AB51" s="24">
        <v>1282500</v>
      </c>
      <c r="AC51" s="24">
        <v>1274400</v>
      </c>
      <c r="AD51" s="24">
        <v>1276700</v>
      </c>
      <c r="AE51" s="24">
        <v>1269200</v>
      </c>
      <c r="AF51" s="24">
        <v>1271900</v>
      </c>
      <c r="AG51" s="24">
        <v>1100200</v>
      </c>
      <c r="AH51" s="24">
        <v>1191300</v>
      </c>
      <c r="AI51" s="24">
        <v>1254400</v>
      </c>
      <c r="AJ51" s="24">
        <v>1298500</v>
      </c>
      <c r="AK51" s="24">
        <v>1307900</v>
      </c>
      <c r="AL51" s="24">
        <v>1302200</v>
      </c>
      <c r="AM51" s="24">
        <v>1306800</v>
      </c>
      <c r="AN51" s="24">
        <v>1305100</v>
      </c>
      <c r="AO51" s="24">
        <v>1312400</v>
      </c>
      <c r="AP51" s="24">
        <v>1305800</v>
      </c>
      <c r="AQ51" s="24">
        <v>1288700</v>
      </c>
      <c r="AR51" s="24">
        <v>1294100</v>
      </c>
      <c r="AS51" s="24">
        <v>1095400</v>
      </c>
      <c r="AT51" s="24">
        <v>1174100</v>
      </c>
      <c r="AU51" s="24">
        <v>1256300</v>
      </c>
      <c r="AV51" s="24">
        <v>1293700</v>
      </c>
      <c r="AW51" s="24">
        <v>1299900</v>
      </c>
      <c r="AX51" s="24">
        <v>1281700</v>
      </c>
      <c r="AY51" s="24">
        <v>1280500</v>
      </c>
      <c r="AZ51" s="24">
        <v>1292200</v>
      </c>
      <c r="BA51" s="24">
        <v>1293300</v>
      </c>
      <c r="BB51" s="24">
        <v>1281100</v>
      </c>
      <c r="BC51" s="24">
        <v>1293000</v>
      </c>
      <c r="BD51" s="24">
        <v>1287000</v>
      </c>
      <c r="BE51" s="24">
        <v>1139500</v>
      </c>
      <c r="BF51" s="24">
        <v>1199800</v>
      </c>
      <c r="BG51" s="24">
        <v>1291000</v>
      </c>
      <c r="BH51" s="24">
        <v>1311600</v>
      </c>
      <c r="BI51" s="24">
        <v>1327900</v>
      </c>
      <c r="BJ51" s="24">
        <v>1332000</v>
      </c>
      <c r="BK51" s="24">
        <v>1344700</v>
      </c>
      <c r="BL51" s="24">
        <v>1376400</v>
      </c>
      <c r="BM51" s="24">
        <v>1368000</v>
      </c>
      <c r="BN51" s="24">
        <v>1360200</v>
      </c>
      <c r="BO51" s="24">
        <v>1353400</v>
      </c>
      <c r="BP51" s="24">
        <v>1346300</v>
      </c>
      <c r="BQ51" s="24">
        <v>1162400</v>
      </c>
      <c r="BR51" s="24">
        <v>1245300</v>
      </c>
      <c r="BS51" s="24">
        <v>1281600</v>
      </c>
      <c r="BT51" s="24">
        <v>1301500</v>
      </c>
      <c r="BU51" s="24">
        <v>1320000</v>
      </c>
      <c r="BV51" s="24">
        <v>1328100</v>
      </c>
      <c r="BW51" s="24">
        <v>1328700</v>
      </c>
      <c r="BX51" s="24">
        <v>1322000</v>
      </c>
      <c r="BY51" s="24">
        <v>1333800</v>
      </c>
      <c r="BZ51" s="24">
        <v>1311700</v>
      </c>
      <c r="CA51" s="24">
        <v>1323700</v>
      </c>
      <c r="CB51" s="24">
        <v>1299900</v>
      </c>
      <c r="CC51" s="24">
        <v>1124500</v>
      </c>
      <c r="CD51" s="24">
        <v>1216100</v>
      </c>
      <c r="CE51" s="24">
        <v>1303600</v>
      </c>
      <c r="CF51" s="24">
        <v>1341800</v>
      </c>
      <c r="CG51" s="24">
        <v>1338600</v>
      </c>
      <c r="CH51" s="24">
        <v>1343000</v>
      </c>
      <c r="CI51" s="24">
        <v>1354000</v>
      </c>
      <c r="CJ51" s="24">
        <v>1346500</v>
      </c>
      <c r="CK51" s="24">
        <v>1335100</v>
      </c>
      <c r="CL51" s="24">
        <v>1351000</v>
      </c>
      <c r="CM51" s="24">
        <v>1341500</v>
      </c>
      <c r="CN51" s="24">
        <v>1337200</v>
      </c>
      <c r="CO51" s="24">
        <v>1123700</v>
      </c>
      <c r="CP51" s="24">
        <v>1195600</v>
      </c>
      <c r="CQ51" s="24">
        <v>1308100</v>
      </c>
      <c r="CR51" s="24">
        <v>1331600</v>
      </c>
      <c r="CS51" s="24">
        <v>1359400</v>
      </c>
      <c r="CT51" s="24">
        <v>1379600</v>
      </c>
      <c r="CU51" s="24">
        <v>1351700</v>
      </c>
      <c r="CV51" s="24">
        <v>1372500</v>
      </c>
      <c r="CW51" s="24">
        <v>1380600</v>
      </c>
      <c r="CX51" s="24">
        <v>1373600</v>
      </c>
      <c r="CY51" s="24">
        <v>1367600</v>
      </c>
      <c r="CZ51" s="24">
        <v>1358500</v>
      </c>
      <c r="DA51" s="24">
        <v>1213000</v>
      </c>
      <c r="DB51" s="24">
        <v>1288700</v>
      </c>
      <c r="DC51" s="24">
        <v>1363600</v>
      </c>
      <c r="DD51" s="24">
        <v>1402900</v>
      </c>
      <c r="DE51" s="24">
        <v>1408900</v>
      </c>
      <c r="DF51" s="24">
        <v>1419800</v>
      </c>
      <c r="DG51" s="24">
        <v>1415000</v>
      </c>
      <c r="DH51" s="24">
        <v>1435200</v>
      </c>
      <c r="DI51" s="24">
        <v>1425100</v>
      </c>
      <c r="DJ51" s="24">
        <v>1430600</v>
      </c>
      <c r="DK51" s="24">
        <v>1421300</v>
      </c>
      <c r="DL51" s="24">
        <v>1431600</v>
      </c>
      <c r="DM51" s="24">
        <v>1232200</v>
      </c>
      <c r="DN51" s="24">
        <v>1326100</v>
      </c>
      <c r="DO51" s="24">
        <v>1426700</v>
      </c>
      <c r="DP51" s="24">
        <v>1451600</v>
      </c>
      <c r="DQ51" s="24">
        <v>1465800</v>
      </c>
      <c r="DR51" s="24">
        <v>1471000</v>
      </c>
      <c r="DS51" s="24">
        <v>1462600</v>
      </c>
      <c r="DT51" s="24">
        <v>1475700</v>
      </c>
      <c r="DU51" s="24">
        <v>1401200</v>
      </c>
      <c r="DV51" s="24">
        <v>1380800</v>
      </c>
      <c r="DW51" s="24">
        <v>1389800</v>
      </c>
      <c r="DX51" s="24">
        <v>1413900</v>
      </c>
      <c r="DY51" s="24">
        <v>1239400</v>
      </c>
      <c r="DZ51" s="24">
        <v>1381700</v>
      </c>
      <c r="EA51" s="24">
        <v>1486800</v>
      </c>
      <c r="EB51" s="24">
        <v>1516600</v>
      </c>
      <c r="EC51" s="24">
        <v>1520900</v>
      </c>
      <c r="ED51" s="24">
        <v>1531500</v>
      </c>
      <c r="EE51" s="24">
        <v>1507100</v>
      </c>
      <c r="EF51" s="24">
        <v>1554200</v>
      </c>
      <c r="EG51" s="6">
        <f t="shared" si="6"/>
        <v>1.720842156344049E-2</v>
      </c>
      <c r="EI51" s="24">
        <f t="shared" si="5"/>
        <v>1411016.6666666667</v>
      </c>
    </row>
    <row r="52" spans="2:139" x14ac:dyDescent="0.45">
      <c r="B52" s="2" t="s">
        <v>528</v>
      </c>
      <c r="C52" s="24">
        <v>792800</v>
      </c>
      <c r="D52" s="24">
        <v>782800</v>
      </c>
      <c r="E52" s="24">
        <v>773400</v>
      </c>
      <c r="F52" s="24">
        <v>772100</v>
      </c>
      <c r="G52" s="24">
        <v>787300</v>
      </c>
      <c r="H52" s="24">
        <v>814900</v>
      </c>
      <c r="I52" s="24">
        <v>799400</v>
      </c>
      <c r="J52" s="24">
        <v>784300</v>
      </c>
      <c r="K52" s="24">
        <v>774700</v>
      </c>
      <c r="L52" s="24">
        <v>783400</v>
      </c>
      <c r="M52" s="24">
        <v>782400</v>
      </c>
      <c r="N52" s="24">
        <v>764400</v>
      </c>
      <c r="O52" s="24">
        <v>753800</v>
      </c>
      <c r="P52" s="24">
        <v>766900</v>
      </c>
      <c r="Q52" s="24">
        <v>758600</v>
      </c>
      <c r="R52" s="24">
        <v>768100</v>
      </c>
      <c r="S52" s="24">
        <v>763900</v>
      </c>
      <c r="T52" s="24">
        <v>773000</v>
      </c>
      <c r="U52" s="24">
        <v>765400</v>
      </c>
      <c r="V52" s="24">
        <v>771800</v>
      </c>
      <c r="W52" s="24">
        <v>763600</v>
      </c>
      <c r="X52" s="24">
        <v>741600</v>
      </c>
      <c r="Y52" s="24">
        <v>749700</v>
      </c>
      <c r="Z52" s="24">
        <v>757300</v>
      </c>
      <c r="AA52" s="24">
        <v>754900</v>
      </c>
      <c r="AB52" s="24">
        <v>769000</v>
      </c>
      <c r="AC52" s="24">
        <v>775700</v>
      </c>
      <c r="AD52" s="24">
        <v>772400</v>
      </c>
      <c r="AE52" s="24">
        <v>770400</v>
      </c>
      <c r="AF52" s="24">
        <v>776300</v>
      </c>
      <c r="AG52" s="24">
        <v>772100</v>
      </c>
      <c r="AH52" s="24">
        <v>772200</v>
      </c>
      <c r="AI52" s="24">
        <v>757500</v>
      </c>
      <c r="AJ52" s="24">
        <v>757600</v>
      </c>
      <c r="AK52" s="24">
        <v>767900</v>
      </c>
      <c r="AL52" s="24">
        <v>750000</v>
      </c>
      <c r="AM52" s="24">
        <v>758300</v>
      </c>
      <c r="AN52" s="24">
        <v>763900</v>
      </c>
      <c r="AO52" s="24">
        <v>759400</v>
      </c>
      <c r="AP52" s="24">
        <v>771200</v>
      </c>
      <c r="AQ52" s="24">
        <v>772400</v>
      </c>
      <c r="AR52" s="24">
        <v>772100</v>
      </c>
      <c r="AS52" s="24">
        <v>802400</v>
      </c>
      <c r="AT52" s="24">
        <v>793700</v>
      </c>
      <c r="AU52" s="24">
        <v>791500</v>
      </c>
      <c r="AV52" s="24">
        <v>782700</v>
      </c>
      <c r="AW52" s="24">
        <v>777500</v>
      </c>
      <c r="AX52" s="24">
        <v>783800</v>
      </c>
      <c r="AY52" s="24">
        <v>772600</v>
      </c>
      <c r="AZ52" s="24">
        <v>765400</v>
      </c>
      <c r="BA52" s="24">
        <v>760500</v>
      </c>
      <c r="BB52" s="24">
        <v>770200</v>
      </c>
      <c r="BC52" s="24">
        <v>767200</v>
      </c>
      <c r="BD52" s="24">
        <v>785800</v>
      </c>
      <c r="BE52" s="24">
        <v>793200</v>
      </c>
      <c r="BF52" s="24">
        <v>793800</v>
      </c>
      <c r="BG52" s="24">
        <v>783800</v>
      </c>
      <c r="BH52" s="24">
        <v>804300</v>
      </c>
      <c r="BI52" s="24">
        <v>812200</v>
      </c>
      <c r="BJ52" s="24">
        <v>808800</v>
      </c>
      <c r="BK52" s="24">
        <v>793100</v>
      </c>
      <c r="BL52" s="24">
        <v>785100</v>
      </c>
      <c r="BM52" s="24">
        <v>786100</v>
      </c>
      <c r="BN52" s="24">
        <v>779000</v>
      </c>
      <c r="BO52" s="24">
        <v>803200</v>
      </c>
      <c r="BP52" s="24">
        <v>802700</v>
      </c>
      <c r="BQ52" s="24">
        <v>811900</v>
      </c>
      <c r="BR52" s="24">
        <v>811200</v>
      </c>
      <c r="BS52" s="24">
        <v>794500</v>
      </c>
      <c r="BT52" s="24">
        <v>804400</v>
      </c>
      <c r="BU52" s="24">
        <v>787600</v>
      </c>
      <c r="BV52" s="24">
        <v>781200</v>
      </c>
      <c r="BW52" s="24">
        <v>783600</v>
      </c>
      <c r="BX52" s="24">
        <v>802200</v>
      </c>
      <c r="BY52" s="24">
        <v>787000</v>
      </c>
      <c r="BZ52" s="24">
        <v>807100</v>
      </c>
      <c r="CA52" s="24">
        <v>819100</v>
      </c>
      <c r="CB52" s="24">
        <v>822400</v>
      </c>
      <c r="CC52" s="24">
        <v>816900</v>
      </c>
      <c r="CD52" s="24">
        <v>816000</v>
      </c>
      <c r="CE52" s="24">
        <v>808200</v>
      </c>
      <c r="CF52" s="24">
        <v>815200</v>
      </c>
      <c r="CG52" s="24">
        <v>828500</v>
      </c>
      <c r="CH52" s="24">
        <v>843200</v>
      </c>
      <c r="CI52" s="24">
        <v>845900</v>
      </c>
      <c r="CJ52" s="24">
        <v>850600</v>
      </c>
      <c r="CK52" s="24">
        <v>857800</v>
      </c>
      <c r="CL52" s="24">
        <v>845300</v>
      </c>
      <c r="CM52" s="24">
        <v>826000</v>
      </c>
      <c r="CN52" s="24">
        <v>828400</v>
      </c>
      <c r="CO52" s="24">
        <v>832600</v>
      </c>
      <c r="CP52" s="24">
        <v>852600</v>
      </c>
      <c r="CQ52" s="24">
        <v>832300</v>
      </c>
      <c r="CR52" s="24">
        <v>840600</v>
      </c>
      <c r="CS52" s="24">
        <v>850100</v>
      </c>
      <c r="CT52" s="24">
        <v>848200</v>
      </c>
      <c r="CU52" s="24">
        <v>841900</v>
      </c>
      <c r="CV52" s="24">
        <v>818800</v>
      </c>
      <c r="CW52" s="24">
        <v>819800</v>
      </c>
      <c r="CX52" s="24">
        <v>823400</v>
      </c>
      <c r="CY52" s="24">
        <v>833400</v>
      </c>
      <c r="CZ52" s="24">
        <v>844900</v>
      </c>
      <c r="DA52" s="24">
        <v>854600</v>
      </c>
      <c r="DB52" s="24">
        <v>855700</v>
      </c>
      <c r="DC52" s="24">
        <v>858800</v>
      </c>
      <c r="DD52" s="24">
        <v>849800</v>
      </c>
      <c r="DE52" s="24">
        <v>839500</v>
      </c>
      <c r="DF52" s="24">
        <v>842600</v>
      </c>
      <c r="DG52" s="24">
        <v>836000</v>
      </c>
      <c r="DH52" s="24">
        <v>844400</v>
      </c>
      <c r="DI52" s="24">
        <v>837300</v>
      </c>
      <c r="DJ52" s="24">
        <v>840100</v>
      </c>
      <c r="DK52" s="24">
        <v>842700</v>
      </c>
      <c r="DL52" s="24">
        <v>854800</v>
      </c>
      <c r="DM52" s="24">
        <v>854400</v>
      </c>
      <c r="DN52" s="24">
        <v>877800</v>
      </c>
      <c r="DO52" s="24">
        <v>854200</v>
      </c>
      <c r="DP52" s="24">
        <v>868400</v>
      </c>
      <c r="DQ52" s="24">
        <v>874400</v>
      </c>
      <c r="DR52" s="24">
        <v>879500</v>
      </c>
      <c r="DS52" s="24">
        <v>879900</v>
      </c>
      <c r="DT52" s="24">
        <v>897600</v>
      </c>
      <c r="DU52" s="24">
        <v>899200</v>
      </c>
      <c r="DV52" s="24">
        <v>916400</v>
      </c>
      <c r="DW52" s="24">
        <v>925100</v>
      </c>
      <c r="DX52" s="24">
        <v>942100</v>
      </c>
      <c r="DY52" s="24">
        <v>943900</v>
      </c>
      <c r="DZ52" s="24">
        <v>941300</v>
      </c>
      <c r="EA52" s="24">
        <v>942100</v>
      </c>
      <c r="EB52" s="24">
        <v>930500</v>
      </c>
      <c r="EC52" s="24">
        <v>959300</v>
      </c>
      <c r="ED52" s="24">
        <v>956600</v>
      </c>
      <c r="EE52" s="24">
        <v>971900</v>
      </c>
      <c r="EF52" s="24">
        <v>962300</v>
      </c>
      <c r="EG52" s="6">
        <f t="shared" si="6"/>
        <v>1.1649250305595382E-2</v>
      </c>
      <c r="EI52" s="24">
        <f t="shared" si="5"/>
        <v>855333.33333333337</v>
      </c>
    </row>
    <row r="53" spans="2:139" x14ac:dyDescent="0.45">
      <c r="B53" s="2" t="s">
        <v>529</v>
      </c>
      <c r="C53" s="24">
        <v>2019700</v>
      </c>
      <c r="D53" s="24">
        <v>2034700</v>
      </c>
      <c r="E53" s="24">
        <v>2038200</v>
      </c>
      <c r="F53" s="24">
        <v>2049100</v>
      </c>
      <c r="G53" s="24">
        <v>2070600</v>
      </c>
      <c r="H53" s="24">
        <v>2105200</v>
      </c>
      <c r="I53" s="24">
        <v>2111500</v>
      </c>
      <c r="J53" s="24">
        <v>2131600</v>
      </c>
      <c r="K53" s="24">
        <v>2085400</v>
      </c>
      <c r="L53" s="24">
        <v>2092900</v>
      </c>
      <c r="M53" s="24">
        <v>2096500</v>
      </c>
      <c r="N53" s="24">
        <v>2099700</v>
      </c>
      <c r="O53" s="24">
        <v>2105400</v>
      </c>
      <c r="P53" s="24">
        <v>2100400</v>
      </c>
      <c r="Q53" s="24">
        <v>2087400</v>
      </c>
      <c r="R53" s="24">
        <v>2093300</v>
      </c>
      <c r="S53" s="24">
        <v>2120800</v>
      </c>
      <c r="T53" s="24">
        <v>2141900</v>
      </c>
      <c r="U53" s="24">
        <v>2144800</v>
      </c>
      <c r="V53" s="24">
        <v>2160800</v>
      </c>
      <c r="W53" s="24">
        <v>2110700</v>
      </c>
      <c r="X53" s="24">
        <v>2121000</v>
      </c>
      <c r="Y53" s="24">
        <v>2130600</v>
      </c>
      <c r="Z53" s="24">
        <v>2137000</v>
      </c>
      <c r="AA53" s="24">
        <v>2125800</v>
      </c>
      <c r="AB53" s="24">
        <v>2133100</v>
      </c>
      <c r="AC53" s="24">
        <v>2140900</v>
      </c>
      <c r="AD53" s="24">
        <v>2148600</v>
      </c>
      <c r="AE53" s="24">
        <v>2174400</v>
      </c>
      <c r="AF53" s="24">
        <v>2172900</v>
      </c>
      <c r="AG53" s="24">
        <v>2189600</v>
      </c>
      <c r="AH53" s="24">
        <v>2184900</v>
      </c>
      <c r="AI53" s="24">
        <v>2173900</v>
      </c>
      <c r="AJ53" s="24">
        <v>2197200</v>
      </c>
      <c r="AK53" s="24">
        <v>2198300</v>
      </c>
      <c r="AL53" s="24">
        <v>2193100</v>
      </c>
      <c r="AM53" s="24">
        <v>2192800</v>
      </c>
      <c r="AN53" s="24">
        <v>2205800</v>
      </c>
      <c r="AO53" s="24">
        <v>2209400</v>
      </c>
      <c r="AP53" s="24">
        <v>2222700</v>
      </c>
      <c r="AQ53" s="24">
        <v>2219500</v>
      </c>
      <c r="AR53" s="24">
        <v>2221100</v>
      </c>
      <c r="AS53" s="24">
        <v>2213600</v>
      </c>
      <c r="AT53" s="24">
        <v>2243600</v>
      </c>
      <c r="AU53" s="24">
        <v>2203400</v>
      </c>
      <c r="AV53" s="24">
        <v>2209300</v>
      </c>
      <c r="AW53" s="24">
        <v>2207600</v>
      </c>
      <c r="AX53" s="24">
        <v>2215600</v>
      </c>
      <c r="AY53" s="24">
        <v>2207600</v>
      </c>
      <c r="AZ53" s="24">
        <v>2217900</v>
      </c>
      <c r="BA53" s="24">
        <v>2226100</v>
      </c>
      <c r="BB53" s="24">
        <v>2244600</v>
      </c>
      <c r="BC53" s="24">
        <v>2253500</v>
      </c>
      <c r="BD53" s="24">
        <v>2252900</v>
      </c>
      <c r="BE53" s="24">
        <v>2269600</v>
      </c>
      <c r="BF53" s="24">
        <v>2288200</v>
      </c>
      <c r="BG53" s="24">
        <v>2260300</v>
      </c>
      <c r="BH53" s="24">
        <v>2266600</v>
      </c>
      <c r="BI53" s="24">
        <v>2272200</v>
      </c>
      <c r="BJ53" s="24">
        <v>2263800</v>
      </c>
      <c r="BK53" s="24">
        <v>2265600</v>
      </c>
      <c r="BL53" s="24">
        <v>2278400</v>
      </c>
      <c r="BM53" s="24">
        <v>2279700</v>
      </c>
      <c r="BN53" s="24">
        <v>2283400</v>
      </c>
      <c r="BO53" s="24">
        <v>2324200</v>
      </c>
      <c r="BP53" s="24">
        <v>2328200</v>
      </c>
      <c r="BQ53" s="24">
        <v>2319500</v>
      </c>
      <c r="BR53" s="24">
        <v>2349700</v>
      </c>
      <c r="BS53" s="24">
        <v>2327600</v>
      </c>
      <c r="BT53" s="24">
        <v>2328200</v>
      </c>
      <c r="BU53" s="24">
        <v>2318700</v>
      </c>
      <c r="BV53" s="24">
        <v>2338600</v>
      </c>
      <c r="BW53" s="24">
        <v>2351200</v>
      </c>
      <c r="BX53" s="24">
        <v>2329500</v>
      </c>
      <c r="BY53" s="24">
        <v>2352400</v>
      </c>
      <c r="BZ53" s="24">
        <v>2346200</v>
      </c>
      <c r="CA53" s="24">
        <v>2346700</v>
      </c>
      <c r="CB53" s="24">
        <v>2360900</v>
      </c>
      <c r="CC53" s="24">
        <v>2395300</v>
      </c>
      <c r="CD53" s="24">
        <v>2407800</v>
      </c>
      <c r="CE53" s="24">
        <v>2380900</v>
      </c>
      <c r="CF53" s="24">
        <v>2369900</v>
      </c>
      <c r="CG53" s="24">
        <v>2357200</v>
      </c>
      <c r="CH53" s="24">
        <v>2378800</v>
      </c>
      <c r="CI53" s="24">
        <v>2391000</v>
      </c>
      <c r="CJ53" s="24">
        <v>2381100</v>
      </c>
      <c r="CK53" s="24">
        <v>2370400</v>
      </c>
      <c r="CL53" s="24">
        <v>2385000</v>
      </c>
      <c r="CM53" s="24">
        <v>2426200</v>
      </c>
      <c r="CN53" s="24">
        <v>2438200</v>
      </c>
      <c r="CO53" s="24">
        <v>2455000</v>
      </c>
      <c r="CP53" s="24">
        <v>2452500</v>
      </c>
      <c r="CQ53" s="24">
        <v>2404000</v>
      </c>
      <c r="CR53" s="24">
        <v>2396100</v>
      </c>
      <c r="CS53" s="24">
        <v>2388900</v>
      </c>
      <c r="CT53" s="24">
        <v>2384300</v>
      </c>
      <c r="CU53" s="24">
        <v>2375800</v>
      </c>
      <c r="CV53" s="24">
        <v>2396100</v>
      </c>
      <c r="CW53" s="24">
        <v>2416800</v>
      </c>
      <c r="CX53" s="24">
        <v>2419800</v>
      </c>
      <c r="CY53" s="24">
        <v>2415700</v>
      </c>
      <c r="CZ53" s="24">
        <v>2434700</v>
      </c>
      <c r="DA53" s="24">
        <v>2467600</v>
      </c>
      <c r="DB53" s="24">
        <v>2482000</v>
      </c>
      <c r="DC53" s="24">
        <v>2439700</v>
      </c>
      <c r="DD53" s="24">
        <v>2443600</v>
      </c>
      <c r="DE53" s="24">
        <v>2463900</v>
      </c>
      <c r="DF53" s="24">
        <v>2479900</v>
      </c>
      <c r="DG53" s="24">
        <v>2489200</v>
      </c>
      <c r="DH53" s="24">
        <v>2491600</v>
      </c>
      <c r="DI53" s="24">
        <v>2476200</v>
      </c>
      <c r="DJ53" s="24">
        <v>2483800</v>
      </c>
      <c r="DK53" s="24">
        <v>2522300</v>
      </c>
      <c r="DL53" s="24">
        <v>2552300</v>
      </c>
      <c r="DM53" s="24">
        <v>2567500</v>
      </c>
      <c r="DN53" s="24">
        <v>2575800</v>
      </c>
      <c r="DO53" s="24">
        <v>2563100</v>
      </c>
      <c r="DP53" s="24">
        <v>2562200</v>
      </c>
      <c r="DQ53" s="24">
        <v>2560300</v>
      </c>
      <c r="DR53" s="24">
        <v>2565800</v>
      </c>
      <c r="DS53" s="24">
        <v>2545200</v>
      </c>
      <c r="DT53" s="24">
        <v>2551300</v>
      </c>
      <c r="DU53" s="24">
        <v>2503100</v>
      </c>
      <c r="DV53" s="24">
        <v>2439500</v>
      </c>
      <c r="DW53" s="24">
        <v>2460800</v>
      </c>
      <c r="DX53" s="24">
        <v>2547000</v>
      </c>
      <c r="DY53" s="24">
        <v>2568000</v>
      </c>
      <c r="DZ53" s="24">
        <v>2560300</v>
      </c>
      <c r="EA53" s="24">
        <v>2531800</v>
      </c>
      <c r="EB53" s="24">
        <v>2551200</v>
      </c>
      <c r="EC53" s="24">
        <v>2532700</v>
      </c>
      <c r="ED53" s="24">
        <v>2540000</v>
      </c>
      <c r="EE53" s="24">
        <v>2541100</v>
      </c>
      <c r="EF53" s="24">
        <v>2555400</v>
      </c>
      <c r="EG53" s="6">
        <f t="shared" si="6"/>
        <v>2.6028560373713594E-2</v>
      </c>
      <c r="EI53" s="24">
        <f t="shared" si="5"/>
        <v>2534175</v>
      </c>
    </row>
    <row r="54" spans="2:139" x14ac:dyDescent="0.45">
      <c r="B54" s="2" t="s">
        <v>521</v>
      </c>
      <c r="C54" s="24">
        <v>230000</v>
      </c>
      <c r="D54" s="24">
        <v>231500</v>
      </c>
      <c r="E54" s="24">
        <v>234700</v>
      </c>
      <c r="F54" s="24">
        <v>250800</v>
      </c>
      <c r="G54" s="24">
        <v>240500</v>
      </c>
      <c r="H54" s="24">
        <v>255700</v>
      </c>
      <c r="I54" s="24">
        <v>261000</v>
      </c>
      <c r="J54" s="24">
        <v>259000</v>
      </c>
      <c r="K54" s="24">
        <v>262600</v>
      </c>
      <c r="L54" s="24">
        <v>277800</v>
      </c>
      <c r="M54" s="24">
        <v>280800</v>
      </c>
      <c r="N54" s="24">
        <v>264800</v>
      </c>
      <c r="O54" s="24">
        <v>250200</v>
      </c>
      <c r="P54" s="24">
        <v>249600</v>
      </c>
      <c r="Q54" s="24">
        <v>237100</v>
      </c>
      <c r="R54" s="24">
        <v>228600</v>
      </c>
      <c r="S54" s="24">
        <v>231800</v>
      </c>
      <c r="T54" s="24">
        <v>235500</v>
      </c>
      <c r="U54" s="24">
        <v>237200</v>
      </c>
      <c r="V54" s="24">
        <v>246400</v>
      </c>
      <c r="W54" s="24">
        <v>237100</v>
      </c>
      <c r="X54" s="24">
        <v>245500</v>
      </c>
      <c r="Y54" s="24">
        <v>245600</v>
      </c>
      <c r="Z54" s="24">
        <v>234300</v>
      </c>
      <c r="AA54" s="24">
        <v>226900</v>
      </c>
      <c r="AB54" s="24">
        <v>226600</v>
      </c>
      <c r="AC54" s="24">
        <v>238300</v>
      </c>
      <c r="AD54" s="24">
        <v>236700</v>
      </c>
      <c r="AE54" s="24">
        <v>236200</v>
      </c>
      <c r="AF54" s="24">
        <v>228100</v>
      </c>
      <c r="AG54" s="24">
        <v>244500</v>
      </c>
      <c r="AH54" s="24">
        <v>234600</v>
      </c>
      <c r="AI54" s="24">
        <v>242100</v>
      </c>
      <c r="AJ54" s="24">
        <v>232600</v>
      </c>
      <c r="AK54" s="24">
        <v>229900</v>
      </c>
      <c r="AL54" s="24">
        <v>221600</v>
      </c>
      <c r="AM54" s="24">
        <v>209500</v>
      </c>
      <c r="AN54" s="24">
        <v>232000</v>
      </c>
      <c r="AO54" s="24">
        <v>238400</v>
      </c>
      <c r="AP54" s="24">
        <v>233200</v>
      </c>
      <c r="AQ54" s="24">
        <v>241000</v>
      </c>
      <c r="AR54" s="24">
        <v>239300</v>
      </c>
      <c r="AS54" s="24">
        <v>240800</v>
      </c>
      <c r="AT54" s="24">
        <v>231300</v>
      </c>
      <c r="AU54" s="24">
        <v>233000</v>
      </c>
      <c r="AV54" s="24">
        <v>232600</v>
      </c>
      <c r="AW54" s="24">
        <v>240000</v>
      </c>
      <c r="AX54" s="24">
        <v>243500</v>
      </c>
      <c r="AY54" s="24">
        <v>238000</v>
      </c>
      <c r="AZ54" s="24">
        <v>228500</v>
      </c>
      <c r="BA54" s="24">
        <v>221100</v>
      </c>
      <c r="BB54" s="24">
        <v>237900</v>
      </c>
      <c r="BC54" s="24">
        <v>237700</v>
      </c>
      <c r="BD54" s="24">
        <v>225400</v>
      </c>
      <c r="BE54" s="24">
        <v>229100</v>
      </c>
      <c r="BF54" s="24">
        <v>229200</v>
      </c>
      <c r="BG54" s="24">
        <v>221300</v>
      </c>
      <c r="BH54" s="24">
        <v>214800</v>
      </c>
      <c r="BI54" s="24">
        <v>214400</v>
      </c>
      <c r="BJ54" s="24">
        <v>223900</v>
      </c>
      <c r="BK54" s="24">
        <v>221200</v>
      </c>
      <c r="BL54" s="24">
        <v>221300</v>
      </c>
      <c r="BM54" s="24">
        <v>229800</v>
      </c>
      <c r="BN54" s="24">
        <v>231400</v>
      </c>
      <c r="BO54" s="24">
        <v>225800</v>
      </c>
      <c r="BP54" s="24">
        <v>225500</v>
      </c>
      <c r="BQ54" s="24">
        <v>233400</v>
      </c>
      <c r="BR54" s="24">
        <v>236100</v>
      </c>
      <c r="BS54" s="24">
        <v>231900</v>
      </c>
      <c r="BT54" s="24">
        <v>230600</v>
      </c>
      <c r="BU54" s="24">
        <v>237300</v>
      </c>
      <c r="BV54" s="24">
        <v>231700</v>
      </c>
      <c r="BW54" s="24">
        <v>231100</v>
      </c>
      <c r="BX54" s="24">
        <v>230500</v>
      </c>
      <c r="BY54" s="24">
        <v>233100</v>
      </c>
      <c r="BZ54" s="24">
        <v>230600</v>
      </c>
      <c r="CA54" s="24">
        <v>238700</v>
      </c>
      <c r="CB54" s="24">
        <v>232300</v>
      </c>
      <c r="CC54" s="24">
        <v>238800</v>
      </c>
      <c r="CD54" s="24">
        <v>243500</v>
      </c>
      <c r="CE54" s="24">
        <v>234800</v>
      </c>
      <c r="CF54" s="24">
        <v>253200</v>
      </c>
      <c r="CG54" s="24">
        <v>257600</v>
      </c>
      <c r="CH54" s="24">
        <v>252800</v>
      </c>
      <c r="CI54" s="24">
        <v>255000</v>
      </c>
      <c r="CJ54" s="24">
        <v>258600</v>
      </c>
      <c r="CK54" s="24">
        <v>263200</v>
      </c>
      <c r="CL54" s="24">
        <v>255400</v>
      </c>
      <c r="CM54" s="24">
        <v>246200</v>
      </c>
      <c r="CN54" s="24">
        <v>243500</v>
      </c>
      <c r="CO54" s="24">
        <v>257900</v>
      </c>
      <c r="CP54" s="24">
        <v>250300</v>
      </c>
      <c r="CQ54" s="24">
        <v>235100</v>
      </c>
      <c r="CR54" s="24">
        <v>222200</v>
      </c>
      <c r="CS54" s="24">
        <v>235500</v>
      </c>
      <c r="CT54" s="24">
        <v>235100</v>
      </c>
      <c r="CU54" s="24">
        <v>248000</v>
      </c>
      <c r="CV54" s="24">
        <v>255100</v>
      </c>
      <c r="CW54" s="24">
        <v>242900</v>
      </c>
      <c r="CX54" s="24">
        <v>247400</v>
      </c>
      <c r="CY54" s="24">
        <v>243300</v>
      </c>
      <c r="CZ54" s="24">
        <v>236900</v>
      </c>
      <c r="DA54" s="24">
        <v>229100</v>
      </c>
      <c r="DB54" s="24">
        <v>232200</v>
      </c>
      <c r="DC54" s="24">
        <v>230800</v>
      </c>
      <c r="DD54" s="24">
        <v>211000</v>
      </c>
      <c r="DE54" s="24">
        <v>211500</v>
      </c>
      <c r="DF54" s="24">
        <v>213100</v>
      </c>
      <c r="DG54" s="24">
        <v>205900</v>
      </c>
      <c r="DH54" s="24">
        <v>196600</v>
      </c>
      <c r="DI54" s="24">
        <v>209100</v>
      </c>
      <c r="DJ54" s="24">
        <v>224100</v>
      </c>
      <c r="DK54" s="24">
        <v>231100</v>
      </c>
      <c r="DL54" s="24">
        <v>227000</v>
      </c>
      <c r="DM54" s="24">
        <v>241900</v>
      </c>
      <c r="DN54" s="24">
        <v>245700</v>
      </c>
      <c r="DO54" s="24">
        <v>229500</v>
      </c>
      <c r="DP54" s="24">
        <v>225500</v>
      </c>
      <c r="DQ54" s="24">
        <v>228000</v>
      </c>
      <c r="DR54" s="24">
        <v>236100</v>
      </c>
      <c r="DS54" s="24">
        <v>239500</v>
      </c>
      <c r="DT54" s="24">
        <v>250200</v>
      </c>
      <c r="DU54" s="24">
        <v>234700</v>
      </c>
      <c r="DV54" s="24">
        <v>240700</v>
      </c>
      <c r="DW54" s="24">
        <v>236200</v>
      </c>
      <c r="DX54" s="24">
        <v>238900</v>
      </c>
      <c r="DY54" s="24">
        <v>251700</v>
      </c>
      <c r="DZ54" s="24">
        <v>241300</v>
      </c>
      <c r="EA54" s="24">
        <v>252200</v>
      </c>
      <c r="EB54" s="24">
        <v>260100</v>
      </c>
      <c r="EC54" s="24">
        <v>251400</v>
      </c>
      <c r="ED54" s="24">
        <v>259100</v>
      </c>
      <c r="EE54" s="24">
        <v>281200</v>
      </c>
      <c r="EF54" s="24">
        <v>284000</v>
      </c>
      <c r="EG54" s="6">
        <f t="shared" si="6"/>
        <v>4.507250336635904E-3</v>
      </c>
      <c r="EI54" s="24">
        <f t="shared" si="5"/>
        <v>225041.66666666666</v>
      </c>
    </row>
    <row r="55" spans="2:139" x14ac:dyDescent="0.45">
      <c r="B55" s="2" t="s">
        <v>530</v>
      </c>
      <c r="C55" s="24">
        <v>1600</v>
      </c>
      <c r="D55" s="24"/>
      <c r="E55" s="24"/>
      <c r="F55" s="24"/>
      <c r="G55" s="24"/>
      <c r="H55" s="24">
        <v>1600</v>
      </c>
      <c r="I55" s="24">
        <v>1700</v>
      </c>
      <c r="J55" s="24">
        <v>2800</v>
      </c>
      <c r="K55" s="24">
        <v>3000</v>
      </c>
      <c r="L55" s="24">
        <v>2400</v>
      </c>
      <c r="M55" s="24">
        <v>4300</v>
      </c>
      <c r="N55" s="24">
        <v>3000</v>
      </c>
      <c r="O55" s="24">
        <v>4000</v>
      </c>
      <c r="P55" s="24">
        <v>3800</v>
      </c>
      <c r="Q55" s="24">
        <v>2100</v>
      </c>
      <c r="R55" s="24"/>
      <c r="S55" s="24"/>
      <c r="T55" s="24">
        <v>1800</v>
      </c>
      <c r="U55" s="24">
        <v>3400</v>
      </c>
      <c r="V55" s="24">
        <v>3800</v>
      </c>
      <c r="W55" s="24">
        <v>5000</v>
      </c>
      <c r="X55" s="24">
        <v>2800</v>
      </c>
      <c r="Y55" s="24">
        <v>2800</v>
      </c>
      <c r="Z55" s="24">
        <v>1900</v>
      </c>
      <c r="AA55" s="24">
        <v>1600</v>
      </c>
      <c r="AB55" s="24">
        <v>1600</v>
      </c>
      <c r="AC55" s="24">
        <v>2300</v>
      </c>
      <c r="AD55" s="24">
        <v>2300</v>
      </c>
      <c r="AE55" s="24">
        <v>3800</v>
      </c>
      <c r="AF55" s="24">
        <v>3600</v>
      </c>
      <c r="AG55" s="24"/>
      <c r="AH55" s="24"/>
      <c r="AI55" s="24"/>
      <c r="AJ55" s="24">
        <v>2700</v>
      </c>
      <c r="AK55" s="24">
        <v>2900</v>
      </c>
      <c r="AL55" s="24">
        <v>2700</v>
      </c>
      <c r="AM55" s="24">
        <v>2900</v>
      </c>
      <c r="AN55" s="24">
        <v>2800</v>
      </c>
      <c r="AO55" s="24">
        <v>4500</v>
      </c>
      <c r="AP55" s="24">
        <v>3200</v>
      </c>
      <c r="AQ55" s="24">
        <v>2400</v>
      </c>
      <c r="AR55" s="24">
        <v>1500</v>
      </c>
      <c r="AS55" s="24">
        <v>1800</v>
      </c>
      <c r="AT55" s="24">
        <v>2400</v>
      </c>
      <c r="AU55" s="24"/>
      <c r="AV55" s="24">
        <v>2000</v>
      </c>
      <c r="AW55" s="24">
        <v>1600</v>
      </c>
      <c r="AX55" s="24">
        <v>2400</v>
      </c>
      <c r="AY55" s="24">
        <v>1600</v>
      </c>
      <c r="AZ55" s="24">
        <v>2400</v>
      </c>
      <c r="BA55" s="24">
        <v>1700</v>
      </c>
      <c r="BB55" s="24"/>
      <c r="BC55" s="24">
        <v>2500</v>
      </c>
      <c r="BD55" s="24">
        <v>1600</v>
      </c>
      <c r="BE55" s="24">
        <v>1700</v>
      </c>
      <c r="BF55" s="24">
        <v>2700</v>
      </c>
      <c r="BG55" s="24">
        <v>2600</v>
      </c>
      <c r="BH55" s="24">
        <v>2600</v>
      </c>
      <c r="BI55" s="24"/>
      <c r="BJ55" s="24">
        <v>1600</v>
      </c>
      <c r="BK55" s="24">
        <v>1500</v>
      </c>
      <c r="BL55" s="24"/>
      <c r="BM55" s="24"/>
      <c r="BN55" s="24">
        <v>1500</v>
      </c>
      <c r="BO55" s="24"/>
      <c r="BP55" s="24"/>
      <c r="BQ55" s="24"/>
      <c r="BR55" s="24"/>
      <c r="BS55" s="24">
        <v>2600</v>
      </c>
      <c r="BT55" s="24">
        <v>2500</v>
      </c>
      <c r="BU55" s="24">
        <v>3000</v>
      </c>
      <c r="BV55" s="24">
        <v>2500</v>
      </c>
      <c r="BW55" s="24">
        <v>1900</v>
      </c>
      <c r="BX55" s="24">
        <v>1600</v>
      </c>
      <c r="BY55" s="24">
        <v>1700</v>
      </c>
      <c r="BZ55" s="24"/>
      <c r="CA55" s="24">
        <v>1600</v>
      </c>
      <c r="CB55" s="24">
        <v>4100</v>
      </c>
      <c r="CC55" s="24">
        <v>5600</v>
      </c>
      <c r="CD55" s="24">
        <v>4100</v>
      </c>
      <c r="CE55" s="24">
        <v>4000</v>
      </c>
      <c r="CF55" s="24">
        <v>3700</v>
      </c>
      <c r="CG55" s="24">
        <v>3500</v>
      </c>
      <c r="CH55" s="24"/>
      <c r="CI55" s="24"/>
      <c r="CJ55" s="24"/>
      <c r="CK55" s="24"/>
      <c r="CL55" s="24"/>
      <c r="CM55" s="24"/>
      <c r="CN55" s="24">
        <v>1900</v>
      </c>
      <c r="CO55" s="24">
        <v>1800</v>
      </c>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6"/>
      <c r="EI55" s="24"/>
    </row>
    <row r="56" spans="2:139" x14ac:dyDescent="0.45">
      <c r="B56" s="2" t="s">
        <v>520</v>
      </c>
      <c r="C56" s="24">
        <v>3745800</v>
      </c>
      <c r="D56" s="24">
        <v>3716500</v>
      </c>
      <c r="E56" s="24">
        <v>3668000</v>
      </c>
      <c r="F56" s="24">
        <v>3649600</v>
      </c>
      <c r="G56" s="24">
        <v>3730000</v>
      </c>
      <c r="H56" s="24">
        <v>3738700</v>
      </c>
      <c r="I56" s="24">
        <v>3765100</v>
      </c>
      <c r="J56" s="24">
        <v>3760700</v>
      </c>
      <c r="K56" s="24">
        <v>3655300</v>
      </c>
      <c r="L56" s="24">
        <v>3656400</v>
      </c>
      <c r="M56" s="24">
        <v>3631000</v>
      </c>
      <c r="N56" s="24">
        <v>3663100</v>
      </c>
      <c r="O56" s="24">
        <v>3663400</v>
      </c>
      <c r="P56" s="24">
        <v>3653400</v>
      </c>
      <c r="Q56" s="24">
        <v>3673600</v>
      </c>
      <c r="R56" s="24">
        <v>3654900</v>
      </c>
      <c r="S56" s="24">
        <v>3716900</v>
      </c>
      <c r="T56" s="24">
        <v>3726100</v>
      </c>
      <c r="U56" s="24">
        <v>3735000</v>
      </c>
      <c r="V56" s="24">
        <v>3719600</v>
      </c>
      <c r="W56" s="24">
        <v>3624800</v>
      </c>
      <c r="X56" s="24">
        <v>3577900</v>
      </c>
      <c r="Y56" s="24">
        <v>3593900</v>
      </c>
      <c r="Z56" s="24">
        <v>3604500</v>
      </c>
      <c r="AA56" s="24">
        <v>3613500</v>
      </c>
      <c r="AB56" s="24">
        <v>3584700</v>
      </c>
      <c r="AC56" s="24">
        <v>3617800</v>
      </c>
      <c r="AD56" s="24">
        <v>3639600</v>
      </c>
      <c r="AE56" s="24">
        <v>3720500</v>
      </c>
      <c r="AF56" s="24">
        <v>3761500</v>
      </c>
      <c r="AG56" s="24">
        <v>3814700</v>
      </c>
      <c r="AH56" s="24">
        <v>3833000</v>
      </c>
      <c r="AI56" s="24">
        <v>3722700</v>
      </c>
      <c r="AJ56" s="24">
        <v>3683800</v>
      </c>
      <c r="AK56" s="24">
        <v>3642900</v>
      </c>
      <c r="AL56" s="24">
        <v>3628200</v>
      </c>
      <c r="AM56" s="24">
        <v>3636600</v>
      </c>
      <c r="AN56" s="24">
        <v>3601800</v>
      </c>
      <c r="AO56" s="24">
        <v>3584600</v>
      </c>
      <c r="AP56" s="24">
        <v>3609500</v>
      </c>
      <c r="AQ56" s="24">
        <v>3642800</v>
      </c>
      <c r="AR56" s="24">
        <v>3672000</v>
      </c>
      <c r="AS56" s="24">
        <v>3689400</v>
      </c>
      <c r="AT56" s="24">
        <v>3684400</v>
      </c>
      <c r="AU56" s="24">
        <v>3592500</v>
      </c>
      <c r="AV56" s="24">
        <v>3562200</v>
      </c>
      <c r="AW56" s="24">
        <v>3568700</v>
      </c>
      <c r="AX56" s="24">
        <v>3574300</v>
      </c>
      <c r="AY56" s="24">
        <v>3543800</v>
      </c>
      <c r="AZ56" s="24">
        <v>3567400</v>
      </c>
      <c r="BA56" s="24">
        <v>3550800</v>
      </c>
      <c r="BB56" s="24">
        <v>3546200</v>
      </c>
      <c r="BC56" s="24">
        <v>3581800</v>
      </c>
      <c r="BD56" s="24">
        <v>3604500</v>
      </c>
      <c r="BE56" s="24">
        <v>3650700</v>
      </c>
      <c r="BF56" s="24">
        <v>3635600</v>
      </c>
      <c r="BG56" s="24">
        <v>3544900</v>
      </c>
      <c r="BH56" s="24">
        <v>3543300</v>
      </c>
      <c r="BI56" s="24">
        <v>3525500</v>
      </c>
      <c r="BJ56" s="24">
        <v>3509700</v>
      </c>
      <c r="BK56" s="24">
        <v>3496700</v>
      </c>
      <c r="BL56" s="24">
        <v>3480400</v>
      </c>
      <c r="BM56" s="24">
        <v>3493900</v>
      </c>
      <c r="BN56" s="24">
        <v>3509500</v>
      </c>
      <c r="BO56" s="24">
        <v>3589300</v>
      </c>
      <c r="BP56" s="24">
        <v>3611000</v>
      </c>
      <c r="BQ56" s="24">
        <v>3645000</v>
      </c>
      <c r="BR56" s="24">
        <v>3652600</v>
      </c>
      <c r="BS56" s="24">
        <v>3553900</v>
      </c>
      <c r="BT56" s="24">
        <v>3577300</v>
      </c>
      <c r="BU56" s="24">
        <v>3609300</v>
      </c>
      <c r="BV56" s="24">
        <v>3625500</v>
      </c>
      <c r="BW56" s="24">
        <v>3568900</v>
      </c>
      <c r="BX56" s="24">
        <v>3591800</v>
      </c>
      <c r="BY56" s="24">
        <v>3547800</v>
      </c>
      <c r="BZ56" s="24">
        <v>3518300</v>
      </c>
      <c r="CA56" s="24">
        <v>3576200</v>
      </c>
      <c r="CB56" s="24">
        <v>3585900</v>
      </c>
      <c r="CC56" s="24">
        <v>3620800</v>
      </c>
      <c r="CD56" s="24">
        <v>3644200</v>
      </c>
      <c r="CE56" s="24">
        <v>3578700</v>
      </c>
      <c r="CF56" s="24">
        <v>3568200</v>
      </c>
      <c r="CG56" s="24">
        <v>3542700</v>
      </c>
      <c r="CH56" s="24">
        <v>3500900</v>
      </c>
      <c r="CI56" s="24">
        <v>3469900</v>
      </c>
      <c r="CJ56" s="24">
        <v>3441800</v>
      </c>
      <c r="CK56" s="24">
        <v>3489900</v>
      </c>
      <c r="CL56" s="24">
        <v>3537400</v>
      </c>
      <c r="CM56" s="24">
        <v>3620200</v>
      </c>
      <c r="CN56" s="24">
        <v>3637800</v>
      </c>
      <c r="CO56" s="24">
        <v>3698600</v>
      </c>
      <c r="CP56" s="24">
        <v>3688200</v>
      </c>
      <c r="CQ56" s="24">
        <v>3592300</v>
      </c>
      <c r="CR56" s="24">
        <v>3603700</v>
      </c>
      <c r="CS56" s="24">
        <v>3624900</v>
      </c>
      <c r="CT56" s="24">
        <v>3604000</v>
      </c>
      <c r="CU56" s="24">
        <v>3596300</v>
      </c>
      <c r="CV56" s="24">
        <v>3572700</v>
      </c>
      <c r="CW56" s="24">
        <v>3564100</v>
      </c>
      <c r="CX56" s="24">
        <v>3580400</v>
      </c>
      <c r="CY56" s="24">
        <v>3611700</v>
      </c>
      <c r="CZ56" s="24">
        <v>3654400</v>
      </c>
      <c r="DA56" s="24">
        <v>3667400</v>
      </c>
      <c r="DB56" s="24">
        <v>3642900</v>
      </c>
      <c r="DC56" s="24">
        <v>3571600</v>
      </c>
      <c r="DD56" s="24">
        <v>3561300</v>
      </c>
      <c r="DE56" s="24">
        <v>3549800</v>
      </c>
      <c r="DF56" s="24">
        <v>3607700</v>
      </c>
      <c r="DG56" s="24">
        <v>3552400</v>
      </c>
      <c r="DH56" s="24">
        <v>3540300</v>
      </c>
      <c r="DI56" s="24">
        <v>3548000</v>
      </c>
      <c r="DJ56" s="24">
        <v>3604100</v>
      </c>
      <c r="DK56" s="24">
        <v>3691300</v>
      </c>
      <c r="DL56" s="24">
        <v>3671400</v>
      </c>
      <c r="DM56" s="24">
        <v>3693600</v>
      </c>
      <c r="DN56" s="24">
        <v>3688900</v>
      </c>
      <c r="DO56" s="24">
        <v>3593300</v>
      </c>
      <c r="DP56" s="24">
        <v>3576700</v>
      </c>
      <c r="DQ56" s="24">
        <v>3552200</v>
      </c>
      <c r="DR56" s="24">
        <v>3568100</v>
      </c>
      <c r="DS56" s="24">
        <v>3587700</v>
      </c>
      <c r="DT56" s="24">
        <v>3589000</v>
      </c>
      <c r="DU56" s="24">
        <v>3530600</v>
      </c>
      <c r="DV56" s="24">
        <v>3374100</v>
      </c>
      <c r="DW56" s="24">
        <v>3544800</v>
      </c>
      <c r="DX56" s="24">
        <v>3641700</v>
      </c>
      <c r="DY56" s="24">
        <v>3627600</v>
      </c>
      <c r="DZ56" s="24">
        <v>3643300</v>
      </c>
      <c r="EA56" s="24">
        <v>3637100</v>
      </c>
      <c r="EB56" s="24">
        <v>3633500</v>
      </c>
      <c r="EC56" s="24">
        <v>3634500</v>
      </c>
      <c r="ED56" s="24">
        <v>3656800</v>
      </c>
      <c r="EE56" s="24">
        <v>3686300</v>
      </c>
      <c r="EF56" s="24">
        <v>3630700</v>
      </c>
      <c r="EG56" s="6">
        <f t="shared" ref="EG56:EG66" si="7">(DS56/C56)^(1/9)-1</f>
        <v>-4.780081500520339E-3</v>
      </c>
      <c r="EI56" s="24">
        <f t="shared" si="5"/>
        <v>3606691.6666666665</v>
      </c>
    </row>
    <row r="57" spans="2:139" x14ac:dyDescent="0.45">
      <c r="B57" s="2" t="s">
        <v>531</v>
      </c>
      <c r="C57" s="24">
        <v>264800</v>
      </c>
      <c r="D57" s="24">
        <v>267900</v>
      </c>
      <c r="E57" s="24">
        <v>263300</v>
      </c>
      <c r="F57" s="24">
        <v>258100</v>
      </c>
      <c r="G57" s="24">
        <v>259300</v>
      </c>
      <c r="H57" s="24">
        <v>267100</v>
      </c>
      <c r="I57" s="24">
        <v>270200</v>
      </c>
      <c r="J57" s="24">
        <v>266800</v>
      </c>
      <c r="K57" s="24">
        <v>268100</v>
      </c>
      <c r="L57" s="24">
        <v>264000</v>
      </c>
      <c r="M57" s="24">
        <v>269100</v>
      </c>
      <c r="N57" s="24">
        <v>273800</v>
      </c>
      <c r="O57" s="24">
        <v>278300</v>
      </c>
      <c r="P57" s="24">
        <v>284300</v>
      </c>
      <c r="Q57" s="24">
        <v>282700</v>
      </c>
      <c r="R57" s="24">
        <v>284100</v>
      </c>
      <c r="S57" s="24">
        <v>284900</v>
      </c>
      <c r="T57" s="24">
        <v>286400</v>
      </c>
      <c r="U57" s="24">
        <v>286300</v>
      </c>
      <c r="V57" s="24">
        <v>275600</v>
      </c>
      <c r="W57" s="24">
        <v>278100</v>
      </c>
      <c r="X57" s="24">
        <v>287100</v>
      </c>
      <c r="Y57" s="24">
        <v>293900</v>
      </c>
      <c r="Z57" s="24">
        <v>297300</v>
      </c>
      <c r="AA57" s="24">
        <v>306500</v>
      </c>
      <c r="AB57" s="24">
        <v>307600</v>
      </c>
      <c r="AC57" s="24">
        <v>311300</v>
      </c>
      <c r="AD57" s="24">
        <v>311200</v>
      </c>
      <c r="AE57" s="24">
        <v>321300</v>
      </c>
      <c r="AF57" s="24">
        <v>318200</v>
      </c>
      <c r="AG57" s="24">
        <v>317900</v>
      </c>
      <c r="AH57" s="24">
        <v>315500</v>
      </c>
      <c r="AI57" s="24">
        <v>304700</v>
      </c>
      <c r="AJ57" s="24">
        <v>306800</v>
      </c>
      <c r="AK57" s="24">
        <v>306800</v>
      </c>
      <c r="AL57" s="24">
        <v>302300</v>
      </c>
      <c r="AM57" s="24">
        <v>306000</v>
      </c>
      <c r="AN57" s="24">
        <v>318400</v>
      </c>
      <c r="AO57" s="24">
        <v>316800</v>
      </c>
      <c r="AP57" s="24">
        <v>307200</v>
      </c>
      <c r="AQ57" s="24">
        <v>312300</v>
      </c>
      <c r="AR57" s="24">
        <v>312200</v>
      </c>
      <c r="AS57" s="24">
        <v>319200</v>
      </c>
      <c r="AT57" s="24">
        <v>321900</v>
      </c>
      <c r="AU57" s="24">
        <v>313400</v>
      </c>
      <c r="AV57" s="24">
        <v>319700</v>
      </c>
      <c r="AW57" s="24">
        <v>327500</v>
      </c>
      <c r="AX57" s="24">
        <v>320000</v>
      </c>
      <c r="AY57" s="24">
        <v>322500</v>
      </c>
      <c r="AZ57" s="24">
        <v>328200</v>
      </c>
      <c r="BA57" s="24">
        <v>322500</v>
      </c>
      <c r="BB57" s="24">
        <v>327200</v>
      </c>
      <c r="BC57" s="24">
        <v>320800</v>
      </c>
      <c r="BD57" s="24">
        <v>316300</v>
      </c>
      <c r="BE57" s="24">
        <v>317200</v>
      </c>
      <c r="BF57" s="24">
        <v>316700</v>
      </c>
      <c r="BG57" s="24">
        <v>319500</v>
      </c>
      <c r="BH57" s="24">
        <v>316200</v>
      </c>
      <c r="BI57" s="24">
        <v>316100</v>
      </c>
      <c r="BJ57" s="24">
        <v>316000</v>
      </c>
      <c r="BK57" s="24">
        <v>313500</v>
      </c>
      <c r="BL57" s="24">
        <v>314800</v>
      </c>
      <c r="BM57" s="24">
        <v>320100</v>
      </c>
      <c r="BN57" s="24">
        <v>315300</v>
      </c>
      <c r="BO57" s="24">
        <v>313700</v>
      </c>
      <c r="BP57" s="24">
        <v>321700</v>
      </c>
      <c r="BQ57" s="24">
        <v>319300</v>
      </c>
      <c r="BR57" s="24">
        <v>324700</v>
      </c>
      <c r="BS57" s="24">
        <v>318000</v>
      </c>
      <c r="BT57" s="24">
        <v>313500</v>
      </c>
      <c r="BU57" s="24">
        <v>312200</v>
      </c>
      <c r="BV57" s="24">
        <v>315800</v>
      </c>
      <c r="BW57" s="24">
        <v>315800</v>
      </c>
      <c r="BX57" s="24">
        <v>307700</v>
      </c>
      <c r="BY57" s="24">
        <v>308700</v>
      </c>
      <c r="BZ57" s="24">
        <v>293200</v>
      </c>
      <c r="CA57" s="24">
        <v>284500</v>
      </c>
      <c r="CB57" s="24">
        <v>284200</v>
      </c>
      <c r="CC57" s="24">
        <v>276000</v>
      </c>
      <c r="CD57" s="24">
        <v>273700</v>
      </c>
      <c r="CE57" s="24">
        <v>270300</v>
      </c>
      <c r="CF57" s="24">
        <v>277500</v>
      </c>
      <c r="CG57" s="24">
        <v>279700</v>
      </c>
      <c r="CH57" s="24">
        <v>273800</v>
      </c>
      <c r="CI57" s="24">
        <v>278100</v>
      </c>
      <c r="CJ57" s="24">
        <v>273900</v>
      </c>
      <c r="CK57" s="24">
        <v>276300</v>
      </c>
      <c r="CL57" s="24">
        <v>270900</v>
      </c>
      <c r="CM57" s="24">
        <v>272400</v>
      </c>
      <c r="CN57" s="24">
        <v>267200</v>
      </c>
      <c r="CO57" s="24">
        <v>273700</v>
      </c>
      <c r="CP57" s="24">
        <v>274500</v>
      </c>
      <c r="CQ57" s="24">
        <v>270600</v>
      </c>
      <c r="CR57" s="24">
        <v>276500</v>
      </c>
      <c r="CS57" s="24">
        <v>275600</v>
      </c>
      <c r="CT57" s="24">
        <v>281200</v>
      </c>
      <c r="CU57" s="24">
        <v>282000</v>
      </c>
      <c r="CV57" s="24">
        <v>279000</v>
      </c>
      <c r="CW57" s="24">
        <v>279000</v>
      </c>
      <c r="CX57" s="24">
        <v>269000</v>
      </c>
      <c r="CY57" s="24">
        <v>277100</v>
      </c>
      <c r="CZ57" s="24">
        <v>289000</v>
      </c>
      <c r="DA57" s="24">
        <v>289800</v>
      </c>
      <c r="DB57" s="24">
        <v>285900</v>
      </c>
      <c r="DC57" s="24">
        <v>284000</v>
      </c>
      <c r="DD57" s="24">
        <v>290700</v>
      </c>
      <c r="DE57" s="24">
        <v>293300</v>
      </c>
      <c r="DF57" s="24">
        <v>291400</v>
      </c>
      <c r="DG57" s="24">
        <v>289600</v>
      </c>
      <c r="DH57" s="24">
        <v>298900</v>
      </c>
      <c r="DI57" s="24">
        <v>290600</v>
      </c>
      <c r="DJ57" s="24">
        <v>283200</v>
      </c>
      <c r="DK57" s="24">
        <v>285100</v>
      </c>
      <c r="DL57" s="24">
        <v>278700</v>
      </c>
      <c r="DM57" s="24">
        <v>282200</v>
      </c>
      <c r="DN57" s="24">
        <v>278400</v>
      </c>
      <c r="DO57" s="24">
        <v>274700</v>
      </c>
      <c r="DP57" s="24">
        <v>272500</v>
      </c>
      <c r="DQ57" s="24">
        <v>263700</v>
      </c>
      <c r="DR57" s="24">
        <v>265100</v>
      </c>
      <c r="DS57" s="24">
        <v>267300</v>
      </c>
      <c r="DT57" s="24">
        <v>261900</v>
      </c>
      <c r="DU57" s="24">
        <v>261800</v>
      </c>
      <c r="DV57" s="24">
        <v>257400</v>
      </c>
      <c r="DW57" s="24">
        <v>265600</v>
      </c>
      <c r="DX57" s="24">
        <v>262400</v>
      </c>
      <c r="DY57" s="24">
        <v>255900</v>
      </c>
      <c r="DZ57" s="24">
        <v>252800</v>
      </c>
      <c r="EA57" s="24">
        <v>254500</v>
      </c>
      <c r="EB57" s="24">
        <v>270300</v>
      </c>
      <c r="EC57" s="24">
        <v>267600</v>
      </c>
      <c r="ED57" s="24">
        <v>267100</v>
      </c>
      <c r="EE57" s="24">
        <v>273600</v>
      </c>
      <c r="EF57" s="24">
        <v>274500</v>
      </c>
      <c r="EG57" s="6">
        <f t="shared" si="7"/>
        <v>1.0446340373353458E-3</v>
      </c>
      <c r="EI57" s="24">
        <f t="shared" si="5"/>
        <v>280225</v>
      </c>
    </row>
    <row r="58" spans="2:139" x14ac:dyDescent="0.45">
      <c r="B58" s="2" t="s">
        <v>532</v>
      </c>
      <c r="C58" s="24">
        <v>793200</v>
      </c>
      <c r="D58" s="24">
        <v>803200</v>
      </c>
      <c r="E58" s="24">
        <v>787000</v>
      </c>
      <c r="F58" s="24">
        <v>798100</v>
      </c>
      <c r="G58" s="24">
        <v>799400</v>
      </c>
      <c r="H58" s="24">
        <v>796400</v>
      </c>
      <c r="I58" s="24">
        <v>817000</v>
      </c>
      <c r="J58" s="24">
        <v>807400</v>
      </c>
      <c r="K58" s="24">
        <v>784500</v>
      </c>
      <c r="L58" s="24">
        <v>792600</v>
      </c>
      <c r="M58" s="24">
        <v>798700</v>
      </c>
      <c r="N58" s="24">
        <v>799000</v>
      </c>
      <c r="O58" s="24">
        <v>795200</v>
      </c>
      <c r="P58" s="24">
        <v>773400</v>
      </c>
      <c r="Q58" s="24">
        <v>774900</v>
      </c>
      <c r="R58" s="24">
        <v>790800</v>
      </c>
      <c r="S58" s="24">
        <v>794300</v>
      </c>
      <c r="T58" s="24">
        <v>809300</v>
      </c>
      <c r="U58" s="24">
        <v>824000</v>
      </c>
      <c r="V58" s="24">
        <v>812000</v>
      </c>
      <c r="W58" s="24">
        <v>798100</v>
      </c>
      <c r="X58" s="24">
        <v>792600</v>
      </c>
      <c r="Y58" s="24">
        <v>807600</v>
      </c>
      <c r="Z58" s="24">
        <v>812300</v>
      </c>
      <c r="AA58" s="24">
        <v>811700</v>
      </c>
      <c r="AB58" s="24">
        <v>831300</v>
      </c>
      <c r="AC58" s="24">
        <v>829700</v>
      </c>
      <c r="AD58" s="24">
        <v>835300</v>
      </c>
      <c r="AE58" s="24">
        <v>837200</v>
      </c>
      <c r="AF58" s="24">
        <v>847400</v>
      </c>
      <c r="AG58" s="24">
        <v>849500</v>
      </c>
      <c r="AH58" s="24">
        <v>858100</v>
      </c>
      <c r="AI58" s="24">
        <v>820800</v>
      </c>
      <c r="AJ58" s="24">
        <v>827700</v>
      </c>
      <c r="AK58" s="24">
        <v>825200</v>
      </c>
      <c r="AL58" s="24">
        <v>825900</v>
      </c>
      <c r="AM58" s="24">
        <v>816600</v>
      </c>
      <c r="AN58" s="24">
        <v>818400</v>
      </c>
      <c r="AO58" s="24">
        <v>824900</v>
      </c>
      <c r="AP58" s="24">
        <v>818300</v>
      </c>
      <c r="AQ58" s="24">
        <v>836900</v>
      </c>
      <c r="AR58" s="24">
        <v>841100</v>
      </c>
      <c r="AS58" s="24">
        <v>850000</v>
      </c>
      <c r="AT58" s="24">
        <v>830800</v>
      </c>
      <c r="AU58" s="24">
        <v>807500</v>
      </c>
      <c r="AV58" s="24">
        <v>817300</v>
      </c>
      <c r="AW58" s="24">
        <v>818700</v>
      </c>
      <c r="AX58" s="24">
        <v>805800</v>
      </c>
      <c r="AY58" s="24">
        <v>806500</v>
      </c>
      <c r="AZ58" s="24">
        <v>816700</v>
      </c>
      <c r="BA58" s="24">
        <v>816500</v>
      </c>
      <c r="BB58" s="24">
        <v>819300</v>
      </c>
      <c r="BC58" s="24">
        <v>823700</v>
      </c>
      <c r="BD58" s="24">
        <v>841200</v>
      </c>
      <c r="BE58" s="24">
        <v>842000</v>
      </c>
      <c r="BF58" s="24">
        <v>852300</v>
      </c>
      <c r="BG58" s="24">
        <v>815700</v>
      </c>
      <c r="BH58" s="24">
        <v>801900</v>
      </c>
      <c r="BI58" s="24">
        <v>802600</v>
      </c>
      <c r="BJ58" s="24">
        <v>788900</v>
      </c>
      <c r="BK58" s="24">
        <v>786200</v>
      </c>
      <c r="BL58" s="24">
        <v>774000</v>
      </c>
      <c r="BM58" s="24">
        <v>773500</v>
      </c>
      <c r="BN58" s="24">
        <v>789500</v>
      </c>
      <c r="BO58" s="24">
        <v>797800</v>
      </c>
      <c r="BP58" s="24">
        <v>785500</v>
      </c>
      <c r="BQ58" s="24">
        <v>806000</v>
      </c>
      <c r="BR58" s="24">
        <v>797200</v>
      </c>
      <c r="BS58" s="24">
        <v>793800</v>
      </c>
      <c r="BT58" s="24">
        <v>790200</v>
      </c>
      <c r="BU58" s="24">
        <v>784300</v>
      </c>
      <c r="BV58" s="24">
        <v>776100</v>
      </c>
      <c r="BW58" s="24">
        <v>779200</v>
      </c>
      <c r="BX58" s="24">
        <v>767100</v>
      </c>
      <c r="BY58" s="24">
        <v>785300</v>
      </c>
      <c r="BZ58" s="24">
        <v>777100</v>
      </c>
      <c r="CA58" s="24">
        <v>804100</v>
      </c>
      <c r="CB58" s="24">
        <v>802600</v>
      </c>
      <c r="CC58" s="24">
        <v>806300</v>
      </c>
      <c r="CD58" s="24">
        <v>817100</v>
      </c>
      <c r="CE58" s="24">
        <v>790900</v>
      </c>
      <c r="CF58" s="24">
        <v>805100</v>
      </c>
      <c r="CG58" s="24">
        <v>817600</v>
      </c>
      <c r="CH58" s="24">
        <v>818600</v>
      </c>
      <c r="CI58" s="24">
        <v>811900</v>
      </c>
      <c r="CJ58" s="24">
        <v>802300</v>
      </c>
      <c r="CK58" s="24">
        <v>800400</v>
      </c>
      <c r="CL58" s="24">
        <v>799000</v>
      </c>
      <c r="CM58" s="24">
        <v>801200</v>
      </c>
      <c r="CN58" s="24">
        <v>808500</v>
      </c>
      <c r="CO58" s="24">
        <v>801200</v>
      </c>
      <c r="CP58" s="24">
        <v>789900</v>
      </c>
      <c r="CQ58" s="24">
        <v>774700</v>
      </c>
      <c r="CR58" s="24">
        <v>791400</v>
      </c>
      <c r="CS58" s="24">
        <v>791300</v>
      </c>
      <c r="CT58" s="24">
        <v>804600</v>
      </c>
      <c r="CU58" s="24">
        <v>799400</v>
      </c>
      <c r="CV58" s="24">
        <v>807500</v>
      </c>
      <c r="CW58" s="24">
        <v>815500</v>
      </c>
      <c r="CX58" s="24">
        <v>817400</v>
      </c>
      <c r="CY58" s="24">
        <v>809100</v>
      </c>
      <c r="CZ58" s="24">
        <v>814500</v>
      </c>
      <c r="DA58" s="24">
        <v>832100</v>
      </c>
      <c r="DB58" s="24">
        <v>836400</v>
      </c>
      <c r="DC58" s="24">
        <v>829300</v>
      </c>
      <c r="DD58" s="24">
        <v>823400</v>
      </c>
      <c r="DE58" s="24">
        <v>822200</v>
      </c>
      <c r="DF58" s="24">
        <v>826100</v>
      </c>
      <c r="DG58" s="24">
        <v>827600</v>
      </c>
      <c r="DH58" s="24">
        <v>825000</v>
      </c>
      <c r="DI58" s="24">
        <v>838300</v>
      </c>
      <c r="DJ58" s="24">
        <v>852700</v>
      </c>
      <c r="DK58" s="24">
        <v>861600</v>
      </c>
      <c r="DL58" s="24">
        <v>841400</v>
      </c>
      <c r="DM58" s="24">
        <v>846100</v>
      </c>
      <c r="DN58" s="24">
        <v>852200</v>
      </c>
      <c r="DO58" s="24">
        <v>832600</v>
      </c>
      <c r="DP58" s="24">
        <v>818100</v>
      </c>
      <c r="DQ58" s="24">
        <v>819200</v>
      </c>
      <c r="DR58" s="24">
        <v>821100</v>
      </c>
      <c r="DS58" s="24">
        <v>814500</v>
      </c>
      <c r="DT58" s="24">
        <v>829500</v>
      </c>
      <c r="DU58" s="24">
        <v>808700</v>
      </c>
      <c r="DV58" s="24">
        <v>729600</v>
      </c>
      <c r="DW58" s="24">
        <v>763700</v>
      </c>
      <c r="DX58" s="24">
        <v>762700</v>
      </c>
      <c r="DY58" s="24">
        <v>796900</v>
      </c>
      <c r="DZ58" s="24">
        <v>832300</v>
      </c>
      <c r="EA58" s="24">
        <v>825300</v>
      </c>
      <c r="EB58" s="24">
        <v>816300</v>
      </c>
      <c r="EC58" s="24">
        <v>824100</v>
      </c>
      <c r="ED58" s="24">
        <v>806000</v>
      </c>
      <c r="EE58" s="24">
        <v>793000</v>
      </c>
      <c r="EF58" s="24">
        <v>806600</v>
      </c>
      <c r="EG58" s="6">
        <f t="shared" si="7"/>
        <v>2.9486756387566704E-3</v>
      </c>
      <c r="EI58" s="24">
        <f t="shared" si="5"/>
        <v>836325</v>
      </c>
    </row>
    <row r="59" spans="2:139" x14ac:dyDescent="0.45">
      <c r="B59" s="2" t="s">
        <v>533</v>
      </c>
      <c r="C59" s="24">
        <v>1226900</v>
      </c>
      <c r="D59" s="24">
        <v>1236400</v>
      </c>
      <c r="E59" s="24">
        <v>1266200</v>
      </c>
      <c r="F59" s="24">
        <v>1266300</v>
      </c>
      <c r="G59" s="24">
        <v>1273500</v>
      </c>
      <c r="H59" s="24">
        <v>1277200</v>
      </c>
      <c r="I59" s="24">
        <v>1284000</v>
      </c>
      <c r="J59" s="24">
        <v>1306200</v>
      </c>
      <c r="K59" s="24">
        <v>1251100</v>
      </c>
      <c r="L59" s="24">
        <v>1258900</v>
      </c>
      <c r="M59" s="24">
        <v>1254100</v>
      </c>
      <c r="N59" s="24">
        <v>1260200</v>
      </c>
      <c r="O59" s="24">
        <v>1274000</v>
      </c>
      <c r="P59" s="24">
        <v>1296200</v>
      </c>
      <c r="Q59" s="24">
        <v>1299200</v>
      </c>
      <c r="R59" s="24">
        <v>1311000</v>
      </c>
      <c r="S59" s="24">
        <v>1312600</v>
      </c>
      <c r="T59" s="24">
        <v>1306000</v>
      </c>
      <c r="U59" s="24">
        <v>1304400</v>
      </c>
      <c r="V59" s="24">
        <v>1322000</v>
      </c>
      <c r="W59" s="24">
        <v>1300600</v>
      </c>
      <c r="X59" s="24">
        <v>1304400</v>
      </c>
      <c r="Y59" s="24">
        <v>1302200</v>
      </c>
      <c r="Z59" s="24">
        <v>1327300</v>
      </c>
      <c r="AA59" s="24">
        <v>1326800</v>
      </c>
      <c r="AB59" s="24">
        <v>1318900</v>
      </c>
      <c r="AC59" s="24">
        <v>1342700</v>
      </c>
      <c r="AD59" s="24">
        <v>1327000</v>
      </c>
      <c r="AE59" s="24">
        <v>1329900</v>
      </c>
      <c r="AF59" s="24">
        <v>1317400</v>
      </c>
      <c r="AG59" s="24">
        <v>1311400</v>
      </c>
      <c r="AH59" s="24">
        <v>1318200</v>
      </c>
      <c r="AI59" s="24">
        <v>1305000</v>
      </c>
      <c r="AJ59" s="24">
        <v>1303800</v>
      </c>
      <c r="AK59" s="24">
        <v>1303000</v>
      </c>
      <c r="AL59" s="24">
        <v>1290400</v>
      </c>
      <c r="AM59" s="24">
        <v>1316700</v>
      </c>
      <c r="AN59" s="24">
        <v>1337600</v>
      </c>
      <c r="AO59" s="24">
        <v>1349000</v>
      </c>
      <c r="AP59" s="24">
        <v>1370300</v>
      </c>
      <c r="AQ59" s="24">
        <v>1363800</v>
      </c>
      <c r="AR59" s="24">
        <v>1375500</v>
      </c>
      <c r="AS59" s="24">
        <v>1408300</v>
      </c>
      <c r="AT59" s="24">
        <v>1398500</v>
      </c>
      <c r="AU59" s="24">
        <v>1363300</v>
      </c>
      <c r="AV59" s="24">
        <v>1372200</v>
      </c>
      <c r="AW59" s="24">
        <v>1355700</v>
      </c>
      <c r="AX59" s="24">
        <v>1367700</v>
      </c>
      <c r="AY59" s="24">
        <v>1378600</v>
      </c>
      <c r="AZ59" s="24">
        <v>1383400</v>
      </c>
      <c r="BA59" s="24">
        <v>1396100</v>
      </c>
      <c r="BB59" s="24">
        <v>1382000</v>
      </c>
      <c r="BC59" s="24">
        <v>1387800</v>
      </c>
      <c r="BD59" s="24">
        <v>1401800</v>
      </c>
      <c r="BE59" s="24">
        <v>1413400</v>
      </c>
      <c r="BF59" s="24">
        <v>1406000</v>
      </c>
      <c r="BG59" s="24">
        <v>1367500</v>
      </c>
      <c r="BH59" s="24">
        <v>1362100</v>
      </c>
      <c r="BI59" s="24">
        <v>1363300</v>
      </c>
      <c r="BJ59" s="24">
        <v>1353800</v>
      </c>
      <c r="BK59" s="24">
        <v>1382700</v>
      </c>
      <c r="BL59" s="24">
        <v>1392000</v>
      </c>
      <c r="BM59" s="24">
        <v>1395200</v>
      </c>
      <c r="BN59" s="24">
        <v>1394400</v>
      </c>
      <c r="BO59" s="24">
        <v>1389900</v>
      </c>
      <c r="BP59" s="24">
        <v>1421000</v>
      </c>
      <c r="BQ59" s="24">
        <v>1438200</v>
      </c>
      <c r="BR59" s="24">
        <v>1443200</v>
      </c>
      <c r="BS59" s="24">
        <v>1390600</v>
      </c>
      <c r="BT59" s="24">
        <v>1398400</v>
      </c>
      <c r="BU59" s="24">
        <v>1409400</v>
      </c>
      <c r="BV59" s="24">
        <v>1418000</v>
      </c>
      <c r="BW59" s="24">
        <v>1421300</v>
      </c>
      <c r="BX59" s="24">
        <v>1417000</v>
      </c>
      <c r="BY59" s="24">
        <v>1428800</v>
      </c>
      <c r="BZ59" s="24">
        <v>1433100</v>
      </c>
      <c r="CA59" s="24">
        <v>1428600</v>
      </c>
      <c r="CB59" s="24">
        <v>1447000</v>
      </c>
      <c r="CC59" s="24">
        <v>1443700</v>
      </c>
      <c r="CD59" s="24">
        <v>1426800</v>
      </c>
      <c r="CE59" s="24">
        <v>1391300</v>
      </c>
      <c r="CF59" s="24">
        <v>1399500</v>
      </c>
      <c r="CG59" s="24">
        <v>1389100</v>
      </c>
      <c r="CH59" s="24">
        <v>1418600</v>
      </c>
      <c r="CI59" s="24">
        <v>1424300</v>
      </c>
      <c r="CJ59" s="24">
        <v>1434100</v>
      </c>
      <c r="CK59" s="24">
        <v>1444200</v>
      </c>
      <c r="CL59" s="24">
        <v>1452200</v>
      </c>
      <c r="CM59" s="24">
        <v>1473600</v>
      </c>
      <c r="CN59" s="24">
        <v>1507500</v>
      </c>
      <c r="CO59" s="24">
        <v>1511300</v>
      </c>
      <c r="CP59" s="24">
        <v>1506800</v>
      </c>
      <c r="CQ59" s="24">
        <v>1473300</v>
      </c>
      <c r="CR59" s="24">
        <v>1479200</v>
      </c>
      <c r="CS59" s="24">
        <v>1471200</v>
      </c>
      <c r="CT59" s="24">
        <v>1468900</v>
      </c>
      <c r="CU59" s="24">
        <v>1448600</v>
      </c>
      <c r="CV59" s="24">
        <v>1445400</v>
      </c>
      <c r="CW59" s="24">
        <v>1463800</v>
      </c>
      <c r="CX59" s="24">
        <v>1486400</v>
      </c>
      <c r="CY59" s="24">
        <v>1511900</v>
      </c>
      <c r="CZ59" s="24">
        <v>1529800</v>
      </c>
      <c r="DA59" s="24">
        <v>1540100</v>
      </c>
      <c r="DB59" s="24">
        <v>1500900</v>
      </c>
      <c r="DC59" s="24">
        <v>1467100</v>
      </c>
      <c r="DD59" s="24">
        <v>1472500</v>
      </c>
      <c r="DE59" s="24">
        <v>1501200</v>
      </c>
      <c r="DF59" s="24">
        <v>1498800</v>
      </c>
      <c r="DG59" s="24">
        <v>1539200</v>
      </c>
      <c r="DH59" s="24">
        <v>1552300</v>
      </c>
      <c r="DI59" s="24">
        <v>1561100</v>
      </c>
      <c r="DJ59" s="24">
        <v>1556100</v>
      </c>
      <c r="DK59" s="24">
        <v>1592000</v>
      </c>
      <c r="DL59" s="24">
        <v>1609600</v>
      </c>
      <c r="DM59" s="24">
        <v>1619200</v>
      </c>
      <c r="DN59" s="24">
        <v>1615300</v>
      </c>
      <c r="DO59" s="24">
        <v>1571600</v>
      </c>
      <c r="DP59" s="24">
        <v>1579600</v>
      </c>
      <c r="DQ59" s="24">
        <v>1589300</v>
      </c>
      <c r="DR59" s="24">
        <v>1577700</v>
      </c>
      <c r="DS59" s="24">
        <v>1581400</v>
      </c>
      <c r="DT59" s="24">
        <v>1565500</v>
      </c>
      <c r="DU59" s="24">
        <v>1586400</v>
      </c>
      <c r="DV59" s="24">
        <v>1575200</v>
      </c>
      <c r="DW59" s="24">
        <v>1587900</v>
      </c>
      <c r="DX59" s="24">
        <v>1589200</v>
      </c>
      <c r="DY59" s="24">
        <v>1641500</v>
      </c>
      <c r="DZ59" s="24">
        <v>1638900</v>
      </c>
      <c r="EA59" s="24">
        <v>1598400</v>
      </c>
      <c r="EB59" s="24">
        <v>1644400</v>
      </c>
      <c r="EC59" s="24">
        <v>1636400</v>
      </c>
      <c r="ED59" s="24">
        <v>1663700</v>
      </c>
      <c r="EE59" s="24">
        <v>1665700</v>
      </c>
      <c r="EF59" s="24">
        <v>1660700</v>
      </c>
      <c r="EG59" s="6">
        <f t="shared" si="7"/>
        <v>2.8603654806478751E-2</v>
      </c>
      <c r="EI59" s="24">
        <f t="shared" si="5"/>
        <v>1580250</v>
      </c>
    </row>
    <row r="60" spans="2:139" x14ac:dyDescent="0.45">
      <c r="B60" s="2" t="s">
        <v>534</v>
      </c>
      <c r="C60" s="24">
        <v>917300</v>
      </c>
      <c r="D60" s="24">
        <v>923900</v>
      </c>
      <c r="E60" s="24">
        <v>932800</v>
      </c>
      <c r="F60" s="24">
        <v>931500</v>
      </c>
      <c r="G60" s="24">
        <v>959400</v>
      </c>
      <c r="H60" s="24">
        <v>968200</v>
      </c>
      <c r="I60" s="24">
        <v>983100</v>
      </c>
      <c r="J60" s="24">
        <v>974100</v>
      </c>
      <c r="K60" s="24">
        <v>940600</v>
      </c>
      <c r="L60" s="24">
        <v>921400</v>
      </c>
      <c r="M60" s="24">
        <v>922000</v>
      </c>
      <c r="N60" s="24">
        <v>921400</v>
      </c>
      <c r="O60" s="24">
        <v>924000</v>
      </c>
      <c r="P60" s="24">
        <v>923000</v>
      </c>
      <c r="Q60" s="24">
        <v>925600</v>
      </c>
      <c r="R60" s="24">
        <v>930500</v>
      </c>
      <c r="S60" s="24">
        <v>966300</v>
      </c>
      <c r="T60" s="24">
        <v>979400</v>
      </c>
      <c r="U60" s="24">
        <v>989100</v>
      </c>
      <c r="V60" s="24">
        <v>984800</v>
      </c>
      <c r="W60" s="24">
        <v>962500</v>
      </c>
      <c r="X60" s="24">
        <v>947800</v>
      </c>
      <c r="Y60" s="24">
        <v>937900</v>
      </c>
      <c r="Z60" s="24">
        <v>923400</v>
      </c>
      <c r="AA60" s="24">
        <v>923700</v>
      </c>
      <c r="AB60" s="24">
        <v>922800</v>
      </c>
      <c r="AC60" s="24">
        <v>934600</v>
      </c>
      <c r="AD60" s="24">
        <v>940500</v>
      </c>
      <c r="AE60" s="24">
        <v>967900</v>
      </c>
      <c r="AF60" s="24">
        <v>989900</v>
      </c>
      <c r="AG60" s="24">
        <v>990000</v>
      </c>
      <c r="AH60" s="24">
        <v>992500</v>
      </c>
      <c r="AI60" s="24">
        <v>948600</v>
      </c>
      <c r="AJ60" s="24">
        <v>950200</v>
      </c>
      <c r="AK60" s="24">
        <v>952200</v>
      </c>
      <c r="AL60" s="24">
        <v>958800</v>
      </c>
      <c r="AM60" s="24">
        <v>956600</v>
      </c>
      <c r="AN60" s="24">
        <v>962400</v>
      </c>
      <c r="AO60" s="24">
        <v>952200</v>
      </c>
      <c r="AP60" s="24">
        <v>945000</v>
      </c>
      <c r="AQ60" s="24">
        <v>975900</v>
      </c>
      <c r="AR60" s="24">
        <v>968900</v>
      </c>
      <c r="AS60" s="24">
        <v>965700</v>
      </c>
      <c r="AT60" s="24">
        <v>958600</v>
      </c>
      <c r="AU60" s="24">
        <v>914300</v>
      </c>
      <c r="AV60" s="24">
        <v>912800</v>
      </c>
      <c r="AW60" s="24">
        <v>910200</v>
      </c>
      <c r="AX60" s="24">
        <v>914300</v>
      </c>
      <c r="AY60" s="24">
        <v>907400</v>
      </c>
      <c r="AZ60" s="24">
        <v>905300</v>
      </c>
      <c r="BA60" s="24">
        <v>905200</v>
      </c>
      <c r="BB60" s="24">
        <v>908700</v>
      </c>
      <c r="BC60" s="24">
        <v>942300</v>
      </c>
      <c r="BD60" s="24">
        <v>956000</v>
      </c>
      <c r="BE60" s="24">
        <v>965300</v>
      </c>
      <c r="BF60" s="24">
        <v>970200</v>
      </c>
      <c r="BG60" s="24">
        <v>935700</v>
      </c>
      <c r="BH60" s="24">
        <v>913500</v>
      </c>
      <c r="BI60" s="24">
        <v>908200</v>
      </c>
      <c r="BJ60" s="24">
        <v>896900</v>
      </c>
      <c r="BK60" s="24">
        <v>888900</v>
      </c>
      <c r="BL60" s="24">
        <v>888100</v>
      </c>
      <c r="BM60" s="24">
        <v>883100</v>
      </c>
      <c r="BN60" s="24">
        <v>888600</v>
      </c>
      <c r="BO60" s="24">
        <v>902400</v>
      </c>
      <c r="BP60" s="24">
        <v>926900</v>
      </c>
      <c r="BQ60" s="24">
        <v>951300</v>
      </c>
      <c r="BR60" s="24">
        <v>958400</v>
      </c>
      <c r="BS60" s="24">
        <v>922300</v>
      </c>
      <c r="BT60" s="24">
        <v>941600</v>
      </c>
      <c r="BU60" s="24">
        <v>918400</v>
      </c>
      <c r="BV60" s="24">
        <v>917100</v>
      </c>
      <c r="BW60" s="24">
        <v>909500</v>
      </c>
      <c r="BX60" s="24">
        <v>902500</v>
      </c>
      <c r="BY60" s="24">
        <v>899500</v>
      </c>
      <c r="BZ60" s="24">
        <v>906800</v>
      </c>
      <c r="CA60" s="24">
        <v>956200</v>
      </c>
      <c r="CB60" s="24">
        <v>957200</v>
      </c>
      <c r="CC60" s="24">
        <v>956500</v>
      </c>
      <c r="CD60" s="24">
        <v>974500</v>
      </c>
      <c r="CE60" s="24">
        <v>954100</v>
      </c>
      <c r="CF60" s="24">
        <v>952200</v>
      </c>
      <c r="CG60" s="24">
        <v>966200</v>
      </c>
      <c r="CH60" s="24">
        <v>967400</v>
      </c>
      <c r="CI60" s="24">
        <v>977400</v>
      </c>
      <c r="CJ60" s="24">
        <v>975800</v>
      </c>
      <c r="CK60" s="24">
        <v>960600</v>
      </c>
      <c r="CL60" s="24">
        <v>957600</v>
      </c>
      <c r="CM60" s="24">
        <v>979200</v>
      </c>
      <c r="CN60" s="24">
        <v>994500</v>
      </c>
      <c r="CO60" s="24">
        <v>992000</v>
      </c>
      <c r="CP60" s="24">
        <v>992500</v>
      </c>
      <c r="CQ60" s="24">
        <v>965100</v>
      </c>
      <c r="CR60" s="24">
        <v>957000</v>
      </c>
      <c r="CS60" s="24">
        <v>961800</v>
      </c>
      <c r="CT60" s="24">
        <v>956100</v>
      </c>
      <c r="CU60" s="24">
        <v>950000</v>
      </c>
      <c r="CV60" s="24">
        <v>953400</v>
      </c>
      <c r="CW60" s="24">
        <v>955700</v>
      </c>
      <c r="CX60" s="24">
        <v>966200</v>
      </c>
      <c r="CY60" s="24">
        <v>986600</v>
      </c>
      <c r="CZ60" s="24">
        <v>993300</v>
      </c>
      <c r="DA60" s="24">
        <v>995200</v>
      </c>
      <c r="DB60" s="24">
        <v>1001000</v>
      </c>
      <c r="DC60" s="24">
        <v>987700</v>
      </c>
      <c r="DD60" s="24">
        <v>977600</v>
      </c>
      <c r="DE60" s="24">
        <v>978100</v>
      </c>
      <c r="DF60" s="24">
        <v>959800</v>
      </c>
      <c r="DG60" s="24">
        <v>979900</v>
      </c>
      <c r="DH60" s="24">
        <v>995700</v>
      </c>
      <c r="DI60" s="24">
        <v>995200</v>
      </c>
      <c r="DJ60" s="24">
        <v>1009400</v>
      </c>
      <c r="DK60" s="24">
        <v>1021400</v>
      </c>
      <c r="DL60" s="24">
        <v>1036700</v>
      </c>
      <c r="DM60" s="24">
        <v>1050700</v>
      </c>
      <c r="DN60" s="24">
        <v>1061800</v>
      </c>
      <c r="DO60" s="24">
        <v>1031100</v>
      </c>
      <c r="DP60" s="24">
        <v>1042000</v>
      </c>
      <c r="DQ60" s="24">
        <v>1026100</v>
      </c>
      <c r="DR60" s="24">
        <v>1011700</v>
      </c>
      <c r="DS60" s="24">
        <v>1009500</v>
      </c>
      <c r="DT60" s="24">
        <v>1010200</v>
      </c>
      <c r="DU60" s="24">
        <v>1009800</v>
      </c>
      <c r="DV60" s="24">
        <v>1001700</v>
      </c>
      <c r="DW60" s="24">
        <v>1030400</v>
      </c>
      <c r="DX60" s="24">
        <v>1041800</v>
      </c>
      <c r="DY60" s="24">
        <v>1041400</v>
      </c>
      <c r="DZ60" s="24">
        <v>1044100</v>
      </c>
      <c r="EA60" s="24">
        <v>1030500</v>
      </c>
      <c r="EB60" s="24">
        <v>1015000</v>
      </c>
      <c r="EC60" s="24">
        <v>1016300</v>
      </c>
      <c r="ED60" s="24">
        <v>1024000</v>
      </c>
      <c r="EE60" s="24">
        <v>1034400</v>
      </c>
      <c r="EF60" s="24">
        <v>1033400</v>
      </c>
      <c r="EG60" s="6">
        <f t="shared" si="7"/>
        <v>1.0698587755599842E-2</v>
      </c>
      <c r="EI60" s="24">
        <f t="shared" si="5"/>
        <v>1021808.3333333334</v>
      </c>
    </row>
    <row r="61" spans="2:139" x14ac:dyDescent="0.45">
      <c r="B61" s="2" t="s">
        <v>535</v>
      </c>
      <c r="C61" s="24">
        <v>327800</v>
      </c>
      <c r="D61" s="24">
        <v>327900</v>
      </c>
      <c r="E61" s="24">
        <v>335800</v>
      </c>
      <c r="F61" s="24">
        <v>329800</v>
      </c>
      <c r="G61" s="24">
        <v>326300</v>
      </c>
      <c r="H61" s="24">
        <v>305300</v>
      </c>
      <c r="I61" s="24">
        <v>308300</v>
      </c>
      <c r="J61" s="24">
        <v>322000</v>
      </c>
      <c r="K61" s="24">
        <v>319600</v>
      </c>
      <c r="L61" s="24">
        <v>327600</v>
      </c>
      <c r="M61" s="24">
        <v>313200</v>
      </c>
      <c r="N61" s="24">
        <v>316000</v>
      </c>
      <c r="O61" s="24">
        <v>332700</v>
      </c>
      <c r="P61" s="24">
        <v>325400</v>
      </c>
      <c r="Q61" s="24">
        <v>333800</v>
      </c>
      <c r="R61" s="24">
        <v>348600</v>
      </c>
      <c r="S61" s="24">
        <v>357300</v>
      </c>
      <c r="T61" s="24">
        <v>356600</v>
      </c>
      <c r="U61" s="24">
        <v>358600</v>
      </c>
      <c r="V61" s="24">
        <v>350100</v>
      </c>
      <c r="W61" s="24">
        <v>329200</v>
      </c>
      <c r="X61" s="24">
        <v>340400</v>
      </c>
      <c r="Y61" s="24">
        <v>329100</v>
      </c>
      <c r="Z61" s="24">
        <v>321600</v>
      </c>
      <c r="AA61" s="24">
        <v>317200</v>
      </c>
      <c r="AB61" s="24">
        <v>308100</v>
      </c>
      <c r="AC61" s="24">
        <v>301900</v>
      </c>
      <c r="AD61" s="24">
        <v>308500</v>
      </c>
      <c r="AE61" s="24">
        <v>303100</v>
      </c>
      <c r="AF61" s="24">
        <v>306700</v>
      </c>
      <c r="AG61" s="24">
        <v>324100</v>
      </c>
      <c r="AH61" s="24">
        <v>320200</v>
      </c>
      <c r="AI61" s="24">
        <v>318000</v>
      </c>
      <c r="AJ61" s="24">
        <v>323200</v>
      </c>
      <c r="AK61" s="24">
        <v>317000</v>
      </c>
      <c r="AL61" s="24">
        <v>319600</v>
      </c>
      <c r="AM61" s="24">
        <v>319500</v>
      </c>
      <c r="AN61" s="24">
        <v>322100</v>
      </c>
      <c r="AO61" s="24">
        <v>317800</v>
      </c>
      <c r="AP61" s="24">
        <v>317200</v>
      </c>
      <c r="AQ61" s="24">
        <v>322700</v>
      </c>
      <c r="AR61" s="24">
        <v>319800</v>
      </c>
      <c r="AS61" s="24">
        <v>311100</v>
      </c>
      <c r="AT61" s="24">
        <v>317000</v>
      </c>
      <c r="AU61" s="24">
        <v>308200</v>
      </c>
      <c r="AV61" s="24">
        <v>307500</v>
      </c>
      <c r="AW61" s="24">
        <v>320400</v>
      </c>
      <c r="AX61" s="24">
        <v>320500</v>
      </c>
      <c r="AY61" s="24">
        <v>336800</v>
      </c>
      <c r="AZ61" s="24">
        <v>323800</v>
      </c>
      <c r="BA61" s="24">
        <v>324800</v>
      </c>
      <c r="BB61" s="24">
        <v>315400</v>
      </c>
      <c r="BC61" s="24">
        <v>322400</v>
      </c>
      <c r="BD61" s="24">
        <v>307400</v>
      </c>
      <c r="BE61" s="24">
        <v>310800</v>
      </c>
      <c r="BF61" s="24">
        <v>304000</v>
      </c>
      <c r="BG61" s="24">
        <v>301400</v>
      </c>
      <c r="BH61" s="24">
        <v>294600</v>
      </c>
      <c r="BI61" s="24">
        <v>283000</v>
      </c>
      <c r="BJ61" s="24">
        <v>283700</v>
      </c>
      <c r="BK61" s="24">
        <v>289000</v>
      </c>
      <c r="BL61" s="24">
        <v>306500</v>
      </c>
      <c r="BM61" s="24">
        <v>318200</v>
      </c>
      <c r="BN61" s="24">
        <v>328600</v>
      </c>
      <c r="BO61" s="24">
        <v>317100</v>
      </c>
      <c r="BP61" s="24">
        <v>321000</v>
      </c>
      <c r="BQ61" s="24">
        <v>313700</v>
      </c>
      <c r="BR61" s="24">
        <v>315300</v>
      </c>
      <c r="BS61" s="24">
        <v>316900</v>
      </c>
      <c r="BT61" s="24">
        <v>316200</v>
      </c>
      <c r="BU61" s="24">
        <v>313600</v>
      </c>
      <c r="BV61" s="24">
        <v>334100</v>
      </c>
      <c r="BW61" s="24">
        <v>322400</v>
      </c>
      <c r="BX61" s="24">
        <v>322200</v>
      </c>
      <c r="BY61" s="24">
        <v>323900</v>
      </c>
      <c r="BZ61" s="24">
        <v>319200</v>
      </c>
      <c r="CA61" s="24">
        <v>319800</v>
      </c>
      <c r="CB61" s="24">
        <v>320600</v>
      </c>
      <c r="CC61" s="24">
        <v>330100</v>
      </c>
      <c r="CD61" s="24">
        <v>338800</v>
      </c>
      <c r="CE61" s="24">
        <v>325900</v>
      </c>
      <c r="CF61" s="24">
        <v>328800</v>
      </c>
      <c r="CG61" s="24">
        <v>327700</v>
      </c>
      <c r="CH61" s="24">
        <v>316000</v>
      </c>
      <c r="CI61" s="24">
        <v>320400</v>
      </c>
      <c r="CJ61" s="24">
        <v>327700</v>
      </c>
      <c r="CK61" s="24">
        <v>322500</v>
      </c>
      <c r="CL61" s="24">
        <v>338300</v>
      </c>
      <c r="CM61" s="24">
        <v>349000</v>
      </c>
      <c r="CN61" s="24">
        <v>355700</v>
      </c>
      <c r="CO61" s="24">
        <v>355700</v>
      </c>
      <c r="CP61" s="24">
        <v>353500</v>
      </c>
      <c r="CQ61" s="24">
        <v>340800</v>
      </c>
      <c r="CR61" s="24">
        <v>348800</v>
      </c>
      <c r="CS61" s="24">
        <v>351400</v>
      </c>
      <c r="CT61" s="24">
        <v>365600</v>
      </c>
      <c r="CU61" s="24">
        <v>350500</v>
      </c>
      <c r="CV61" s="24">
        <v>358400</v>
      </c>
      <c r="CW61" s="24">
        <v>362500</v>
      </c>
      <c r="CX61" s="24">
        <v>352200</v>
      </c>
      <c r="CY61" s="24">
        <v>360400</v>
      </c>
      <c r="CZ61" s="24">
        <v>355500</v>
      </c>
      <c r="DA61" s="24">
        <v>356600</v>
      </c>
      <c r="DB61" s="24">
        <v>358700</v>
      </c>
      <c r="DC61" s="24">
        <v>337400</v>
      </c>
      <c r="DD61" s="24">
        <v>334900</v>
      </c>
      <c r="DE61" s="24">
        <v>334400</v>
      </c>
      <c r="DF61" s="24">
        <v>332600</v>
      </c>
      <c r="DG61" s="24">
        <v>342100</v>
      </c>
      <c r="DH61" s="24">
        <v>345100</v>
      </c>
      <c r="DI61" s="24">
        <v>361100</v>
      </c>
      <c r="DJ61" s="24">
        <v>368400</v>
      </c>
      <c r="DK61" s="24">
        <v>369400</v>
      </c>
      <c r="DL61" s="24">
        <v>364200</v>
      </c>
      <c r="DM61" s="24">
        <v>365900</v>
      </c>
      <c r="DN61" s="24">
        <v>374100</v>
      </c>
      <c r="DO61" s="24">
        <v>383500</v>
      </c>
      <c r="DP61" s="24">
        <v>378200</v>
      </c>
      <c r="DQ61" s="24">
        <v>369000</v>
      </c>
      <c r="DR61" s="24">
        <v>363300</v>
      </c>
      <c r="DS61" s="24">
        <v>361800</v>
      </c>
      <c r="DT61" s="24">
        <v>356100</v>
      </c>
      <c r="DU61" s="24">
        <v>346400</v>
      </c>
      <c r="DV61" s="24">
        <v>313400</v>
      </c>
      <c r="DW61" s="24">
        <v>349100</v>
      </c>
      <c r="DX61" s="24">
        <v>350400</v>
      </c>
      <c r="DY61" s="24">
        <v>341800</v>
      </c>
      <c r="DZ61" s="24">
        <v>338800</v>
      </c>
      <c r="EA61" s="24">
        <v>344000</v>
      </c>
      <c r="EB61" s="24">
        <v>363600</v>
      </c>
      <c r="EC61" s="24">
        <v>351700</v>
      </c>
      <c r="ED61" s="24">
        <v>345700</v>
      </c>
      <c r="EE61" s="24">
        <v>344100</v>
      </c>
      <c r="EF61" s="24">
        <v>344200</v>
      </c>
      <c r="EG61" s="6">
        <f t="shared" si="7"/>
        <v>1.1025662460784735E-2</v>
      </c>
      <c r="EI61" s="24">
        <f t="shared" si="5"/>
        <v>365358.33333333331</v>
      </c>
    </row>
    <row r="62" spans="2:139" x14ac:dyDescent="0.45">
      <c r="B62" s="2" t="s">
        <v>536</v>
      </c>
      <c r="C62" s="24">
        <v>4348900</v>
      </c>
      <c r="D62" s="24">
        <v>4320800</v>
      </c>
      <c r="E62" s="24">
        <v>4272000</v>
      </c>
      <c r="F62" s="24">
        <v>4351700</v>
      </c>
      <c r="G62" s="24">
        <v>4413800</v>
      </c>
      <c r="H62" s="24">
        <v>4476600</v>
      </c>
      <c r="I62" s="24">
        <v>4417000</v>
      </c>
      <c r="J62" s="24">
        <v>4433600</v>
      </c>
      <c r="K62" s="24">
        <v>4309600</v>
      </c>
      <c r="L62" s="24">
        <v>4263300</v>
      </c>
      <c r="M62" s="24">
        <v>4338400</v>
      </c>
      <c r="N62" s="24">
        <v>4338800</v>
      </c>
      <c r="O62" s="24">
        <v>4305400</v>
      </c>
      <c r="P62" s="24">
        <v>4286400</v>
      </c>
      <c r="Q62" s="24">
        <v>4258500</v>
      </c>
      <c r="R62" s="24">
        <v>4278600</v>
      </c>
      <c r="S62" s="24">
        <v>4310600</v>
      </c>
      <c r="T62" s="24">
        <v>4313100</v>
      </c>
      <c r="U62" s="24">
        <v>4349700</v>
      </c>
      <c r="V62" s="24">
        <v>4345800</v>
      </c>
      <c r="W62" s="24">
        <v>4276900</v>
      </c>
      <c r="X62" s="24">
        <v>4331400</v>
      </c>
      <c r="Y62" s="24">
        <v>4358400</v>
      </c>
      <c r="Z62" s="24">
        <v>4367000</v>
      </c>
      <c r="AA62" s="24">
        <v>4331400</v>
      </c>
      <c r="AB62" s="24">
        <v>4257200</v>
      </c>
      <c r="AC62" s="24">
        <v>4239200</v>
      </c>
      <c r="AD62" s="24">
        <v>4270200</v>
      </c>
      <c r="AE62" s="24">
        <v>4337800</v>
      </c>
      <c r="AF62" s="24">
        <v>4303200</v>
      </c>
      <c r="AG62" s="24">
        <v>4262100</v>
      </c>
      <c r="AH62" s="24">
        <v>4306200</v>
      </c>
      <c r="AI62" s="24">
        <v>4232900</v>
      </c>
      <c r="AJ62" s="24">
        <v>4250000</v>
      </c>
      <c r="AK62" s="24">
        <v>4314200</v>
      </c>
      <c r="AL62" s="24">
        <v>4398500</v>
      </c>
      <c r="AM62" s="24">
        <v>4345500</v>
      </c>
      <c r="AN62" s="24">
        <v>4292500</v>
      </c>
      <c r="AO62" s="24">
        <v>4250200</v>
      </c>
      <c r="AP62" s="24">
        <v>4296100</v>
      </c>
      <c r="AQ62" s="24">
        <v>4384300</v>
      </c>
      <c r="AR62" s="24">
        <v>4421600</v>
      </c>
      <c r="AS62" s="24">
        <v>4449000</v>
      </c>
      <c r="AT62" s="24">
        <v>4421200</v>
      </c>
      <c r="AU62" s="24">
        <v>4370400</v>
      </c>
      <c r="AV62" s="24">
        <v>4371700</v>
      </c>
      <c r="AW62" s="24">
        <v>4410600</v>
      </c>
      <c r="AX62" s="24">
        <v>4435600</v>
      </c>
      <c r="AY62" s="24">
        <v>4352300</v>
      </c>
      <c r="AZ62" s="24">
        <v>4350000</v>
      </c>
      <c r="BA62" s="24">
        <v>4405800</v>
      </c>
      <c r="BB62" s="24">
        <v>4428800</v>
      </c>
      <c r="BC62" s="24">
        <v>4489000</v>
      </c>
      <c r="BD62" s="24">
        <v>4438000</v>
      </c>
      <c r="BE62" s="24">
        <v>4455800</v>
      </c>
      <c r="BF62" s="24">
        <v>4413500</v>
      </c>
      <c r="BG62" s="24">
        <v>4310300</v>
      </c>
      <c r="BH62" s="24">
        <v>4323100</v>
      </c>
      <c r="BI62" s="24">
        <v>4302800</v>
      </c>
      <c r="BJ62" s="24">
        <v>4329000</v>
      </c>
      <c r="BK62" s="24">
        <v>4224800</v>
      </c>
      <c r="BL62" s="24">
        <v>4255900</v>
      </c>
      <c r="BM62" s="24">
        <v>4280900</v>
      </c>
      <c r="BN62" s="24">
        <v>4270500</v>
      </c>
      <c r="BO62" s="24">
        <v>4305900</v>
      </c>
      <c r="BP62" s="24">
        <v>4321000</v>
      </c>
      <c r="BQ62" s="24">
        <v>4338000</v>
      </c>
      <c r="BR62" s="24">
        <v>4394700</v>
      </c>
      <c r="BS62" s="24">
        <v>4305500</v>
      </c>
      <c r="BT62" s="24">
        <v>4289600</v>
      </c>
      <c r="BU62" s="24">
        <v>4304000</v>
      </c>
      <c r="BV62" s="24">
        <v>4334900</v>
      </c>
      <c r="BW62" s="24">
        <v>4252500</v>
      </c>
      <c r="BX62" s="24">
        <v>4250300</v>
      </c>
      <c r="BY62" s="24">
        <v>4298300</v>
      </c>
      <c r="BZ62" s="24">
        <v>4324400</v>
      </c>
      <c r="CA62" s="24">
        <v>4298100</v>
      </c>
      <c r="CB62" s="24">
        <v>4325100</v>
      </c>
      <c r="CC62" s="24">
        <v>4337100</v>
      </c>
      <c r="CD62" s="24">
        <v>4326000</v>
      </c>
      <c r="CE62" s="24">
        <v>4247900</v>
      </c>
      <c r="CF62" s="24">
        <v>4277700</v>
      </c>
      <c r="CG62" s="24">
        <v>4344200</v>
      </c>
      <c r="CH62" s="24">
        <v>4368700</v>
      </c>
      <c r="CI62" s="24">
        <v>4249600</v>
      </c>
      <c r="CJ62" s="24">
        <v>4234500</v>
      </c>
      <c r="CK62" s="24">
        <v>4296600</v>
      </c>
      <c r="CL62" s="24">
        <v>4320300</v>
      </c>
      <c r="CM62" s="24">
        <v>4479300</v>
      </c>
      <c r="CN62" s="24">
        <v>4479100</v>
      </c>
      <c r="CO62" s="24">
        <v>4577500</v>
      </c>
      <c r="CP62" s="24">
        <v>4573800</v>
      </c>
      <c r="CQ62" s="24">
        <v>4470700</v>
      </c>
      <c r="CR62" s="24">
        <v>4496700</v>
      </c>
      <c r="CS62" s="24">
        <v>4545300</v>
      </c>
      <c r="CT62" s="24">
        <v>4540700</v>
      </c>
      <c r="CU62" s="24">
        <v>4438100</v>
      </c>
      <c r="CV62" s="24">
        <v>4391500</v>
      </c>
      <c r="CW62" s="24">
        <v>4401600</v>
      </c>
      <c r="CX62" s="24">
        <v>4339600</v>
      </c>
      <c r="CY62" s="24">
        <v>4479900</v>
      </c>
      <c r="CZ62" s="24">
        <v>4495300</v>
      </c>
      <c r="DA62" s="24">
        <v>4523800</v>
      </c>
      <c r="DB62" s="24">
        <v>4504400</v>
      </c>
      <c r="DC62" s="24">
        <v>4413000</v>
      </c>
      <c r="DD62" s="24">
        <v>4480500</v>
      </c>
      <c r="DE62" s="24">
        <v>4528500</v>
      </c>
      <c r="DF62" s="24">
        <v>4509200</v>
      </c>
      <c r="DG62" s="24">
        <v>4490700</v>
      </c>
      <c r="DH62" s="24">
        <v>4512600</v>
      </c>
      <c r="DI62" s="24">
        <v>4547600</v>
      </c>
      <c r="DJ62" s="24">
        <v>4593200</v>
      </c>
      <c r="DK62" s="24">
        <v>4671300</v>
      </c>
      <c r="DL62" s="24">
        <v>4624800</v>
      </c>
      <c r="DM62" s="24">
        <v>4544700</v>
      </c>
      <c r="DN62" s="24">
        <v>4597500</v>
      </c>
      <c r="DO62" s="24">
        <v>4526300</v>
      </c>
      <c r="DP62" s="24">
        <v>4589800</v>
      </c>
      <c r="DQ62" s="24">
        <v>4615100</v>
      </c>
      <c r="DR62" s="24">
        <v>4667300</v>
      </c>
      <c r="DS62" s="24">
        <v>4613100</v>
      </c>
      <c r="DT62" s="24">
        <v>4634000</v>
      </c>
      <c r="DU62" s="24">
        <v>4368100</v>
      </c>
      <c r="DV62" s="24">
        <v>4042700</v>
      </c>
      <c r="DW62" s="24">
        <v>4290000</v>
      </c>
      <c r="DX62" s="24">
        <v>4551700</v>
      </c>
      <c r="DY62" s="24">
        <v>4672900</v>
      </c>
      <c r="DZ62" s="24">
        <v>4676800</v>
      </c>
      <c r="EA62" s="24">
        <v>4512400</v>
      </c>
      <c r="EB62" s="24">
        <v>4539300</v>
      </c>
      <c r="EC62" s="24">
        <v>4606900</v>
      </c>
      <c r="ED62" s="24">
        <v>4608100</v>
      </c>
      <c r="EE62" s="24">
        <v>4402700</v>
      </c>
      <c r="EF62" s="24">
        <v>4523000</v>
      </c>
      <c r="EG62" s="6">
        <f t="shared" si="7"/>
        <v>6.5745338350464699E-3</v>
      </c>
      <c r="EI62" s="24">
        <f t="shared" si="5"/>
        <v>4581741.666666667</v>
      </c>
    </row>
    <row r="63" spans="2:139" x14ac:dyDescent="0.45">
      <c r="B63" s="2" t="s">
        <v>537</v>
      </c>
      <c r="C63" s="24">
        <v>1667200</v>
      </c>
      <c r="D63" s="24">
        <v>1674100</v>
      </c>
      <c r="E63" s="24">
        <v>1674100</v>
      </c>
      <c r="F63" s="24">
        <v>1665500</v>
      </c>
      <c r="G63" s="24">
        <v>1701500</v>
      </c>
      <c r="H63" s="24">
        <v>1712700</v>
      </c>
      <c r="I63" s="24">
        <v>1693500</v>
      </c>
      <c r="J63" s="24">
        <v>1718700</v>
      </c>
      <c r="K63" s="24">
        <v>1714200</v>
      </c>
      <c r="L63" s="24">
        <v>1710400</v>
      </c>
      <c r="M63" s="24">
        <v>1720900</v>
      </c>
      <c r="N63" s="24">
        <v>1756700</v>
      </c>
      <c r="O63" s="24">
        <v>1745400</v>
      </c>
      <c r="P63" s="24">
        <v>1750100</v>
      </c>
      <c r="Q63" s="24">
        <v>1746400</v>
      </c>
      <c r="R63" s="24">
        <v>1733000</v>
      </c>
      <c r="S63" s="24">
        <v>1734900</v>
      </c>
      <c r="T63" s="24">
        <v>1755400</v>
      </c>
      <c r="U63" s="24">
        <v>1765000</v>
      </c>
      <c r="V63" s="24">
        <v>1798300</v>
      </c>
      <c r="W63" s="24">
        <v>1772500</v>
      </c>
      <c r="X63" s="24">
        <v>1775800</v>
      </c>
      <c r="Y63" s="24">
        <v>1785400</v>
      </c>
      <c r="Z63" s="24">
        <v>1787900</v>
      </c>
      <c r="AA63" s="24">
        <v>1755500</v>
      </c>
      <c r="AB63" s="24">
        <v>1732900</v>
      </c>
      <c r="AC63" s="24">
        <v>1753600</v>
      </c>
      <c r="AD63" s="24">
        <v>1762100</v>
      </c>
      <c r="AE63" s="24">
        <v>1760200</v>
      </c>
      <c r="AF63" s="24">
        <v>1764100</v>
      </c>
      <c r="AG63" s="24">
        <v>1769100</v>
      </c>
      <c r="AH63" s="24">
        <v>1784600</v>
      </c>
      <c r="AI63" s="24">
        <v>1798100</v>
      </c>
      <c r="AJ63" s="24">
        <v>1802900</v>
      </c>
      <c r="AK63" s="24">
        <v>1784600</v>
      </c>
      <c r="AL63" s="24">
        <v>1802400</v>
      </c>
      <c r="AM63" s="24">
        <v>1810300</v>
      </c>
      <c r="AN63" s="24">
        <v>1819100</v>
      </c>
      <c r="AO63" s="24">
        <v>1825600</v>
      </c>
      <c r="AP63" s="24">
        <v>1836300</v>
      </c>
      <c r="AQ63" s="24">
        <v>1846300</v>
      </c>
      <c r="AR63" s="24">
        <v>1830500</v>
      </c>
      <c r="AS63" s="24">
        <v>1803100</v>
      </c>
      <c r="AT63" s="24">
        <v>1855500</v>
      </c>
      <c r="AU63" s="24">
        <v>1869600</v>
      </c>
      <c r="AV63" s="24">
        <v>1833200</v>
      </c>
      <c r="AW63" s="24">
        <v>1870800</v>
      </c>
      <c r="AX63" s="24">
        <v>1861700</v>
      </c>
      <c r="AY63" s="24">
        <v>1873600</v>
      </c>
      <c r="AZ63" s="24">
        <v>1861500</v>
      </c>
      <c r="BA63" s="24">
        <v>1878800</v>
      </c>
      <c r="BB63" s="24">
        <v>1864700</v>
      </c>
      <c r="BC63" s="24">
        <v>1855900</v>
      </c>
      <c r="BD63" s="24">
        <v>1858900</v>
      </c>
      <c r="BE63" s="24">
        <v>1816500</v>
      </c>
      <c r="BF63" s="24">
        <v>1833800</v>
      </c>
      <c r="BG63" s="24">
        <v>1836700</v>
      </c>
      <c r="BH63" s="24">
        <v>1851900</v>
      </c>
      <c r="BI63" s="24">
        <v>1865900</v>
      </c>
      <c r="BJ63" s="24">
        <v>1859200</v>
      </c>
      <c r="BK63" s="24">
        <v>1832800</v>
      </c>
      <c r="BL63" s="24">
        <v>1865900</v>
      </c>
      <c r="BM63" s="24">
        <v>1893200</v>
      </c>
      <c r="BN63" s="24">
        <v>1902000</v>
      </c>
      <c r="BO63" s="24">
        <v>1915800</v>
      </c>
      <c r="BP63" s="24">
        <v>1936900</v>
      </c>
      <c r="BQ63" s="24">
        <v>1906600</v>
      </c>
      <c r="BR63" s="24">
        <v>1911800</v>
      </c>
      <c r="BS63" s="24">
        <v>1892100</v>
      </c>
      <c r="BT63" s="24">
        <v>1912900</v>
      </c>
      <c r="BU63" s="24">
        <v>1909300</v>
      </c>
      <c r="BV63" s="24">
        <v>1906900</v>
      </c>
      <c r="BW63" s="24">
        <v>1871900</v>
      </c>
      <c r="BX63" s="24">
        <v>1870900</v>
      </c>
      <c r="BY63" s="24">
        <v>1879200</v>
      </c>
      <c r="BZ63" s="24">
        <v>1871200</v>
      </c>
      <c r="CA63" s="24">
        <v>1902800</v>
      </c>
      <c r="CB63" s="24">
        <v>1907000</v>
      </c>
      <c r="CC63" s="24">
        <v>1873200</v>
      </c>
      <c r="CD63" s="24">
        <v>1890900</v>
      </c>
      <c r="CE63" s="24">
        <v>1886200</v>
      </c>
      <c r="CF63" s="24">
        <v>1889500</v>
      </c>
      <c r="CG63" s="24">
        <v>1869700</v>
      </c>
      <c r="CH63" s="24">
        <v>1862900</v>
      </c>
      <c r="CI63" s="24">
        <v>1876100</v>
      </c>
      <c r="CJ63" s="24">
        <v>1889800</v>
      </c>
      <c r="CK63" s="24">
        <v>1883100</v>
      </c>
      <c r="CL63" s="24">
        <v>1887100</v>
      </c>
      <c r="CM63" s="24">
        <v>1976900</v>
      </c>
      <c r="CN63" s="24">
        <v>1946600</v>
      </c>
      <c r="CO63" s="24">
        <v>1939300</v>
      </c>
      <c r="CP63" s="24">
        <v>1974400</v>
      </c>
      <c r="CQ63" s="24">
        <v>1948200</v>
      </c>
      <c r="CR63" s="24">
        <v>1944800</v>
      </c>
      <c r="CS63" s="24">
        <v>1935400</v>
      </c>
      <c r="CT63" s="24">
        <v>1962700</v>
      </c>
      <c r="CU63" s="24">
        <v>1968800</v>
      </c>
      <c r="CV63" s="24">
        <v>2001200</v>
      </c>
      <c r="CW63" s="24">
        <v>1991400</v>
      </c>
      <c r="CX63" s="24">
        <v>2013200</v>
      </c>
      <c r="CY63" s="24">
        <v>2059200</v>
      </c>
      <c r="CZ63" s="24">
        <v>2081500</v>
      </c>
      <c r="DA63" s="24">
        <v>2036100</v>
      </c>
      <c r="DB63" s="24">
        <v>2068500</v>
      </c>
      <c r="DC63" s="24">
        <v>2065800</v>
      </c>
      <c r="DD63" s="24">
        <v>2074500</v>
      </c>
      <c r="DE63" s="24">
        <v>2077800</v>
      </c>
      <c r="DF63" s="24">
        <v>2110000</v>
      </c>
      <c r="DG63" s="24">
        <v>2132300</v>
      </c>
      <c r="DH63" s="24">
        <v>2108200</v>
      </c>
      <c r="DI63" s="24">
        <v>2110600</v>
      </c>
      <c r="DJ63" s="24">
        <v>2120500</v>
      </c>
      <c r="DK63" s="24">
        <v>2170100</v>
      </c>
      <c r="DL63" s="24">
        <v>2187100</v>
      </c>
      <c r="DM63" s="24">
        <v>2135600</v>
      </c>
      <c r="DN63" s="24">
        <v>2142700</v>
      </c>
      <c r="DO63" s="24">
        <v>2149000</v>
      </c>
      <c r="DP63" s="24">
        <v>2158900</v>
      </c>
      <c r="DQ63" s="24">
        <v>2128000</v>
      </c>
      <c r="DR63" s="24">
        <v>2127400</v>
      </c>
      <c r="DS63" s="24">
        <v>2112600</v>
      </c>
      <c r="DT63" s="24">
        <v>2109000</v>
      </c>
      <c r="DU63" s="24">
        <v>2058100</v>
      </c>
      <c r="DV63" s="24">
        <v>1967500</v>
      </c>
      <c r="DW63" s="24">
        <v>1975700</v>
      </c>
      <c r="DX63" s="24">
        <v>2087200</v>
      </c>
      <c r="DY63" s="24">
        <v>2020700</v>
      </c>
      <c r="DZ63" s="24">
        <v>2064200</v>
      </c>
      <c r="EA63" s="24">
        <v>2058900</v>
      </c>
      <c r="EB63" s="24">
        <v>2049400</v>
      </c>
      <c r="EC63" s="24">
        <v>2060000</v>
      </c>
      <c r="ED63" s="24">
        <v>2066500</v>
      </c>
      <c r="EE63" s="24">
        <v>2072600</v>
      </c>
      <c r="EF63" s="24">
        <v>2075400</v>
      </c>
      <c r="EG63" s="6">
        <f t="shared" si="7"/>
        <v>2.6657320503239434E-2</v>
      </c>
      <c r="EI63" s="24">
        <f t="shared" si="5"/>
        <v>2139200</v>
      </c>
    </row>
    <row r="64" spans="2:139" x14ac:dyDescent="0.45">
      <c r="B64" s="2" t="s">
        <v>538</v>
      </c>
      <c r="C64" s="24">
        <v>142000</v>
      </c>
      <c r="D64" s="24">
        <v>145200</v>
      </c>
      <c r="E64" s="24">
        <v>143800</v>
      </c>
      <c r="F64" s="24">
        <v>146700</v>
      </c>
      <c r="G64" s="24">
        <v>152800</v>
      </c>
      <c r="H64" s="24">
        <v>148200</v>
      </c>
      <c r="I64" s="24">
        <v>151600</v>
      </c>
      <c r="J64" s="24">
        <v>150200</v>
      </c>
      <c r="K64" s="24">
        <v>145800</v>
      </c>
      <c r="L64" s="24">
        <v>142800</v>
      </c>
      <c r="M64" s="24">
        <v>137400</v>
      </c>
      <c r="N64" s="24">
        <v>136300</v>
      </c>
      <c r="O64" s="24">
        <v>134300</v>
      </c>
      <c r="P64" s="24">
        <v>137500</v>
      </c>
      <c r="Q64" s="24">
        <v>138100</v>
      </c>
      <c r="R64" s="24">
        <v>138000</v>
      </c>
      <c r="S64" s="24">
        <v>145900</v>
      </c>
      <c r="T64" s="24">
        <v>146600</v>
      </c>
      <c r="U64" s="24">
        <v>147100</v>
      </c>
      <c r="V64" s="24">
        <v>140600</v>
      </c>
      <c r="W64" s="24">
        <v>131600</v>
      </c>
      <c r="X64" s="24">
        <v>134000</v>
      </c>
      <c r="Y64" s="24">
        <v>135300</v>
      </c>
      <c r="Z64" s="24">
        <v>131300</v>
      </c>
      <c r="AA64" s="24">
        <v>128500</v>
      </c>
      <c r="AB64" s="24">
        <v>132100</v>
      </c>
      <c r="AC64" s="24">
        <v>131600</v>
      </c>
      <c r="AD64" s="24">
        <v>134500</v>
      </c>
      <c r="AE64" s="24">
        <v>135500</v>
      </c>
      <c r="AF64" s="24">
        <v>138000</v>
      </c>
      <c r="AG64" s="24">
        <v>135300</v>
      </c>
      <c r="AH64" s="24">
        <v>137400</v>
      </c>
      <c r="AI64" s="24">
        <v>136000</v>
      </c>
      <c r="AJ64" s="24">
        <v>136100</v>
      </c>
      <c r="AK64" s="24">
        <v>135300</v>
      </c>
      <c r="AL64" s="24">
        <v>131800</v>
      </c>
      <c r="AM64" s="24">
        <v>127000</v>
      </c>
      <c r="AN64" s="24">
        <v>127800</v>
      </c>
      <c r="AO64" s="24">
        <v>130000</v>
      </c>
      <c r="AP64" s="24">
        <v>127500</v>
      </c>
      <c r="AQ64" s="24">
        <v>134100</v>
      </c>
      <c r="AR64" s="24">
        <v>135900</v>
      </c>
      <c r="AS64" s="24">
        <v>138600</v>
      </c>
      <c r="AT64" s="24">
        <v>142100</v>
      </c>
      <c r="AU64" s="24">
        <v>140900</v>
      </c>
      <c r="AV64" s="24">
        <v>139300</v>
      </c>
      <c r="AW64" s="24">
        <v>140300</v>
      </c>
      <c r="AX64" s="24">
        <v>142400</v>
      </c>
      <c r="AY64" s="24">
        <v>140400</v>
      </c>
      <c r="AZ64" s="24">
        <v>141800</v>
      </c>
      <c r="BA64" s="24">
        <v>138600</v>
      </c>
      <c r="BB64" s="24">
        <v>138300</v>
      </c>
      <c r="BC64" s="24">
        <v>139400</v>
      </c>
      <c r="BD64" s="24">
        <v>141900</v>
      </c>
      <c r="BE64" s="24">
        <v>138900</v>
      </c>
      <c r="BF64" s="24">
        <v>134000</v>
      </c>
      <c r="BG64" s="24">
        <v>132900</v>
      </c>
      <c r="BH64" s="24">
        <v>136900</v>
      </c>
      <c r="BI64" s="24">
        <v>140000</v>
      </c>
      <c r="BJ64" s="24">
        <v>141100</v>
      </c>
      <c r="BK64" s="24">
        <v>144000</v>
      </c>
      <c r="BL64" s="24">
        <v>139400</v>
      </c>
      <c r="BM64" s="24">
        <v>136900</v>
      </c>
      <c r="BN64" s="24">
        <v>137100</v>
      </c>
      <c r="BO64" s="24">
        <v>146200</v>
      </c>
      <c r="BP64" s="24">
        <v>141800</v>
      </c>
      <c r="BQ64" s="24">
        <v>144400</v>
      </c>
      <c r="BR64" s="24">
        <v>142400</v>
      </c>
      <c r="BS64" s="24">
        <v>139100</v>
      </c>
      <c r="BT64" s="24">
        <v>134900</v>
      </c>
      <c r="BU64" s="24">
        <v>133500</v>
      </c>
      <c r="BV64" s="24">
        <v>135900</v>
      </c>
      <c r="BW64" s="24">
        <v>139700</v>
      </c>
      <c r="BX64" s="24">
        <v>138400</v>
      </c>
      <c r="BY64" s="24">
        <v>136800</v>
      </c>
      <c r="BZ64" s="24">
        <v>137000</v>
      </c>
      <c r="CA64" s="24">
        <v>139900</v>
      </c>
      <c r="CB64" s="24">
        <v>138500</v>
      </c>
      <c r="CC64" s="24">
        <v>139500</v>
      </c>
      <c r="CD64" s="24">
        <v>138200</v>
      </c>
      <c r="CE64" s="24">
        <v>137200</v>
      </c>
      <c r="CF64" s="24">
        <v>136900</v>
      </c>
      <c r="CG64" s="24">
        <v>137500</v>
      </c>
      <c r="CH64" s="24">
        <v>139400</v>
      </c>
      <c r="CI64" s="24">
        <v>138200</v>
      </c>
      <c r="CJ64" s="24">
        <v>136800</v>
      </c>
      <c r="CK64" s="24">
        <v>131900</v>
      </c>
      <c r="CL64" s="24">
        <v>130400</v>
      </c>
      <c r="CM64" s="24">
        <v>134700</v>
      </c>
      <c r="CN64" s="24">
        <v>140400</v>
      </c>
      <c r="CO64" s="24">
        <v>140300</v>
      </c>
      <c r="CP64" s="24">
        <v>138300</v>
      </c>
      <c r="CQ64" s="24">
        <v>134200</v>
      </c>
      <c r="CR64" s="24">
        <v>133700</v>
      </c>
      <c r="CS64" s="24">
        <v>130700</v>
      </c>
      <c r="CT64" s="24">
        <v>128800</v>
      </c>
      <c r="CU64" s="24">
        <v>133600</v>
      </c>
      <c r="CV64" s="24">
        <v>137500</v>
      </c>
      <c r="CW64" s="24">
        <v>138500</v>
      </c>
      <c r="CX64" s="24">
        <v>142000</v>
      </c>
      <c r="CY64" s="24">
        <v>146500</v>
      </c>
      <c r="CZ64" s="24">
        <v>151100</v>
      </c>
      <c r="DA64" s="24">
        <v>153300</v>
      </c>
      <c r="DB64" s="24">
        <v>156800</v>
      </c>
      <c r="DC64" s="24">
        <v>153900</v>
      </c>
      <c r="DD64" s="24">
        <v>152700</v>
      </c>
      <c r="DE64" s="24">
        <v>153900</v>
      </c>
      <c r="DF64" s="24">
        <v>151100</v>
      </c>
      <c r="DG64" s="24">
        <v>143100</v>
      </c>
      <c r="DH64" s="24">
        <v>143300</v>
      </c>
      <c r="DI64" s="24">
        <v>144500</v>
      </c>
      <c r="DJ64" s="24">
        <v>144800</v>
      </c>
      <c r="DK64" s="24">
        <v>148300</v>
      </c>
      <c r="DL64" s="24">
        <v>149300</v>
      </c>
      <c r="DM64" s="24">
        <v>144300</v>
      </c>
      <c r="DN64" s="24">
        <v>143200</v>
      </c>
      <c r="DO64" s="24">
        <v>139000</v>
      </c>
      <c r="DP64" s="24">
        <v>136400</v>
      </c>
      <c r="DQ64" s="24">
        <v>138400</v>
      </c>
      <c r="DR64" s="24">
        <v>137200</v>
      </c>
      <c r="DS64" s="24">
        <v>137400</v>
      </c>
      <c r="DT64" s="24">
        <v>144200</v>
      </c>
      <c r="DU64" s="24">
        <v>133200</v>
      </c>
      <c r="DV64" s="24">
        <v>137800</v>
      </c>
      <c r="DW64" s="24">
        <v>141500</v>
      </c>
      <c r="DX64" s="24">
        <v>143000</v>
      </c>
      <c r="DY64" s="24">
        <v>138100</v>
      </c>
      <c r="DZ64" s="24">
        <v>141500</v>
      </c>
      <c r="EA64" s="24">
        <v>146300</v>
      </c>
      <c r="EB64" s="24">
        <v>143900</v>
      </c>
      <c r="EC64" s="24">
        <v>139900</v>
      </c>
      <c r="ED64" s="24">
        <v>142200</v>
      </c>
      <c r="EE64" s="24">
        <v>140200</v>
      </c>
      <c r="EF64" s="24">
        <v>145000</v>
      </c>
      <c r="EG64" s="6">
        <f t="shared" si="7"/>
        <v>-3.6522783488496247E-3</v>
      </c>
      <c r="EI64" s="24">
        <f t="shared" si="5"/>
        <v>142650</v>
      </c>
    </row>
    <row r="65" spans="1:139" x14ac:dyDescent="0.45">
      <c r="B65" s="2" t="s">
        <v>539</v>
      </c>
      <c r="C65" s="24">
        <v>618000</v>
      </c>
      <c r="D65" s="24">
        <v>616100</v>
      </c>
      <c r="E65" s="24">
        <v>639700</v>
      </c>
      <c r="F65" s="24">
        <v>632200</v>
      </c>
      <c r="G65" s="24">
        <v>653200</v>
      </c>
      <c r="H65" s="24">
        <v>636400</v>
      </c>
      <c r="I65" s="24">
        <v>653800</v>
      </c>
      <c r="J65" s="24">
        <v>660300</v>
      </c>
      <c r="K65" s="24">
        <v>641800</v>
      </c>
      <c r="L65" s="24">
        <v>655500</v>
      </c>
      <c r="M65" s="24">
        <v>665600</v>
      </c>
      <c r="N65" s="24">
        <v>670700</v>
      </c>
      <c r="O65" s="24">
        <v>652200</v>
      </c>
      <c r="P65" s="24">
        <v>641300</v>
      </c>
      <c r="Q65" s="24">
        <v>647000</v>
      </c>
      <c r="R65" s="24">
        <v>643400</v>
      </c>
      <c r="S65" s="24">
        <v>652400</v>
      </c>
      <c r="T65" s="24">
        <v>645600</v>
      </c>
      <c r="U65" s="24">
        <v>653800</v>
      </c>
      <c r="V65" s="24">
        <v>661300</v>
      </c>
      <c r="W65" s="24">
        <v>654200</v>
      </c>
      <c r="X65" s="24">
        <v>635300</v>
      </c>
      <c r="Y65" s="24">
        <v>640200</v>
      </c>
      <c r="Z65" s="24">
        <v>635500</v>
      </c>
      <c r="AA65" s="24">
        <v>609500</v>
      </c>
      <c r="AB65" s="24">
        <v>613000</v>
      </c>
      <c r="AC65" s="24">
        <v>616500</v>
      </c>
      <c r="AD65" s="24">
        <v>618100</v>
      </c>
      <c r="AE65" s="24">
        <v>637800</v>
      </c>
      <c r="AF65" s="24">
        <v>642500</v>
      </c>
      <c r="AG65" s="24">
        <v>631300</v>
      </c>
      <c r="AH65" s="24">
        <v>627100</v>
      </c>
      <c r="AI65" s="24">
        <v>626300</v>
      </c>
      <c r="AJ65" s="24">
        <v>637800</v>
      </c>
      <c r="AK65" s="24">
        <v>636600</v>
      </c>
      <c r="AL65" s="24">
        <v>632900</v>
      </c>
      <c r="AM65" s="24">
        <v>620000</v>
      </c>
      <c r="AN65" s="24">
        <v>622500</v>
      </c>
      <c r="AO65" s="24">
        <v>615200</v>
      </c>
      <c r="AP65" s="24">
        <v>616500</v>
      </c>
      <c r="AQ65" s="24">
        <v>636000</v>
      </c>
      <c r="AR65" s="24">
        <v>621000</v>
      </c>
      <c r="AS65" s="24">
        <v>619200</v>
      </c>
      <c r="AT65" s="24">
        <v>627900</v>
      </c>
      <c r="AU65" s="24">
        <v>601100</v>
      </c>
      <c r="AV65" s="24">
        <v>618900</v>
      </c>
      <c r="AW65" s="24">
        <v>616300</v>
      </c>
      <c r="AX65" s="24">
        <v>616800</v>
      </c>
      <c r="AY65" s="24">
        <v>615100</v>
      </c>
      <c r="AZ65" s="24">
        <v>613300</v>
      </c>
      <c r="BA65" s="24">
        <v>597800</v>
      </c>
      <c r="BB65" s="24">
        <v>586600</v>
      </c>
      <c r="BC65" s="24">
        <v>596700</v>
      </c>
      <c r="BD65" s="24">
        <v>621900</v>
      </c>
      <c r="BE65" s="24">
        <v>636700</v>
      </c>
      <c r="BF65" s="24">
        <v>645100</v>
      </c>
      <c r="BG65" s="24">
        <v>648600</v>
      </c>
      <c r="BH65" s="24">
        <v>663100</v>
      </c>
      <c r="BI65" s="24">
        <v>666800</v>
      </c>
      <c r="BJ65" s="24">
        <v>668500</v>
      </c>
      <c r="BK65" s="24">
        <v>661100</v>
      </c>
      <c r="BL65" s="24">
        <v>658900</v>
      </c>
      <c r="BM65" s="24">
        <v>675000</v>
      </c>
      <c r="BN65" s="24">
        <v>679300</v>
      </c>
      <c r="BO65" s="24">
        <v>693700</v>
      </c>
      <c r="BP65" s="24">
        <v>681000</v>
      </c>
      <c r="BQ65" s="24">
        <v>686400</v>
      </c>
      <c r="BR65" s="24">
        <v>675900</v>
      </c>
      <c r="BS65" s="24">
        <v>671200</v>
      </c>
      <c r="BT65" s="24">
        <v>691300</v>
      </c>
      <c r="BU65" s="24">
        <v>686200</v>
      </c>
      <c r="BV65" s="24">
        <v>681500</v>
      </c>
      <c r="BW65" s="24">
        <v>675700</v>
      </c>
      <c r="BX65" s="24">
        <v>692700</v>
      </c>
      <c r="BY65" s="24">
        <v>685000</v>
      </c>
      <c r="BZ65" s="24">
        <v>707700</v>
      </c>
      <c r="CA65" s="24">
        <v>711900</v>
      </c>
      <c r="CB65" s="24">
        <v>708400</v>
      </c>
      <c r="CC65" s="24">
        <v>703900</v>
      </c>
      <c r="CD65" s="24">
        <v>697800</v>
      </c>
      <c r="CE65" s="24">
        <v>678400</v>
      </c>
      <c r="CF65" s="24">
        <v>694300</v>
      </c>
      <c r="CG65" s="24">
        <v>690400</v>
      </c>
      <c r="CH65" s="24">
        <v>696200</v>
      </c>
      <c r="CI65" s="24">
        <v>717500</v>
      </c>
      <c r="CJ65" s="24">
        <v>719800</v>
      </c>
      <c r="CK65" s="24">
        <v>724400</v>
      </c>
      <c r="CL65" s="24">
        <v>704100</v>
      </c>
      <c r="CM65" s="24">
        <v>687900</v>
      </c>
      <c r="CN65" s="24">
        <v>677400</v>
      </c>
      <c r="CO65" s="24">
        <v>667700</v>
      </c>
      <c r="CP65" s="24">
        <v>652900</v>
      </c>
      <c r="CQ65" s="24">
        <v>653400</v>
      </c>
      <c r="CR65" s="24">
        <v>651100</v>
      </c>
      <c r="CS65" s="24">
        <v>674100</v>
      </c>
      <c r="CT65" s="24">
        <v>694900</v>
      </c>
      <c r="CU65" s="24">
        <v>679100</v>
      </c>
      <c r="CV65" s="24">
        <v>686800</v>
      </c>
      <c r="CW65" s="24">
        <v>692000</v>
      </c>
      <c r="CX65" s="24">
        <v>698800</v>
      </c>
      <c r="CY65" s="24">
        <v>681200</v>
      </c>
      <c r="CZ65" s="24">
        <v>664500</v>
      </c>
      <c r="DA65" s="24">
        <v>657000</v>
      </c>
      <c r="DB65" s="24">
        <v>645200</v>
      </c>
      <c r="DC65" s="24">
        <v>635800</v>
      </c>
      <c r="DD65" s="24">
        <v>634000</v>
      </c>
      <c r="DE65" s="24">
        <v>636200</v>
      </c>
      <c r="DF65" s="24">
        <v>651800</v>
      </c>
      <c r="DG65" s="24">
        <v>636400</v>
      </c>
      <c r="DH65" s="24">
        <v>625100</v>
      </c>
      <c r="DI65" s="24">
        <v>626000</v>
      </c>
      <c r="DJ65" s="24">
        <v>619400</v>
      </c>
      <c r="DK65" s="24">
        <v>619800</v>
      </c>
      <c r="DL65" s="24">
        <v>633200</v>
      </c>
      <c r="DM65" s="24">
        <v>667900</v>
      </c>
      <c r="DN65" s="24">
        <v>668400</v>
      </c>
      <c r="DO65" s="24">
        <v>657100</v>
      </c>
      <c r="DP65" s="24">
        <v>648300</v>
      </c>
      <c r="DQ65" s="24">
        <v>653600</v>
      </c>
      <c r="DR65" s="24">
        <v>642200</v>
      </c>
      <c r="DS65" s="24">
        <v>623900</v>
      </c>
      <c r="DT65" s="24">
        <v>629000</v>
      </c>
      <c r="DU65" s="24">
        <v>643000</v>
      </c>
      <c r="DV65" s="24">
        <v>612800</v>
      </c>
      <c r="DW65" s="24">
        <v>624300</v>
      </c>
      <c r="DX65" s="24">
        <v>646100</v>
      </c>
      <c r="DY65" s="24">
        <v>673800</v>
      </c>
      <c r="DZ65" s="24">
        <v>682100</v>
      </c>
      <c r="EA65" s="24">
        <v>650600</v>
      </c>
      <c r="EB65" s="24">
        <v>679900</v>
      </c>
      <c r="EC65" s="24">
        <v>671000</v>
      </c>
      <c r="ED65" s="24">
        <v>664200</v>
      </c>
      <c r="EE65" s="24">
        <v>655300</v>
      </c>
      <c r="EF65" s="24">
        <v>643300</v>
      </c>
      <c r="EG65" s="6">
        <f t="shared" si="7"/>
        <v>1.056295449608724E-3</v>
      </c>
      <c r="EI65" s="24">
        <f t="shared" si="5"/>
        <v>641450</v>
      </c>
    </row>
    <row r="66" spans="1:139" x14ac:dyDescent="0.45">
      <c r="B66" s="2" t="s">
        <v>599</v>
      </c>
      <c r="C66" s="24">
        <f>C37</f>
        <v>1107000</v>
      </c>
      <c r="D66" s="24">
        <f t="shared" ref="D66:BO66" si="8">D37</f>
        <v>1112300</v>
      </c>
      <c r="E66" s="24">
        <f t="shared" si="8"/>
        <v>1125400</v>
      </c>
      <c r="F66" s="24">
        <f t="shared" si="8"/>
        <v>1122400</v>
      </c>
      <c r="G66" s="24">
        <f t="shared" si="8"/>
        <v>1145100</v>
      </c>
      <c r="H66" s="24">
        <f t="shared" si="8"/>
        <v>1160000</v>
      </c>
      <c r="I66" s="24">
        <f t="shared" si="8"/>
        <v>1196200</v>
      </c>
      <c r="J66" s="24">
        <f t="shared" si="8"/>
        <v>1195800</v>
      </c>
      <c r="K66" s="24">
        <f t="shared" si="8"/>
        <v>1158000</v>
      </c>
      <c r="L66" s="24">
        <f t="shared" si="8"/>
        <v>1155000</v>
      </c>
      <c r="M66" s="24">
        <f t="shared" si="8"/>
        <v>1139500</v>
      </c>
      <c r="N66" s="24">
        <f t="shared" si="8"/>
        <v>1140300</v>
      </c>
      <c r="O66" s="24">
        <f t="shared" si="8"/>
        <v>1124200</v>
      </c>
      <c r="P66" s="24">
        <f t="shared" si="8"/>
        <v>1139800</v>
      </c>
      <c r="Q66" s="24">
        <f t="shared" si="8"/>
        <v>1136600</v>
      </c>
      <c r="R66" s="24">
        <f t="shared" si="8"/>
        <v>1167300</v>
      </c>
      <c r="S66" s="24">
        <f t="shared" si="8"/>
        <v>1203900</v>
      </c>
      <c r="T66" s="24">
        <f t="shared" si="8"/>
        <v>1198000</v>
      </c>
      <c r="U66" s="24">
        <f t="shared" si="8"/>
        <v>1214800</v>
      </c>
      <c r="V66" s="24">
        <f t="shared" si="8"/>
        <v>1216200</v>
      </c>
      <c r="W66" s="24">
        <f t="shared" si="8"/>
        <v>1175700</v>
      </c>
      <c r="X66" s="24">
        <f t="shared" si="8"/>
        <v>1172300</v>
      </c>
      <c r="Y66" s="24">
        <f t="shared" si="8"/>
        <v>1194400</v>
      </c>
      <c r="Z66" s="24">
        <f t="shared" si="8"/>
        <v>1173700</v>
      </c>
      <c r="AA66" s="24">
        <f t="shared" si="8"/>
        <v>1161600</v>
      </c>
      <c r="AB66" s="24">
        <f t="shared" si="8"/>
        <v>1130100</v>
      </c>
      <c r="AC66" s="24">
        <f t="shared" si="8"/>
        <v>1159100</v>
      </c>
      <c r="AD66" s="24">
        <f t="shared" si="8"/>
        <v>1172600</v>
      </c>
      <c r="AE66" s="24">
        <f t="shared" si="8"/>
        <v>1183000</v>
      </c>
      <c r="AF66" s="24">
        <f t="shared" si="8"/>
        <v>1177800</v>
      </c>
      <c r="AG66" s="24">
        <f t="shared" si="8"/>
        <v>1193700</v>
      </c>
      <c r="AH66" s="24">
        <f t="shared" si="8"/>
        <v>1206400</v>
      </c>
      <c r="AI66" s="24">
        <f t="shared" si="8"/>
        <v>1172900</v>
      </c>
      <c r="AJ66" s="24">
        <f t="shared" si="8"/>
        <v>1146500</v>
      </c>
      <c r="AK66" s="24">
        <f t="shared" si="8"/>
        <v>1160800</v>
      </c>
      <c r="AL66" s="24">
        <f t="shared" si="8"/>
        <v>1155700</v>
      </c>
      <c r="AM66" s="24">
        <f t="shared" si="8"/>
        <v>1156400</v>
      </c>
      <c r="AN66" s="24">
        <f t="shared" si="8"/>
        <v>1184100</v>
      </c>
      <c r="AO66" s="24">
        <f t="shared" si="8"/>
        <v>1204300</v>
      </c>
      <c r="AP66" s="24">
        <f t="shared" si="8"/>
        <v>1202500</v>
      </c>
      <c r="AQ66" s="24">
        <f t="shared" si="8"/>
        <v>1234800</v>
      </c>
      <c r="AR66" s="24">
        <f t="shared" si="8"/>
        <v>1242200</v>
      </c>
      <c r="AS66" s="24">
        <f t="shared" si="8"/>
        <v>1244100</v>
      </c>
      <c r="AT66" s="24">
        <f t="shared" si="8"/>
        <v>1231300</v>
      </c>
      <c r="AU66" s="24">
        <f t="shared" si="8"/>
        <v>1185100</v>
      </c>
      <c r="AV66" s="24">
        <f t="shared" si="8"/>
        <v>1169200</v>
      </c>
      <c r="AW66" s="24">
        <f t="shared" si="8"/>
        <v>1185300</v>
      </c>
      <c r="AX66" s="24">
        <f t="shared" si="8"/>
        <v>1188800</v>
      </c>
      <c r="AY66" s="24">
        <f t="shared" si="8"/>
        <v>1178300</v>
      </c>
      <c r="AZ66" s="24">
        <f t="shared" si="8"/>
        <v>1173100</v>
      </c>
      <c r="BA66" s="24">
        <f t="shared" si="8"/>
        <v>1189700</v>
      </c>
      <c r="BB66" s="24">
        <f t="shared" si="8"/>
        <v>1193100</v>
      </c>
      <c r="BC66" s="24">
        <f t="shared" si="8"/>
        <v>1220100</v>
      </c>
      <c r="BD66" s="24">
        <f t="shared" si="8"/>
        <v>1211600</v>
      </c>
      <c r="BE66" s="24">
        <f t="shared" si="8"/>
        <v>1230200</v>
      </c>
      <c r="BF66" s="24">
        <f t="shared" si="8"/>
        <v>1238300</v>
      </c>
      <c r="BG66" s="24">
        <f t="shared" si="8"/>
        <v>1204600</v>
      </c>
      <c r="BH66" s="24">
        <f t="shared" si="8"/>
        <v>1216800</v>
      </c>
      <c r="BI66" s="24">
        <f t="shared" si="8"/>
        <v>1219400</v>
      </c>
      <c r="BJ66" s="24">
        <f t="shared" si="8"/>
        <v>1196100</v>
      </c>
      <c r="BK66" s="24">
        <f t="shared" si="8"/>
        <v>1202600</v>
      </c>
      <c r="BL66" s="24">
        <f t="shared" si="8"/>
        <v>1201400</v>
      </c>
      <c r="BM66" s="24">
        <f t="shared" si="8"/>
        <v>1239300</v>
      </c>
      <c r="BN66" s="24">
        <f t="shared" si="8"/>
        <v>1222400</v>
      </c>
      <c r="BO66" s="24">
        <f t="shared" si="8"/>
        <v>1238400</v>
      </c>
      <c r="BP66" s="24">
        <f t="shared" ref="BP66:EA66" si="9">BP37</f>
        <v>1231400</v>
      </c>
      <c r="BQ66" s="24">
        <f t="shared" si="9"/>
        <v>1250900</v>
      </c>
      <c r="BR66" s="24">
        <f t="shared" si="9"/>
        <v>1233000</v>
      </c>
      <c r="BS66" s="24">
        <f t="shared" si="9"/>
        <v>1194700</v>
      </c>
      <c r="BT66" s="24">
        <f t="shared" si="9"/>
        <v>1203100</v>
      </c>
      <c r="BU66" s="24">
        <f t="shared" si="9"/>
        <v>1182000</v>
      </c>
      <c r="BV66" s="24">
        <f t="shared" si="9"/>
        <v>1224800</v>
      </c>
      <c r="BW66" s="24">
        <f t="shared" si="9"/>
        <v>1213000</v>
      </c>
      <c r="BX66" s="24">
        <f t="shared" si="9"/>
        <v>1210700</v>
      </c>
      <c r="BY66" s="24">
        <f t="shared" si="9"/>
        <v>1254500</v>
      </c>
      <c r="BZ66" s="24">
        <f t="shared" si="9"/>
        <v>1247200</v>
      </c>
      <c r="CA66" s="24">
        <f t="shared" si="9"/>
        <v>1287500</v>
      </c>
      <c r="CB66" s="24">
        <f t="shared" si="9"/>
        <v>1256600</v>
      </c>
      <c r="CC66" s="24">
        <f t="shared" si="9"/>
        <v>1303400</v>
      </c>
      <c r="CD66" s="24">
        <f t="shared" si="9"/>
        <v>1307800</v>
      </c>
      <c r="CE66" s="24">
        <f t="shared" si="9"/>
        <v>1254900</v>
      </c>
      <c r="CF66" s="24">
        <f t="shared" si="9"/>
        <v>1221600</v>
      </c>
      <c r="CG66" s="24">
        <f t="shared" si="9"/>
        <v>1261500</v>
      </c>
      <c r="CH66" s="24">
        <f t="shared" si="9"/>
        <v>1284900</v>
      </c>
      <c r="CI66" s="24">
        <f t="shared" si="9"/>
        <v>1230000</v>
      </c>
      <c r="CJ66" s="24">
        <f t="shared" si="9"/>
        <v>1208200</v>
      </c>
      <c r="CK66" s="24">
        <f t="shared" si="9"/>
        <v>1227300</v>
      </c>
      <c r="CL66" s="24">
        <f t="shared" si="9"/>
        <v>1226100</v>
      </c>
      <c r="CM66" s="24">
        <f t="shared" si="9"/>
        <v>1228400</v>
      </c>
      <c r="CN66" s="24">
        <f t="shared" si="9"/>
        <v>1239200</v>
      </c>
      <c r="CO66" s="24">
        <f t="shared" si="9"/>
        <v>1286200</v>
      </c>
      <c r="CP66" s="24">
        <f t="shared" si="9"/>
        <v>1274800</v>
      </c>
      <c r="CQ66" s="24">
        <f t="shared" si="9"/>
        <v>1272100</v>
      </c>
      <c r="CR66" s="24">
        <f t="shared" si="9"/>
        <v>1280900</v>
      </c>
      <c r="CS66" s="24">
        <f t="shared" si="9"/>
        <v>1282700</v>
      </c>
      <c r="CT66" s="24">
        <f t="shared" si="9"/>
        <v>1283600</v>
      </c>
      <c r="CU66" s="24">
        <f t="shared" si="9"/>
        <v>1261400</v>
      </c>
      <c r="CV66" s="24">
        <f t="shared" si="9"/>
        <v>1264600</v>
      </c>
      <c r="CW66" s="24">
        <f t="shared" si="9"/>
        <v>1252000</v>
      </c>
      <c r="CX66" s="24">
        <f t="shared" si="9"/>
        <v>1258100</v>
      </c>
      <c r="CY66" s="24">
        <f t="shared" si="9"/>
        <v>1275500</v>
      </c>
      <c r="CZ66" s="24">
        <f t="shared" si="9"/>
        <v>1290800</v>
      </c>
      <c r="DA66" s="24">
        <f t="shared" si="9"/>
        <v>1319500</v>
      </c>
      <c r="DB66" s="24">
        <f t="shared" si="9"/>
        <v>1314100</v>
      </c>
      <c r="DC66" s="24">
        <f t="shared" si="9"/>
        <v>1295300</v>
      </c>
      <c r="DD66" s="24">
        <f t="shared" si="9"/>
        <v>1260800</v>
      </c>
      <c r="DE66" s="24">
        <f t="shared" si="9"/>
        <v>1270600</v>
      </c>
      <c r="DF66" s="24">
        <f t="shared" si="9"/>
        <v>1273900</v>
      </c>
      <c r="DG66" s="24">
        <f t="shared" si="9"/>
        <v>1276400</v>
      </c>
      <c r="DH66" s="24">
        <f t="shared" si="9"/>
        <v>1300200</v>
      </c>
      <c r="DI66" s="24">
        <f t="shared" si="9"/>
        <v>1303400</v>
      </c>
      <c r="DJ66" s="24">
        <f t="shared" si="9"/>
        <v>1300700</v>
      </c>
      <c r="DK66" s="24">
        <f t="shared" si="9"/>
        <v>1351100</v>
      </c>
      <c r="DL66" s="24">
        <f t="shared" si="9"/>
        <v>1350000</v>
      </c>
      <c r="DM66" s="24">
        <f t="shared" si="9"/>
        <v>1353500</v>
      </c>
      <c r="DN66" s="24">
        <f t="shared" si="9"/>
        <v>1338500</v>
      </c>
      <c r="DO66" s="24">
        <f t="shared" si="9"/>
        <v>1267700</v>
      </c>
      <c r="DP66" s="24">
        <f t="shared" si="9"/>
        <v>1292700</v>
      </c>
      <c r="DQ66" s="24">
        <f t="shared" si="9"/>
        <v>1282400</v>
      </c>
      <c r="DR66" s="24">
        <f t="shared" si="9"/>
        <v>1300100</v>
      </c>
      <c r="DS66" s="24">
        <f t="shared" si="9"/>
        <v>1267400</v>
      </c>
      <c r="DT66" s="24">
        <f t="shared" si="9"/>
        <v>1300000</v>
      </c>
      <c r="DU66" s="24">
        <f t="shared" si="9"/>
        <v>1257100</v>
      </c>
      <c r="DV66" s="24">
        <f t="shared" si="9"/>
        <v>1224500</v>
      </c>
      <c r="DW66" s="24">
        <f t="shared" si="9"/>
        <v>1266900</v>
      </c>
      <c r="DX66" s="24">
        <f t="shared" si="9"/>
        <v>1259100</v>
      </c>
      <c r="DY66" s="24">
        <f t="shared" si="9"/>
        <v>1303000</v>
      </c>
      <c r="DZ66" s="24">
        <f t="shared" si="9"/>
        <v>1320800</v>
      </c>
      <c r="EA66" s="24">
        <f t="shared" si="9"/>
        <v>1322700</v>
      </c>
      <c r="EB66" s="24">
        <f t="shared" ref="EB66:EF66" si="10">EB37</f>
        <v>1325900</v>
      </c>
      <c r="EC66" s="24">
        <f t="shared" si="10"/>
        <v>1286400</v>
      </c>
      <c r="ED66" s="24">
        <f t="shared" si="10"/>
        <v>1300900</v>
      </c>
      <c r="EE66" s="24">
        <f t="shared" si="10"/>
        <v>1291700</v>
      </c>
      <c r="EF66" s="24">
        <f t="shared" si="10"/>
        <v>1235100</v>
      </c>
      <c r="EG66" s="6">
        <f t="shared" si="7"/>
        <v>1.5148470592603047E-2</v>
      </c>
      <c r="EI66" s="24">
        <f t="shared" si="5"/>
        <v>1309725</v>
      </c>
    </row>
    <row r="67" spans="1:139" x14ac:dyDescent="0.45">
      <c r="EG67" s="6"/>
    </row>
    <row r="68" spans="1:139" x14ac:dyDescent="0.45">
      <c r="A68" t="s">
        <v>597</v>
      </c>
    </row>
    <row r="69" spans="1:139" x14ac:dyDescent="0.45">
      <c r="C69" s="24"/>
    </row>
    <row r="70" spans="1:139" x14ac:dyDescent="0.45">
      <c r="B70" t="str">
        <f>B46</f>
        <v>Accommodation and food services</v>
      </c>
      <c r="C70" s="24">
        <f>EI46</f>
        <v>1281375</v>
      </c>
      <c r="D70" s="24">
        <f>EI8</f>
        <v>1281375</v>
      </c>
      <c r="E70" s="8">
        <f>EG8</f>
        <v>1.4748238156296667E-2</v>
      </c>
    </row>
    <row r="71" spans="1:139" x14ac:dyDescent="0.45">
      <c r="B71" t="str">
        <f t="shared" ref="B71:C71" si="11">B47</f>
        <v>Administrative and support, waste management and remediation services</v>
      </c>
      <c r="C71" s="24">
        <f t="shared" ref="C71:D90" si="12">EI47</f>
        <v>818266.66666666663</v>
      </c>
      <c r="D71" s="24">
        <f t="shared" ref="D71:D90" si="13">EI9</f>
        <v>818266.66666666663</v>
      </c>
      <c r="E71" s="8">
        <f t="shared" ref="E71:E90" si="14">EG9</f>
        <v>2.4562233457638971E-3</v>
      </c>
    </row>
    <row r="72" spans="1:139" x14ac:dyDescent="0.45">
      <c r="B72" t="str">
        <f t="shared" ref="B72:C72" si="15">B48</f>
        <v>Agriculture,forestry, fishing and hunting</v>
      </c>
      <c r="C72" s="24">
        <f t="shared" si="12"/>
        <v>383600</v>
      </c>
      <c r="D72" s="24">
        <f t="shared" si="13"/>
        <v>383600</v>
      </c>
      <c r="E72" s="8">
        <f t="shared" si="14"/>
        <v>-4.0828223634248317E-3</v>
      </c>
    </row>
    <row r="73" spans="1:139" x14ac:dyDescent="0.45">
      <c r="B73" t="str">
        <f t="shared" ref="B73:C73" si="16">B49</f>
        <v>Arts, entertainment and recreation</v>
      </c>
      <c r="C73" s="24">
        <f t="shared" si="12"/>
        <v>476491.66666666669</v>
      </c>
      <c r="D73" s="24">
        <f t="shared" si="13"/>
        <v>312100</v>
      </c>
      <c r="E73" s="8">
        <f t="shared" si="14"/>
        <v>4.990447928066466E-3</v>
      </c>
    </row>
    <row r="74" spans="1:139" x14ac:dyDescent="0.45">
      <c r="B74" t="str">
        <f t="shared" ref="B74:C74" si="17">B50</f>
        <v>Construction</v>
      </c>
      <c r="C74" s="24">
        <f t="shared" si="12"/>
        <v>1575783.3333333333</v>
      </c>
      <c r="D74" s="24">
        <f t="shared" si="13"/>
        <v>1575783.3333333333</v>
      </c>
      <c r="E74" s="8">
        <f t="shared" si="14"/>
        <v>1.7413184434445839E-2</v>
      </c>
    </row>
    <row r="75" spans="1:139" x14ac:dyDescent="0.45">
      <c r="B75" t="str">
        <f t="shared" ref="B75:C75" si="18">B51</f>
        <v>Educational services</v>
      </c>
      <c r="C75" s="24">
        <f t="shared" si="12"/>
        <v>1411016.6666666667</v>
      </c>
      <c r="D75" s="24">
        <f t="shared" si="13"/>
        <v>1261275</v>
      </c>
      <c r="E75" s="8">
        <f t="shared" si="14"/>
        <v>1.6114503179540884E-2</v>
      </c>
    </row>
    <row r="76" spans="1:139" x14ac:dyDescent="0.45">
      <c r="B76" t="str">
        <f t="shared" ref="B76:C76" si="19">B52</f>
        <v>Finance and Insurance</v>
      </c>
      <c r="C76" s="24">
        <f t="shared" si="12"/>
        <v>855333.33333333337</v>
      </c>
      <c r="D76" s="24">
        <f t="shared" si="13"/>
        <v>855333.33333333337</v>
      </c>
      <c r="E76" s="8">
        <f t="shared" si="14"/>
        <v>1.1649250305595382E-2</v>
      </c>
    </row>
    <row r="77" spans="1:139" x14ac:dyDescent="0.45">
      <c r="B77" t="str">
        <f t="shared" ref="B77:C77" si="20">B53</f>
        <v>Health care and social assistance</v>
      </c>
      <c r="C77" s="24">
        <f t="shared" si="12"/>
        <v>2534175</v>
      </c>
      <c r="D77" s="24">
        <f t="shared" si="13"/>
        <v>2534175</v>
      </c>
      <c r="E77" s="8">
        <f t="shared" si="14"/>
        <v>2.6028560373713594E-2</v>
      </c>
    </row>
    <row r="78" spans="1:139" x14ac:dyDescent="0.45">
      <c r="B78" t="str">
        <f t="shared" ref="B78:C78" si="21">B54</f>
        <v>Information and cultural industries</v>
      </c>
      <c r="C78" s="24">
        <f t="shared" si="12"/>
        <v>225041.66666666666</v>
      </c>
      <c r="D78" s="24">
        <f t="shared" si="13"/>
        <v>44566.666666666664</v>
      </c>
      <c r="E78" s="8">
        <f t="shared" si="14"/>
        <v>0</v>
      </c>
    </row>
    <row r="79" spans="1:139" x14ac:dyDescent="0.45">
      <c r="B79" t="str">
        <f t="shared" ref="B79:C79" si="22">B55</f>
        <v>Management of companies and enterprises</v>
      </c>
      <c r="C79" s="24">
        <f t="shared" si="12"/>
        <v>0</v>
      </c>
      <c r="D79" s="24">
        <f t="shared" si="13"/>
        <v>0</v>
      </c>
      <c r="E79" s="8">
        <f t="shared" si="14"/>
        <v>0</v>
      </c>
    </row>
    <row r="80" spans="1:139" x14ac:dyDescent="0.45">
      <c r="B80" t="str">
        <f t="shared" ref="B80:C80" si="23">B56</f>
        <v>Manufacturing</v>
      </c>
      <c r="C80" s="24">
        <f t="shared" si="12"/>
        <v>3606691.6666666665</v>
      </c>
      <c r="D80" s="24">
        <f t="shared" si="13"/>
        <v>3489375</v>
      </c>
      <c r="E80" s="8">
        <f t="shared" si="14"/>
        <v>-5.2752919064468218E-3</v>
      </c>
    </row>
    <row r="81" spans="1:5" x14ac:dyDescent="0.45">
      <c r="B81" t="str">
        <f t="shared" ref="B81:C81" si="24">B57</f>
        <v>Mining, quarrying, and oil and gas extraction</v>
      </c>
      <c r="C81" s="24">
        <f t="shared" si="12"/>
        <v>280225</v>
      </c>
      <c r="D81" s="24">
        <f t="shared" si="13"/>
        <v>280225</v>
      </c>
      <c r="E81" s="8">
        <f t="shared" si="14"/>
        <v>1.0446340373353458E-3</v>
      </c>
    </row>
    <row r="82" spans="1:5" x14ac:dyDescent="0.45">
      <c r="B82" t="str">
        <f t="shared" ref="B82:C82" si="25">B58</f>
        <v>Other services (except public administration)</v>
      </c>
      <c r="C82" s="24">
        <f t="shared" si="12"/>
        <v>836325</v>
      </c>
      <c r="D82" s="24">
        <f t="shared" si="13"/>
        <v>714241.66666666663</v>
      </c>
      <c r="E82" s="8">
        <f t="shared" si="14"/>
        <v>-4.6455813750534425E-4</v>
      </c>
    </row>
    <row r="83" spans="1:5" x14ac:dyDescent="0.45">
      <c r="B83" t="str">
        <f t="shared" ref="B83:C83" si="26">B59</f>
        <v>Professional, scientific and technical services</v>
      </c>
      <c r="C83" s="24">
        <f t="shared" si="12"/>
        <v>1580250</v>
      </c>
      <c r="D83" s="24">
        <f t="shared" si="13"/>
        <v>1015350</v>
      </c>
      <c r="E83" s="8">
        <f t="shared" si="14"/>
        <v>3.4088337787640199E-2</v>
      </c>
    </row>
    <row r="84" spans="1:5" x14ac:dyDescent="0.45">
      <c r="B84" t="str">
        <f t="shared" ref="B84:C84" si="27">B60</f>
        <v>Public administration</v>
      </c>
      <c r="C84" s="24">
        <f t="shared" si="12"/>
        <v>1021808.3333333334</v>
      </c>
      <c r="D84" s="24">
        <f t="shared" si="13"/>
        <v>1021808.3333333334</v>
      </c>
      <c r="E84" s="8">
        <f t="shared" si="14"/>
        <v>1.0698587755599842E-2</v>
      </c>
    </row>
    <row r="85" spans="1:5" x14ac:dyDescent="0.45">
      <c r="B85" t="str">
        <f t="shared" ref="B85:C85" si="28">B61</f>
        <v>Real estate and rental and leasing</v>
      </c>
      <c r="C85" s="24">
        <f t="shared" si="12"/>
        <v>365358.33333333331</v>
      </c>
      <c r="D85" s="24">
        <f t="shared" si="13"/>
        <v>365358.33333333331</v>
      </c>
      <c r="E85" s="8">
        <f t="shared" si="14"/>
        <v>1.1025662460784735E-2</v>
      </c>
    </row>
    <row r="86" spans="1:5" x14ac:dyDescent="0.45">
      <c r="B86" t="str">
        <f t="shared" ref="B86:C86" si="29">B62</f>
        <v>Retail trade</v>
      </c>
      <c r="C86" s="24">
        <f t="shared" si="12"/>
        <v>4581741.666666667</v>
      </c>
      <c r="D86" s="24">
        <f t="shared" si="13"/>
        <v>4570925</v>
      </c>
      <c r="E86" s="8">
        <f t="shared" si="14"/>
        <v>6.6755063715386864E-3</v>
      </c>
    </row>
    <row r="87" spans="1:5" x14ac:dyDescent="0.45">
      <c r="B87" t="str">
        <f t="shared" ref="B87:C87" si="30">B63</f>
        <v>Transportation and warehousing</v>
      </c>
      <c r="C87" s="24">
        <f t="shared" si="12"/>
        <v>2139200</v>
      </c>
      <c r="D87" s="24">
        <f t="shared" si="13"/>
        <v>2139200</v>
      </c>
      <c r="E87" s="8">
        <f t="shared" si="14"/>
        <v>2.6657320503239434E-2</v>
      </c>
    </row>
    <row r="88" spans="1:5" x14ac:dyDescent="0.45">
      <c r="B88" t="str">
        <f t="shared" ref="B88:C88" si="31">B64</f>
        <v>Utilities</v>
      </c>
      <c r="C88" s="24">
        <f t="shared" si="12"/>
        <v>142650</v>
      </c>
      <c r="D88" s="24">
        <f t="shared" si="13"/>
        <v>142650</v>
      </c>
      <c r="E88" s="8">
        <f t="shared" si="14"/>
        <v>-3.6522783488496247E-3</v>
      </c>
    </row>
    <row r="89" spans="1:5" x14ac:dyDescent="0.45">
      <c r="B89" t="str">
        <f t="shared" ref="B89:C90" si="32">B65</f>
        <v>Wholesale trade</v>
      </c>
      <c r="C89" s="24">
        <f t="shared" si="12"/>
        <v>641450</v>
      </c>
      <c r="D89" s="24">
        <f t="shared" si="13"/>
        <v>641450</v>
      </c>
      <c r="E89" s="8">
        <f t="shared" si="14"/>
        <v>1.056295449608724E-3</v>
      </c>
    </row>
    <row r="90" spans="1:5" x14ac:dyDescent="0.45">
      <c r="B90" t="str">
        <f t="shared" si="32"/>
        <v>Cultural Industries</v>
      </c>
      <c r="C90" s="24"/>
      <c r="D90" s="24">
        <f>EI66</f>
        <v>1309725</v>
      </c>
      <c r="E90" s="8">
        <f>EG37</f>
        <v>1.5148470592603047E-2</v>
      </c>
    </row>
    <row r="92" spans="1:5" x14ac:dyDescent="0.45">
      <c r="A92" t="s">
        <v>596</v>
      </c>
    </row>
    <row r="93" spans="1:5" x14ac:dyDescent="0.45">
      <c r="C93" s="24"/>
    </row>
    <row r="94" spans="1:5" x14ac:dyDescent="0.45">
      <c r="B94" t="str">
        <f>B70</f>
        <v>Accommodation and food services</v>
      </c>
      <c r="C94" s="24">
        <f>C70</f>
        <v>1281375</v>
      </c>
      <c r="D94" s="24">
        <f>D70</f>
        <v>1281375</v>
      </c>
      <c r="E94" s="6">
        <f>E70</f>
        <v>1.4748238156296667E-2</v>
      </c>
    </row>
    <row r="95" spans="1:5" x14ac:dyDescent="0.45">
      <c r="B95" t="str">
        <f t="shared" ref="B95:C95" si="33">B71</f>
        <v>Administrative and support, waste management and remediation services</v>
      </c>
      <c r="C95" s="24">
        <f t="shared" si="33"/>
        <v>818266.66666666663</v>
      </c>
      <c r="D95" s="24">
        <f t="shared" ref="D95:E95" si="34">D71</f>
        <v>818266.66666666663</v>
      </c>
      <c r="E95" s="6">
        <f t="shared" si="34"/>
        <v>2.4562233457638971E-3</v>
      </c>
    </row>
    <row r="96" spans="1:5" x14ac:dyDescent="0.45">
      <c r="B96" t="str">
        <f t="shared" ref="B96:C96" si="35">B72</f>
        <v>Agriculture,forestry, fishing and hunting</v>
      </c>
      <c r="C96" s="24">
        <f t="shared" si="35"/>
        <v>383600</v>
      </c>
      <c r="D96" s="24">
        <f t="shared" ref="D96:E96" si="36">D72</f>
        <v>383600</v>
      </c>
      <c r="E96" s="6">
        <f t="shared" si="36"/>
        <v>-4.0828223634248317E-3</v>
      </c>
    </row>
    <row r="97" spans="2:5" x14ac:dyDescent="0.45">
      <c r="B97" t="str">
        <f>B74</f>
        <v>Construction</v>
      </c>
      <c r="C97" s="24">
        <f>C74</f>
        <v>1575783.3333333333</v>
      </c>
      <c r="D97" s="24">
        <f>D74</f>
        <v>1575783.3333333333</v>
      </c>
      <c r="E97" s="6">
        <f>E74</f>
        <v>1.7413184434445839E-2</v>
      </c>
    </row>
    <row r="98" spans="2:5" x14ac:dyDescent="0.45">
      <c r="B98" t="str">
        <f>B75</f>
        <v>Educational services</v>
      </c>
      <c r="C98" s="24">
        <f>C75</f>
        <v>1411016.6666666667</v>
      </c>
      <c r="D98" s="24">
        <f>D75</f>
        <v>1261275</v>
      </c>
      <c r="E98" s="6">
        <f>E75</f>
        <v>1.6114503179540884E-2</v>
      </c>
    </row>
    <row r="99" spans="2:5" x14ac:dyDescent="0.45">
      <c r="B99" t="str">
        <f>B76</f>
        <v>Finance and Insurance</v>
      </c>
      <c r="C99" s="24">
        <f>C76</f>
        <v>855333.33333333337</v>
      </c>
      <c r="D99" s="24">
        <f>D76</f>
        <v>855333.33333333337</v>
      </c>
      <c r="E99" s="6">
        <f>E76</f>
        <v>1.1649250305595382E-2</v>
      </c>
    </row>
    <row r="100" spans="2:5" x14ac:dyDescent="0.45">
      <c r="B100" t="str">
        <f>B77</f>
        <v>Health care and social assistance</v>
      </c>
      <c r="C100" s="24">
        <f>C77</f>
        <v>2534175</v>
      </c>
      <c r="D100" s="24">
        <f>D77</f>
        <v>2534175</v>
      </c>
      <c r="E100" s="6">
        <f>E77</f>
        <v>2.6028560373713594E-2</v>
      </c>
    </row>
    <row r="101" spans="2:5" x14ac:dyDescent="0.45">
      <c r="B101" t="str">
        <f>B80</f>
        <v>Manufacturing</v>
      </c>
      <c r="C101" s="24">
        <f>C80</f>
        <v>3606691.6666666665</v>
      </c>
      <c r="D101" s="24">
        <f>D80</f>
        <v>3489375</v>
      </c>
      <c r="E101" s="6">
        <f>E80</f>
        <v>-5.2752919064468218E-3</v>
      </c>
    </row>
    <row r="102" spans="2:5" x14ac:dyDescent="0.45">
      <c r="B102" t="str">
        <f>B81</f>
        <v>Mining, quarrying, and oil and gas extraction</v>
      </c>
      <c r="C102" s="24">
        <f>C81</f>
        <v>280225</v>
      </c>
      <c r="D102" s="24">
        <f>D81</f>
        <v>280225</v>
      </c>
      <c r="E102" s="6">
        <f>E81</f>
        <v>1.0446340373353458E-3</v>
      </c>
    </row>
    <row r="103" spans="2:5" x14ac:dyDescent="0.45">
      <c r="B103" t="str">
        <f>B82</f>
        <v>Other services (except public administration)</v>
      </c>
      <c r="C103" s="24">
        <f>C82</f>
        <v>836325</v>
      </c>
      <c r="D103" s="24">
        <f>D82</f>
        <v>714241.66666666663</v>
      </c>
      <c r="E103" s="6">
        <f>E82</f>
        <v>-4.6455813750534425E-4</v>
      </c>
    </row>
    <row r="104" spans="2:5" x14ac:dyDescent="0.45">
      <c r="B104" t="str">
        <f>B83</f>
        <v>Professional, scientific and technical services</v>
      </c>
      <c r="C104" s="24">
        <f>C83</f>
        <v>1580250</v>
      </c>
      <c r="D104" s="24">
        <f>D83</f>
        <v>1015350</v>
      </c>
      <c r="E104" s="6">
        <f>E83</f>
        <v>3.4088337787640199E-2</v>
      </c>
    </row>
    <row r="105" spans="2:5" x14ac:dyDescent="0.45">
      <c r="B105" t="str">
        <f>B84</f>
        <v>Public administration</v>
      </c>
      <c r="C105" s="24">
        <f>C84</f>
        <v>1021808.3333333334</v>
      </c>
      <c r="D105" s="24">
        <f>D84</f>
        <v>1021808.3333333334</v>
      </c>
      <c r="E105" s="6">
        <f>E84</f>
        <v>1.0698587755599842E-2</v>
      </c>
    </row>
    <row r="106" spans="2:5" x14ac:dyDescent="0.45">
      <c r="B106" t="str">
        <f>B85</f>
        <v>Real estate and rental and leasing</v>
      </c>
      <c r="C106" s="24">
        <f>C85</f>
        <v>365358.33333333331</v>
      </c>
      <c r="D106" s="24">
        <f>D85</f>
        <v>365358.33333333331</v>
      </c>
      <c r="E106" s="6">
        <f>E85</f>
        <v>1.1025662460784735E-2</v>
      </c>
    </row>
    <row r="107" spans="2:5" x14ac:dyDescent="0.45">
      <c r="B107" t="str">
        <f t="shared" ref="B107:C107" si="37">B86</f>
        <v>Retail trade</v>
      </c>
      <c r="C107" s="24">
        <f t="shared" si="37"/>
        <v>4581741.666666667</v>
      </c>
      <c r="D107" s="24">
        <f t="shared" ref="D107:E107" si="38">D86</f>
        <v>4570925</v>
      </c>
      <c r="E107" s="6">
        <f t="shared" si="38"/>
        <v>6.6755063715386864E-3</v>
      </c>
    </row>
    <row r="108" spans="2:5" x14ac:dyDescent="0.45">
      <c r="B108" t="str">
        <f t="shared" ref="B108:C108" si="39">B87</f>
        <v>Transportation and warehousing</v>
      </c>
      <c r="C108" s="24">
        <f t="shared" si="39"/>
        <v>2139200</v>
      </c>
      <c r="D108" s="24">
        <f t="shared" ref="D108:E108" si="40">D87</f>
        <v>2139200</v>
      </c>
      <c r="E108" s="6">
        <f t="shared" si="40"/>
        <v>2.6657320503239434E-2</v>
      </c>
    </row>
    <row r="109" spans="2:5" x14ac:dyDescent="0.45">
      <c r="B109" t="str">
        <f t="shared" ref="B109:C109" si="41">B88</f>
        <v>Utilities</v>
      </c>
      <c r="C109" s="24">
        <f t="shared" si="41"/>
        <v>142650</v>
      </c>
      <c r="D109" s="24">
        <f t="shared" ref="D109:E109" si="42">D88</f>
        <v>142650</v>
      </c>
      <c r="E109" s="6">
        <f t="shared" si="42"/>
        <v>-3.6522783488496247E-3</v>
      </c>
    </row>
    <row r="110" spans="2:5" x14ac:dyDescent="0.45">
      <c r="B110" t="str">
        <f t="shared" ref="B110:C110" si="43">B89</f>
        <v>Wholesale trade</v>
      </c>
      <c r="C110" s="24">
        <f t="shared" si="43"/>
        <v>641450</v>
      </c>
      <c r="D110" s="24">
        <f t="shared" ref="D110:E110" si="44">D89</f>
        <v>641450</v>
      </c>
      <c r="E110" s="6">
        <f t="shared" si="44"/>
        <v>1.056295449608724E-3</v>
      </c>
    </row>
    <row r="111" spans="2:5" x14ac:dyDescent="0.45">
      <c r="B111" t="s">
        <v>599</v>
      </c>
      <c r="C111" s="24">
        <f>C90</f>
        <v>0</v>
      </c>
      <c r="D111" s="24">
        <f>D90</f>
        <v>1309725</v>
      </c>
      <c r="E111" s="6">
        <f t="shared" ref="D111:E111" si="45">E90</f>
        <v>1.5148470592603047E-2</v>
      </c>
    </row>
    <row r="115" spans="1:5" x14ac:dyDescent="0.45">
      <c r="A115" t="s">
        <v>598</v>
      </c>
      <c r="C115" t="s">
        <v>120</v>
      </c>
      <c r="D115" t="s">
        <v>600</v>
      </c>
    </row>
    <row r="116" spans="1:5" x14ac:dyDescent="0.45">
      <c r="B116" t="str" cm="1">
        <f t="array" ref="B116:D133">_xlfn._xlws.SORT(B94:D111,3,1,FALSE)</f>
        <v>Utilities</v>
      </c>
      <c r="C116" s="22">
        <v>142650</v>
      </c>
      <c r="D116" s="22">
        <v>142650</v>
      </c>
      <c r="E116" s="24"/>
    </row>
    <row r="117" spans="1:5" x14ac:dyDescent="0.45">
      <c r="B117" t="str">
        <v>Mining, quarrying, and oil and gas extraction</v>
      </c>
      <c r="C117" s="22">
        <v>280225</v>
      </c>
      <c r="D117" s="22">
        <v>280225</v>
      </c>
      <c r="E117" s="24"/>
    </row>
    <row r="118" spans="1:5" x14ac:dyDescent="0.45">
      <c r="B118" t="str">
        <v>Real estate and rental and leasing</v>
      </c>
      <c r="C118" s="22">
        <v>365358.33333333331</v>
      </c>
      <c r="D118" s="22">
        <v>365358.33333333331</v>
      </c>
      <c r="E118" s="24"/>
    </row>
    <row r="119" spans="1:5" x14ac:dyDescent="0.45">
      <c r="B119" t="str">
        <v>Agriculture,forestry, fishing and hunting</v>
      </c>
      <c r="C119" s="22">
        <v>383600</v>
      </c>
      <c r="D119" s="22">
        <v>383600</v>
      </c>
      <c r="E119" s="24"/>
    </row>
    <row r="120" spans="1:5" x14ac:dyDescent="0.45">
      <c r="B120" t="str">
        <v>Wholesale trade</v>
      </c>
      <c r="C120" s="22">
        <v>641450</v>
      </c>
      <c r="D120" s="22">
        <v>641450</v>
      </c>
      <c r="E120" s="24"/>
    </row>
    <row r="121" spans="1:5" x14ac:dyDescent="0.45">
      <c r="B121" t="str">
        <v>Other services (except public administration)</v>
      </c>
      <c r="C121" s="22">
        <v>836325</v>
      </c>
      <c r="D121" s="22">
        <v>714241.66666666663</v>
      </c>
      <c r="E121" s="24"/>
    </row>
    <row r="122" spans="1:5" x14ac:dyDescent="0.45">
      <c r="B122" t="str">
        <v>Administrative and support, waste management and remediation services</v>
      </c>
      <c r="C122" s="22">
        <v>818266.66666666663</v>
      </c>
      <c r="D122" s="22">
        <v>818266.66666666663</v>
      </c>
      <c r="E122" s="24"/>
    </row>
    <row r="123" spans="1:5" x14ac:dyDescent="0.45">
      <c r="B123" t="str">
        <v>Finance and Insurance</v>
      </c>
      <c r="C123" s="22">
        <v>855333.33333333337</v>
      </c>
      <c r="D123" s="22">
        <v>855333.33333333337</v>
      </c>
      <c r="E123" s="24"/>
    </row>
    <row r="124" spans="1:5" x14ac:dyDescent="0.45">
      <c r="B124" t="str">
        <v>Professional, scientific and technical services</v>
      </c>
      <c r="C124" s="22">
        <v>1580250</v>
      </c>
      <c r="D124" s="22">
        <v>1015350</v>
      </c>
      <c r="E124" s="24"/>
    </row>
    <row r="125" spans="1:5" x14ac:dyDescent="0.45">
      <c r="B125" t="str">
        <v>Public administration</v>
      </c>
      <c r="C125" s="22">
        <v>1021808.3333333334</v>
      </c>
      <c r="D125" s="22">
        <v>1021808.3333333334</v>
      </c>
      <c r="E125" s="24"/>
    </row>
    <row r="126" spans="1:5" x14ac:dyDescent="0.45">
      <c r="B126" t="str">
        <v>Educational services</v>
      </c>
      <c r="C126" s="22">
        <v>1411016.6666666667</v>
      </c>
      <c r="D126" s="22">
        <v>1261275</v>
      </c>
      <c r="E126" s="24"/>
    </row>
    <row r="127" spans="1:5" x14ac:dyDescent="0.45">
      <c r="B127" t="str">
        <v>Accommodation and food services</v>
      </c>
      <c r="C127" s="22">
        <v>1281375</v>
      </c>
      <c r="D127" s="22">
        <v>1281375</v>
      </c>
      <c r="E127" s="24"/>
    </row>
    <row r="128" spans="1:5" x14ac:dyDescent="0.45">
      <c r="B128" t="str">
        <v>Cultural Industries</v>
      </c>
      <c r="C128" s="22">
        <v>0</v>
      </c>
      <c r="D128" s="22">
        <v>1309725</v>
      </c>
      <c r="E128" s="24"/>
    </row>
    <row r="129" spans="2:5" x14ac:dyDescent="0.45">
      <c r="B129" t="str">
        <v>Construction</v>
      </c>
      <c r="C129" s="22">
        <v>1575783.3333333333</v>
      </c>
      <c r="D129" s="22">
        <v>1575783.3333333333</v>
      </c>
      <c r="E129" s="24"/>
    </row>
    <row r="130" spans="2:5" x14ac:dyDescent="0.45">
      <c r="B130" t="str">
        <v>Transportation and warehousing</v>
      </c>
      <c r="C130" s="22">
        <v>2139200</v>
      </c>
      <c r="D130" s="22">
        <v>2139200</v>
      </c>
      <c r="E130" s="24"/>
    </row>
    <row r="131" spans="2:5" x14ac:dyDescent="0.45">
      <c r="B131" t="str">
        <v>Health care and social assistance</v>
      </c>
      <c r="C131" s="22">
        <v>2534175</v>
      </c>
      <c r="D131" s="22">
        <v>2534175</v>
      </c>
      <c r="E131" s="24"/>
    </row>
    <row r="132" spans="2:5" x14ac:dyDescent="0.45">
      <c r="B132" t="str">
        <v>Manufacturing</v>
      </c>
      <c r="C132" s="22">
        <v>3606691.6666666665</v>
      </c>
      <c r="D132" s="22">
        <v>3489375</v>
      </c>
      <c r="E132" s="24"/>
    </row>
    <row r="133" spans="2:5" x14ac:dyDescent="0.45">
      <c r="B133" t="str">
        <v>Retail trade</v>
      </c>
      <c r="C133" s="22">
        <v>4581741.666666667</v>
      </c>
      <c r="D133" s="22">
        <v>4570925</v>
      </c>
      <c r="E133" s="24"/>
    </row>
    <row r="134" spans="2:5" x14ac:dyDescent="0.45">
      <c r="C134" s="22"/>
    </row>
    <row r="135" spans="2:5" x14ac:dyDescent="0.45">
      <c r="C135" s="22"/>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A8AD0-68F8-49B4-B56D-AFABE2A8DD35}">
  <dimension ref="A3:D32"/>
  <sheetViews>
    <sheetView tabSelected="1" workbookViewId="0">
      <selection activeCell="A3" sqref="A3:D32"/>
    </sheetView>
  </sheetViews>
  <sheetFormatPr defaultRowHeight="14.25" x14ac:dyDescent="0.45"/>
  <cols>
    <col min="1" max="1" width="30" customWidth="1"/>
    <col min="2" max="2" width="23" bestFit="1" customWidth="1"/>
    <col min="3" max="3" width="70.1328125" bestFit="1" customWidth="1"/>
    <col min="4" max="4" width="23" bestFit="1" customWidth="1"/>
    <col min="5" max="5" width="11.9296875" bestFit="1" customWidth="1"/>
    <col min="6" max="6" width="38.46484375" bestFit="1" customWidth="1"/>
    <col min="7" max="7" width="28.3984375" bestFit="1" customWidth="1"/>
    <col min="8" max="8" width="16.6640625" bestFit="1" customWidth="1"/>
    <col min="9" max="9" width="14.9296875" bestFit="1" customWidth="1"/>
    <col min="10" max="10" width="31.9296875" bestFit="1" customWidth="1"/>
  </cols>
  <sheetData>
    <row r="3" spans="1:4" x14ac:dyDescent="0.45">
      <c r="A3" s="1" t="s">
        <v>601</v>
      </c>
      <c r="B3" s="1" t="s">
        <v>569</v>
      </c>
      <c r="C3" s="1" t="s">
        <v>570</v>
      </c>
      <c r="D3" t="s">
        <v>189</v>
      </c>
    </row>
    <row r="4" spans="1:4" x14ac:dyDescent="0.45">
      <c r="A4" t="s">
        <v>594</v>
      </c>
      <c r="B4" t="s">
        <v>501</v>
      </c>
      <c r="C4" t="s">
        <v>156</v>
      </c>
      <c r="D4" s="36">
        <v>0.13360323886639677</v>
      </c>
    </row>
    <row r="5" spans="1:4" x14ac:dyDescent="0.45">
      <c r="A5" t="s">
        <v>594</v>
      </c>
      <c r="B5" t="s">
        <v>501</v>
      </c>
      <c r="C5" t="s">
        <v>161</v>
      </c>
      <c r="D5" s="36">
        <v>0.26151012891344383</v>
      </c>
    </row>
    <row r="6" spans="1:4" x14ac:dyDescent="0.45">
      <c r="A6" t="s">
        <v>594</v>
      </c>
      <c r="B6" t="s">
        <v>501</v>
      </c>
      <c r="C6" t="s">
        <v>177</v>
      </c>
      <c r="D6" s="36">
        <v>0.14905263157894738</v>
      </c>
    </row>
    <row r="7" spans="1:4" x14ac:dyDescent="0.45">
      <c r="A7" t="s">
        <v>594</v>
      </c>
      <c r="B7" t="s">
        <v>499</v>
      </c>
      <c r="C7" t="s">
        <v>143</v>
      </c>
      <c r="D7" s="36">
        <v>0.23265306122448978</v>
      </c>
    </row>
    <row r="8" spans="1:4" x14ac:dyDescent="0.45">
      <c r="A8" t="s">
        <v>594</v>
      </c>
      <c r="B8" t="s">
        <v>503</v>
      </c>
      <c r="C8" t="s">
        <v>134</v>
      </c>
      <c r="D8" s="36">
        <v>0.31486880466472306</v>
      </c>
    </row>
    <row r="9" spans="1:4" x14ac:dyDescent="0.45">
      <c r="A9" t="s">
        <v>594</v>
      </c>
      <c r="B9" t="s">
        <v>498</v>
      </c>
      <c r="C9" t="s">
        <v>182</v>
      </c>
      <c r="D9" s="36">
        <v>0.35494327390599678</v>
      </c>
    </row>
    <row r="10" spans="1:4" x14ac:dyDescent="0.45">
      <c r="A10" t="s">
        <v>594</v>
      </c>
      <c r="B10" t="s">
        <v>498</v>
      </c>
      <c r="C10" t="s">
        <v>24</v>
      </c>
      <c r="D10" s="36">
        <v>0.82590138155677861</v>
      </c>
    </row>
    <row r="11" spans="1:4" x14ac:dyDescent="0.45">
      <c r="A11" t="s">
        <v>594</v>
      </c>
      <c r="B11" t="s">
        <v>504</v>
      </c>
      <c r="C11" t="s">
        <v>326</v>
      </c>
      <c r="D11" s="36">
        <v>0.15666012193861734</v>
      </c>
    </row>
    <row r="12" spans="1:4" x14ac:dyDescent="0.45">
      <c r="A12" t="s">
        <v>593</v>
      </c>
      <c r="B12" t="s">
        <v>496</v>
      </c>
      <c r="C12" t="s">
        <v>12</v>
      </c>
      <c r="D12" s="36">
        <v>7.4162314059684167E-2</v>
      </c>
    </row>
    <row r="13" spans="1:4" x14ac:dyDescent="0.45">
      <c r="A13" t="s">
        <v>593</v>
      </c>
      <c r="B13" t="s">
        <v>496</v>
      </c>
      <c r="C13" t="s">
        <v>13</v>
      </c>
      <c r="D13" s="36">
        <v>0.28028673835125451</v>
      </c>
    </row>
    <row r="14" spans="1:4" x14ac:dyDescent="0.45">
      <c r="A14" t="s">
        <v>593</v>
      </c>
      <c r="B14" t="s">
        <v>497</v>
      </c>
      <c r="C14" t="s">
        <v>14</v>
      </c>
      <c r="D14" s="36">
        <v>9.2605104286990828E-2</v>
      </c>
    </row>
    <row r="15" spans="1:4" x14ac:dyDescent="0.45">
      <c r="A15" t="s">
        <v>593</v>
      </c>
      <c r="B15" t="s">
        <v>501</v>
      </c>
      <c r="C15" t="s">
        <v>28</v>
      </c>
      <c r="D15" s="36">
        <v>1.7629179331306991E-2</v>
      </c>
    </row>
    <row r="16" spans="1:4" x14ac:dyDescent="0.45">
      <c r="A16" t="s">
        <v>593</v>
      </c>
      <c r="B16" t="s">
        <v>501</v>
      </c>
      <c r="C16" t="s">
        <v>16</v>
      </c>
      <c r="D16" s="36">
        <v>8.060288335517693E-2</v>
      </c>
    </row>
    <row r="17" spans="1:4" x14ac:dyDescent="0.45">
      <c r="A17" t="s">
        <v>593</v>
      </c>
      <c r="B17" t="s">
        <v>502</v>
      </c>
      <c r="C17" t="s">
        <v>17</v>
      </c>
      <c r="D17" s="36">
        <v>0.67980719573076265</v>
      </c>
    </row>
    <row r="18" spans="1:4" x14ac:dyDescent="0.45">
      <c r="A18" t="s">
        <v>593</v>
      </c>
      <c r="B18" t="s">
        <v>499</v>
      </c>
      <c r="C18" t="s">
        <v>127</v>
      </c>
      <c r="D18" s="36">
        <v>0.35920466232430581</v>
      </c>
    </row>
    <row r="19" spans="1:4" x14ac:dyDescent="0.45">
      <c r="A19" t="s">
        <v>593</v>
      </c>
      <c r="B19" t="s">
        <v>499</v>
      </c>
      <c r="C19" t="s">
        <v>18</v>
      </c>
      <c r="D19" s="36">
        <v>0.35594713656387666</v>
      </c>
    </row>
    <row r="20" spans="1:4" x14ac:dyDescent="0.45">
      <c r="A20" t="s">
        <v>593</v>
      </c>
      <c r="B20" t="s">
        <v>499</v>
      </c>
      <c r="C20" t="s">
        <v>19</v>
      </c>
      <c r="D20" s="36">
        <v>0.47021985343104594</v>
      </c>
    </row>
    <row r="21" spans="1:4" x14ac:dyDescent="0.45">
      <c r="A21" t="s">
        <v>593</v>
      </c>
      <c r="B21" t="s">
        <v>499</v>
      </c>
      <c r="C21" t="s">
        <v>20</v>
      </c>
      <c r="D21" s="36">
        <v>0.44312796208530808</v>
      </c>
    </row>
    <row r="22" spans="1:4" x14ac:dyDescent="0.45">
      <c r="A22" t="s">
        <v>593</v>
      </c>
      <c r="B22" t="s">
        <v>503</v>
      </c>
      <c r="C22" t="s">
        <v>123</v>
      </c>
      <c r="D22" s="36">
        <v>0.27449574610457889</v>
      </c>
    </row>
    <row r="23" spans="1:4" x14ac:dyDescent="0.45">
      <c r="A23" t="s">
        <v>593</v>
      </c>
      <c r="B23" t="s">
        <v>503</v>
      </c>
      <c r="C23" t="s">
        <v>124</v>
      </c>
      <c r="D23" s="36">
        <v>0.62363038714390062</v>
      </c>
    </row>
    <row r="24" spans="1:4" x14ac:dyDescent="0.45">
      <c r="A24" t="s">
        <v>593</v>
      </c>
      <c r="B24" t="s">
        <v>503</v>
      </c>
      <c r="C24" t="s">
        <v>125</v>
      </c>
      <c r="D24" s="36">
        <v>0.11779107725788901</v>
      </c>
    </row>
    <row r="25" spans="1:4" x14ac:dyDescent="0.45">
      <c r="A25" t="s">
        <v>593</v>
      </c>
      <c r="B25" t="s">
        <v>498</v>
      </c>
      <c r="C25" t="s">
        <v>182</v>
      </c>
      <c r="D25" s="36">
        <v>0.35494327390599678</v>
      </c>
    </row>
    <row r="26" spans="1:4" x14ac:dyDescent="0.45">
      <c r="A26" t="s">
        <v>593</v>
      </c>
      <c r="B26" t="s">
        <v>498</v>
      </c>
      <c r="C26" t="s">
        <v>142</v>
      </c>
      <c r="D26" s="36">
        <v>0.12655601659751037</v>
      </c>
    </row>
    <row r="27" spans="1:4" x14ac:dyDescent="0.45">
      <c r="A27" t="s">
        <v>593</v>
      </c>
      <c r="B27" t="s">
        <v>498</v>
      </c>
      <c r="C27" t="s">
        <v>22</v>
      </c>
      <c r="D27" s="36">
        <v>0.30361186594202899</v>
      </c>
    </row>
    <row r="28" spans="1:4" x14ac:dyDescent="0.45">
      <c r="A28" t="s">
        <v>593</v>
      </c>
      <c r="B28" t="s">
        <v>498</v>
      </c>
      <c r="C28" t="s">
        <v>25</v>
      </c>
      <c r="D28" s="36">
        <v>0.14695210449927432</v>
      </c>
    </row>
    <row r="29" spans="1:4" x14ac:dyDescent="0.45">
      <c r="A29" t="s">
        <v>593</v>
      </c>
      <c r="B29" t="s">
        <v>498</v>
      </c>
      <c r="C29" t="s">
        <v>26</v>
      </c>
      <c r="D29" s="36">
        <v>2.5617202017520574E-2</v>
      </c>
    </row>
    <row r="30" spans="1:4" x14ac:dyDescent="0.45">
      <c r="A30" t="s">
        <v>593</v>
      </c>
      <c r="B30" t="s">
        <v>504</v>
      </c>
      <c r="C30" t="s">
        <v>21</v>
      </c>
      <c r="D30" s="36">
        <v>0.36663679808841099</v>
      </c>
    </row>
    <row r="31" spans="1:4" x14ac:dyDescent="0.45">
      <c r="A31" t="s">
        <v>593</v>
      </c>
      <c r="B31" t="s">
        <v>504</v>
      </c>
      <c r="C31" t="s">
        <v>384</v>
      </c>
      <c r="D31" s="36">
        <v>0.2</v>
      </c>
    </row>
    <row r="32" spans="1:4" x14ac:dyDescent="0.45">
      <c r="A32" t="s">
        <v>593</v>
      </c>
      <c r="B32" t="s">
        <v>504</v>
      </c>
      <c r="C32" t="s">
        <v>206</v>
      </c>
      <c r="D32" s="36">
        <v>0.43244569662819232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B3184-9A96-4FDB-9493-DC511940B2FB}">
  <dimension ref="B1:C12"/>
  <sheetViews>
    <sheetView workbookViewId="0">
      <selection activeCell="C1" sqref="C1"/>
    </sheetView>
  </sheetViews>
  <sheetFormatPr defaultRowHeight="14.25" x14ac:dyDescent="0.45"/>
  <sheetData>
    <row r="1" spans="2:3" x14ac:dyDescent="0.45">
      <c r="B1" t="s">
        <v>483</v>
      </c>
      <c r="C1" t="s">
        <v>486</v>
      </c>
    </row>
    <row r="2" spans="2:3" x14ac:dyDescent="0.45">
      <c r="B2" t="s">
        <v>484</v>
      </c>
      <c r="C2" t="s">
        <v>486</v>
      </c>
    </row>
    <row r="3" spans="2:3" x14ac:dyDescent="0.45">
      <c r="B3" t="s">
        <v>485</v>
      </c>
      <c r="C3" t="s">
        <v>486</v>
      </c>
    </row>
    <row r="4" spans="2:3" x14ac:dyDescent="0.45">
      <c r="B4" t="s">
        <v>487</v>
      </c>
      <c r="C4" t="s">
        <v>486</v>
      </c>
    </row>
    <row r="5" spans="2:3" x14ac:dyDescent="0.45">
      <c r="B5" t="s">
        <v>488</v>
      </c>
      <c r="C5" t="s">
        <v>486</v>
      </c>
    </row>
    <row r="6" spans="2:3" x14ac:dyDescent="0.45">
      <c r="B6" t="s">
        <v>489</v>
      </c>
      <c r="C6" t="s">
        <v>486</v>
      </c>
    </row>
    <row r="7" spans="2:3" x14ac:dyDescent="0.45">
      <c r="B7" t="s">
        <v>490</v>
      </c>
      <c r="C7" t="s">
        <v>486</v>
      </c>
    </row>
    <row r="8" spans="2:3" x14ac:dyDescent="0.45">
      <c r="B8" t="s">
        <v>491</v>
      </c>
      <c r="C8" t="s">
        <v>486</v>
      </c>
    </row>
    <row r="9" spans="2:3" x14ac:dyDescent="0.45">
      <c r="B9" t="s">
        <v>492</v>
      </c>
      <c r="C9" t="s">
        <v>486</v>
      </c>
    </row>
    <row r="10" spans="2:3" x14ac:dyDescent="0.45">
      <c r="B10" t="s">
        <v>483</v>
      </c>
      <c r="C10" t="s">
        <v>486</v>
      </c>
    </row>
    <row r="11" spans="2:3" x14ac:dyDescent="0.45">
      <c r="B11" t="s">
        <v>494</v>
      </c>
      <c r="C11" t="s">
        <v>486</v>
      </c>
    </row>
    <row r="12" spans="2:3" x14ac:dyDescent="0.45">
      <c r="B12" t="s">
        <v>495</v>
      </c>
      <c r="C12" t="s">
        <v>486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84411A3-EC89-4C9F-8B07-51C8B3503193}">
  <ds:schemaRefs/>
</ds:datastoreItem>
</file>

<file path=customXml/itemProps2.xml><?xml version="1.0" encoding="utf-8"?>
<ds:datastoreItem xmlns:ds="http://schemas.openxmlformats.org/officeDocument/2006/customXml" ds:itemID="{6D0B0030-2300-448E-B10C-18548ACE2CBE}">
  <ds:schemaRefs>
    <ds:schemaRef ds:uri="http://schemas.microsoft.com/DataMashup"/>
  </ds:schemaRefs>
</ds:datastoreItem>
</file>

<file path=customXml/itemProps3.xml><?xml version="1.0" encoding="utf-8"?>
<ds:datastoreItem xmlns:ds="http://schemas.openxmlformats.org/officeDocument/2006/customXml" ds:itemID="{05958DB6-8BE8-44CC-A8F9-5DBCA84D3900}">
  <ds:schemaRefs/>
</ds:datastoreItem>
</file>

<file path=customXml/itemProps4.xml><?xml version="1.0" encoding="utf-8"?>
<ds:datastoreItem xmlns:ds="http://schemas.openxmlformats.org/officeDocument/2006/customXml" ds:itemID="{DDA3701F-EB3A-4DC1-BB5B-A676E9F64314}">
  <ds:schemaRefs/>
</ds:datastoreItem>
</file>

<file path=customXml/itemProps5.xml><?xml version="1.0" encoding="utf-8"?>
<ds:datastoreItem xmlns:ds="http://schemas.openxmlformats.org/officeDocument/2006/customXml" ds:itemID="{BE55FF1A-5B7F-4940-BBDD-A24D1FBE3AE3}">
  <ds:schemaRefs/>
</ds:datastoreItem>
</file>

<file path=customXml/itemProps6.xml><?xml version="1.0" encoding="utf-8"?>
<ds:datastoreItem xmlns:ds="http://schemas.openxmlformats.org/officeDocument/2006/customXml" ds:itemID="{9E88720D-2FD1-4998-8A62-8FCEF1D78924}">
  <ds:schemaRefs/>
</ds:datastoreItem>
</file>

<file path=customXml/itemProps7.xml><?xml version="1.0" encoding="utf-8"?>
<ds:datastoreItem xmlns:ds="http://schemas.openxmlformats.org/officeDocument/2006/customXml" ds:itemID="{14FCDD3D-7602-49C4-9946-91E1FA2E76A3}">
  <ds:schemaRefs/>
</ds:datastoreItem>
</file>

<file path=customXml/itemProps8.xml><?xml version="1.0" encoding="utf-8"?>
<ds:datastoreItem xmlns:ds="http://schemas.openxmlformats.org/officeDocument/2006/customXml" ds:itemID="{2E6F0650-445F-4EB7-8DC1-95FB50FE93BF}">
  <ds:schemaRefs/>
</ds:datastoreItem>
</file>

<file path=customXml/itemProps9.xml><?xml version="1.0" encoding="utf-8"?>
<ds:datastoreItem xmlns:ds="http://schemas.openxmlformats.org/officeDocument/2006/customXml" ds:itemID="{84EB3137-6E7D-476A-A319-614C67A8979C}">
  <ds:schemaRefs/>
</ds:datastoreItem>
</file>

<file path=customXml/itemProps10.xml><?xml version="1.0" encoding="utf-8"?>
<ds:datastoreItem xmlns:ds="http://schemas.openxmlformats.org/officeDocument/2006/customXml" ds:itemID="{7D23CDAE-EC3B-4E53-B708-DC68D12CF8F2}">
  <ds:schemaRefs/>
</ds:datastoreItem>
</file>

<file path=customXml/itemProps11.xml><?xml version="1.0" encoding="utf-8"?>
<ds:datastoreItem xmlns:ds="http://schemas.openxmlformats.org/officeDocument/2006/customXml" ds:itemID="{04B862AE-FD31-4871-8417-A57E896E4D65}">
  <ds:schemaRefs/>
</ds:datastoreItem>
</file>

<file path=customXml/itemProps12.xml><?xml version="1.0" encoding="utf-8"?>
<ds:datastoreItem xmlns:ds="http://schemas.openxmlformats.org/officeDocument/2006/customXml" ds:itemID="{5C7AB97D-B234-4463-B7FD-B709BC80562B}">
  <ds:schemaRefs/>
</ds:datastoreItem>
</file>

<file path=customXml/itemProps13.xml><?xml version="1.0" encoding="utf-8"?>
<ds:datastoreItem xmlns:ds="http://schemas.openxmlformats.org/officeDocument/2006/customXml" ds:itemID="{077097D2-F697-4375-8D86-3ACCE1CE8B20}">
  <ds:schemaRefs/>
</ds:datastoreItem>
</file>

<file path=customXml/itemProps14.xml><?xml version="1.0" encoding="utf-8"?>
<ds:datastoreItem xmlns:ds="http://schemas.openxmlformats.org/officeDocument/2006/customXml" ds:itemID="{B37BA46D-EB0E-44B9-8977-F1E69A7F6926}">
  <ds:schemaRefs/>
</ds:datastoreItem>
</file>

<file path=customXml/itemProps15.xml><?xml version="1.0" encoding="utf-8"?>
<ds:datastoreItem xmlns:ds="http://schemas.openxmlformats.org/officeDocument/2006/customXml" ds:itemID="{A1873E54-102B-4827-A80B-8883B9F0EC85}">
  <ds:schemaRefs/>
</ds:datastoreItem>
</file>

<file path=customXml/itemProps16.xml><?xml version="1.0" encoding="utf-8"?>
<ds:datastoreItem xmlns:ds="http://schemas.openxmlformats.org/officeDocument/2006/customXml" ds:itemID="{801E8EA4-2FCF-4450-A7AF-F2F5755A593A}">
  <ds:schemaRefs/>
</ds:datastoreItem>
</file>

<file path=customXml/itemProps17.xml><?xml version="1.0" encoding="utf-8"?>
<ds:datastoreItem xmlns:ds="http://schemas.openxmlformats.org/officeDocument/2006/customXml" ds:itemID="{89284878-5F91-4838-B10A-822B67DE9F60}">
  <ds:schemaRefs/>
</ds:datastoreItem>
</file>

<file path=customXml/itemProps18.xml><?xml version="1.0" encoding="utf-8"?>
<ds:datastoreItem xmlns:ds="http://schemas.openxmlformats.org/officeDocument/2006/customXml" ds:itemID="{282A72FB-A880-4202-A955-A3774FE811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Charts</vt:lpstr>
      </vt:variant>
      <vt:variant>
        <vt:i4>1</vt:i4>
      </vt:variant>
    </vt:vector>
  </HeadingPairs>
  <TitlesOfParts>
    <vt:vector size="16" baseType="lpstr">
      <vt:lpstr>Copyright</vt:lpstr>
      <vt:lpstr>Product Perspective</vt:lpstr>
      <vt:lpstr>Industry Perspective</vt:lpstr>
      <vt:lpstr>CSA old vs Creative old</vt:lpstr>
      <vt:lpstr>CSA old vs creative new</vt:lpstr>
      <vt:lpstr>CSA new vs creative new</vt:lpstr>
      <vt:lpstr>Recommendations</vt:lpstr>
      <vt:lpstr>Abbreviated Recommendations</vt:lpstr>
      <vt:lpstr>Little test</vt:lpstr>
      <vt:lpstr>Another little Test</vt:lpstr>
      <vt:lpstr>CSA Little test</vt:lpstr>
      <vt:lpstr>CSA Another Little Test</vt:lpstr>
      <vt:lpstr>CSA Labour Force Comparison</vt:lpstr>
      <vt:lpstr>Intensities</vt:lpstr>
      <vt:lpstr>NOTES</vt:lpstr>
      <vt:lpstr>CI EW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2021-03-03T13:37:32Z</dcterms:created>
  <dcterms:modified xsi:type="dcterms:W3CDTF">2021-03-19T22:57:55Z</dcterms:modified>
</cp:coreProperties>
</file>