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32760" yWindow="-32760" windowWidth="20730" windowHeight="11760" tabRatio="850" firstSheet="2" activeTab="6"/>
  </bookViews>
  <sheets>
    <sheet name="Copyright" sheetId="27" r:id="rId1"/>
    <sheet name="META" sheetId="26" r:id="rId2"/>
    <sheet name="dimNewIndustry" sheetId="38" r:id="rId3"/>
    <sheet name="dimOccupation" sheetId="20" r:id="rId4"/>
    <sheet name="dimGeography" sheetId="28" r:id="rId5"/>
    <sheet name="IOIC Splitter" sheetId="39" r:id="rId6"/>
    <sheet name="IndustryDescriptions" sheetId="40" r:id="rId7"/>
    <sheet name="NAICSall" sheetId="16" r:id="rId8"/>
    <sheet name="Nathan et al NOCS" sheetId="33" r:id="rId9"/>
    <sheet name="Nathan et al NAICS" sheetId="34" r:id="rId10"/>
    <sheet name="Sample GDP Data" sheetId="35" r:id="rId11"/>
    <sheet name="GDP MetaData" sheetId="36" r:id="rId12"/>
    <sheet name="IOICC GDP Hierarchy" sheetId="37" r:id="rId13"/>
    <sheet name="IOIC Allocator" sheetId="21" r:id="rId14"/>
    <sheet name="LFS Metadata" sheetId="41" r:id="rId15"/>
    <sheet name="dimIndustry" sheetId="19" r:id="rId16"/>
    <sheet name="GDP IOICC Codes" sheetId="17" r:id="rId17"/>
    <sheet name="IOIC-TitlesToCodes" sheetId="12" r:id="rId18"/>
    <sheet name="Main Industries Master" sheetId="6" r:id="rId19"/>
    <sheet name="IOIC Standardiser" sheetId="10" r:id="rId20"/>
    <sheet name="Concordance" sheetId="15" r:id="rId21"/>
  </sheets>
  <definedNames>
    <definedName name="_xlnm._FilterDatabase" localSheetId="20" hidden="1">Concordance!$B$1:$E$921</definedName>
    <definedName name="_xlnm._FilterDatabase" localSheetId="15" hidden="1">dimIndustry!$A$1:$K$321</definedName>
    <definedName name="_xlnm._FilterDatabase" localSheetId="2" hidden="1">dimNewIndustry!$A$1:$G$534</definedName>
    <definedName name="_xlnm._FilterDatabase" localSheetId="3" hidden="1">dimOccupation!$A$1:$F$501</definedName>
    <definedName name="_xlnm._FilterDatabase" localSheetId="16" hidden="1">'GDP IOICC Codes'!$A$1:$D$308</definedName>
    <definedName name="_xlnm._FilterDatabase" localSheetId="13" hidden="1">'IOIC Allocator'!$A$1:$C$306</definedName>
    <definedName name="_xlnm._FilterDatabase" localSheetId="14" hidden="1">'LFS Metadata'!$A$1:$H$2641</definedName>
    <definedName name="_xlnm._FilterDatabase" localSheetId="7" hidden="1">NAICSall!$A$1:$H$2076</definedName>
    <definedName name="dimNewIndustry">Table1[#All]</definedName>
    <definedName name="ExternalData_2" localSheetId="17" hidden="1">'IOIC-TitlesToCodes'!$A$1:$C$322</definedName>
    <definedName name="GeoCoding" localSheetId="5">#REF!</definedName>
    <definedName name="GeoCoding" localSheetId="7">#REF!</definedName>
    <definedName name="GeoCoding">#REF!</definedName>
    <definedName name="Index_Sheet_Kutools" localSheetId="5">#REF!</definedName>
    <definedName name="Index_Sheet_Kutools" localSheetId="7">#REF!</definedName>
    <definedName name="Index_Sheet_Kutools">#REF!</definedName>
    <definedName name="NAICS_IOIC_En" localSheetId="20">Concordance!$B$1:$E$921</definedName>
    <definedName name="NAICS_IOIC_En" localSheetId="5">#REF!</definedName>
    <definedName name="NAICS_IOIC_En" localSheetId="7">#REF!</definedName>
    <definedName name="NAICS_IOIC_En">#REF!</definedName>
  </definedNames>
  <calcPr calcId="162913"/>
</workbook>
</file>

<file path=xl/calcChain.xml><?xml version="1.0" encoding="utf-8"?>
<calcChain xmlns="http://schemas.openxmlformats.org/spreadsheetml/2006/main">
  <c r="B534" i="38" l="1"/>
  <c r="B533" i="38"/>
  <c r="C533" i="38" s="1"/>
  <c r="B532" i="38"/>
  <c r="F532" i="38" s="1"/>
  <c r="B531" i="38"/>
  <c r="B530" i="38"/>
  <c r="B529" i="38"/>
  <c r="C528" i="38"/>
  <c r="B528" i="38"/>
  <c r="B527" i="38"/>
  <c r="B526" i="38"/>
  <c r="B525" i="38"/>
  <c r="B524" i="38"/>
  <c r="B523" i="38"/>
  <c r="B522" i="38"/>
  <c r="B521" i="38"/>
  <c r="B520" i="38"/>
  <c r="F520" i="38" s="1"/>
  <c r="B519" i="38"/>
  <c r="B518" i="38"/>
  <c r="B517" i="38"/>
  <c r="B516" i="38"/>
  <c r="B515" i="38"/>
  <c r="B514" i="38"/>
  <c r="B513" i="38"/>
  <c r="B512" i="38"/>
  <c r="E512" i="38" s="1"/>
  <c r="B511" i="38"/>
  <c r="B510" i="38"/>
  <c r="B509" i="38"/>
  <c r="B508" i="38"/>
  <c r="B507" i="38"/>
  <c r="B506" i="38"/>
  <c r="B505" i="38"/>
  <c r="B504" i="38"/>
  <c r="B503" i="38"/>
  <c r="B502" i="38"/>
  <c r="B501" i="38"/>
  <c r="B500" i="38"/>
  <c r="F500" i="38" s="1"/>
  <c r="B499" i="38"/>
  <c r="B498" i="38"/>
  <c r="B497" i="38"/>
  <c r="B496" i="38"/>
  <c r="F496" i="38" s="1"/>
  <c r="B495" i="38"/>
  <c r="B494" i="38"/>
  <c r="B493" i="38"/>
  <c r="B492" i="38"/>
  <c r="B491" i="38"/>
  <c r="B490" i="38"/>
  <c r="B489" i="38"/>
  <c r="B488" i="38"/>
  <c r="B487" i="38"/>
  <c r="B486" i="38"/>
  <c r="B485" i="38"/>
  <c r="B484" i="38"/>
  <c r="F484" i="38" s="1"/>
  <c r="B483" i="38"/>
  <c r="B482" i="38"/>
  <c r="B481" i="38"/>
  <c r="B480" i="38"/>
  <c r="F480" i="38" s="1"/>
  <c r="B479" i="38"/>
  <c r="B478" i="38"/>
  <c r="B477" i="38"/>
  <c r="B476" i="38"/>
  <c r="C476" i="38" s="1"/>
  <c r="B475" i="38"/>
  <c r="B474" i="38"/>
  <c r="B473" i="38"/>
  <c r="B472" i="38"/>
  <c r="B471" i="38"/>
  <c r="B470" i="38"/>
  <c r="B469" i="38"/>
  <c r="B468" i="38"/>
  <c r="F468" i="38" s="1"/>
  <c r="B467" i="38"/>
  <c r="B466" i="38"/>
  <c r="B465" i="38"/>
  <c r="B464" i="38"/>
  <c r="F464" i="38" s="1"/>
  <c r="B463" i="38"/>
  <c r="B462" i="38"/>
  <c r="B461" i="38"/>
  <c r="B460" i="38"/>
  <c r="B459" i="38"/>
  <c r="B458" i="38"/>
  <c r="B457" i="38"/>
  <c r="B456" i="38"/>
  <c r="E456" i="38" s="1"/>
  <c r="B455" i="38"/>
  <c r="B454" i="38"/>
  <c r="B453" i="38"/>
  <c r="B452" i="38"/>
  <c r="F452" i="38" s="1"/>
  <c r="B451" i="38"/>
  <c r="B450" i="38"/>
  <c r="B449" i="38"/>
  <c r="B448" i="38"/>
  <c r="F448" i="38" s="1"/>
  <c r="B447" i="38"/>
  <c r="F447" i="38" s="1"/>
  <c r="F446" i="38"/>
  <c r="D446" i="38"/>
  <c r="B446" i="38"/>
  <c r="E446" i="38" s="1"/>
  <c r="B445" i="38"/>
  <c r="E445" i="38" s="1"/>
  <c r="B444" i="38"/>
  <c r="E444" i="38" s="1"/>
  <c r="B443" i="38"/>
  <c r="F443" i="38" s="1"/>
  <c r="B442" i="38"/>
  <c r="F442" i="38" s="1"/>
  <c r="B441" i="38"/>
  <c r="F441" i="38" s="1"/>
  <c r="B440" i="38"/>
  <c r="E440" i="38" s="1"/>
  <c r="B439" i="38"/>
  <c r="F439" i="38" s="1"/>
  <c r="B438" i="38"/>
  <c r="F438" i="38" s="1"/>
  <c r="B437" i="38"/>
  <c r="F437" i="38" s="1"/>
  <c r="B436" i="38"/>
  <c r="E436" i="38" s="1"/>
  <c r="B435" i="38"/>
  <c r="F435" i="38" s="1"/>
  <c r="B434" i="38"/>
  <c r="F434" i="38" s="1"/>
  <c r="E433" i="38"/>
  <c r="B433" i="38"/>
  <c r="F433" i="38" s="1"/>
  <c r="B432" i="38"/>
  <c r="E432" i="38" s="1"/>
  <c r="B431" i="38"/>
  <c r="F431" i="38" s="1"/>
  <c r="B430" i="38"/>
  <c r="F430" i="38" s="1"/>
  <c r="B429" i="38"/>
  <c r="F429" i="38" s="1"/>
  <c r="B428" i="38"/>
  <c r="E428" i="38" s="1"/>
  <c r="B427" i="38"/>
  <c r="F427" i="38" s="1"/>
  <c r="B426" i="38"/>
  <c r="F426" i="38" s="1"/>
  <c r="B425" i="38"/>
  <c r="F425" i="38" s="1"/>
  <c r="B424" i="38"/>
  <c r="E424" i="38" s="1"/>
  <c r="B423" i="38"/>
  <c r="F423" i="38" s="1"/>
  <c r="B422" i="38"/>
  <c r="F422" i="38" s="1"/>
  <c r="B421" i="38"/>
  <c r="F421" i="38" s="1"/>
  <c r="B420" i="38"/>
  <c r="E420" i="38" s="1"/>
  <c r="B419" i="38"/>
  <c r="F419" i="38" s="1"/>
  <c r="B418" i="38"/>
  <c r="F418" i="38" s="1"/>
  <c r="E417" i="38"/>
  <c r="B417" i="38"/>
  <c r="F417" i="38" s="1"/>
  <c r="B416" i="38"/>
  <c r="E416" i="38" s="1"/>
  <c r="B415" i="38"/>
  <c r="F415" i="38" s="1"/>
  <c r="B414" i="38"/>
  <c r="F414" i="38" s="1"/>
  <c r="B413" i="38"/>
  <c r="F413" i="38" s="1"/>
  <c r="B412" i="38"/>
  <c r="E412" i="38" s="1"/>
  <c r="B411" i="38"/>
  <c r="F411" i="38" s="1"/>
  <c r="B410" i="38"/>
  <c r="B409" i="38"/>
  <c r="E409" i="38" s="1"/>
  <c r="B408" i="38"/>
  <c r="C408" i="38" s="1"/>
  <c r="B407" i="38"/>
  <c r="B406" i="38"/>
  <c r="B405" i="38"/>
  <c r="E405" i="38" s="1"/>
  <c r="C404" i="38"/>
  <c r="B404" i="38"/>
  <c r="D404" i="38" s="1"/>
  <c r="B403" i="38"/>
  <c r="B402" i="38"/>
  <c r="E401" i="38"/>
  <c r="B401" i="38"/>
  <c r="B400" i="38"/>
  <c r="D400" i="38" s="1"/>
  <c r="B399" i="38"/>
  <c r="B398" i="38"/>
  <c r="B397" i="38"/>
  <c r="E397" i="38" s="1"/>
  <c r="B396" i="38"/>
  <c r="D396" i="38" s="1"/>
  <c r="B395" i="38"/>
  <c r="C395" i="38" s="1"/>
  <c r="B394" i="38"/>
  <c r="B393" i="38"/>
  <c r="E393" i="38" s="1"/>
  <c r="B392" i="38"/>
  <c r="C392" i="38" s="1"/>
  <c r="B391" i="38"/>
  <c r="B390" i="38"/>
  <c r="B389" i="38"/>
  <c r="E389" i="38" s="1"/>
  <c r="B388" i="38"/>
  <c r="D388" i="38" s="1"/>
  <c r="B387" i="38"/>
  <c r="B386" i="38"/>
  <c r="B385" i="38"/>
  <c r="E385" i="38" s="1"/>
  <c r="B384" i="38"/>
  <c r="D384" i="38" s="1"/>
  <c r="B383" i="38"/>
  <c r="B382" i="38"/>
  <c r="B381" i="38"/>
  <c r="E381" i="38" s="1"/>
  <c r="B380" i="38"/>
  <c r="D380" i="38" s="1"/>
  <c r="B379" i="38"/>
  <c r="B378" i="38"/>
  <c r="B377" i="38"/>
  <c r="E377" i="38" s="1"/>
  <c r="D376" i="38"/>
  <c r="B376" i="38"/>
  <c r="C376" i="38" s="1"/>
  <c r="B375" i="38"/>
  <c r="B374" i="38"/>
  <c r="B373" i="38"/>
  <c r="E373" i="38" s="1"/>
  <c r="B372" i="38"/>
  <c r="D372" i="38" s="1"/>
  <c r="B371" i="38"/>
  <c r="B370" i="38"/>
  <c r="B369" i="38"/>
  <c r="E369" i="38" s="1"/>
  <c r="B368" i="38"/>
  <c r="D368" i="38" s="1"/>
  <c r="B367" i="38"/>
  <c r="B366" i="38"/>
  <c r="B365" i="38"/>
  <c r="E365" i="38" s="1"/>
  <c r="D364" i="38"/>
  <c r="C364" i="38"/>
  <c r="B364" i="38"/>
  <c r="B363" i="38"/>
  <c r="B362" i="38"/>
  <c r="E361" i="38"/>
  <c r="B361" i="38"/>
  <c r="B360" i="38"/>
  <c r="C360" i="38" s="1"/>
  <c r="B359" i="38"/>
  <c r="B358" i="38"/>
  <c r="B357" i="38"/>
  <c r="E357" i="38" s="1"/>
  <c r="B356" i="38"/>
  <c r="D356" i="38" s="1"/>
  <c r="B355" i="38"/>
  <c r="B354" i="38"/>
  <c r="B353" i="38"/>
  <c r="E353" i="38" s="1"/>
  <c r="B352" i="38"/>
  <c r="D352" i="38" s="1"/>
  <c r="B351" i="38"/>
  <c r="B350" i="38"/>
  <c r="B349" i="38"/>
  <c r="E349" i="38" s="1"/>
  <c r="B348" i="38"/>
  <c r="D348" i="38" s="1"/>
  <c r="B347" i="38"/>
  <c r="B346" i="38"/>
  <c r="B345" i="38"/>
  <c r="E345" i="38" s="1"/>
  <c r="B344" i="38"/>
  <c r="C344" i="38" s="1"/>
  <c r="B343" i="38"/>
  <c r="B342" i="38"/>
  <c r="B341" i="38"/>
  <c r="B340" i="38"/>
  <c r="B339" i="38"/>
  <c r="C339" i="38" s="1"/>
  <c r="B338" i="38"/>
  <c r="B337" i="38"/>
  <c r="B336" i="38"/>
  <c r="B335" i="38"/>
  <c r="F335" i="38" s="1"/>
  <c r="B334" i="38"/>
  <c r="C334" i="38" s="1"/>
  <c r="B333" i="38"/>
  <c r="B332" i="38"/>
  <c r="F332" i="38" s="1"/>
  <c r="B331" i="38"/>
  <c r="B330" i="38"/>
  <c r="D330" i="38" s="1"/>
  <c r="B329" i="38"/>
  <c r="C328" i="38"/>
  <c r="B328" i="38"/>
  <c r="F328" i="38" s="1"/>
  <c r="B327" i="38"/>
  <c r="B326" i="38"/>
  <c r="E326" i="38" s="1"/>
  <c r="B325" i="38"/>
  <c r="F325" i="38" s="1"/>
  <c r="B324" i="38"/>
  <c r="B323" i="38"/>
  <c r="D323" i="38" s="1"/>
  <c r="B322" i="38"/>
  <c r="E322" i="38" s="1"/>
  <c r="B321" i="38"/>
  <c r="B320" i="38"/>
  <c r="B319" i="38"/>
  <c r="C319" i="38" s="1"/>
  <c r="E318" i="38"/>
  <c r="C318" i="38"/>
  <c r="B318" i="38"/>
  <c r="B317" i="38"/>
  <c r="F317" i="38" s="1"/>
  <c r="C316" i="38"/>
  <c r="B316" i="38"/>
  <c r="B315" i="38"/>
  <c r="E314" i="38"/>
  <c r="D314" i="38"/>
  <c r="B314" i="38"/>
  <c r="B313" i="38"/>
  <c r="B312" i="38"/>
  <c r="F312" i="38" s="1"/>
  <c r="B311" i="38"/>
  <c r="F311" i="38" s="1"/>
  <c r="B310" i="38"/>
  <c r="B309" i="38"/>
  <c r="B308" i="38"/>
  <c r="C308" i="38" s="1"/>
  <c r="B307" i="38"/>
  <c r="C307" i="38" s="1"/>
  <c r="B306" i="38"/>
  <c r="D306" i="38" s="1"/>
  <c r="B305" i="38"/>
  <c r="B304" i="38"/>
  <c r="D303" i="38"/>
  <c r="B303" i="38"/>
  <c r="C303" i="38" s="1"/>
  <c r="B302" i="38"/>
  <c r="C302" i="38" s="1"/>
  <c r="B301" i="38"/>
  <c r="B300" i="38"/>
  <c r="C300" i="38" s="1"/>
  <c r="B299" i="38"/>
  <c r="D299" i="38" s="1"/>
  <c r="B298" i="38"/>
  <c r="E298" i="38" s="1"/>
  <c r="B297" i="38"/>
  <c r="B296" i="38"/>
  <c r="F296" i="38" s="1"/>
  <c r="B295" i="38"/>
  <c r="F295" i="38" s="1"/>
  <c r="B294" i="38"/>
  <c r="E294" i="38" s="1"/>
  <c r="B293" i="38"/>
  <c r="F293" i="38" s="1"/>
  <c r="B292" i="38"/>
  <c r="B291" i="38"/>
  <c r="C291" i="38" s="1"/>
  <c r="B290" i="38"/>
  <c r="C290" i="38" s="1"/>
  <c r="B289" i="38"/>
  <c r="B288" i="38"/>
  <c r="C288" i="38" s="1"/>
  <c r="B287" i="38"/>
  <c r="D287" i="38" s="1"/>
  <c r="B286" i="38"/>
  <c r="D286" i="38" s="1"/>
  <c r="B285" i="38"/>
  <c r="F285" i="38" s="1"/>
  <c r="B284" i="38"/>
  <c r="B283" i="38"/>
  <c r="C283" i="38" s="1"/>
  <c r="B282" i="38"/>
  <c r="E282" i="38" s="1"/>
  <c r="B281" i="38"/>
  <c r="B280" i="38"/>
  <c r="F280" i="38" s="1"/>
  <c r="B279" i="38"/>
  <c r="F279" i="38" s="1"/>
  <c r="B278" i="38"/>
  <c r="E278" i="38" s="1"/>
  <c r="B277" i="38"/>
  <c r="F277" i="38" s="1"/>
  <c r="B276" i="38"/>
  <c r="C276" i="38" s="1"/>
  <c r="B275" i="38"/>
  <c r="D275" i="38" s="1"/>
  <c r="B274" i="38"/>
  <c r="B273" i="38"/>
  <c r="B272" i="38"/>
  <c r="B271" i="38"/>
  <c r="D271" i="38" s="1"/>
  <c r="B270" i="38"/>
  <c r="E270" i="38" s="1"/>
  <c r="B269" i="38"/>
  <c r="B268" i="38"/>
  <c r="C268" i="38" s="1"/>
  <c r="B267" i="38"/>
  <c r="C267" i="38" s="1"/>
  <c r="B266" i="38"/>
  <c r="E266" i="38" s="1"/>
  <c r="B265" i="38"/>
  <c r="B264" i="38"/>
  <c r="F264" i="38" s="1"/>
  <c r="B263" i="38"/>
  <c r="F263" i="38" s="1"/>
  <c r="B262" i="38"/>
  <c r="C262" i="38" s="1"/>
  <c r="B261" i="38"/>
  <c r="F261" i="38" s="1"/>
  <c r="B260" i="38"/>
  <c r="B259" i="38"/>
  <c r="D259" i="38" s="1"/>
  <c r="B258" i="38"/>
  <c r="E258" i="38" s="1"/>
  <c r="F257" i="38"/>
  <c r="B257" i="38"/>
  <c r="E257" i="38" s="1"/>
  <c r="B256" i="38"/>
  <c r="D255" i="38"/>
  <c r="B255" i="38"/>
  <c r="C255" i="38" s="1"/>
  <c r="E254" i="38"/>
  <c r="D254" i="38"/>
  <c r="B254" i="38"/>
  <c r="C254" i="38" s="1"/>
  <c r="B253" i="38"/>
  <c r="F252" i="38"/>
  <c r="B252" i="38"/>
  <c r="C252" i="38" s="1"/>
  <c r="B251" i="38"/>
  <c r="C251" i="38" s="1"/>
  <c r="C250" i="38"/>
  <c r="B250" i="38"/>
  <c r="E250" i="38" s="1"/>
  <c r="B249" i="38"/>
  <c r="E249" i="38" s="1"/>
  <c r="B248" i="38"/>
  <c r="C248" i="38" s="1"/>
  <c r="B247" i="38"/>
  <c r="F247" i="38" s="1"/>
  <c r="B246" i="38"/>
  <c r="C246" i="38" s="1"/>
  <c r="B245" i="38"/>
  <c r="F245" i="38" s="1"/>
  <c r="B244" i="38"/>
  <c r="C244" i="38" s="1"/>
  <c r="B243" i="38"/>
  <c r="D243" i="38" s="1"/>
  <c r="B242" i="38"/>
  <c r="E242" i="38" s="1"/>
  <c r="B241" i="38"/>
  <c r="F241" i="38" s="1"/>
  <c r="B240" i="38"/>
  <c r="F240" i="38" s="1"/>
  <c r="B239" i="38"/>
  <c r="D239" i="38" s="1"/>
  <c r="B238" i="38"/>
  <c r="E238" i="38" s="1"/>
  <c r="B237" i="38"/>
  <c r="B236" i="38"/>
  <c r="F236" i="38" s="1"/>
  <c r="D235" i="38"/>
  <c r="B235" i="38"/>
  <c r="F235" i="38" s="1"/>
  <c r="D234" i="38"/>
  <c r="C234" i="38"/>
  <c r="B234" i="38"/>
  <c r="E234" i="38" s="1"/>
  <c r="B233" i="38"/>
  <c r="F233" i="38" s="1"/>
  <c r="B232" i="38"/>
  <c r="D232" i="38" s="1"/>
  <c r="D231" i="38"/>
  <c r="B231" i="38"/>
  <c r="E231" i="38" s="1"/>
  <c r="D230" i="38"/>
  <c r="C230" i="38"/>
  <c r="B230" i="38"/>
  <c r="E230" i="38" s="1"/>
  <c r="B229" i="38"/>
  <c r="F229" i="38" s="1"/>
  <c r="B228" i="38"/>
  <c r="F228" i="38" s="1"/>
  <c r="D227" i="38"/>
  <c r="B227" i="38"/>
  <c r="F227" i="38" s="1"/>
  <c r="D226" i="38"/>
  <c r="C226" i="38"/>
  <c r="B226" i="38"/>
  <c r="E226" i="38" s="1"/>
  <c r="B225" i="38"/>
  <c r="F225" i="38" s="1"/>
  <c r="B224" i="38"/>
  <c r="F224" i="38" s="1"/>
  <c r="D223" i="38"/>
  <c r="B223" i="38"/>
  <c r="F223" i="38" s="1"/>
  <c r="D222" i="38"/>
  <c r="C222" i="38"/>
  <c r="B222" i="38"/>
  <c r="E222" i="38" s="1"/>
  <c r="B221" i="38"/>
  <c r="F221" i="38" s="1"/>
  <c r="B220" i="38"/>
  <c r="F220" i="38" s="1"/>
  <c r="D219" i="38"/>
  <c r="B219" i="38"/>
  <c r="F219" i="38" s="1"/>
  <c r="D218" i="38"/>
  <c r="C218" i="38"/>
  <c r="B218" i="38"/>
  <c r="E218" i="38" s="1"/>
  <c r="I440" i="41"/>
  <c r="I439" i="41"/>
  <c r="I438" i="41"/>
  <c r="I437" i="41"/>
  <c r="I436" i="41"/>
  <c r="I435" i="41"/>
  <c r="I434" i="41"/>
  <c r="I433" i="41"/>
  <c r="I432" i="41"/>
  <c r="I431" i="41"/>
  <c r="I430" i="41"/>
  <c r="I429" i="41"/>
  <c r="I428" i="41"/>
  <c r="I427" i="41"/>
  <c r="I426" i="41"/>
  <c r="I425" i="41"/>
  <c r="I424" i="41"/>
  <c r="I423" i="41"/>
  <c r="I422" i="41"/>
  <c r="I421" i="41"/>
  <c r="I420" i="41"/>
  <c r="I419" i="41"/>
  <c r="I418" i="41"/>
  <c r="I417" i="41"/>
  <c r="I416" i="41"/>
  <c r="I415" i="41"/>
  <c r="I414" i="41"/>
  <c r="I413" i="41"/>
  <c r="I412" i="41"/>
  <c r="I411" i="41"/>
  <c r="I410" i="41"/>
  <c r="I409" i="41"/>
  <c r="I408" i="41"/>
  <c r="I407" i="41"/>
  <c r="I406" i="41"/>
  <c r="I405" i="41"/>
  <c r="I404" i="41"/>
  <c r="I403" i="41"/>
  <c r="I402" i="41"/>
  <c r="I401" i="41"/>
  <c r="I400" i="41"/>
  <c r="I399" i="41"/>
  <c r="I398" i="41"/>
  <c r="I397" i="41"/>
  <c r="I396" i="41"/>
  <c r="I395" i="41"/>
  <c r="I394" i="41"/>
  <c r="I393" i="41"/>
  <c r="I392" i="41"/>
  <c r="I391" i="41"/>
  <c r="I390" i="41"/>
  <c r="I389" i="41"/>
  <c r="I388" i="41"/>
  <c r="I387" i="41"/>
  <c r="I386" i="41"/>
  <c r="I385" i="41"/>
  <c r="I384" i="41"/>
  <c r="I383" i="41"/>
  <c r="I382" i="41"/>
  <c r="I381" i="41"/>
  <c r="I380" i="41"/>
  <c r="I379" i="41"/>
  <c r="I378" i="41"/>
  <c r="I377" i="41"/>
  <c r="I376" i="41"/>
  <c r="I375" i="41"/>
  <c r="I374" i="41"/>
  <c r="I373" i="41"/>
  <c r="I372" i="41"/>
  <c r="I371" i="41"/>
  <c r="I370" i="41"/>
  <c r="I369" i="41"/>
  <c r="I368" i="41"/>
  <c r="I367" i="41"/>
  <c r="I366" i="41"/>
  <c r="I365" i="41"/>
  <c r="I364" i="41"/>
  <c r="I363" i="41"/>
  <c r="I362" i="41"/>
  <c r="I361" i="41"/>
  <c r="I360" i="41"/>
  <c r="I359" i="41"/>
  <c r="I358" i="41"/>
  <c r="I357" i="41"/>
  <c r="I356" i="41"/>
  <c r="I355" i="41"/>
  <c r="I354" i="41"/>
  <c r="I353" i="41"/>
  <c r="I352" i="41"/>
  <c r="I351" i="41"/>
  <c r="I350" i="41"/>
  <c r="I349" i="41"/>
  <c r="I348" i="41"/>
  <c r="I347" i="41"/>
  <c r="I346" i="41"/>
  <c r="I345" i="41"/>
  <c r="I344" i="41"/>
  <c r="I343" i="41"/>
  <c r="I342" i="41"/>
  <c r="I341" i="41"/>
  <c r="I340" i="41"/>
  <c r="I339" i="41"/>
  <c r="I338" i="41"/>
  <c r="I337" i="41"/>
  <c r="I336" i="41"/>
  <c r="I335" i="41"/>
  <c r="I334" i="41"/>
  <c r="I333" i="41"/>
  <c r="I332" i="41"/>
  <c r="I331" i="41"/>
  <c r="I330" i="41"/>
  <c r="I329" i="41"/>
  <c r="I328" i="41"/>
  <c r="I327" i="41"/>
  <c r="I326" i="41"/>
  <c r="I325" i="41"/>
  <c r="I324" i="41"/>
  <c r="I323" i="41"/>
  <c r="I322" i="41"/>
  <c r="I321" i="41"/>
  <c r="I320" i="41"/>
  <c r="I319" i="41"/>
  <c r="I318" i="41"/>
  <c r="I317" i="41"/>
  <c r="I316" i="41"/>
  <c r="I315" i="41"/>
  <c r="I314" i="41"/>
  <c r="I313" i="41"/>
  <c r="I312" i="41"/>
  <c r="I311" i="41"/>
  <c r="I310" i="41"/>
  <c r="I309" i="41"/>
  <c r="I308" i="41"/>
  <c r="I307" i="41"/>
  <c r="I306" i="41"/>
  <c r="I305" i="41"/>
  <c r="I304" i="41"/>
  <c r="I303" i="41"/>
  <c r="I302" i="41"/>
  <c r="I301" i="41"/>
  <c r="I300" i="41"/>
  <c r="I299" i="41"/>
  <c r="I298" i="41"/>
  <c r="I297" i="41"/>
  <c r="I296" i="41"/>
  <c r="I295" i="41"/>
  <c r="I294" i="41"/>
  <c r="I293" i="41"/>
  <c r="I292" i="41"/>
  <c r="I291" i="41"/>
  <c r="I290" i="41"/>
  <c r="I289" i="41"/>
  <c r="I288" i="41"/>
  <c r="I287" i="41"/>
  <c r="I286" i="41"/>
  <c r="I285" i="41"/>
  <c r="I284" i="41"/>
  <c r="I283" i="41"/>
  <c r="I282" i="41"/>
  <c r="I281" i="41"/>
  <c r="I280" i="41"/>
  <c r="I279" i="41"/>
  <c r="I278" i="41"/>
  <c r="I277" i="41"/>
  <c r="I276" i="41"/>
  <c r="I275" i="41"/>
  <c r="I274" i="41"/>
  <c r="I273" i="41"/>
  <c r="I272" i="41"/>
  <c r="I271" i="41"/>
  <c r="I270" i="41"/>
  <c r="I269" i="41"/>
  <c r="I268" i="41"/>
  <c r="I267" i="41"/>
  <c r="I266" i="41"/>
  <c r="I265" i="41"/>
  <c r="I264" i="41"/>
  <c r="I263" i="41"/>
  <c r="I262" i="41"/>
  <c r="I261" i="41"/>
  <c r="I260" i="41"/>
  <c r="I259" i="41"/>
  <c r="I258" i="41"/>
  <c r="I257" i="41"/>
  <c r="I256" i="41"/>
  <c r="I255" i="41"/>
  <c r="I254" i="41"/>
  <c r="I253" i="41"/>
  <c r="I252" i="41"/>
  <c r="I251" i="41"/>
  <c r="I250" i="41"/>
  <c r="I249" i="41"/>
  <c r="I248" i="41"/>
  <c r="I247" i="41"/>
  <c r="I246" i="41"/>
  <c r="I245" i="41"/>
  <c r="I244" i="41"/>
  <c r="I243" i="41"/>
  <c r="I242" i="41"/>
  <c r="I241" i="41"/>
  <c r="I240" i="41"/>
  <c r="I239" i="41"/>
  <c r="I238" i="41"/>
  <c r="I237" i="41"/>
  <c r="I236" i="41"/>
  <c r="I235" i="41"/>
  <c r="I234" i="41"/>
  <c r="I233" i="41"/>
  <c r="I232" i="41"/>
  <c r="I231" i="41"/>
  <c r="I230" i="41"/>
  <c r="I229" i="41"/>
  <c r="I228" i="41"/>
  <c r="I227" i="41"/>
  <c r="I226" i="41"/>
  <c r="I225" i="41"/>
  <c r="I224" i="41"/>
  <c r="I223" i="41"/>
  <c r="I222" i="41"/>
  <c r="I221" i="41"/>
  <c r="I220" i="41"/>
  <c r="I219" i="41"/>
  <c r="I218" i="41"/>
  <c r="I217" i="41"/>
  <c r="I216" i="41"/>
  <c r="I215" i="41"/>
  <c r="I214" i="41"/>
  <c r="I213" i="41"/>
  <c r="I212" i="41"/>
  <c r="I211" i="41"/>
  <c r="I210" i="41"/>
  <c r="I209" i="41"/>
  <c r="I208" i="41"/>
  <c r="I207" i="41"/>
  <c r="I206" i="41"/>
  <c r="I205" i="41"/>
  <c r="I204" i="41"/>
  <c r="I203" i="41"/>
  <c r="I202" i="41"/>
  <c r="I201" i="41"/>
  <c r="I200" i="41"/>
  <c r="I199" i="41"/>
  <c r="I198" i="41"/>
  <c r="I197" i="41"/>
  <c r="I196" i="41"/>
  <c r="I195" i="41"/>
  <c r="I194" i="41"/>
  <c r="I193" i="41"/>
  <c r="I192" i="41"/>
  <c r="I191" i="41"/>
  <c r="I190" i="41"/>
  <c r="I189" i="41"/>
  <c r="I188" i="41"/>
  <c r="I187" i="41"/>
  <c r="I186" i="41"/>
  <c r="I185" i="41"/>
  <c r="I184" i="41"/>
  <c r="I183" i="41"/>
  <c r="I182" i="41"/>
  <c r="I181" i="41"/>
  <c r="I180" i="41"/>
  <c r="I179" i="41"/>
  <c r="I178" i="41"/>
  <c r="I177" i="41"/>
  <c r="I176" i="41"/>
  <c r="I175" i="41"/>
  <c r="I174" i="41"/>
  <c r="I173" i="41"/>
  <c r="I172" i="41"/>
  <c r="I171" i="41"/>
  <c r="I170" i="41"/>
  <c r="I169" i="41"/>
  <c r="I168" i="41"/>
  <c r="I167" i="41"/>
  <c r="I166" i="41"/>
  <c r="I165" i="41"/>
  <c r="I164" i="41"/>
  <c r="I163" i="41"/>
  <c r="I162" i="41"/>
  <c r="I161" i="41"/>
  <c r="I160" i="41"/>
  <c r="I159" i="41"/>
  <c r="I158" i="41"/>
  <c r="I157" i="41"/>
  <c r="I156" i="41"/>
  <c r="I155" i="41"/>
  <c r="I154" i="41"/>
  <c r="I153" i="41"/>
  <c r="I152" i="41"/>
  <c r="I151" i="41"/>
  <c r="I150" i="41"/>
  <c r="I149" i="41"/>
  <c r="I148" i="41"/>
  <c r="I147" i="41"/>
  <c r="I146" i="41"/>
  <c r="I145" i="41"/>
  <c r="I144" i="41"/>
  <c r="I143" i="41"/>
  <c r="I142" i="41"/>
  <c r="I141" i="41"/>
  <c r="I140" i="41"/>
  <c r="I139" i="41"/>
  <c r="I138" i="41"/>
  <c r="I137" i="41"/>
  <c r="I136" i="41"/>
  <c r="I135" i="41"/>
  <c r="I134" i="41"/>
  <c r="I133" i="41"/>
  <c r="I132" i="41"/>
  <c r="I131" i="41"/>
  <c r="I130" i="41"/>
  <c r="I129" i="41"/>
  <c r="I128" i="41"/>
  <c r="I127" i="41"/>
  <c r="I126" i="41"/>
  <c r="I125" i="41"/>
  <c r="I124" i="41"/>
  <c r="I123" i="41"/>
  <c r="I122" i="41"/>
  <c r="I121" i="41"/>
  <c r="I120" i="41"/>
  <c r="I119" i="41"/>
  <c r="I118" i="41"/>
  <c r="I117" i="41"/>
  <c r="I116" i="41"/>
  <c r="I115" i="41"/>
  <c r="I114" i="41"/>
  <c r="I113" i="41"/>
  <c r="I112" i="41"/>
  <c r="I111" i="41"/>
  <c r="I110" i="41"/>
  <c r="I109" i="41"/>
  <c r="I108" i="41"/>
  <c r="I107" i="41"/>
  <c r="I106" i="41"/>
  <c r="I105" i="41"/>
  <c r="I104" i="41"/>
  <c r="I103" i="41"/>
  <c r="I102" i="41"/>
  <c r="I101" i="41"/>
  <c r="I100" i="41"/>
  <c r="I99" i="41"/>
  <c r="I98" i="41"/>
  <c r="I97" i="41"/>
  <c r="I96" i="41"/>
  <c r="I95" i="41"/>
  <c r="I94" i="41"/>
  <c r="I93" i="41"/>
  <c r="I92" i="41"/>
  <c r="I91" i="41"/>
  <c r="I90" i="41"/>
  <c r="I89" i="41"/>
  <c r="I88" i="41"/>
  <c r="I87" i="41"/>
  <c r="I86" i="41"/>
  <c r="I85" i="41"/>
  <c r="I84" i="41"/>
  <c r="I83" i="41"/>
  <c r="I82" i="41"/>
  <c r="I81" i="41"/>
  <c r="I80" i="41"/>
  <c r="I79" i="41"/>
  <c r="I78" i="41"/>
  <c r="I77" i="41"/>
  <c r="I76" i="41"/>
  <c r="I75" i="41"/>
  <c r="I74" i="41"/>
  <c r="I73" i="41"/>
  <c r="I72" i="41"/>
  <c r="I71" i="41"/>
  <c r="I70" i="41"/>
  <c r="I69" i="41"/>
  <c r="I68" i="41"/>
  <c r="I67" i="41"/>
  <c r="I66" i="41"/>
  <c r="I65" i="41"/>
  <c r="I64" i="41"/>
  <c r="I63" i="41"/>
  <c r="I62" i="41"/>
  <c r="I61" i="41"/>
  <c r="I60" i="41"/>
  <c r="I59" i="41"/>
  <c r="I58" i="41"/>
  <c r="I57" i="41"/>
  <c r="I56" i="41"/>
  <c r="I55" i="41"/>
  <c r="I54" i="41"/>
  <c r="I53" i="41"/>
  <c r="I52" i="41"/>
  <c r="I51" i="41"/>
  <c r="I50" i="41"/>
  <c r="I49" i="41"/>
  <c r="I48" i="41"/>
  <c r="I47" i="41"/>
  <c r="I46" i="41"/>
  <c r="I45" i="41"/>
  <c r="I44" i="41"/>
  <c r="I43" i="41"/>
  <c r="I42" i="41"/>
  <c r="I41" i="41"/>
  <c r="I40" i="41"/>
  <c r="I39" i="41"/>
  <c r="I38" i="41"/>
  <c r="I37" i="41"/>
  <c r="I36" i="41"/>
  <c r="I35" i="41"/>
  <c r="I34" i="41"/>
  <c r="I33" i="41"/>
  <c r="I32" i="41"/>
  <c r="I31" i="41"/>
  <c r="I30" i="41"/>
  <c r="I29" i="41"/>
  <c r="I28" i="41"/>
  <c r="I27" i="41"/>
  <c r="I26" i="41"/>
  <c r="I25" i="41"/>
  <c r="I24" i="41"/>
  <c r="I23" i="41"/>
  <c r="I22" i="41"/>
  <c r="I21" i="41"/>
  <c r="I20" i="41"/>
  <c r="I19" i="41"/>
  <c r="I18" i="41"/>
  <c r="I17" i="41"/>
  <c r="I16" i="41"/>
  <c r="I15" i="41"/>
  <c r="I14" i="41"/>
  <c r="I13" i="41"/>
  <c r="I12" i="41"/>
  <c r="I11" i="41"/>
  <c r="I10" i="41"/>
  <c r="I9" i="41"/>
  <c r="I8" i="41"/>
  <c r="I7" i="41"/>
  <c r="I6" i="41"/>
  <c r="I5" i="41"/>
  <c r="I4" i="41"/>
  <c r="I3" i="41"/>
  <c r="H6" i="41"/>
  <c r="H5" i="41"/>
  <c r="H4" i="41"/>
  <c r="H3" i="41"/>
  <c r="J280" i="41"/>
  <c r="J260" i="41"/>
  <c r="J148" i="41"/>
  <c r="J120" i="41"/>
  <c r="J102" i="41"/>
  <c r="J82" i="41"/>
  <c r="J78" i="41"/>
  <c r="J74" i="41"/>
  <c r="J70" i="41"/>
  <c r="J69" i="41"/>
  <c r="J58" i="41"/>
  <c r="J53" i="41"/>
  <c r="J50" i="41"/>
  <c r="J46" i="41"/>
  <c r="J37" i="41"/>
  <c r="J30" i="41"/>
  <c r="J26" i="41"/>
  <c r="J18" i="41"/>
  <c r="B441" i="41"/>
  <c r="B440" i="41"/>
  <c r="B439" i="41"/>
  <c r="B438" i="41"/>
  <c r="B437" i="41"/>
  <c r="B436" i="41"/>
  <c r="B435" i="41"/>
  <c r="B434" i="41"/>
  <c r="B433" i="41"/>
  <c r="B432" i="41"/>
  <c r="B431" i="41"/>
  <c r="B430" i="41"/>
  <c r="B429" i="41"/>
  <c r="B428" i="41"/>
  <c r="B427" i="41"/>
  <c r="C426" i="41"/>
  <c r="B426" i="41"/>
  <c r="B425" i="41"/>
  <c r="B424" i="41"/>
  <c r="B423" i="41"/>
  <c r="B422" i="41"/>
  <c r="B421" i="41"/>
  <c r="B420" i="41"/>
  <c r="B419" i="41"/>
  <c r="B418" i="41"/>
  <c r="B417" i="41"/>
  <c r="B416" i="41"/>
  <c r="B415" i="41"/>
  <c r="B414" i="41"/>
  <c r="B413" i="41"/>
  <c r="B412" i="41"/>
  <c r="B411" i="41"/>
  <c r="B410" i="41"/>
  <c r="B409" i="41"/>
  <c r="B408" i="41"/>
  <c r="B407" i="41"/>
  <c r="B406" i="41"/>
  <c r="B405" i="41"/>
  <c r="B404" i="41"/>
  <c r="B403" i="41"/>
  <c r="B402" i="41"/>
  <c r="B401" i="41"/>
  <c r="B400" i="41"/>
  <c r="B399" i="41"/>
  <c r="B398" i="41"/>
  <c r="B397" i="41"/>
  <c r="B396" i="41"/>
  <c r="B395" i="41"/>
  <c r="B394" i="41"/>
  <c r="B393" i="41"/>
  <c r="B392" i="41"/>
  <c r="B391" i="41"/>
  <c r="B390" i="41"/>
  <c r="B389" i="41"/>
  <c r="B388" i="41"/>
  <c r="B387" i="41"/>
  <c r="B386" i="41"/>
  <c r="B385" i="41"/>
  <c r="B384" i="41"/>
  <c r="B383" i="41"/>
  <c r="B382" i="41"/>
  <c r="B381" i="41"/>
  <c r="B380" i="41"/>
  <c r="B379" i="41"/>
  <c r="B378" i="41"/>
  <c r="B377" i="41"/>
  <c r="B376" i="41"/>
  <c r="B375" i="41"/>
  <c r="B374" i="41"/>
  <c r="B373" i="41"/>
  <c r="B372" i="41"/>
  <c r="B371" i="41"/>
  <c r="B370" i="41"/>
  <c r="B369" i="41"/>
  <c r="B368" i="41"/>
  <c r="B367" i="41"/>
  <c r="B366" i="41"/>
  <c r="B365" i="41"/>
  <c r="B364" i="41"/>
  <c r="B363" i="41"/>
  <c r="B362" i="41"/>
  <c r="B361" i="41"/>
  <c r="B360" i="41"/>
  <c r="B359" i="41"/>
  <c r="B358" i="41"/>
  <c r="B357" i="41"/>
  <c r="B356" i="41"/>
  <c r="B355" i="41"/>
  <c r="B354" i="41"/>
  <c r="B353" i="41"/>
  <c r="B352" i="41"/>
  <c r="B351" i="41"/>
  <c r="B350" i="41"/>
  <c r="B349" i="41"/>
  <c r="B348" i="41"/>
  <c r="B347" i="41"/>
  <c r="B346" i="41"/>
  <c r="B345" i="41"/>
  <c r="B344" i="41"/>
  <c r="B343" i="41"/>
  <c r="B342" i="41"/>
  <c r="B341" i="41"/>
  <c r="B340" i="41"/>
  <c r="B339" i="41"/>
  <c r="B338" i="41"/>
  <c r="B337" i="41"/>
  <c r="B336" i="41"/>
  <c r="B335" i="41"/>
  <c r="B334" i="41"/>
  <c r="B333" i="41"/>
  <c r="B332" i="41"/>
  <c r="B331" i="41"/>
  <c r="B330" i="41"/>
  <c r="B329" i="41"/>
  <c r="B328" i="41"/>
  <c r="B327" i="41"/>
  <c r="B326" i="41"/>
  <c r="B325" i="41"/>
  <c r="B324" i="41"/>
  <c r="B323" i="41"/>
  <c r="B322" i="41"/>
  <c r="B321" i="41"/>
  <c r="B320" i="41"/>
  <c r="B319" i="41"/>
  <c r="B318" i="41"/>
  <c r="B317" i="41"/>
  <c r="B316" i="41"/>
  <c r="B315" i="41"/>
  <c r="B314" i="41"/>
  <c r="B313" i="41"/>
  <c r="B312" i="41"/>
  <c r="B311" i="41"/>
  <c r="B310" i="41"/>
  <c r="B309" i="41"/>
  <c r="B308" i="41"/>
  <c r="B307" i="41"/>
  <c r="B306" i="41"/>
  <c r="B305" i="41"/>
  <c r="B304" i="41"/>
  <c r="B303" i="41"/>
  <c r="B302" i="41"/>
  <c r="B301" i="41"/>
  <c r="B300" i="41"/>
  <c r="B299" i="41"/>
  <c r="B298" i="41"/>
  <c r="B297" i="41"/>
  <c r="B296" i="41"/>
  <c r="C296" i="41" s="1"/>
  <c r="B295" i="41"/>
  <c r="B294" i="41"/>
  <c r="B293" i="41"/>
  <c r="B292" i="41"/>
  <c r="B291" i="41"/>
  <c r="B290" i="41"/>
  <c r="B289" i="41"/>
  <c r="B288" i="41"/>
  <c r="B287" i="41"/>
  <c r="B286" i="41"/>
  <c r="B285" i="41"/>
  <c r="B284" i="41"/>
  <c r="B283" i="41"/>
  <c r="B282" i="41"/>
  <c r="B281" i="41"/>
  <c r="B280" i="41"/>
  <c r="C280" i="41" s="1"/>
  <c r="B279" i="41"/>
  <c r="B278" i="41"/>
  <c r="B277" i="41"/>
  <c r="B276" i="41"/>
  <c r="C276" i="41" s="1"/>
  <c r="B275" i="41"/>
  <c r="B274" i="41"/>
  <c r="B273" i="41"/>
  <c r="B272" i="41"/>
  <c r="B271" i="41"/>
  <c r="B270" i="41"/>
  <c r="B269" i="41"/>
  <c r="B268" i="41"/>
  <c r="B267" i="41"/>
  <c r="B266" i="41"/>
  <c r="B265" i="41"/>
  <c r="B264" i="41"/>
  <c r="B263" i="41"/>
  <c r="B262" i="41"/>
  <c r="B261" i="41"/>
  <c r="B260" i="41"/>
  <c r="C260" i="41" s="1"/>
  <c r="B259" i="41"/>
  <c r="B258" i="41"/>
  <c r="B257" i="41"/>
  <c r="B256" i="41"/>
  <c r="C256" i="41" s="1"/>
  <c r="B255" i="41"/>
  <c r="B254" i="41"/>
  <c r="B253" i="41"/>
  <c r="B252" i="41"/>
  <c r="B251" i="41"/>
  <c r="B250" i="41"/>
  <c r="B249" i="41"/>
  <c r="B248" i="41"/>
  <c r="B247" i="41"/>
  <c r="B246" i="41"/>
  <c r="B245" i="41"/>
  <c r="B244" i="41"/>
  <c r="B243" i="41"/>
  <c r="B242" i="41"/>
  <c r="B241" i="41"/>
  <c r="B240" i="41"/>
  <c r="B239" i="41"/>
  <c r="B238" i="41"/>
  <c r="B237" i="41"/>
  <c r="B236" i="41"/>
  <c r="B235" i="41"/>
  <c r="B234" i="41"/>
  <c r="B233" i="41"/>
  <c r="B232" i="41"/>
  <c r="B231" i="41"/>
  <c r="B230" i="41"/>
  <c r="B229" i="41"/>
  <c r="B228" i="41"/>
  <c r="B227" i="41"/>
  <c r="B226" i="41"/>
  <c r="B225" i="41"/>
  <c r="B224" i="41"/>
  <c r="B223" i="41"/>
  <c r="B222" i="41"/>
  <c r="B221" i="41"/>
  <c r="B220" i="41"/>
  <c r="B219" i="41"/>
  <c r="B218" i="41"/>
  <c r="B217" i="41"/>
  <c r="B216" i="41"/>
  <c r="B215" i="41"/>
  <c r="B214" i="41"/>
  <c r="B213" i="41"/>
  <c r="B212" i="41"/>
  <c r="B211" i="41"/>
  <c r="B210" i="41"/>
  <c r="B209" i="41"/>
  <c r="B208" i="41"/>
  <c r="B207" i="41"/>
  <c r="B206" i="41"/>
  <c r="B205" i="41"/>
  <c r="C205" i="41" s="1"/>
  <c r="B204" i="41"/>
  <c r="B203" i="41"/>
  <c r="B202" i="41"/>
  <c r="B201" i="41"/>
  <c r="B200" i="41"/>
  <c r="B199" i="41"/>
  <c r="B198" i="41"/>
  <c r="B197" i="41"/>
  <c r="B196" i="41"/>
  <c r="B195" i="41"/>
  <c r="B194" i="41"/>
  <c r="B193" i="41"/>
  <c r="B192" i="41"/>
  <c r="B191" i="41"/>
  <c r="B190" i="41"/>
  <c r="B189" i="41"/>
  <c r="B188" i="41"/>
  <c r="B187" i="41"/>
  <c r="B186" i="41"/>
  <c r="B185" i="41"/>
  <c r="B184" i="41"/>
  <c r="B183" i="41"/>
  <c r="B182" i="41"/>
  <c r="B181" i="41"/>
  <c r="B180" i="41"/>
  <c r="B179" i="41"/>
  <c r="B178" i="41"/>
  <c r="B177" i="41"/>
  <c r="B176" i="41"/>
  <c r="B175" i="41"/>
  <c r="B174" i="41"/>
  <c r="B173" i="41"/>
  <c r="B172" i="41"/>
  <c r="B171" i="41"/>
  <c r="B170" i="41"/>
  <c r="B169" i="41"/>
  <c r="B168" i="41"/>
  <c r="B167" i="41"/>
  <c r="B166" i="41"/>
  <c r="B165" i="41"/>
  <c r="B164" i="41"/>
  <c r="B163" i="41"/>
  <c r="B162" i="41"/>
  <c r="B161" i="41"/>
  <c r="B160" i="41"/>
  <c r="B159" i="41"/>
  <c r="B158" i="41"/>
  <c r="B157" i="41"/>
  <c r="B156" i="41"/>
  <c r="B155" i="41"/>
  <c r="B154" i="41"/>
  <c r="B153" i="41"/>
  <c r="B152" i="41"/>
  <c r="C152" i="41" s="1"/>
  <c r="B151" i="41"/>
  <c r="B150" i="41"/>
  <c r="B149" i="41"/>
  <c r="B148" i="41"/>
  <c r="C148" i="41" s="1"/>
  <c r="B147" i="41"/>
  <c r="B146" i="41"/>
  <c r="B145" i="41"/>
  <c r="B144" i="41"/>
  <c r="B143" i="41"/>
  <c r="B142" i="41"/>
  <c r="B141" i="41"/>
  <c r="B140" i="41"/>
  <c r="B139" i="41"/>
  <c r="C138" i="41"/>
  <c r="B138" i="41"/>
  <c r="B137" i="41"/>
  <c r="B136" i="41"/>
  <c r="C136" i="41" s="1"/>
  <c r="B135" i="41"/>
  <c r="B134" i="41"/>
  <c r="B133" i="41"/>
  <c r="B132" i="41"/>
  <c r="B131" i="41"/>
  <c r="B130" i="41"/>
  <c r="B129" i="41"/>
  <c r="B128" i="41"/>
  <c r="B127" i="41"/>
  <c r="B126" i="41"/>
  <c r="B125" i="41"/>
  <c r="B124" i="41"/>
  <c r="B123" i="41"/>
  <c r="B122" i="41"/>
  <c r="B121" i="41"/>
  <c r="B120" i="41"/>
  <c r="C120" i="41" s="1"/>
  <c r="B119" i="41"/>
  <c r="B118" i="41"/>
  <c r="B117" i="41"/>
  <c r="B116" i="41"/>
  <c r="C116" i="41" s="1"/>
  <c r="B115" i="41"/>
  <c r="B114" i="41"/>
  <c r="B113" i="41"/>
  <c r="B112" i="41"/>
  <c r="B111" i="41"/>
  <c r="B110" i="41"/>
  <c r="B109" i="41"/>
  <c r="B108" i="41"/>
  <c r="B107" i="41"/>
  <c r="B106" i="41"/>
  <c r="B105" i="41"/>
  <c r="B104" i="41"/>
  <c r="B103" i="41"/>
  <c r="B102" i="41"/>
  <c r="C102" i="41" s="1"/>
  <c r="B101" i="41"/>
  <c r="B100" i="41"/>
  <c r="B99" i="41"/>
  <c r="B98" i="41"/>
  <c r="B97" i="41"/>
  <c r="B96" i="41"/>
  <c r="B95" i="41"/>
  <c r="B94" i="41"/>
  <c r="B93" i="41"/>
  <c r="B92" i="41"/>
  <c r="B91" i="41"/>
  <c r="B90" i="41"/>
  <c r="B89" i="41"/>
  <c r="B88" i="41"/>
  <c r="B87" i="41"/>
  <c r="B86" i="41"/>
  <c r="B85" i="41"/>
  <c r="C85" i="41" s="1"/>
  <c r="B84" i="41"/>
  <c r="B83" i="41"/>
  <c r="B82" i="41"/>
  <c r="C82" i="41" s="1"/>
  <c r="B81" i="41"/>
  <c r="B80" i="41"/>
  <c r="B79" i="41"/>
  <c r="B78" i="41"/>
  <c r="C78" i="41" s="1"/>
  <c r="B77" i="41"/>
  <c r="C77" i="41" s="1"/>
  <c r="B76" i="41"/>
  <c r="B75" i="41"/>
  <c r="B74" i="41"/>
  <c r="C74" i="41" s="1"/>
  <c r="B73" i="41"/>
  <c r="B72" i="41"/>
  <c r="B71" i="41"/>
  <c r="B70" i="41"/>
  <c r="C70" i="41" s="1"/>
  <c r="B69" i="41"/>
  <c r="C69" i="41" s="1"/>
  <c r="B68" i="41"/>
  <c r="B67" i="41"/>
  <c r="B66" i="41"/>
  <c r="C66" i="41" s="1"/>
  <c r="B65" i="41"/>
  <c r="B64" i="41"/>
  <c r="B63" i="41"/>
  <c r="B62" i="41"/>
  <c r="C62" i="41" s="1"/>
  <c r="B61" i="41"/>
  <c r="C61" i="41" s="1"/>
  <c r="B60" i="41"/>
  <c r="B59" i="41"/>
  <c r="B58" i="41"/>
  <c r="C58" i="41" s="1"/>
  <c r="B57" i="41"/>
  <c r="B56" i="41"/>
  <c r="B55" i="41"/>
  <c r="B54" i="41"/>
  <c r="C54" i="41" s="1"/>
  <c r="B53" i="41"/>
  <c r="C53" i="41" s="1"/>
  <c r="B52" i="41"/>
  <c r="B51" i="41"/>
  <c r="B50" i="41"/>
  <c r="C50" i="41" s="1"/>
  <c r="B49" i="41"/>
  <c r="B48" i="41"/>
  <c r="B47" i="41"/>
  <c r="B46" i="41"/>
  <c r="C46" i="41" s="1"/>
  <c r="B45" i="41"/>
  <c r="B44" i="41"/>
  <c r="B43" i="41"/>
  <c r="B42" i="41"/>
  <c r="C42" i="41" s="1"/>
  <c r="B41" i="41"/>
  <c r="B40" i="41"/>
  <c r="B39" i="41"/>
  <c r="B38" i="41"/>
  <c r="B37" i="41"/>
  <c r="C37" i="41" s="1"/>
  <c r="B36" i="41"/>
  <c r="B35" i="41"/>
  <c r="B34" i="41"/>
  <c r="C34" i="41" s="1"/>
  <c r="B33" i="41"/>
  <c r="B32" i="41"/>
  <c r="B31" i="41"/>
  <c r="B30" i="41"/>
  <c r="C30" i="41" s="1"/>
  <c r="B29" i="41"/>
  <c r="B28" i="41"/>
  <c r="B27" i="41"/>
  <c r="B26" i="41"/>
  <c r="C26" i="41" s="1"/>
  <c r="B25" i="41"/>
  <c r="B24" i="41"/>
  <c r="B23" i="41"/>
  <c r="B22" i="41"/>
  <c r="C22" i="41" s="1"/>
  <c r="B21" i="41"/>
  <c r="C21" i="41" s="1"/>
  <c r="B20" i="41"/>
  <c r="B19" i="41"/>
  <c r="B18" i="41"/>
  <c r="C18" i="41" s="1"/>
  <c r="B17" i="41"/>
  <c r="B16" i="41"/>
  <c r="B15" i="41"/>
  <c r="B14" i="41"/>
  <c r="B13" i="41"/>
  <c r="B12" i="41"/>
  <c r="B11" i="41"/>
  <c r="B10" i="41"/>
  <c r="B9" i="41"/>
  <c r="B8" i="41"/>
  <c r="B7" i="41"/>
  <c r="B6" i="41"/>
  <c r="B5" i="41"/>
  <c r="B4" i="41"/>
  <c r="B3" i="41"/>
  <c r="B2" i="41"/>
  <c r="G1" i="41"/>
  <c r="D221" i="38" l="1"/>
  <c r="D229" i="38"/>
  <c r="C239" i="38"/>
  <c r="E241" i="38"/>
  <c r="C279" i="38"/>
  <c r="C396" i="38"/>
  <c r="E421" i="38"/>
  <c r="E437" i="38"/>
  <c r="D532" i="38"/>
  <c r="C220" i="38"/>
  <c r="E221" i="38"/>
  <c r="C224" i="38"/>
  <c r="E225" i="38"/>
  <c r="C228" i="38"/>
  <c r="E229" i="38"/>
  <c r="C232" i="38"/>
  <c r="E233" i="38"/>
  <c r="C236" i="38"/>
  <c r="C238" i="38"/>
  <c r="D279" i="38"/>
  <c r="D290" i="38"/>
  <c r="D334" i="38"/>
  <c r="C372" i="38"/>
  <c r="E425" i="38"/>
  <c r="E441" i="38"/>
  <c r="D480" i="38"/>
  <c r="D225" i="38"/>
  <c r="D233" i="38"/>
  <c r="D344" i="38"/>
  <c r="D408" i="38"/>
  <c r="E452" i="38"/>
  <c r="C219" i="38"/>
  <c r="E220" i="38"/>
  <c r="C223" i="38"/>
  <c r="E224" i="38"/>
  <c r="C227" i="38"/>
  <c r="E228" i="38"/>
  <c r="C231" i="38"/>
  <c r="E232" i="38"/>
  <c r="C235" i="38"/>
  <c r="D238" i="38"/>
  <c r="D267" i="38"/>
  <c r="E413" i="38"/>
  <c r="E429" i="38"/>
  <c r="E447" i="38"/>
  <c r="E496" i="38"/>
  <c r="D302" i="38"/>
  <c r="C388" i="38"/>
  <c r="C445" i="38"/>
  <c r="E500" i="38"/>
  <c r="F231" i="38"/>
  <c r="F232" i="38"/>
  <c r="C266" i="38"/>
  <c r="D278" i="38"/>
  <c r="D291" i="38"/>
  <c r="C298" i="38"/>
  <c r="D335" i="38"/>
  <c r="C348" i="38"/>
  <c r="D360" i="38"/>
  <c r="C380" i="38"/>
  <c r="D392" i="38"/>
  <c r="C412" i="38"/>
  <c r="D414" i="38"/>
  <c r="C416" i="38"/>
  <c r="D418" i="38"/>
  <c r="C420" i="38"/>
  <c r="D422" i="38"/>
  <c r="C424" i="38"/>
  <c r="D426" i="38"/>
  <c r="C428" i="38"/>
  <c r="D430" i="38"/>
  <c r="C432" i="38"/>
  <c r="D434" i="38"/>
  <c r="C436" i="38"/>
  <c r="D438" i="38"/>
  <c r="C440" i="38"/>
  <c r="D442" i="38"/>
  <c r="C444" i="38"/>
  <c r="F445" i="38"/>
  <c r="C448" i="38"/>
  <c r="D468" i="38"/>
  <c r="E484" i="38"/>
  <c r="D520" i="38"/>
  <c r="D533" i="38"/>
  <c r="D251" i="38"/>
  <c r="C332" i="38"/>
  <c r="C356" i="38"/>
  <c r="D484" i="38"/>
  <c r="D298" i="38"/>
  <c r="E414" i="38"/>
  <c r="E418" i="38"/>
  <c r="E422" i="38"/>
  <c r="E426" i="38"/>
  <c r="E430" i="38"/>
  <c r="E434" i="38"/>
  <c r="E438" i="38"/>
  <c r="E442" i="38"/>
  <c r="F444" i="38"/>
  <c r="C447" i="38"/>
  <c r="D452" i="38"/>
  <c r="C496" i="38"/>
  <c r="C242" i="38"/>
  <c r="C243" i="38"/>
  <c r="D250" i="38"/>
  <c r="C258" i="38"/>
  <c r="C259" i="38"/>
  <c r="D266" i="38"/>
  <c r="C270" i="38"/>
  <c r="C271" i="38"/>
  <c r="C280" i="38"/>
  <c r="E290" i="38"/>
  <c r="C299" i="38"/>
  <c r="E302" i="38"/>
  <c r="C322" i="38"/>
  <c r="C323" i="38"/>
  <c r="E334" i="38"/>
  <c r="C352" i="38"/>
  <c r="C368" i="38"/>
  <c r="C384" i="38"/>
  <c r="C400" i="38"/>
  <c r="C411" i="38"/>
  <c r="D412" i="38"/>
  <c r="C415" i="38"/>
  <c r="D416" i="38"/>
  <c r="C419" i="38"/>
  <c r="D420" i="38"/>
  <c r="C423" i="38"/>
  <c r="D424" i="38"/>
  <c r="C427" i="38"/>
  <c r="D428" i="38"/>
  <c r="C431" i="38"/>
  <c r="D432" i="38"/>
  <c r="C435" i="38"/>
  <c r="D436" i="38"/>
  <c r="C439" i="38"/>
  <c r="D440" i="38"/>
  <c r="C443" i="38"/>
  <c r="D444" i="38"/>
  <c r="D447" i="38"/>
  <c r="D448" i="38"/>
  <c r="C464" i="38"/>
  <c r="E468" i="38"/>
  <c r="E480" i="38"/>
  <c r="D496" i="38"/>
  <c r="C512" i="38"/>
  <c r="E520" i="38"/>
  <c r="D242" i="38"/>
  <c r="D258" i="38"/>
  <c r="D270" i="38"/>
  <c r="D322" i="38"/>
  <c r="D411" i="38"/>
  <c r="D415" i="38"/>
  <c r="D419" i="38"/>
  <c r="D423" i="38"/>
  <c r="D427" i="38"/>
  <c r="D431" i="38"/>
  <c r="D435" i="38"/>
  <c r="D439" i="38"/>
  <c r="D443" i="38"/>
  <c r="D464" i="38"/>
  <c r="E246" i="38"/>
  <c r="E262" i="38"/>
  <c r="C278" i="38"/>
  <c r="C312" i="38"/>
  <c r="C335" i="38"/>
  <c r="C413" i="38"/>
  <c r="C417" i="38"/>
  <c r="C421" i="38"/>
  <c r="C425" i="38"/>
  <c r="C429" i="38"/>
  <c r="C433" i="38"/>
  <c r="C437" i="38"/>
  <c r="C441" i="38"/>
  <c r="E464" i="38"/>
  <c r="C480" i="38"/>
  <c r="D500" i="38"/>
  <c r="C520" i="38"/>
  <c r="C532" i="38"/>
  <c r="F274" i="38"/>
  <c r="F284" i="38"/>
  <c r="F343" i="38"/>
  <c r="E343" i="38"/>
  <c r="D343" i="38"/>
  <c r="F347" i="38"/>
  <c r="E347" i="38"/>
  <c r="D347" i="38"/>
  <c r="F351" i="38"/>
  <c r="E351" i="38"/>
  <c r="D351" i="38"/>
  <c r="F355" i="38"/>
  <c r="E355" i="38"/>
  <c r="D355" i="38"/>
  <c r="F359" i="38"/>
  <c r="E359" i="38"/>
  <c r="D359" i="38"/>
  <c r="F363" i="38"/>
  <c r="E363" i="38"/>
  <c r="D363" i="38"/>
  <c r="F367" i="38"/>
  <c r="E367" i="38"/>
  <c r="D367" i="38"/>
  <c r="F371" i="38"/>
  <c r="E371" i="38"/>
  <c r="D371" i="38"/>
  <c r="F375" i="38"/>
  <c r="E375" i="38"/>
  <c r="D375" i="38"/>
  <c r="F379" i="38"/>
  <c r="E379" i="38"/>
  <c r="D379" i="38"/>
  <c r="F383" i="38"/>
  <c r="E383" i="38"/>
  <c r="D383" i="38"/>
  <c r="F387" i="38"/>
  <c r="E387" i="38"/>
  <c r="D387" i="38"/>
  <c r="F391" i="38"/>
  <c r="E391" i="38"/>
  <c r="D391" i="38"/>
  <c r="F237" i="38"/>
  <c r="F253" i="38"/>
  <c r="F260" i="38"/>
  <c r="C264" i="38"/>
  <c r="F269" i="38"/>
  <c r="F272" i="38"/>
  <c r="C274" i="38"/>
  <c r="C275" i="38"/>
  <c r="F282" i="38"/>
  <c r="C284" i="38"/>
  <c r="C287" i="38"/>
  <c r="F289" i="38"/>
  <c r="F292" i="38"/>
  <c r="F294" i="38"/>
  <c r="C296" i="38"/>
  <c r="F301" i="38"/>
  <c r="F304" i="38"/>
  <c r="F310" i="38"/>
  <c r="E310" i="38"/>
  <c r="C311" i="38"/>
  <c r="F315" i="38"/>
  <c r="C315" i="38"/>
  <c r="F337" i="38"/>
  <c r="C351" i="38"/>
  <c r="C359" i="38"/>
  <c r="C367" i="38"/>
  <c r="C371" i="38"/>
  <c r="C383" i="38"/>
  <c r="C387" i="38"/>
  <c r="F504" i="38"/>
  <c r="D504" i="38"/>
  <c r="C504" i="38"/>
  <c r="F218" i="38"/>
  <c r="E219" i="38"/>
  <c r="D220" i="38"/>
  <c r="C221" i="38"/>
  <c r="F222" i="38"/>
  <c r="E223" i="38"/>
  <c r="D224" i="38"/>
  <c r="C225" i="38"/>
  <c r="F226" i="38"/>
  <c r="E227" i="38"/>
  <c r="D228" i="38"/>
  <c r="C229" i="38"/>
  <c r="F230" i="38"/>
  <c r="C233" i="38"/>
  <c r="F234" i="38"/>
  <c r="E235" i="38"/>
  <c r="F238" i="38"/>
  <c r="F239" i="38"/>
  <c r="F242" i="38"/>
  <c r="F243" i="38"/>
  <c r="C247" i="38"/>
  <c r="F254" i="38"/>
  <c r="F255" i="38"/>
  <c r="F256" i="38"/>
  <c r="F258" i="38"/>
  <c r="F259" i="38"/>
  <c r="C260" i="38"/>
  <c r="C263" i="38"/>
  <c r="F268" i="38"/>
  <c r="F270" i="38"/>
  <c r="F271" i="38"/>
  <c r="C272" i="38"/>
  <c r="D274" i="38"/>
  <c r="C282" i="38"/>
  <c r="F290" i="38"/>
  <c r="F291" i="38"/>
  <c r="C292" i="38"/>
  <c r="C294" i="38"/>
  <c r="C295" i="38"/>
  <c r="F300" i="38"/>
  <c r="F302" i="38"/>
  <c r="F303" i="38"/>
  <c r="C304" i="38"/>
  <c r="F308" i="38"/>
  <c r="C310" i="38"/>
  <c r="D311" i="38"/>
  <c r="F314" i="38"/>
  <c r="C314" i="38"/>
  <c r="D315" i="38"/>
  <c r="F319" i="38"/>
  <c r="D319" i="38"/>
  <c r="F338" i="38"/>
  <c r="D338" i="38"/>
  <c r="E338" i="38"/>
  <c r="C338" i="38"/>
  <c r="F341" i="38"/>
  <c r="E504" i="38"/>
  <c r="F508" i="38"/>
  <c r="E508" i="38"/>
  <c r="D508" i="38"/>
  <c r="C508" i="38"/>
  <c r="F275" i="38"/>
  <c r="F286" i="38"/>
  <c r="F287" i="38"/>
  <c r="F306" i="38"/>
  <c r="F307" i="38"/>
  <c r="D307" i="38"/>
  <c r="F309" i="38"/>
  <c r="F320" i="38"/>
  <c r="F395" i="38"/>
  <c r="E395" i="38"/>
  <c r="D395" i="38"/>
  <c r="F399" i="38"/>
  <c r="E399" i="38"/>
  <c r="D399" i="38"/>
  <c r="F403" i="38"/>
  <c r="E403" i="38"/>
  <c r="D403" i="38"/>
  <c r="F407" i="38"/>
  <c r="E407" i="38"/>
  <c r="D407" i="38"/>
  <c r="F460" i="38"/>
  <c r="E460" i="38"/>
  <c r="D460" i="38"/>
  <c r="F488" i="38"/>
  <c r="D488" i="38"/>
  <c r="C488" i="38"/>
  <c r="E488" i="38"/>
  <c r="F516" i="38"/>
  <c r="E516" i="38"/>
  <c r="D516" i="38"/>
  <c r="C516" i="38"/>
  <c r="F244" i="38"/>
  <c r="F246" i="38"/>
  <c r="F249" i="38"/>
  <c r="F262" i="38"/>
  <c r="F283" i="38"/>
  <c r="C286" i="38"/>
  <c r="C306" i="38"/>
  <c r="C320" i="38"/>
  <c r="F331" i="38"/>
  <c r="D331" i="38"/>
  <c r="C331" i="38"/>
  <c r="C343" i="38"/>
  <c r="C347" i="38"/>
  <c r="C355" i="38"/>
  <c r="C363" i="38"/>
  <c r="C375" i="38"/>
  <c r="C379" i="38"/>
  <c r="C391" i="38"/>
  <c r="C399" i="38"/>
  <c r="C403" i="38"/>
  <c r="C407" i="38"/>
  <c r="C460" i="38"/>
  <c r="F534" i="38"/>
  <c r="C534" i="38"/>
  <c r="D246" i="38"/>
  <c r="D247" i="38"/>
  <c r="F250" i="38"/>
  <c r="F251" i="38"/>
  <c r="D262" i="38"/>
  <c r="D263" i="38"/>
  <c r="F266" i="38"/>
  <c r="F267" i="38"/>
  <c r="F273" i="38"/>
  <c r="E274" i="38"/>
  <c r="F276" i="38"/>
  <c r="F278" i="38"/>
  <c r="D282" i="38"/>
  <c r="D283" i="38"/>
  <c r="E286" i="38"/>
  <c r="F288" i="38"/>
  <c r="D294" i="38"/>
  <c r="D295" i="38"/>
  <c r="F298" i="38"/>
  <c r="F299" i="38"/>
  <c r="F305" i="38"/>
  <c r="E306" i="38"/>
  <c r="D310" i="38"/>
  <c r="F316" i="38"/>
  <c r="F318" i="38"/>
  <c r="D318" i="38"/>
  <c r="F327" i="38"/>
  <c r="C327" i="38"/>
  <c r="D327" i="38"/>
  <c r="F339" i="38"/>
  <c r="D339" i="38"/>
  <c r="C342" i="38"/>
  <c r="F342" i="38"/>
  <c r="E342" i="38"/>
  <c r="D342" i="38"/>
  <c r="C346" i="38"/>
  <c r="F346" i="38"/>
  <c r="E346" i="38"/>
  <c r="D346" i="38"/>
  <c r="C350" i="38"/>
  <c r="F350" i="38"/>
  <c r="E350" i="38"/>
  <c r="D350" i="38"/>
  <c r="C354" i="38"/>
  <c r="F354" i="38"/>
  <c r="E354" i="38"/>
  <c r="D354" i="38"/>
  <c r="C358" i="38"/>
  <c r="F358" i="38"/>
  <c r="E358" i="38"/>
  <c r="D358" i="38"/>
  <c r="C362" i="38"/>
  <c r="F362" i="38"/>
  <c r="E362" i="38"/>
  <c r="D362" i="38"/>
  <c r="C366" i="38"/>
  <c r="F366" i="38"/>
  <c r="E366" i="38"/>
  <c r="D366" i="38"/>
  <c r="C370" i="38"/>
  <c r="F370" i="38"/>
  <c r="E370" i="38"/>
  <c r="D370" i="38"/>
  <c r="C374" i="38"/>
  <c r="F374" i="38"/>
  <c r="E374" i="38"/>
  <c r="D374" i="38"/>
  <c r="C378" i="38"/>
  <c r="F378" i="38"/>
  <c r="E378" i="38"/>
  <c r="D378" i="38"/>
  <c r="C382" i="38"/>
  <c r="F382" i="38"/>
  <c r="E382" i="38"/>
  <c r="D382" i="38"/>
  <c r="C386" i="38"/>
  <c r="F386" i="38"/>
  <c r="E386" i="38"/>
  <c r="D386" i="38"/>
  <c r="C390" i="38"/>
  <c r="F390" i="38"/>
  <c r="E390" i="38"/>
  <c r="D390" i="38"/>
  <c r="C394" i="38"/>
  <c r="F394" i="38"/>
  <c r="E394" i="38"/>
  <c r="D394" i="38"/>
  <c r="C398" i="38"/>
  <c r="F398" i="38"/>
  <c r="E398" i="38"/>
  <c r="D398" i="38"/>
  <c r="C402" i="38"/>
  <c r="F402" i="38"/>
  <c r="E402" i="38"/>
  <c r="D402" i="38"/>
  <c r="C406" i="38"/>
  <c r="F406" i="38"/>
  <c r="E406" i="38"/>
  <c r="D406" i="38"/>
  <c r="C410" i="38"/>
  <c r="F410" i="38"/>
  <c r="E410" i="38"/>
  <c r="D410" i="38"/>
  <c r="F324" i="38"/>
  <c r="F326" i="38"/>
  <c r="C326" i="38"/>
  <c r="F330" i="38"/>
  <c r="E330" i="38"/>
  <c r="F340" i="38"/>
  <c r="D345" i="38"/>
  <c r="F345" i="38"/>
  <c r="D349" i="38"/>
  <c r="F349" i="38"/>
  <c r="D353" i="38"/>
  <c r="F353" i="38"/>
  <c r="D357" i="38"/>
  <c r="F357" i="38"/>
  <c r="D361" i="38"/>
  <c r="F361" i="38"/>
  <c r="D365" i="38"/>
  <c r="F365" i="38"/>
  <c r="D369" i="38"/>
  <c r="F369" i="38"/>
  <c r="D373" i="38"/>
  <c r="F373" i="38"/>
  <c r="D377" i="38"/>
  <c r="F377" i="38"/>
  <c r="D381" i="38"/>
  <c r="F381" i="38"/>
  <c r="D385" i="38"/>
  <c r="F385" i="38"/>
  <c r="D389" i="38"/>
  <c r="F389" i="38"/>
  <c r="D393" i="38"/>
  <c r="F393" i="38"/>
  <c r="D397" i="38"/>
  <c r="F397" i="38"/>
  <c r="D401" i="38"/>
  <c r="F401" i="38"/>
  <c r="D405" i="38"/>
  <c r="F405" i="38"/>
  <c r="D409" i="38"/>
  <c r="F409" i="38"/>
  <c r="F472" i="38"/>
  <c r="D472" i="38"/>
  <c r="C472" i="38"/>
  <c r="F492" i="38"/>
  <c r="E492" i="38"/>
  <c r="D492" i="38"/>
  <c r="F322" i="38"/>
  <c r="F323" i="38"/>
  <c r="C324" i="38"/>
  <c r="D326" i="38"/>
  <c r="C330" i="38"/>
  <c r="F333" i="38"/>
  <c r="F336" i="38"/>
  <c r="C336" i="38"/>
  <c r="C340" i="38"/>
  <c r="E344" i="38"/>
  <c r="F344" i="38"/>
  <c r="C345" i="38"/>
  <c r="E348" i="38"/>
  <c r="F348" i="38"/>
  <c r="C349" i="38"/>
  <c r="E352" i="38"/>
  <c r="F352" i="38"/>
  <c r="C353" i="38"/>
  <c r="E356" i="38"/>
  <c r="F356" i="38"/>
  <c r="C357" i="38"/>
  <c r="E360" i="38"/>
  <c r="F360" i="38"/>
  <c r="C361" i="38"/>
  <c r="E364" i="38"/>
  <c r="F364" i="38"/>
  <c r="C365" i="38"/>
  <c r="E368" i="38"/>
  <c r="F368" i="38"/>
  <c r="C369" i="38"/>
  <c r="E372" i="38"/>
  <c r="F372" i="38"/>
  <c r="C373" i="38"/>
  <c r="E376" i="38"/>
  <c r="F376" i="38"/>
  <c r="C377" i="38"/>
  <c r="E380" i="38"/>
  <c r="F380" i="38"/>
  <c r="C381" i="38"/>
  <c r="E384" i="38"/>
  <c r="F384" i="38"/>
  <c r="C385" i="38"/>
  <c r="E388" i="38"/>
  <c r="F388" i="38"/>
  <c r="C389" i="38"/>
  <c r="E392" i="38"/>
  <c r="F392" i="38"/>
  <c r="C393" i="38"/>
  <c r="E396" i="38"/>
  <c r="F396" i="38"/>
  <c r="C397" i="38"/>
  <c r="E400" i="38"/>
  <c r="F400" i="38"/>
  <c r="C401" i="38"/>
  <c r="E404" i="38"/>
  <c r="F404" i="38"/>
  <c r="C405" i="38"/>
  <c r="E408" i="38"/>
  <c r="F408" i="38"/>
  <c r="C409" i="38"/>
  <c r="F456" i="38"/>
  <c r="D456" i="38"/>
  <c r="C456" i="38"/>
  <c r="E472" i="38"/>
  <c r="F476" i="38"/>
  <c r="E476" i="38"/>
  <c r="D476" i="38"/>
  <c r="C492" i="38"/>
  <c r="F334" i="38"/>
  <c r="E411" i="38"/>
  <c r="F412" i="38"/>
  <c r="E415" i="38"/>
  <c r="F416" i="38"/>
  <c r="E419" i="38"/>
  <c r="F420" i="38"/>
  <c r="E423" i="38"/>
  <c r="F424" i="38"/>
  <c r="E427" i="38"/>
  <c r="F428" i="38"/>
  <c r="E431" i="38"/>
  <c r="F432" i="38"/>
  <c r="E435" i="38"/>
  <c r="F436" i="38"/>
  <c r="E439" i="38"/>
  <c r="F440" i="38"/>
  <c r="E443" i="38"/>
  <c r="F449" i="38"/>
  <c r="F524" i="38"/>
  <c r="D524" i="38"/>
  <c r="C524" i="38"/>
  <c r="D413" i="38"/>
  <c r="C414" i="38"/>
  <c r="D417" i="38"/>
  <c r="C418" i="38"/>
  <c r="D421" i="38"/>
  <c r="C422" i="38"/>
  <c r="D425" i="38"/>
  <c r="C426" i="38"/>
  <c r="D429" i="38"/>
  <c r="C430" i="38"/>
  <c r="D433" i="38"/>
  <c r="C434" i="38"/>
  <c r="D437" i="38"/>
  <c r="C438" i="38"/>
  <c r="D441" i="38"/>
  <c r="C442" i="38"/>
  <c r="D445" i="38"/>
  <c r="C446" i="38"/>
  <c r="C449" i="38"/>
  <c r="C452" i="38"/>
  <c r="C468" i="38"/>
  <c r="C484" i="38"/>
  <c r="C500" i="38"/>
  <c r="F512" i="38"/>
  <c r="D512" i="38"/>
  <c r="E524" i="38"/>
  <c r="F528" i="38"/>
  <c r="E528" i="38"/>
  <c r="D528" i="38"/>
  <c r="E532" i="38"/>
  <c r="E321" i="38"/>
  <c r="D321" i="38"/>
  <c r="C321" i="38"/>
  <c r="E453" i="38"/>
  <c r="F453" i="38"/>
  <c r="D453" i="38"/>
  <c r="C453" i="38"/>
  <c r="D458" i="38"/>
  <c r="F458" i="38"/>
  <c r="E458" i="38"/>
  <c r="C458" i="38"/>
  <c r="C463" i="38"/>
  <c r="F463" i="38"/>
  <c r="E463" i="38"/>
  <c r="D463" i="38"/>
  <c r="E469" i="38"/>
  <c r="F469" i="38"/>
  <c r="D469" i="38"/>
  <c r="C469" i="38"/>
  <c r="D474" i="38"/>
  <c r="F474" i="38"/>
  <c r="E474" i="38"/>
  <c r="C474" i="38"/>
  <c r="C479" i="38"/>
  <c r="F479" i="38"/>
  <c r="E479" i="38"/>
  <c r="D479" i="38"/>
  <c r="E485" i="38"/>
  <c r="F485" i="38"/>
  <c r="D485" i="38"/>
  <c r="C485" i="38"/>
  <c r="D490" i="38"/>
  <c r="F490" i="38"/>
  <c r="E490" i="38"/>
  <c r="C490" i="38"/>
  <c r="C495" i="38"/>
  <c r="F495" i="38"/>
  <c r="E495" i="38"/>
  <c r="D495" i="38"/>
  <c r="E501" i="38"/>
  <c r="F501" i="38"/>
  <c r="D501" i="38"/>
  <c r="C501" i="38"/>
  <c r="D506" i="38"/>
  <c r="F506" i="38"/>
  <c r="E506" i="38"/>
  <c r="C506" i="38"/>
  <c r="C511" i="38"/>
  <c r="F511" i="38"/>
  <c r="E511" i="38"/>
  <c r="D511" i="38"/>
  <c r="E517" i="38"/>
  <c r="F517" i="38"/>
  <c r="D517" i="38"/>
  <c r="C517" i="38"/>
  <c r="D522" i="38"/>
  <c r="F522" i="38"/>
  <c r="E522" i="38"/>
  <c r="C522" i="38"/>
  <c r="C527" i="38"/>
  <c r="F527" i="38"/>
  <c r="E527" i="38"/>
  <c r="D527" i="38"/>
  <c r="E236" i="38"/>
  <c r="D236" i="38"/>
  <c r="E237" i="38"/>
  <c r="D241" i="38"/>
  <c r="C241" i="38"/>
  <c r="E252" i="38"/>
  <c r="D252" i="38"/>
  <c r="E253" i="38"/>
  <c r="D257" i="38"/>
  <c r="C257" i="38"/>
  <c r="E269" i="38"/>
  <c r="D269" i="38"/>
  <c r="C269" i="38"/>
  <c r="E285" i="38"/>
  <c r="D285" i="38"/>
  <c r="C285" i="38"/>
  <c r="E301" i="38"/>
  <c r="D301" i="38"/>
  <c r="C301" i="38"/>
  <c r="E317" i="38"/>
  <c r="D317" i="38"/>
  <c r="C317" i="38"/>
  <c r="F321" i="38"/>
  <c r="E333" i="38"/>
  <c r="D333" i="38"/>
  <c r="C333" i="38"/>
  <c r="E248" i="38"/>
  <c r="D248" i="38"/>
  <c r="E289" i="38"/>
  <c r="D289" i="38"/>
  <c r="C289" i="38"/>
  <c r="E337" i="38"/>
  <c r="D337" i="38"/>
  <c r="C337" i="38"/>
  <c r="E240" i="38"/>
  <c r="D240" i="38"/>
  <c r="D245" i="38"/>
  <c r="C245" i="38"/>
  <c r="F248" i="38"/>
  <c r="E256" i="38"/>
  <c r="D256" i="38"/>
  <c r="D261" i="38"/>
  <c r="C261" i="38"/>
  <c r="E265" i="38"/>
  <c r="D265" i="38"/>
  <c r="C265" i="38"/>
  <c r="E281" i="38"/>
  <c r="D281" i="38"/>
  <c r="C281" i="38"/>
  <c r="E297" i="38"/>
  <c r="D297" i="38"/>
  <c r="C297" i="38"/>
  <c r="E313" i="38"/>
  <c r="D313" i="38"/>
  <c r="C313" i="38"/>
  <c r="E329" i="38"/>
  <c r="D329" i="38"/>
  <c r="C329" i="38"/>
  <c r="D237" i="38"/>
  <c r="C237" i="38"/>
  <c r="D253" i="38"/>
  <c r="C253" i="38"/>
  <c r="E273" i="38"/>
  <c r="D273" i="38"/>
  <c r="C273" i="38"/>
  <c r="E305" i="38"/>
  <c r="D305" i="38"/>
  <c r="C305" i="38"/>
  <c r="C240" i="38"/>
  <c r="E244" i="38"/>
  <c r="D244" i="38"/>
  <c r="E245" i="38"/>
  <c r="D249" i="38"/>
  <c r="C249" i="38"/>
  <c r="C256" i="38"/>
  <c r="E260" i="38"/>
  <c r="D260" i="38"/>
  <c r="E261" i="38"/>
  <c r="F265" i="38"/>
  <c r="E277" i="38"/>
  <c r="D277" i="38"/>
  <c r="C277" i="38"/>
  <c r="F281" i="38"/>
  <c r="E293" i="38"/>
  <c r="D293" i="38"/>
  <c r="C293" i="38"/>
  <c r="F297" i="38"/>
  <c r="E309" i="38"/>
  <c r="D309" i="38"/>
  <c r="C309" i="38"/>
  <c r="F313" i="38"/>
  <c r="E325" i="38"/>
  <c r="D325" i="38"/>
  <c r="C325" i="38"/>
  <c r="F329" i="38"/>
  <c r="E341" i="38"/>
  <c r="D341" i="38"/>
  <c r="C341" i="38"/>
  <c r="E239" i="38"/>
  <c r="E243" i="38"/>
  <c r="E247" i="38"/>
  <c r="E251" i="38"/>
  <c r="E255" i="38"/>
  <c r="E259" i="38"/>
  <c r="E263" i="38"/>
  <c r="D264" i="38"/>
  <c r="E267" i="38"/>
  <c r="D268" i="38"/>
  <c r="E271" i="38"/>
  <c r="D272" i="38"/>
  <c r="E275" i="38"/>
  <c r="D276" i="38"/>
  <c r="E279" i="38"/>
  <c r="D280" i="38"/>
  <c r="E283" i="38"/>
  <c r="D284" i="38"/>
  <c r="E287" i="38"/>
  <c r="D288" i="38"/>
  <c r="E291" i="38"/>
  <c r="D292" i="38"/>
  <c r="E295" i="38"/>
  <c r="D296" i="38"/>
  <c r="E299" i="38"/>
  <c r="D300" i="38"/>
  <c r="E303" i="38"/>
  <c r="D304" i="38"/>
  <c r="E307" i="38"/>
  <c r="D308" i="38"/>
  <c r="E311" i="38"/>
  <c r="D312" i="38"/>
  <c r="E315" i="38"/>
  <c r="D316" i="38"/>
  <c r="E319" i="38"/>
  <c r="D320" i="38"/>
  <c r="E323" i="38"/>
  <c r="D324" i="38"/>
  <c r="E327" i="38"/>
  <c r="D328" i="38"/>
  <c r="E331" i="38"/>
  <c r="D332" i="38"/>
  <c r="E335" i="38"/>
  <c r="D336" i="38"/>
  <c r="E339" i="38"/>
  <c r="D340" i="38"/>
  <c r="D454" i="38"/>
  <c r="F454" i="38"/>
  <c r="E454" i="38"/>
  <c r="C454" i="38"/>
  <c r="C459" i="38"/>
  <c r="F459" i="38"/>
  <c r="E459" i="38"/>
  <c r="D459" i="38"/>
  <c r="E465" i="38"/>
  <c r="F465" i="38"/>
  <c r="D465" i="38"/>
  <c r="C465" i="38"/>
  <c r="D470" i="38"/>
  <c r="F470" i="38"/>
  <c r="E470" i="38"/>
  <c r="C470" i="38"/>
  <c r="C475" i="38"/>
  <c r="F475" i="38"/>
  <c r="E475" i="38"/>
  <c r="D475" i="38"/>
  <c r="E481" i="38"/>
  <c r="F481" i="38"/>
  <c r="D481" i="38"/>
  <c r="C481" i="38"/>
  <c r="D486" i="38"/>
  <c r="F486" i="38"/>
  <c r="E486" i="38"/>
  <c r="C486" i="38"/>
  <c r="C491" i="38"/>
  <c r="F491" i="38"/>
  <c r="E491" i="38"/>
  <c r="D491" i="38"/>
  <c r="E497" i="38"/>
  <c r="F497" i="38"/>
  <c r="D497" i="38"/>
  <c r="C497" i="38"/>
  <c r="D502" i="38"/>
  <c r="F502" i="38"/>
  <c r="E502" i="38"/>
  <c r="C502" i="38"/>
  <c r="C507" i="38"/>
  <c r="F507" i="38"/>
  <c r="E507" i="38"/>
  <c r="D507" i="38"/>
  <c r="E513" i="38"/>
  <c r="F513" i="38"/>
  <c r="D513" i="38"/>
  <c r="C513" i="38"/>
  <c r="D518" i="38"/>
  <c r="F518" i="38"/>
  <c r="E518" i="38"/>
  <c r="C518" i="38"/>
  <c r="C523" i="38"/>
  <c r="F523" i="38"/>
  <c r="E523" i="38"/>
  <c r="D523" i="38"/>
  <c r="E529" i="38"/>
  <c r="F529" i="38"/>
  <c r="D529" i="38"/>
  <c r="C529" i="38"/>
  <c r="E264" i="38"/>
  <c r="E268" i="38"/>
  <c r="E272" i="38"/>
  <c r="E276" i="38"/>
  <c r="E280" i="38"/>
  <c r="E284" i="38"/>
  <c r="E288" i="38"/>
  <c r="E292" i="38"/>
  <c r="E296" i="38"/>
  <c r="E300" i="38"/>
  <c r="E304" i="38"/>
  <c r="E308" i="38"/>
  <c r="E312" i="38"/>
  <c r="E316" i="38"/>
  <c r="E320" i="38"/>
  <c r="E324" i="38"/>
  <c r="E328" i="38"/>
  <c r="E332" i="38"/>
  <c r="E336" i="38"/>
  <c r="E340" i="38"/>
  <c r="D450" i="38"/>
  <c r="F450" i="38"/>
  <c r="E450" i="38"/>
  <c r="C450" i="38"/>
  <c r="C455" i="38"/>
  <c r="F455" i="38"/>
  <c r="E455" i="38"/>
  <c r="D455" i="38"/>
  <c r="E461" i="38"/>
  <c r="F461" i="38"/>
  <c r="D461" i="38"/>
  <c r="C461" i="38"/>
  <c r="D466" i="38"/>
  <c r="F466" i="38"/>
  <c r="E466" i="38"/>
  <c r="C466" i="38"/>
  <c r="C471" i="38"/>
  <c r="F471" i="38"/>
  <c r="E471" i="38"/>
  <c r="D471" i="38"/>
  <c r="E477" i="38"/>
  <c r="F477" i="38"/>
  <c r="D477" i="38"/>
  <c r="C477" i="38"/>
  <c r="D482" i="38"/>
  <c r="F482" i="38"/>
  <c r="E482" i="38"/>
  <c r="C482" i="38"/>
  <c r="C487" i="38"/>
  <c r="F487" i="38"/>
  <c r="E487" i="38"/>
  <c r="D487" i="38"/>
  <c r="E493" i="38"/>
  <c r="F493" i="38"/>
  <c r="D493" i="38"/>
  <c r="C493" i="38"/>
  <c r="D498" i="38"/>
  <c r="F498" i="38"/>
  <c r="E498" i="38"/>
  <c r="C498" i="38"/>
  <c r="C503" i="38"/>
  <c r="F503" i="38"/>
  <c r="E503" i="38"/>
  <c r="D503" i="38"/>
  <c r="E509" i="38"/>
  <c r="F509" i="38"/>
  <c r="D509" i="38"/>
  <c r="C509" i="38"/>
  <c r="D514" i="38"/>
  <c r="F514" i="38"/>
  <c r="E514" i="38"/>
  <c r="C514" i="38"/>
  <c r="C519" i="38"/>
  <c r="F519" i="38"/>
  <c r="E519" i="38"/>
  <c r="D519" i="38"/>
  <c r="E525" i="38"/>
  <c r="F525" i="38"/>
  <c r="D525" i="38"/>
  <c r="C525" i="38"/>
  <c r="D530" i="38"/>
  <c r="F530" i="38"/>
  <c r="E530" i="38"/>
  <c r="C530" i="38"/>
  <c r="C451" i="38"/>
  <c r="F451" i="38"/>
  <c r="E451" i="38"/>
  <c r="D451" i="38"/>
  <c r="E457" i="38"/>
  <c r="F457" i="38"/>
  <c r="D457" i="38"/>
  <c r="C457" i="38"/>
  <c r="D462" i="38"/>
  <c r="F462" i="38"/>
  <c r="E462" i="38"/>
  <c r="C462" i="38"/>
  <c r="C467" i="38"/>
  <c r="F467" i="38"/>
  <c r="E467" i="38"/>
  <c r="D467" i="38"/>
  <c r="E473" i="38"/>
  <c r="F473" i="38"/>
  <c r="D473" i="38"/>
  <c r="C473" i="38"/>
  <c r="D478" i="38"/>
  <c r="F478" i="38"/>
  <c r="E478" i="38"/>
  <c r="C478" i="38"/>
  <c r="C483" i="38"/>
  <c r="F483" i="38"/>
  <c r="E483" i="38"/>
  <c r="D483" i="38"/>
  <c r="E489" i="38"/>
  <c r="F489" i="38"/>
  <c r="D489" i="38"/>
  <c r="C489" i="38"/>
  <c r="D494" i="38"/>
  <c r="F494" i="38"/>
  <c r="E494" i="38"/>
  <c r="C494" i="38"/>
  <c r="C499" i="38"/>
  <c r="F499" i="38"/>
  <c r="E499" i="38"/>
  <c r="D499" i="38"/>
  <c r="E505" i="38"/>
  <c r="F505" i="38"/>
  <c r="D505" i="38"/>
  <c r="C505" i="38"/>
  <c r="D510" i="38"/>
  <c r="F510" i="38"/>
  <c r="E510" i="38"/>
  <c r="C510" i="38"/>
  <c r="C515" i="38"/>
  <c r="F515" i="38"/>
  <c r="E515" i="38"/>
  <c r="D515" i="38"/>
  <c r="E521" i="38"/>
  <c r="F521" i="38"/>
  <c r="D521" i="38"/>
  <c r="C521" i="38"/>
  <c r="D526" i="38"/>
  <c r="F526" i="38"/>
  <c r="E526" i="38"/>
  <c r="C526" i="38"/>
  <c r="C531" i="38"/>
  <c r="F531" i="38"/>
  <c r="E531" i="38"/>
  <c r="D531" i="38"/>
  <c r="E448" i="38"/>
  <c r="D449" i="38"/>
  <c r="E449" i="38"/>
  <c r="E533" i="38"/>
  <c r="D534" i="38"/>
  <c r="F533" i="38"/>
  <c r="E534" i="38"/>
  <c r="C7" i="41"/>
  <c r="J7" i="41"/>
  <c r="C132" i="41"/>
  <c r="D132" i="41" s="1"/>
  <c r="E132" i="41" s="1"/>
  <c r="F132" i="41" s="1"/>
  <c r="J132" i="41"/>
  <c r="J9" i="41"/>
  <c r="C29" i="41"/>
  <c r="J29" i="41"/>
  <c r="J33" i="41"/>
  <c r="C45" i="41"/>
  <c r="J45" i="41"/>
  <c r="C103" i="41"/>
  <c r="D103" i="41" s="1"/>
  <c r="E103" i="41" s="1"/>
  <c r="F103" i="41" s="1"/>
  <c r="G103" i="41" s="1"/>
  <c r="H103" i="41" s="1"/>
  <c r="J103" i="41"/>
  <c r="C122" i="41"/>
  <c r="J122" i="41" s="1"/>
  <c r="J424" i="41"/>
  <c r="C124" i="41"/>
  <c r="J124" i="41" s="1"/>
  <c r="C128" i="41"/>
  <c r="J128" i="41"/>
  <c r="J32" i="41"/>
  <c r="C48" i="41"/>
  <c r="J48" i="41"/>
  <c r="J94" i="41"/>
  <c r="J98" i="41"/>
  <c r="C264" i="41"/>
  <c r="J264" i="41"/>
  <c r="J308" i="41"/>
  <c r="C10" i="41"/>
  <c r="J10" i="41" s="1"/>
  <c r="C38" i="41"/>
  <c r="J38" i="41"/>
  <c r="J79" i="41"/>
  <c r="J83" i="41"/>
  <c r="C86" i="41"/>
  <c r="J86" i="41"/>
  <c r="J89" i="41"/>
  <c r="C92" i="41"/>
  <c r="J92" i="41" s="1"/>
  <c r="C96" i="41"/>
  <c r="J96" i="41"/>
  <c r="C100" i="41"/>
  <c r="J100" i="41" s="1"/>
  <c r="C119" i="41"/>
  <c r="J119" i="41"/>
  <c r="C135" i="41"/>
  <c r="J135" i="41" s="1"/>
  <c r="C146" i="41"/>
  <c r="D146" i="41" s="1"/>
  <c r="E146" i="41" s="1"/>
  <c r="F146" i="41" s="1"/>
  <c r="G146" i="41" s="1"/>
  <c r="H146" i="41" s="1"/>
  <c r="J146" i="41"/>
  <c r="J157" i="41"/>
  <c r="C160" i="41"/>
  <c r="J160" i="41" s="1"/>
  <c r="C164" i="41"/>
  <c r="J164" i="41"/>
  <c r="C168" i="41"/>
  <c r="J168" i="41" s="1"/>
  <c r="C172" i="41"/>
  <c r="J172" i="41"/>
  <c r="C176" i="41"/>
  <c r="J176" i="41" s="1"/>
  <c r="J340" i="41"/>
  <c r="J360" i="41"/>
  <c r="C387" i="41"/>
  <c r="J387" i="41"/>
  <c r="C182" i="41"/>
  <c r="J182" i="41" s="1"/>
  <c r="J220" i="41"/>
  <c r="C271" i="41"/>
  <c r="D271" i="41" s="1"/>
  <c r="E271" i="41" s="1"/>
  <c r="F271" i="41" s="1"/>
  <c r="G271" i="41" s="1"/>
  <c r="H271" i="41" s="1"/>
  <c r="J271" i="41"/>
  <c r="C332" i="41"/>
  <c r="J332" i="41"/>
  <c r="J356" i="41"/>
  <c r="C419" i="41"/>
  <c r="J419" i="41"/>
  <c r="J430" i="41"/>
  <c r="J28" i="41"/>
  <c r="J68" i="41"/>
  <c r="C104" i="41"/>
  <c r="J104" i="41"/>
  <c r="J125" i="41"/>
  <c r="C154" i="41"/>
  <c r="D154" i="41" s="1"/>
  <c r="E154" i="41" s="1"/>
  <c r="F154" i="41" s="1"/>
  <c r="G154" i="41" s="1"/>
  <c r="H154" i="41" s="1"/>
  <c r="C186" i="41"/>
  <c r="J186" i="41"/>
  <c r="C194" i="41"/>
  <c r="J194" i="41" s="1"/>
  <c r="C202" i="41"/>
  <c r="J202" i="41"/>
  <c r="J211" i="41"/>
  <c r="C230" i="41"/>
  <c r="D230" i="41" s="1"/>
  <c r="E230" i="41" s="1"/>
  <c r="F230" i="41" s="1"/>
  <c r="J230" i="41"/>
  <c r="C237" i="41"/>
  <c r="D237" i="41" s="1"/>
  <c r="E237" i="41" s="1"/>
  <c r="F237" i="41" s="1"/>
  <c r="J237" i="41"/>
  <c r="C249" i="41"/>
  <c r="D249" i="41" s="1"/>
  <c r="E249" i="41" s="1"/>
  <c r="F249" i="41" s="1"/>
  <c r="J249" i="41"/>
  <c r="C284" i="41"/>
  <c r="J284" i="41"/>
  <c r="C341" i="41"/>
  <c r="J341" i="41" s="1"/>
  <c r="J361" i="41"/>
  <c r="J369" i="41"/>
  <c r="C391" i="41"/>
  <c r="J391" i="41"/>
  <c r="C398" i="41"/>
  <c r="J398" i="41" s="1"/>
  <c r="J416" i="41"/>
  <c r="J109" i="41"/>
  <c r="C189" i="41"/>
  <c r="D189" i="41" s="1"/>
  <c r="E189" i="41" s="1"/>
  <c r="F189" i="41" s="1"/>
  <c r="G189" i="41" s="1"/>
  <c r="H189" i="41" s="1"/>
  <c r="J189" i="41"/>
  <c r="J205" i="41"/>
  <c r="J236" i="41"/>
  <c r="C275" i="41"/>
  <c r="D275" i="41" s="1"/>
  <c r="E275" i="41" s="1"/>
  <c r="F275" i="41" s="1"/>
  <c r="J275" i="41"/>
  <c r="C336" i="41"/>
  <c r="J336" i="41" s="1"/>
  <c r="J368" i="41"/>
  <c r="C383" i="41"/>
  <c r="J383" i="41"/>
  <c r="J400" i="41"/>
  <c r="C415" i="41"/>
  <c r="J415" i="41"/>
  <c r="C423" i="41"/>
  <c r="J423" i="41" s="1"/>
  <c r="C3" i="41"/>
  <c r="J3" i="41"/>
  <c r="J31" i="41"/>
  <c r="J41" i="41"/>
  <c r="J72" i="41"/>
  <c r="C80" i="41"/>
  <c r="J80" i="41" s="1"/>
  <c r="C108" i="41"/>
  <c r="J108" i="41"/>
  <c r="C112" i="41"/>
  <c r="J112" i="41"/>
  <c r="J173" i="41"/>
  <c r="C190" i="41"/>
  <c r="J190" i="41"/>
  <c r="C198" i="41"/>
  <c r="D198" i="41" s="1"/>
  <c r="E198" i="41" s="1"/>
  <c r="F198" i="41" s="1"/>
  <c r="J198" i="41"/>
  <c r="C214" i="41"/>
  <c r="J214" i="41"/>
  <c r="C221" i="41"/>
  <c r="J221" i="41" s="1"/>
  <c r="C233" i="41"/>
  <c r="D233" i="41" s="1"/>
  <c r="E233" i="41" s="1"/>
  <c r="F233" i="41" s="1"/>
  <c r="J233" i="41"/>
  <c r="C241" i="41"/>
  <c r="D241" i="41" s="1"/>
  <c r="E241" i="41" s="1"/>
  <c r="F241" i="41" s="1"/>
  <c r="J241" i="41"/>
  <c r="C245" i="41"/>
  <c r="D245" i="41" s="1"/>
  <c r="E245" i="41" s="1"/>
  <c r="F245" i="41" s="1"/>
  <c r="G245" i="41" s="1"/>
  <c r="H245" i="41" s="1"/>
  <c r="J245" i="41"/>
  <c r="C272" i="41"/>
  <c r="J272" i="41"/>
  <c r="C288" i="41"/>
  <c r="J288" i="41"/>
  <c r="C292" i="41"/>
  <c r="D292" i="41" s="1"/>
  <c r="E292" i="41" s="1"/>
  <c r="F292" i="41" s="1"/>
  <c r="J292" i="41"/>
  <c r="C300" i="41"/>
  <c r="J300" i="41"/>
  <c r="J312" i="41"/>
  <c r="J316" i="41"/>
  <c r="J337" i="41"/>
  <c r="C345" i="41"/>
  <c r="J345" i="41" s="1"/>
  <c r="C349" i="41"/>
  <c r="J349" i="41"/>
  <c r="J384" i="41"/>
  <c r="J413" i="41"/>
  <c r="J420" i="41"/>
  <c r="C427" i="41"/>
  <c r="J427" i="41"/>
  <c r="J61" i="41"/>
  <c r="J136" i="41"/>
  <c r="J296" i="41"/>
  <c r="J17" i="41"/>
  <c r="J25" i="41"/>
  <c r="J55" i="41"/>
  <c r="J81" i="41"/>
  <c r="C87" i="41"/>
  <c r="J87" i="41" s="1"/>
  <c r="J113" i="41"/>
  <c r="J117" i="41"/>
  <c r="C126" i="41"/>
  <c r="J126" i="41"/>
  <c r="J133" i="41"/>
  <c r="C140" i="41"/>
  <c r="J140" i="41"/>
  <c r="C144" i="41"/>
  <c r="J144" i="41" s="1"/>
  <c r="C159" i="41"/>
  <c r="D159" i="41" s="1"/>
  <c r="E159" i="41" s="1"/>
  <c r="F159" i="41" s="1"/>
  <c r="G159" i="41" s="1"/>
  <c r="H159" i="41" s="1"/>
  <c r="J159" i="41"/>
  <c r="C162" i="41"/>
  <c r="J162" i="41"/>
  <c r="J170" i="41"/>
  <c r="C174" i="41"/>
  <c r="J174" i="41"/>
  <c r="J228" i="41"/>
  <c r="J21" i="41"/>
  <c r="J42" i="41"/>
  <c r="J62" i="41"/>
  <c r="J85" i="41"/>
  <c r="C11" i="41"/>
  <c r="J11" i="41"/>
  <c r="J36" i="41"/>
  <c r="J56" i="41"/>
  <c r="C88" i="41"/>
  <c r="D88" i="41" s="1"/>
  <c r="E88" i="41" s="1"/>
  <c r="F88" i="41" s="1"/>
  <c r="J88" i="41"/>
  <c r="C95" i="41"/>
  <c r="J95" i="41"/>
  <c r="J99" i="41"/>
  <c r="D102" i="41"/>
  <c r="E102" i="41" s="1"/>
  <c r="F102" i="41" s="1"/>
  <c r="C106" i="41"/>
  <c r="J106" i="41"/>
  <c r="J145" i="41"/>
  <c r="C156" i="41"/>
  <c r="J156" i="41"/>
  <c r="J163" i="41"/>
  <c r="J167" i="41"/>
  <c r="C178" i="41"/>
  <c r="J178" i="41"/>
  <c r="J192" i="41"/>
  <c r="C206" i="41"/>
  <c r="J206" i="41"/>
  <c r="J219" i="41"/>
  <c r="C222" i="41"/>
  <c r="J222" i="41" s="1"/>
  <c r="C229" i="41"/>
  <c r="D229" i="41" s="1"/>
  <c r="E229" i="41" s="1"/>
  <c r="F229" i="41" s="1"/>
  <c r="G229" i="41" s="1"/>
  <c r="H229" i="41" s="1"/>
  <c r="J229" i="41"/>
  <c r="C270" i="41"/>
  <c r="J270" i="41"/>
  <c r="J437" i="41"/>
  <c r="J22" i="41"/>
  <c r="J34" i="41"/>
  <c r="J54" i="41"/>
  <c r="J66" i="41"/>
  <c r="J77" i="41"/>
  <c r="J116" i="41"/>
  <c r="J152" i="41"/>
  <c r="J276" i="41"/>
  <c r="C15" i="41"/>
  <c r="D15" i="41" s="1"/>
  <c r="E15" i="41" s="1"/>
  <c r="F15" i="41" s="1"/>
  <c r="J15" i="41"/>
  <c r="C19" i="41"/>
  <c r="J19" i="41"/>
  <c r="C23" i="41"/>
  <c r="D23" i="41" s="1"/>
  <c r="E23" i="41" s="1"/>
  <c r="F23" i="41" s="1"/>
  <c r="J23" i="41"/>
  <c r="J44" i="41"/>
  <c r="J47" i="41"/>
  <c r="C110" i="41"/>
  <c r="J110" i="41"/>
  <c r="C118" i="41"/>
  <c r="D118" i="41" s="1"/>
  <c r="E118" i="41" s="1"/>
  <c r="F118" i="41" s="1"/>
  <c r="J118" i="41"/>
  <c r="J123" i="41"/>
  <c r="C134" i="41"/>
  <c r="D134" i="41" s="1"/>
  <c r="E134" i="41" s="1"/>
  <c r="F134" i="41" s="1"/>
  <c r="G134" i="41" s="1"/>
  <c r="H134" i="41" s="1"/>
  <c r="J134" i="41"/>
  <c r="J138" i="41"/>
  <c r="C151" i="41"/>
  <c r="D151" i="41" s="1"/>
  <c r="E151" i="41" s="1"/>
  <c r="F151" i="41" s="1"/>
  <c r="G151" i="41" s="1"/>
  <c r="H151" i="41" s="1"/>
  <c r="J151" i="41"/>
  <c r="C171" i="41"/>
  <c r="D171" i="41" s="1"/>
  <c r="E171" i="41" s="1"/>
  <c r="F171" i="41" s="1"/>
  <c r="G171" i="41" s="1"/>
  <c r="H171" i="41" s="1"/>
  <c r="J171" i="41"/>
  <c r="J187" i="41"/>
  <c r="C218" i="41"/>
  <c r="J218" i="41"/>
  <c r="C234" i="41"/>
  <c r="J234" i="41" s="1"/>
  <c r="C238" i="41"/>
  <c r="J238" i="41"/>
  <c r="C242" i="41"/>
  <c r="J242" i="41" s="1"/>
  <c r="C246" i="41"/>
  <c r="J246" i="41"/>
  <c r="C250" i="41"/>
  <c r="J250" i="41" s="1"/>
  <c r="J258" i="41"/>
  <c r="J262" i="41"/>
  <c r="C269" i="41"/>
  <c r="D269" i="41" s="1"/>
  <c r="E269" i="41" s="1"/>
  <c r="F269" i="41" s="1"/>
  <c r="J269" i="41"/>
  <c r="J273" i="41"/>
  <c r="J289" i="41"/>
  <c r="J293" i="41"/>
  <c r="J325" i="41"/>
  <c r="J243" i="41"/>
  <c r="C255" i="41"/>
  <c r="D255" i="41" s="1"/>
  <c r="E255" i="41" s="1"/>
  <c r="F255" i="41" s="1"/>
  <c r="G255" i="41" s="1"/>
  <c r="H255" i="41" s="1"/>
  <c r="J255" i="41"/>
  <c r="C259" i="41"/>
  <c r="D259" i="41" s="1"/>
  <c r="E259" i="41" s="1"/>
  <c r="F259" i="41" s="1"/>
  <c r="J259" i="41"/>
  <c r="J263" i="41"/>
  <c r="J265" i="41"/>
  <c r="J286" i="41"/>
  <c r="J290" i="41"/>
  <c r="C302" i="41"/>
  <c r="J302" i="41"/>
  <c r="C306" i="41"/>
  <c r="J306" i="41"/>
  <c r="C310" i="41"/>
  <c r="J310" i="41"/>
  <c r="C314" i="41"/>
  <c r="J314" i="41"/>
  <c r="C318" i="41"/>
  <c r="D318" i="41" s="1"/>
  <c r="E318" i="41" s="1"/>
  <c r="F318" i="41" s="1"/>
  <c r="J318" i="41"/>
  <c r="C322" i="41"/>
  <c r="J322" i="41"/>
  <c r="C326" i="41"/>
  <c r="J326" i="41"/>
  <c r="C331" i="41"/>
  <c r="J331" i="41"/>
  <c r="J338" i="41"/>
  <c r="J350" i="41"/>
  <c r="J354" i="41"/>
  <c r="J366" i="41"/>
  <c r="J370" i="41"/>
  <c r="C395" i="41"/>
  <c r="J395" i="41" s="1"/>
  <c r="J406" i="41"/>
  <c r="J410" i="41"/>
  <c r="J425" i="41"/>
  <c r="C431" i="41"/>
  <c r="J431" i="41" s="1"/>
  <c r="C435" i="41"/>
  <c r="J435" i="41"/>
  <c r="J207" i="41"/>
  <c r="C210" i="41"/>
  <c r="J210" i="41"/>
  <c r="J223" i="41"/>
  <c r="C226" i="41"/>
  <c r="J226" i="41" s="1"/>
  <c r="C263" i="41"/>
  <c r="D263" i="41" s="1"/>
  <c r="E263" i="41" s="1"/>
  <c r="F263" i="41" s="1"/>
  <c r="C279" i="41"/>
  <c r="D279" i="41" s="1"/>
  <c r="E279" i="41" s="1"/>
  <c r="F279" i="41" s="1"/>
  <c r="G279" i="41" s="1"/>
  <c r="H279" i="41" s="1"/>
  <c r="C283" i="41"/>
  <c r="D283" i="41" s="1"/>
  <c r="E283" i="41" s="1"/>
  <c r="F283" i="41" s="1"/>
  <c r="J283" i="41"/>
  <c r="C287" i="41"/>
  <c r="D287" i="41" s="1"/>
  <c r="E287" i="41" s="1"/>
  <c r="F287" i="41" s="1"/>
  <c r="C291" i="41"/>
  <c r="D291" i="41" s="1"/>
  <c r="E291" i="41" s="1"/>
  <c r="F291" i="41" s="1"/>
  <c r="J291" i="41"/>
  <c r="C295" i="41"/>
  <c r="D295" i="41" s="1"/>
  <c r="E295" i="41" s="1"/>
  <c r="F295" i="41" s="1"/>
  <c r="C299" i="41"/>
  <c r="D299" i="41" s="1"/>
  <c r="E299" i="41" s="1"/>
  <c r="F299" i="41" s="1"/>
  <c r="J299" i="41"/>
  <c r="J303" i="41"/>
  <c r="C307" i="41"/>
  <c r="J307" i="41"/>
  <c r="C311" i="41"/>
  <c r="D311" i="41" s="1"/>
  <c r="E311" i="41" s="1"/>
  <c r="F311" i="41" s="1"/>
  <c r="G311" i="41" s="1"/>
  <c r="J311" i="41"/>
  <c r="C323" i="41"/>
  <c r="D323" i="41" s="1"/>
  <c r="E323" i="41" s="1"/>
  <c r="F323" i="41" s="1"/>
  <c r="G323" i="41" s="1"/>
  <c r="J323" i="41"/>
  <c r="C327" i="41"/>
  <c r="D327" i="41" s="1"/>
  <c r="E327" i="41" s="1"/>
  <c r="F327" i="41" s="1"/>
  <c r="G327" i="41" s="1"/>
  <c r="J327" i="41"/>
  <c r="C335" i="41"/>
  <c r="D335" i="41" s="1"/>
  <c r="E335" i="41" s="1"/>
  <c r="F335" i="41" s="1"/>
  <c r="J335" i="41"/>
  <c r="C351" i="41"/>
  <c r="J351" i="41" s="1"/>
  <c r="C355" i="41"/>
  <c r="J355" i="41"/>
  <c r="C359" i="41"/>
  <c r="J359" i="41" s="1"/>
  <c r="C363" i="41"/>
  <c r="J363" i="41"/>
  <c r="C367" i="41"/>
  <c r="J367" i="41" s="1"/>
  <c r="C371" i="41"/>
  <c r="J371" i="41"/>
  <c r="C375" i="41"/>
  <c r="J375" i="41" s="1"/>
  <c r="C379" i="41"/>
  <c r="J379" i="41"/>
  <c r="C382" i="41"/>
  <c r="J382" i="41" s="1"/>
  <c r="J393" i="41"/>
  <c r="C399" i="41"/>
  <c r="J399" i="41"/>
  <c r="C403" i="41"/>
  <c r="D403" i="41" s="1"/>
  <c r="E403" i="41" s="1"/>
  <c r="F403" i="41" s="1"/>
  <c r="J403" i="41"/>
  <c r="C407" i="41"/>
  <c r="J407" i="41"/>
  <c r="C411" i="41"/>
  <c r="J411" i="41"/>
  <c r="C414" i="41"/>
  <c r="J414" i="41"/>
  <c r="J422" i="41"/>
  <c r="J426" i="41"/>
  <c r="C439" i="41"/>
  <c r="J439" i="41"/>
  <c r="J256" i="41"/>
  <c r="D72" i="41"/>
  <c r="E72" i="41" s="1"/>
  <c r="F72" i="41" s="1"/>
  <c r="G72" i="41" s="1"/>
  <c r="H72" i="41" s="1"/>
  <c r="C72" i="41"/>
  <c r="C56" i="41"/>
  <c r="D56" i="41" s="1"/>
  <c r="E56" i="41" s="1"/>
  <c r="F56" i="41" s="1"/>
  <c r="G56" i="41" s="1"/>
  <c r="H56" i="41" s="1"/>
  <c r="C40" i="41"/>
  <c r="J40" i="41" s="1"/>
  <c r="D48" i="41"/>
  <c r="E48" i="41" s="1"/>
  <c r="F48" i="41" s="1"/>
  <c r="D80" i="41"/>
  <c r="E80" i="41" s="1"/>
  <c r="F80" i="41" s="1"/>
  <c r="G80" i="41" s="1"/>
  <c r="H80" i="41" s="1"/>
  <c r="D307" i="41"/>
  <c r="E307" i="41" s="1"/>
  <c r="F307" i="41" s="1"/>
  <c r="G307" i="41" s="1"/>
  <c r="C32" i="41"/>
  <c r="D32" i="41" s="1"/>
  <c r="E32" i="41" s="1"/>
  <c r="F32" i="41" s="1"/>
  <c r="G32" i="41" s="1"/>
  <c r="H32" i="41" s="1"/>
  <c r="C64" i="41"/>
  <c r="D64" i="41" s="1"/>
  <c r="E64" i="41" s="1"/>
  <c r="F64" i="41" s="1"/>
  <c r="G64" i="41" s="1"/>
  <c r="H64" i="41" s="1"/>
  <c r="C315" i="41"/>
  <c r="D315" i="41" s="1"/>
  <c r="E315" i="41" s="1"/>
  <c r="F315" i="41" s="1"/>
  <c r="C28" i="41"/>
  <c r="D28" i="41" s="1"/>
  <c r="E28" i="41" s="1"/>
  <c r="F28" i="41" s="1"/>
  <c r="G28" i="41" s="1"/>
  <c r="H28" i="41" s="1"/>
  <c r="C33" i="41"/>
  <c r="D33" i="41" s="1"/>
  <c r="E33" i="41" s="1"/>
  <c r="F33" i="41" s="1"/>
  <c r="G33" i="41" s="1"/>
  <c r="H33" i="41" s="1"/>
  <c r="C60" i="41"/>
  <c r="D60" i="41" s="1"/>
  <c r="E60" i="41" s="1"/>
  <c r="F60" i="41" s="1"/>
  <c r="G60" i="41" s="1"/>
  <c r="H60" i="41" s="1"/>
  <c r="C65" i="41"/>
  <c r="D65" i="41" s="1"/>
  <c r="E65" i="41" s="1"/>
  <c r="F65" i="41" s="1"/>
  <c r="G65" i="41" s="1"/>
  <c r="H65" i="41" s="1"/>
  <c r="C14" i="41"/>
  <c r="C36" i="41"/>
  <c r="D36" i="41" s="1"/>
  <c r="E36" i="41" s="1"/>
  <c r="F36" i="41" s="1"/>
  <c r="G36" i="41" s="1"/>
  <c r="H36" i="41" s="1"/>
  <c r="C68" i="41"/>
  <c r="D68" i="41" s="1"/>
  <c r="E68" i="41" s="1"/>
  <c r="F68" i="41" s="1"/>
  <c r="G68" i="41" s="1"/>
  <c r="H68" i="41" s="1"/>
  <c r="C73" i="41"/>
  <c r="D73" i="41" s="1"/>
  <c r="E73" i="41" s="1"/>
  <c r="F73" i="41" s="1"/>
  <c r="G73" i="41" s="1"/>
  <c r="H73" i="41" s="1"/>
  <c r="C91" i="41"/>
  <c r="D91" i="41" s="1"/>
  <c r="E91" i="41" s="1"/>
  <c r="F91" i="41" s="1"/>
  <c r="G91" i="41" s="1"/>
  <c r="H91" i="41" s="1"/>
  <c r="C9" i="41"/>
  <c r="D9" i="41" s="1"/>
  <c r="E9" i="41" s="1"/>
  <c r="F9" i="41" s="1"/>
  <c r="G9" i="41" s="1"/>
  <c r="H9" i="41" s="1"/>
  <c r="C41" i="41"/>
  <c r="D41" i="41" s="1"/>
  <c r="E41" i="41" s="1"/>
  <c r="F41" i="41" s="1"/>
  <c r="G41" i="41" s="1"/>
  <c r="H41" i="41" s="1"/>
  <c r="D6" i="41"/>
  <c r="E6" i="41" s="1"/>
  <c r="F6" i="41" s="1"/>
  <c r="G6" i="41" s="1"/>
  <c r="C6" i="41"/>
  <c r="C44" i="41"/>
  <c r="D44" i="41" s="1"/>
  <c r="E44" i="41" s="1"/>
  <c r="F44" i="41" s="1"/>
  <c r="G44" i="41" s="1"/>
  <c r="H44" i="41" s="1"/>
  <c r="C49" i="41"/>
  <c r="D49" i="41" s="1"/>
  <c r="E49" i="41" s="1"/>
  <c r="F49" i="41" s="1"/>
  <c r="G49" i="41" s="1"/>
  <c r="H49" i="41" s="1"/>
  <c r="C76" i="41"/>
  <c r="D76" i="41" s="1"/>
  <c r="E76" i="41" s="1"/>
  <c r="F76" i="41" s="1"/>
  <c r="G76" i="41" s="1"/>
  <c r="H76" i="41" s="1"/>
  <c r="C81" i="41"/>
  <c r="D81" i="41" s="1"/>
  <c r="E81" i="41" s="1"/>
  <c r="F81" i="41" s="1"/>
  <c r="G81" i="41" s="1"/>
  <c r="H81" i="41" s="1"/>
  <c r="C17" i="41"/>
  <c r="D17" i="41" s="1"/>
  <c r="E17" i="41" s="1"/>
  <c r="F17" i="41" s="1"/>
  <c r="G17" i="41" s="1"/>
  <c r="H17" i="41" s="1"/>
  <c r="C52" i="41"/>
  <c r="D52" i="41" s="1"/>
  <c r="E52" i="41" s="1"/>
  <c r="F52" i="41" s="1"/>
  <c r="G52" i="41" s="1"/>
  <c r="H52" i="41" s="1"/>
  <c r="C57" i="41"/>
  <c r="D57" i="41" s="1"/>
  <c r="E57" i="41" s="1"/>
  <c r="F57" i="41" s="1"/>
  <c r="G57" i="41" s="1"/>
  <c r="H57" i="41" s="1"/>
  <c r="C84" i="41"/>
  <c r="D84" i="41" s="1"/>
  <c r="E84" i="41" s="1"/>
  <c r="F84" i="41" s="1"/>
  <c r="G84" i="41" s="1"/>
  <c r="H84" i="41" s="1"/>
  <c r="C94" i="41"/>
  <c r="D94" i="41" s="1"/>
  <c r="E94" i="41" s="1"/>
  <c r="F94" i="41" s="1"/>
  <c r="G94" i="41" s="1"/>
  <c r="H94" i="41" s="1"/>
  <c r="C175" i="41"/>
  <c r="D175" i="41" s="1"/>
  <c r="E175" i="41" s="1"/>
  <c r="F175" i="41" s="1"/>
  <c r="G175" i="41" s="1"/>
  <c r="H175" i="41" s="1"/>
  <c r="D181" i="41"/>
  <c r="E181" i="41" s="1"/>
  <c r="F181" i="41" s="1"/>
  <c r="G181" i="41" s="1"/>
  <c r="H181" i="41" s="1"/>
  <c r="C181" i="41"/>
  <c r="J181" i="41" s="1"/>
  <c r="C217" i="41"/>
  <c r="D217" i="41" s="1"/>
  <c r="E217" i="41" s="1"/>
  <c r="F217" i="41" s="1"/>
  <c r="G217" i="41" s="1"/>
  <c r="H217" i="41" s="1"/>
  <c r="C390" i="41"/>
  <c r="D390" i="41" s="1"/>
  <c r="E390" i="41" s="1"/>
  <c r="F390" i="41" s="1"/>
  <c r="G390" i="41" s="1"/>
  <c r="H390" i="41" s="1"/>
  <c r="C2" i="41"/>
  <c r="C5" i="41"/>
  <c r="C13" i="41"/>
  <c r="D13" i="41" s="1"/>
  <c r="E13" i="41" s="1"/>
  <c r="F13" i="41" s="1"/>
  <c r="C25" i="41"/>
  <c r="D25" i="41" s="1"/>
  <c r="E25" i="41" s="1"/>
  <c r="F25" i="41" s="1"/>
  <c r="G25" i="41" s="1"/>
  <c r="H25" i="41" s="1"/>
  <c r="C90" i="41"/>
  <c r="C98" i="41"/>
  <c r="D98" i="41" s="1"/>
  <c r="E98" i="41" s="1"/>
  <c r="F98" i="41" s="1"/>
  <c r="G98" i="41" s="1"/>
  <c r="H98" i="41" s="1"/>
  <c r="C99" i="41"/>
  <c r="D99" i="41" s="1"/>
  <c r="E99" i="41" s="1"/>
  <c r="F99" i="41" s="1"/>
  <c r="G99" i="41" s="1"/>
  <c r="H99" i="41" s="1"/>
  <c r="D110" i="41"/>
  <c r="E110" i="41" s="1"/>
  <c r="F110" i="41" s="1"/>
  <c r="C115" i="41"/>
  <c r="D115" i="41" s="1"/>
  <c r="E115" i="41" s="1"/>
  <c r="F115" i="41" s="1"/>
  <c r="G115" i="41" s="1"/>
  <c r="H115" i="41" s="1"/>
  <c r="D126" i="41"/>
  <c r="E126" i="41" s="1"/>
  <c r="F126" i="41" s="1"/>
  <c r="C131" i="41"/>
  <c r="D131" i="41" s="1"/>
  <c r="E131" i="41" s="1"/>
  <c r="F131" i="41" s="1"/>
  <c r="G131" i="41" s="1"/>
  <c r="H131" i="41" s="1"/>
  <c r="D142" i="41"/>
  <c r="E142" i="41" s="1"/>
  <c r="F142" i="41" s="1"/>
  <c r="C142" i="41"/>
  <c r="J142" i="41" s="1"/>
  <c r="C143" i="41"/>
  <c r="D143" i="41" s="1"/>
  <c r="E143" i="41" s="1"/>
  <c r="F143" i="41" s="1"/>
  <c r="G143" i="41" s="1"/>
  <c r="H143" i="41" s="1"/>
  <c r="C150" i="41"/>
  <c r="D150" i="41" s="1"/>
  <c r="E150" i="41" s="1"/>
  <c r="F150" i="41" s="1"/>
  <c r="G150" i="41" s="1"/>
  <c r="H150" i="41" s="1"/>
  <c r="C158" i="41"/>
  <c r="D158" i="41" s="1"/>
  <c r="E158" i="41" s="1"/>
  <c r="F158" i="41" s="1"/>
  <c r="G158" i="41" s="1"/>
  <c r="H158" i="41" s="1"/>
  <c r="C167" i="41"/>
  <c r="D167" i="41" s="1"/>
  <c r="E167" i="41" s="1"/>
  <c r="F167" i="41" s="1"/>
  <c r="G167" i="41" s="1"/>
  <c r="H167" i="41" s="1"/>
  <c r="C197" i="41"/>
  <c r="D197" i="41" s="1"/>
  <c r="E197" i="41" s="1"/>
  <c r="F197" i="41" s="1"/>
  <c r="G197" i="41" s="1"/>
  <c r="H197" i="41" s="1"/>
  <c r="D344" i="41"/>
  <c r="E344" i="41" s="1"/>
  <c r="F344" i="41" s="1"/>
  <c r="G344" i="41" s="1"/>
  <c r="H344" i="41" s="1"/>
  <c r="C344" i="41"/>
  <c r="J344" i="41" s="1"/>
  <c r="C362" i="41"/>
  <c r="D362" i="41" s="1"/>
  <c r="E362" i="41" s="1"/>
  <c r="F362" i="41" s="1"/>
  <c r="G362" i="41" s="1"/>
  <c r="H362" i="41" s="1"/>
  <c r="D366" i="41"/>
  <c r="E366" i="41" s="1"/>
  <c r="F366" i="41" s="1"/>
  <c r="G366" i="41" s="1"/>
  <c r="H366" i="41" s="1"/>
  <c r="C394" i="41"/>
  <c r="D394" i="41" s="1"/>
  <c r="E394" i="41" s="1"/>
  <c r="F394" i="41" s="1"/>
  <c r="G394" i="41" s="1"/>
  <c r="H394" i="41" s="1"/>
  <c r="C406" i="41"/>
  <c r="D406" i="41" s="1"/>
  <c r="E406" i="41" s="1"/>
  <c r="F406" i="41" s="1"/>
  <c r="G406" i="41" s="1"/>
  <c r="H406" i="41" s="1"/>
  <c r="C430" i="41"/>
  <c r="D430" i="41" s="1"/>
  <c r="E430" i="41" s="1"/>
  <c r="F430" i="41" s="1"/>
  <c r="G430" i="41" s="1"/>
  <c r="H430" i="41" s="1"/>
  <c r="C434" i="41"/>
  <c r="D434" i="41" s="1"/>
  <c r="E434" i="41" s="1"/>
  <c r="F434" i="41" s="1"/>
  <c r="G434" i="41" s="1"/>
  <c r="H434" i="41" s="1"/>
  <c r="D87" i="41"/>
  <c r="E87" i="41" s="1"/>
  <c r="F87" i="41" s="1"/>
  <c r="G87" i="41" s="1"/>
  <c r="H87" i="41" s="1"/>
  <c r="D174" i="41"/>
  <c r="E174" i="41" s="1"/>
  <c r="F174" i="41" s="1"/>
  <c r="G174" i="41" s="1"/>
  <c r="H174" i="41" s="1"/>
  <c r="C378" i="41"/>
  <c r="D378" i="41" s="1"/>
  <c r="E378" i="41" s="1"/>
  <c r="F378" i="41" s="1"/>
  <c r="G378" i="41" s="1"/>
  <c r="H378" i="41" s="1"/>
  <c r="C111" i="41"/>
  <c r="D111" i="41" s="1"/>
  <c r="E111" i="41" s="1"/>
  <c r="F111" i="41" s="1"/>
  <c r="G111" i="41" s="1"/>
  <c r="H111" i="41" s="1"/>
  <c r="C114" i="41"/>
  <c r="D114" i="41" s="1"/>
  <c r="E114" i="41" s="1"/>
  <c r="F114" i="41" s="1"/>
  <c r="G114" i="41" s="1"/>
  <c r="H114" i="41" s="1"/>
  <c r="C127" i="41"/>
  <c r="J127" i="41" s="1"/>
  <c r="C130" i="41"/>
  <c r="D130" i="41" s="1"/>
  <c r="E130" i="41" s="1"/>
  <c r="F130" i="41" s="1"/>
  <c r="G130" i="41" s="1"/>
  <c r="H130" i="41" s="1"/>
  <c r="C185" i="41"/>
  <c r="D185" i="41" s="1"/>
  <c r="E185" i="41" s="1"/>
  <c r="F185" i="41" s="1"/>
  <c r="G185" i="41" s="1"/>
  <c r="H185" i="41" s="1"/>
  <c r="C213" i="41"/>
  <c r="D213" i="41" s="1"/>
  <c r="E213" i="41" s="1"/>
  <c r="F213" i="41" s="1"/>
  <c r="G213" i="41" s="1"/>
  <c r="H213" i="41" s="1"/>
  <c r="D336" i="41"/>
  <c r="E336" i="41" s="1"/>
  <c r="F336" i="41" s="1"/>
  <c r="G336" i="41" s="1"/>
  <c r="C366" i="41"/>
  <c r="C410" i="41"/>
  <c r="D410" i="41" s="1"/>
  <c r="E410" i="41" s="1"/>
  <c r="F410" i="41" s="1"/>
  <c r="G410" i="41" s="1"/>
  <c r="H410" i="41" s="1"/>
  <c r="C418" i="41"/>
  <c r="D418" i="41" s="1"/>
  <c r="E418" i="41" s="1"/>
  <c r="F418" i="41" s="1"/>
  <c r="G418" i="41" s="1"/>
  <c r="H418" i="41" s="1"/>
  <c r="C438" i="41"/>
  <c r="D438" i="41" s="1"/>
  <c r="E438" i="41" s="1"/>
  <c r="F438" i="41" s="1"/>
  <c r="G438" i="41" s="1"/>
  <c r="H438" i="41" s="1"/>
  <c r="D18" i="41"/>
  <c r="E18" i="41" s="1"/>
  <c r="F18" i="41" s="1"/>
  <c r="D22" i="41"/>
  <c r="E22" i="41" s="1"/>
  <c r="F22" i="41" s="1"/>
  <c r="G22" i="41" s="1"/>
  <c r="H22" i="41" s="1"/>
  <c r="D95" i="41"/>
  <c r="E95" i="41" s="1"/>
  <c r="F95" i="41" s="1"/>
  <c r="G95" i="41" s="1"/>
  <c r="H95" i="41" s="1"/>
  <c r="C319" i="41"/>
  <c r="D319" i="41" s="1"/>
  <c r="E319" i="41" s="1"/>
  <c r="F319" i="41" s="1"/>
  <c r="C402" i="41"/>
  <c r="D402" i="41" s="1"/>
  <c r="E402" i="41" s="1"/>
  <c r="F402" i="41" s="1"/>
  <c r="G402" i="41" s="1"/>
  <c r="H402" i="41" s="1"/>
  <c r="D29" i="41"/>
  <c r="E29" i="41" s="1"/>
  <c r="F29" i="41" s="1"/>
  <c r="G29" i="41" s="1"/>
  <c r="H29" i="41" s="1"/>
  <c r="D37" i="41"/>
  <c r="E37" i="41" s="1"/>
  <c r="F37" i="41" s="1"/>
  <c r="G37" i="41" s="1"/>
  <c r="H37" i="41" s="1"/>
  <c r="D45" i="41"/>
  <c r="E45" i="41" s="1"/>
  <c r="F45" i="41" s="1"/>
  <c r="D53" i="41"/>
  <c r="E53" i="41" s="1"/>
  <c r="F53" i="41" s="1"/>
  <c r="G53" i="41" s="1"/>
  <c r="H53" i="41" s="1"/>
  <c r="D61" i="41"/>
  <c r="E61" i="41" s="1"/>
  <c r="F61" i="41" s="1"/>
  <c r="G61" i="41" s="1"/>
  <c r="H61" i="41" s="1"/>
  <c r="D69" i="41"/>
  <c r="E69" i="41" s="1"/>
  <c r="F69" i="41" s="1"/>
  <c r="G69" i="41" s="1"/>
  <c r="H69" i="41" s="1"/>
  <c r="D77" i="41"/>
  <c r="E77" i="41" s="1"/>
  <c r="F77" i="41" s="1"/>
  <c r="D85" i="41"/>
  <c r="E85" i="41" s="1"/>
  <c r="F85" i="41" s="1"/>
  <c r="G85" i="41" s="1"/>
  <c r="H85" i="41" s="1"/>
  <c r="D106" i="41"/>
  <c r="E106" i="41" s="1"/>
  <c r="F106" i="41" s="1"/>
  <c r="G106" i="41" s="1"/>
  <c r="H106" i="41" s="1"/>
  <c r="C107" i="41"/>
  <c r="D107" i="41" s="1"/>
  <c r="E107" i="41" s="1"/>
  <c r="F107" i="41" s="1"/>
  <c r="G107" i="41" s="1"/>
  <c r="H107" i="41" s="1"/>
  <c r="D119" i="41"/>
  <c r="E119" i="41" s="1"/>
  <c r="F119" i="41" s="1"/>
  <c r="G119" i="41" s="1"/>
  <c r="H119" i="41" s="1"/>
  <c r="C123" i="41"/>
  <c r="D123" i="41" s="1"/>
  <c r="E123" i="41" s="1"/>
  <c r="F123" i="41" s="1"/>
  <c r="G123" i="41" s="1"/>
  <c r="H123" i="41" s="1"/>
  <c r="D138" i="41"/>
  <c r="E138" i="41" s="1"/>
  <c r="F138" i="41" s="1"/>
  <c r="C139" i="41"/>
  <c r="D139" i="41" s="1"/>
  <c r="E139" i="41" s="1"/>
  <c r="F139" i="41" s="1"/>
  <c r="G139" i="41" s="1"/>
  <c r="H139" i="41" s="1"/>
  <c r="C147" i="41"/>
  <c r="D147" i="41" s="1"/>
  <c r="E147" i="41" s="1"/>
  <c r="F147" i="41" s="1"/>
  <c r="G147" i="41" s="1"/>
  <c r="H147" i="41" s="1"/>
  <c r="C155" i="41"/>
  <c r="D155" i="41" s="1"/>
  <c r="E155" i="41" s="1"/>
  <c r="F155" i="41" s="1"/>
  <c r="G155" i="41" s="1"/>
  <c r="H155" i="41" s="1"/>
  <c r="D162" i="41"/>
  <c r="E162" i="41" s="1"/>
  <c r="F162" i="41" s="1"/>
  <c r="G162" i="41" s="1"/>
  <c r="H162" i="41" s="1"/>
  <c r="C163" i="41"/>
  <c r="D163" i="41" s="1"/>
  <c r="E163" i="41" s="1"/>
  <c r="F163" i="41" s="1"/>
  <c r="G163" i="41" s="1"/>
  <c r="H163" i="41" s="1"/>
  <c r="C201" i="41"/>
  <c r="D201" i="41" s="1"/>
  <c r="E201" i="41" s="1"/>
  <c r="F201" i="41" s="1"/>
  <c r="G201" i="41" s="1"/>
  <c r="H201" i="41" s="1"/>
  <c r="D205" i="41"/>
  <c r="E205" i="41" s="1"/>
  <c r="F205" i="41" s="1"/>
  <c r="G205" i="41" s="1"/>
  <c r="H205" i="41" s="1"/>
  <c r="C303" i="41"/>
  <c r="D303" i="41" s="1"/>
  <c r="E303" i="41" s="1"/>
  <c r="F303" i="41" s="1"/>
  <c r="C348" i="41"/>
  <c r="D348" i="41" s="1"/>
  <c r="E348" i="41" s="1"/>
  <c r="F348" i="41" s="1"/>
  <c r="G348" i="41" s="1"/>
  <c r="H348" i="41" s="1"/>
  <c r="C358" i="41"/>
  <c r="D358" i="41" s="1"/>
  <c r="E358" i="41" s="1"/>
  <c r="F358" i="41" s="1"/>
  <c r="G358" i="41" s="1"/>
  <c r="H358" i="41" s="1"/>
  <c r="C370" i="41"/>
  <c r="D370" i="41" s="1"/>
  <c r="E370" i="41" s="1"/>
  <c r="F370" i="41" s="1"/>
  <c r="G370" i="41" s="1"/>
  <c r="H370" i="41" s="1"/>
  <c r="C374" i="41"/>
  <c r="D374" i="41" s="1"/>
  <c r="E374" i="41" s="1"/>
  <c r="F374" i="41" s="1"/>
  <c r="G374" i="41" s="1"/>
  <c r="H374" i="41" s="1"/>
  <c r="D386" i="41"/>
  <c r="E386" i="41" s="1"/>
  <c r="F386" i="41" s="1"/>
  <c r="G386" i="41" s="1"/>
  <c r="H386" i="41" s="1"/>
  <c r="C386" i="41"/>
  <c r="J386" i="41" s="1"/>
  <c r="C417" i="41"/>
  <c r="D417" i="41" s="1"/>
  <c r="E417" i="41" s="1"/>
  <c r="F417" i="41" s="1"/>
  <c r="G417" i="41" s="1"/>
  <c r="H417" i="41" s="1"/>
  <c r="C422" i="41"/>
  <c r="D422" i="41" s="1"/>
  <c r="E422" i="41" s="1"/>
  <c r="F422" i="41" s="1"/>
  <c r="G422" i="41" s="1"/>
  <c r="H422" i="41" s="1"/>
  <c r="D426" i="41"/>
  <c r="E426" i="41" s="1"/>
  <c r="F426" i="41" s="1"/>
  <c r="G426" i="41" s="1"/>
  <c r="H426" i="41" s="1"/>
  <c r="D354" i="41"/>
  <c r="E354" i="41" s="1"/>
  <c r="F354" i="41" s="1"/>
  <c r="G354" i="41" s="1"/>
  <c r="H354" i="41" s="1"/>
  <c r="C177" i="41"/>
  <c r="D177" i="41" s="1"/>
  <c r="E177" i="41" s="1"/>
  <c r="F177" i="41" s="1"/>
  <c r="G177" i="41" s="1"/>
  <c r="H177" i="41" s="1"/>
  <c r="C193" i="41"/>
  <c r="D193" i="41" s="1"/>
  <c r="E193" i="41" s="1"/>
  <c r="F193" i="41" s="1"/>
  <c r="G193" i="41" s="1"/>
  <c r="H193" i="41" s="1"/>
  <c r="C209" i="41"/>
  <c r="J209" i="41" s="1"/>
  <c r="C225" i="41"/>
  <c r="D225" i="41" s="1"/>
  <c r="E225" i="41" s="1"/>
  <c r="F225" i="41" s="1"/>
  <c r="G225" i="41" s="1"/>
  <c r="H225" i="41" s="1"/>
  <c r="D331" i="41"/>
  <c r="E331" i="41" s="1"/>
  <c r="F331" i="41" s="1"/>
  <c r="C340" i="41"/>
  <c r="D340" i="41" s="1"/>
  <c r="E340" i="41" s="1"/>
  <c r="F340" i="41" s="1"/>
  <c r="G340" i="41" s="1"/>
  <c r="H340" i="41" s="1"/>
  <c r="C354" i="41"/>
  <c r="D398" i="41"/>
  <c r="E398" i="41" s="1"/>
  <c r="F398" i="41" s="1"/>
  <c r="G398" i="41" s="1"/>
  <c r="H398" i="41" s="1"/>
  <c r="D414" i="41"/>
  <c r="E414" i="41" s="1"/>
  <c r="F414" i="41" s="1"/>
  <c r="C24" i="41"/>
  <c r="D24" i="41" s="1"/>
  <c r="E24" i="41" s="1"/>
  <c r="F24" i="41" s="1"/>
  <c r="G48" i="41"/>
  <c r="H48" i="41" s="1"/>
  <c r="C12" i="41"/>
  <c r="D12" i="41" s="1"/>
  <c r="E12" i="41" s="1"/>
  <c r="F12" i="41" s="1"/>
  <c r="C27" i="41"/>
  <c r="D27" i="41" s="1"/>
  <c r="E27" i="41" s="1"/>
  <c r="F27" i="41" s="1"/>
  <c r="C59" i="41"/>
  <c r="D59" i="41" s="1"/>
  <c r="E59" i="41" s="1"/>
  <c r="F59" i="41" s="1"/>
  <c r="C75" i="41"/>
  <c r="D75" i="41" s="1"/>
  <c r="E75" i="41" s="1"/>
  <c r="F75" i="41" s="1"/>
  <c r="C16" i="41"/>
  <c r="D16" i="41" s="1"/>
  <c r="E16" i="41" s="1"/>
  <c r="F16" i="41" s="1"/>
  <c r="C31" i="41"/>
  <c r="D31" i="41" s="1"/>
  <c r="E31" i="41" s="1"/>
  <c r="F31" i="41" s="1"/>
  <c r="C47" i="41"/>
  <c r="D47" i="41" s="1"/>
  <c r="E47" i="41" s="1"/>
  <c r="F47" i="41" s="1"/>
  <c r="C63" i="41"/>
  <c r="D63" i="41" s="1"/>
  <c r="E63" i="41" s="1"/>
  <c r="F63" i="41" s="1"/>
  <c r="C79" i="41"/>
  <c r="D79" i="41" s="1"/>
  <c r="E79" i="41" s="1"/>
  <c r="F79" i="41" s="1"/>
  <c r="C93" i="41"/>
  <c r="C109" i="41"/>
  <c r="D109" i="41" s="1"/>
  <c r="E109" i="41" s="1"/>
  <c r="F109" i="41" s="1"/>
  <c r="C125" i="41"/>
  <c r="D125" i="41" s="1"/>
  <c r="E125" i="41" s="1"/>
  <c r="F125" i="41" s="1"/>
  <c r="G138" i="41"/>
  <c r="H138" i="41" s="1"/>
  <c r="C141" i="41"/>
  <c r="D141" i="41" s="1"/>
  <c r="E141" i="41" s="1"/>
  <c r="F141" i="41" s="1"/>
  <c r="C157" i="41"/>
  <c r="D157" i="41" s="1"/>
  <c r="E157" i="41" s="1"/>
  <c r="F157" i="41" s="1"/>
  <c r="C170" i="41"/>
  <c r="D170" i="41" s="1"/>
  <c r="E170" i="41" s="1"/>
  <c r="F170" i="41" s="1"/>
  <c r="C183" i="41"/>
  <c r="D183" i="41" s="1"/>
  <c r="E183" i="41" s="1"/>
  <c r="F183" i="41" s="1"/>
  <c r="C192" i="41"/>
  <c r="D192" i="41" s="1"/>
  <c r="E192" i="41" s="1"/>
  <c r="F192" i="41" s="1"/>
  <c r="C199" i="41"/>
  <c r="D199" i="41" s="1"/>
  <c r="E199" i="41" s="1"/>
  <c r="F199" i="41" s="1"/>
  <c r="C208" i="41"/>
  <c r="D208" i="41" s="1"/>
  <c r="E208" i="41" s="1"/>
  <c r="F208" i="41" s="1"/>
  <c r="C215" i="41"/>
  <c r="D215" i="41" s="1"/>
  <c r="E215" i="41" s="1"/>
  <c r="F215" i="41" s="1"/>
  <c r="C224" i="41"/>
  <c r="D224" i="41" s="1"/>
  <c r="E224" i="41" s="1"/>
  <c r="F224" i="41" s="1"/>
  <c r="C231" i="41"/>
  <c r="D231" i="41" s="1"/>
  <c r="E231" i="41" s="1"/>
  <c r="F231" i="41" s="1"/>
  <c r="C240" i="41"/>
  <c r="D240" i="41" s="1"/>
  <c r="E240" i="41" s="1"/>
  <c r="F240" i="41" s="1"/>
  <c r="C247" i="41"/>
  <c r="D247" i="41" s="1"/>
  <c r="E247" i="41" s="1"/>
  <c r="F247" i="41" s="1"/>
  <c r="C254" i="41"/>
  <c r="D254" i="41" s="1"/>
  <c r="E254" i="41" s="1"/>
  <c r="F254" i="41" s="1"/>
  <c r="G259" i="41"/>
  <c r="H259" i="41" s="1"/>
  <c r="C261" i="41"/>
  <c r="D261" i="41" s="1"/>
  <c r="E261" i="41" s="1"/>
  <c r="F261" i="41" s="1"/>
  <c r="C268" i="41"/>
  <c r="D268" i="41" s="1"/>
  <c r="E268" i="41" s="1"/>
  <c r="F268" i="41" s="1"/>
  <c r="G275" i="41"/>
  <c r="H275" i="41" s="1"/>
  <c r="C277" i="41"/>
  <c r="D277" i="41" s="1"/>
  <c r="E277" i="41" s="1"/>
  <c r="F277" i="41" s="1"/>
  <c r="C286" i="41"/>
  <c r="D286" i="41" s="1"/>
  <c r="E286" i="41" s="1"/>
  <c r="F286" i="41" s="1"/>
  <c r="G291" i="41"/>
  <c r="H291" i="41" s="1"/>
  <c r="C293" i="41"/>
  <c r="D293" i="41" s="1"/>
  <c r="E293" i="41" s="1"/>
  <c r="F293" i="41" s="1"/>
  <c r="G142" i="41"/>
  <c r="H142" i="41" s="1"/>
  <c r="C145" i="41"/>
  <c r="D145" i="41" s="1"/>
  <c r="E145" i="41" s="1"/>
  <c r="F145" i="41" s="1"/>
  <c r="C161" i="41"/>
  <c r="D161" i="41" s="1"/>
  <c r="E161" i="41" s="1"/>
  <c r="F161" i="41" s="1"/>
  <c r="C165" i="41"/>
  <c r="D165" i="41" s="1"/>
  <c r="E165" i="41" s="1"/>
  <c r="F165" i="41" s="1"/>
  <c r="C180" i="41"/>
  <c r="D180" i="41" s="1"/>
  <c r="E180" i="41" s="1"/>
  <c r="F180" i="41" s="1"/>
  <c r="C187" i="41"/>
  <c r="D187" i="41" s="1"/>
  <c r="E187" i="41" s="1"/>
  <c r="F187" i="41" s="1"/>
  <c r="C196" i="41"/>
  <c r="D196" i="41" s="1"/>
  <c r="E196" i="41" s="1"/>
  <c r="F196" i="41" s="1"/>
  <c r="C203" i="41"/>
  <c r="D203" i="41" s="1"/>
  <c r="E203" i="41" s="1"/>
  <c r="F203" i="41" s="1"/>
  <c r="C212" i="41"/>
  <c r="C219" i="41"/>
  <c r="D219" i="41" s="1"/>
  <c r="E219" i="41" s="1"/>
  <c r="F219" i="41" s="1"/>
  <c r="C228" i="41"/>
  <c r="D228" i="41" s="1"/>
  <c r="E228" i="41" s="1"/>
  <c r="F228" i="41" s="1"/>
  <c r="G233" i="41"/>
  <c r="H233" i="41" s="1"/>
  <c r="C235" i="41"/>
  <c r="D235" i="41" s="1"/>
  <c r="E235" i="41" s="1"/>
  <c r="F235" i="41" s="1"/>
  <c r="C244" i="41"/>
  <c r="G249" i="41"/>
  <c r="H249" i="41" s="1"/>
  <c r="C251" i="41"/>
  <c r="D251" i="41" s="1"/>
  <c r="E251" i="41" s="1"/>
  <c r="F251" i="41" s="1"/>
  <c r="C258" i="41"/>
  <c r="D258" i="41" s="1"/>
  <c r="E258" i="41" s="1"/>
  <c r="F258" i="41" s="1"/>
  <c r="G263" i="41"/>
  <c r="H263" i="41" s="1"/>
  <c r="C265" i="41"/>
  <c r="D265" i="41" s="1"/>
  <c r="E265" i="41" s="1"/>
  <c r="F265" i="41" s="1"/>
  <c r="C274" i="41"/>
  <c r="D274" i="41" s="1"/>
  <c r="E274" i="41" s="1"/>
  <c r="F274" i="41" s="1"/>
  <c r="C281" i="41"/>
  <c r="D281" i="41" s="1"/>
  <c r="E281" i="41" s="1"/>
  <c r="F281" i="41" s="1"/>
  <c r="C290" i="41"/>
  <c r="D290" i="41" s="1"/>
  <c r="E290" i="41" s="1"/>
  <c r="F290" i="41" s="1"/>
  <c r="G295" i="41"/>
  <c r="H295" i="41" s="1"/>
  <c r="C297" i="41"/>
  <c r="D297" i="41" s="1"/>
  <c r="E297" i="41" s="1"/>
  <c r="F297" i="41" s="1"/>
  <c r="C20" i="41"/>
  <c r="D20" i="41" s="1"/>
  <c r="E20" i="41" s="1"/>
  <c r="F20" i="41" s="1"/>
  <c r="C51" i="41"/>
  <c r="D51" i="41" s="1"/>
  <c r="E51" i="41" s="1"/>
  <c r="F51" i="41" s="1"/>
  <c r="C67" i="41"/>
  <c r="D67" i="41" s="1"/>
  <c r="E67" i="41" s="1"/>
  <c r="F67" i="41" s="1"/>
  <c r="C83" i="41"/>
  <c r="D83" i="41" s="1"/>
  <c r="E83" i="41" s="1"/>
  <c r="F83" i="41" s="1"/>
  <c r="C97" i="41"/>
  <c r="D97" i="41" s="1"/>
  <c r="E97" i="41" s="1"/>
  <c r="F97" i="41" s="1"/>
  <c r="G110" i="41"/>
  <c r="H110" i="41" s="1"/>
  <c r="C113" i="41"/>
  <c r="D113" i="41" s="1"/>
  <c r="E113" i="41" s="1"/>
  <c r="F113" i="41" s="1"/>
  <c r="G126" i="41"/>
  <c r="H126" i="41" s="1"/>
  <c r="C129" i="41"/>
  <c r="D129" i="41" s="1"/>
  <c r="E129" i="41" s="1"/>
  <c r="F129" i="41" s="1"/>
  <c r="C8" i="41"/>
  <c r="D8" i="41" s="1"/>
  <c r="E8" i="41" s="1"/>
  <c r="F8" i="41" s="1"/>
  <c r="C39" i="41"/>
  <c r="D39" i="41" s="1"/>
  <c r="E39" i="41" s="1"/>
  <c r="F39" i="41" s="1"/>
  <c r="G45" i="41"/>
  <c r="H45" i="41" s="1"/>
  <c r="C55" i="41"/>
  <c r="D55" i="41" s="1"/>
  <c r="E55" i="41" s="1"/>
  <c r="F55" i="41" s="1"/>
  <c r="C71" i="41"/>
  <c r="D71" i="41" s="1"/>
  <c r="E71" i="41" s="1"/>
  <c r="F71" i="41" s="1"/>
  <c r="G77" i="41"/>
  <c r="H77" i="41" s="1"/>
  <c r="C101" i="41"/>
  <c r="C117" i="41"/>
  <c r="D117" i="41" s="1"/>
  <c r="E117" i="41" s="1"/>
  <c r="F117" i="41" s="1"/>
  <c r="C133" i="41"/>
  <c r="D133" i="41" s="1"/>
  <c r="E133" i="41" s="1"/>
  <c r="F133" i="41" s="1"/>
  <c r="C149" i="41"/>
  <c r="D149" i="41" s="1"/>
  <c r="E149" i="41" s="1"/>
  <c r="F149" i="41" s="1"/>
  <c r="C169" i="41"/>
  <c r="D169" i="41" s="1"/>
  <c r="E169" i="41" s="1"/>
  <c r="F169" i="41" s="1"/>
  <c r="C184" i="41"/>
  <c r="C191" i="41"/>
  <c r="D191" i="41" s="1"/>
  <c r="E191" i="41" s="1"/>
  <c r="F191" i="41" s="1"/>
  <c r="C200" i="41"/>
  <c r="D200" i="41" s="1"/>
  <c r="E200" i="41" s="1"/>
  <c r="F200" i="41" s="1"/>
  <c r="C207" i="41"/>
  <c r="D207" i="41" s="1"/>
  <c r="E207" i="41" s="1"/>
  <c r="F207" i="41" s="1"/>
  <c r="C216" i="41"/>
  <c r="C223" i="41"/>
  <c r="D223" i="41" s="1"/>
  <c r="E223" i="41" s="1"/>
  <c r="F223" i="41" s="1"/>
  <c r="C232" i="41"/>
  <c r="G237" i="41"/>
  <c r="H237" i="41" s="1"/>
  <c r="C239" i="41"/>
  <c r="D239" i="41" s="1"/>
  <c r="E239" i="41" s="1"/>
  <c r="F239" i="41" s="1"/>
  <c r="C248" i="41"/>
  <c r="C253" i="41"/>
  <c r="D253" i="41" s="1"/>
  <c r="E253" i="41" s="1"/>
  <c r="F253" i="41" s="1"/>
  <c r="C262" i="41"/>
  <c r="D262" i="41" s="1"/>
  <c r="E262" i="41" s="1"/>
  <c r="F262" i="41" s="1"/>
  <c r="C267" i="41"/>
  <c r="D267" i="41" s="1"/>
  <c r="E267" i="41" s="1"/>
  <c r="F267" i="41" s="1"/>
  <c r="C278" i="41"/>
  <c r="D278" i="41" s="1"/>
  <c r="E278" i="41" s="1"/>
  <c r="F278" i="41" s="1"/>
  <c r="G283" i="41"/>
  <c r="H283" i="41" s="1"/>
  <c r="C285" i="41"/>
  <c r="D285" i="41" s="1"/>
  <c r="E285" i="41" s="1"/>
  <c r="F285" i="41" s="1"/>
  <c r="C294" i="41"/>
  <c r="D294" i="41" s="1"/>
  <c r="E294" i="41" s="1"/>
  <c r="F294" i="41" s="1"/>
  <c r="G299" i="41"/>
  <c r="H299" i="41" s="1"/>
  <c r="C301" i="41"/>
  <c r="D301" i="41" s="1"/>
  <c r="E301" i="41" s="1"/>
  <c r="F301" i="41" s="1"/>
  <c r="C305" i="41"/>
  <c r="D305" i="41" s="1"/>
  <c r="E305" i="41" s="1"/>
  <c r="F305" i="41" s="1"/>
  <c r="C309" i="41"/>
  <c r="D309" i="41" s="1"/>
  <c r="E309" i="41" s="1"/>
  <c r="F309" i="41" s="1"/>
  <c r="C313" i="41"/>
  <c r="D313" i="41" s="1"/>
  <c r="E313" i="41" s="1"/>
  <c r="F313" i="41" s="1"/>
  <c r="C317" i="41"/>
  <c r="D317" i="41" s="1"/>
  <c r="E317" i="41" s="1"/>
  <c r="F317" i="41" s="1"/>
  <c r="C321" i="41"/>
  <c r="J321" i="41" s="1"/>
  <c r="D321" i="41"/>
  <c r="E321" i="41" s="1"/>
  <c r="F321" i="41" s="1"/>
  <c r="C325" i="41"/>
  <c r="D325" i="41" s="1"/>
  <c r="E325" i="41" s="1"/>
  <c r="F325" i="41" s="1"/>
  <c r="C4" i="41"/>
  <c r="C35" i="41"/>
  <c r="D35" i="41" s="1"/>
  <c r="E35" i="41" s="1"/>
  <c r="F35" i="41" s="1"/>
  <c r="G18" i="41"/>
  <c r="H18" i="41" s="1"/>
  <c r="C43" i="41"/>
  <c r="D43" i="41" s="1"/>
  <c r="E43" i="41" s="1"/>
  <c r="F43" i="41" s="1"/>
  <c r="C89" i="41"/>
  <c r="D89" i="41" s="1"/>
  <c r="E89" i="41" s="1"/>
  <c r="F89" i="41" s="1"/>
  <c r="G102" i="41"/>
  <c r="H102" i="41" s="1"/>
  <c r="C105" i="41"/>
  <c r="D105" i="41" s="1"/>
  <c r="E105" i="41" s="1"/>
  <c r="F105" i="41" s="1"/>
  <c r="G118" i="41"/>
  <c r="H118" i="41" s="1"/>
  <c r="C121" i="41"/>
  <c r="D121" i="41" s="1"/>
  <c r="E121" i="41" s="1"/>
  <c r="F121" i="41" s="1"/>
  <c r="C137" i="41"/>
  <c r="D137" i="41" s="1"/>
  <c r="E137" i="41" s="1"/>
  <c r="F137" i="41" s="1"/>
  <c r="C153" i="41"/>
  <c r="D153" i="41" s="1"/>
  <c r="E153" i="41" s="1"/>
  <c r="F153" i="41" s="1"/>
  <c r="C166" i="41"/>
  <c r="D166" i="41" s="1"/>
  <c r="E166" i="41" s="1"/>
  <c r="F166" i="41" s="1"/>
  <c r="C173" i="41"/>
  <c r="D173" i="41" s="1"/>
  <c r="E173" i="41" s="1"/>
  <c r="F173" i="41" s="1"/>
  <c r="C179" i="41"/>
  <c r="D179" i="41" s="1"/>
  <c r="E179" i="41" s="1"/>
  <c r="F179" i="41" s="1"/>
  <c r="C188" i="41"/>
  <c r="D188" i="41" s="1"/>
  <c r="E188" i="41" s="1"/>
  <c r="F188" i="41" s="1"/>
  <c r="C195" i="41"/>
  <c r="D195" i="41" s="1"/>
  <c r="E195" i="41" s="1"/>
  <c r="F195" i="41" s="1"/>
  <c r="C204" i="41"/>
  <c r="D204" i="41" s="1"/>
  <c r="E204" i="41" s="1"/>
  <c r="F204" i="41" s="1"/>
  <c r="C211" i="41"/>
  <c r="D211" i="41" s="1"/>
  <c r="E211" i="41" s="1"/>
  <c r="F211" i="41" s="1"/>
  <c r="C220" i="41"/>
  <c r="D220" i="41" s="1"/>
  <c r="E220" i="41" s="1"/>
  <c r="F220" i="41" s="1"/>
  <c r="C227" i="41"/>
  <c r="D227" i="41" s="1"/>
  <c r="E227" i="41" s="1"/>
  <c r="F227" i="41" s="1"/>
  <c r="C236" i="41"/>
  <c r="D236" i="41" s="1"/>
  <c r="E236" i="41" s="1"/>
  <c r="F236" i="41" s="1"/>
  <c r="G241" i="41"/>
  <c r="H241" i="41" s="1"/>
  <c r="C243" i="41"/>
  <c r="D243" i="41" s="1"/>
  <c r="E243" i="41" s="1"/>
  <c r="F243" i="41" s="1"/>
  <c r="C252" i="41"/>
  <c r="D252" i="41" s="1"/>
  <c r="E252" i="41" s="1"/>
  <c r="F252" i="41" s="1"/>
  <c r="C257" i="41"/>
  <c r="D257" i="41" s="1"/>
  <c r="E257" i="41" s="1"/>
  <c r="F257" i="41" s="1"/>
  <c r="C266" i="41"/>
  <c r="D266" i="41" s="1"/>
  <c r="E266" i="41" s="1"/>
  <c r="F266" i="41" s="1"/>
  <c r="G269" i="41"/>
  <c r="H269" i="41" s="1"/>
  <c r="C273" i="41"/>
  <c r="D273" i="41" s="1"/>
  <c r="E273" i="41" s="1"/>
  <c r="F273" i="41" s="1"/>
  <c r="C282" i="41"/>
  <c r="D282" i="41" s="1"/>
  <c r="E282" i="41" s="1"/>
  <c r="F282" i="41" s="1"/>
  <c r="G287" i="41"/>
  <c r="H287" i="41" s="1"/>
  <c r="C289" i="41"/>
  <c r="D289" i="41" s="1"/>
  <c r="E289" i="41" s="1"/>
  <c r="F289" i="41" s="1"/>
  <c r="C298" i="41"/>
  <c r="D298" i="41" s="1"/>
  <c r="E298" i="41" s="1"/>
  <c r="F298" i="41" s="1"/>
  <c r="D3" i="41"/>
  <c r="E3" i="41" s="1"/>
  <c r="F3" i="41" s="1"/>
  <c r="D7" i="41"/>
  <c r="E7" i="41" s="1"/>
  <c r="F7" i="41" s="1"/>
  <c r="D11" i="41"/>
  <c r="E11" i="41" s="1"/>
  <c r="F11" i="41" s="1"/>
  <c r="D19" i="41"/>
  <c r="E19" i="41" s="1"/>
  <c r="F19" i="41" s="1"/>
  <c r="D21" i="41"/>
  <c r="E21" i="41" s="1"/>
  <c r="F21" i="41" s="1"/>
  <c r="D26" i="41"/>
  <c r="E26" i="41" s="1"/>
  <c r="F26" i="41" s="1"/>
  <c r="D30" i="41"/>
  <c r="E30" i="41" s="1"/>
  <c r="F30" i="41" s="1"/>
  <c r="D34" i="41"/>
  <c r="E34" i="41" s="1"/>
  <c r="F34" i="41" s="1"/>
  <c r="D38" i="41"/>
  <c r="E38" i="41" s="1"/>
  <c r="F38" i="41" s="1"/>
  <c r="D42" i="41"/>
  <c r="E42" i="41" s="1"/>
  <c r="F42" i="41" s="1"/>
  <c r="D46" i="41"/>
  <c r="E46" i="41" s="1"/>
  <c r="F46" i="41" s="1"/>
  <c r="D50" i="41"/>
  <c r="E50" i="41" s="1"/>
  <c r="F50" i="41" s="1"/>
  <c r="D54" i="41"/>
  <c r="E54" i="41" s="1"/>
  <c r="F54" i="41" s="1"/>
  <c r="D58" i="41"/>
  <c r="E58" i="41" s="1"/>
  <c r="F58" i="41" s="1"/>
  <c r="D62" i="41"/>
  <c r="E62" i="41" s="1"/>
  <c r="F62" i="41" s="1"/>
  <c r="D66" i="41"/>
  <c r="E66" i="41" s="1"/>
  <c r="F66" i="41" s="1"/>
  <c r="D70" i="41"/>
  <c r="E70" i="41" s="1"/>
  <c r="F70" i="41" s="1"/>
  <c r="D74" i="41"/>
  <c r="E74" i="41" s="1"/>
  <c r="F74" i="41" s="1"/>
  <c r="D78" i="41"/>
  <c r="E78" i="41" s="1"/>
  <c r="F78" i="41" s="1"/>
  <c r="D82" i="41"/>
  <c r="E82" i="41" s="1"/>
  <c r="F82" i="41" s="1"/>
  <c r="D86" i="41"/>
  <c r="E86" i="41" s="1"/>
  <c r="F86" i="41" s="1"/>
  <c r="D96" i="41"/>
  <c r="E96" i="41" s="1"/>
  <c r="F96" i="41" s="1"/>
  <c r="D104" i="41"/>
  <c r="E104" i="41" s="1"/>
  <c r="F104" i="41" s="1"/>
  <c r="D108" i="41"/>
  <c r="E108" i="41" s="1"/>
  <c r="F108" i="41" s="1"/>
  <c r="D112" i="41"/>
  <c r="E112" i="41" s="1"/>
  <c r="F112" i="41" s="1"/>
  <c r="D116" i="41"/>
  <c r="E116" i="41" s="1"/>
  <c r="F116" i="41" s="1"/>
  <c r="D120" i="41"/>
  <c r="E120" i="41" s="1"/>
  <c r="F120" i="41" s="1"/>
  <c r="D128" i="41"/>
  <c r="E128" i="41" s="1"/>
  <c r="F128" i="41" s="1"/>
  <c r="D136" i="41"/>
  <c r="E136" i="41" s="1"/>
  <c r="F136" i="41" s="1"/>
  <c r="D140" i="41"/>
  <c r="E140" i="41" s="1"/>
  <c r="F140" i="41" s="1"/>
  <c r="D144" i="41"/>
  <c r="E144" i="41" s="1"/>
  <c r="F144" i="41" s="1"/>
  <c r="D148" i="41"/>
  <c r="E148" i="41" s="1"/>
  <c r="F148" i="41" s="1"/>
  <c r="D152" i="41"/>
  <c r="E152" i="41" s="1"/>
  <c r="F152" i="41" s="1"/>
  <c r="D156" i="41"/>
  <c r="E156" i="41" s="1"/>
  <c r="F156" i="41" s="1"/>
  <c r="D160" i="41"/>
  <c r="E160" i="41" s="1"/>
  <c r="F160" i="41" s="1"/>
  <c r="D164" i="41"/>
  <c r="E164" i="41" s="1"/>
  <c r="F164" i="41" s="1"/>
  <c r="D172" i="41"/>
  <c r="E172" i="41" s="1"/>
  <c r="F172" i="41" s="1"/>
  <c r="D176" i="41"/>
  <c r="E176" i="41" s="1"/>
  <c r="F176" i="41" s="1"/>
  <c r="D178" i="41"/>
  <c r="E178" i="41" s="1"/>
  <c r="F178" i="41" s="1"/>
  <c r="D186" i="41"/>
  <c r="E186" i="41" s="1"/>
  <c r="F186" i="41" s="1"/>
  <c r="D190" i="41"/>
  <c r="E190" i="41" s="1"/>
  <c r="F190" i="41" s="1"/>
  <c r="D202" i="41"/>
  <c r="E202" i="41" s="1"/>
  <c r="F202" i="41" s="1"/>
  <c r="D206" i="41"/>
  <c r="E206" i="41" s="1"/>
  <c r="F206" i="41" s="1"/>
  <c r="D210" i="41"/>
  <c r="E210" i="41" s="1"/>
  <c r="F210" i="41" s="1"/>
  <c r="D214" i="41"/>
  <c r="E214" i="41" s="1"/>
  <c r="F214" i="41" s="1"/>
  <c r="D218" i="41"/>
  <c r="E218" i="41" s="1"/>
  <c r="F218" i="41" s="1"/>
  <c r="D222" i="41"/>
  <c r="E222" i="41" s="1"/>
  <c r="F222" i="41" s="1"/>
  <c r="D238" i="41"/>
  <c r="E238" i="41" s="1"/>
  <c r="F238" i="41" s="1"/>
  <c r="D246" i="41"/>
  <c r="E246" i="41" s="1"/>
  <c r="F246" i="41" s="1"/>
  <c r="D256" i="41"/>
  <c r="E256" i="41" s="1"/>
  <c r="F256" i="41" s="1"/>
  <c r="D260" i="41"/>
  <c r="E260" i="41" s="1"/>
  <c r="F260" i="41" s="1"/>
  <c r="D264" i="41"/>
  <c r="E264" i="41" s="1"/>
  <c r="F264" i="41" s="1"/>
  <c r="D270" i="41"/>
  <c r="E270" i="41" s="1"/>
  <c r="F270" i="41" s="1"/>
  <c r="D272" i="41"/>
  <c r="E272" i="41" s="1"/>
  <c r="F272" i="41" s="1"/>
  <c r="D276" i="41"/>
  <c r="E276" i="41" s="1"/>
  <c r="F276" i="41" s="1"/>
  <c r="D280" i="41"/>
  <c r="E280" i="41" s="1"/>
  <c r="F280" i="41" s="1"/>
  <c r="D284" i="41"/>
  <c r="E284" i="41" s="1"/>
  <c r="F284" i="41" s="1"/>
  <c r="D288" i="41"/>
  <c r="E288" i="41" s="1"/>
  <c r="F288" i="41" s="1"/>
  <c r="D296" i="41"/>
  <c r="E296" i="41" s="1"/>
  <c r="F296" i="41" s="1"/>
  <c r="D300" i="41"/>
  <c r="E300" i="41" s="1"/>
  <c r="F300" i="41" s="1"/>
  <c r="D302" i="41"/>
  <c r="E302" i="41" s="1"/>
  <c r="F302" i="41" s="1"/>
  <c r="D306" i="41"/>
  <c r="E306" i="41" s="1"/>
  <c r="F306" i="41" s="1"/>
  <c r="H307" i="41"/>
  <c r="D310" i="41"/>
  <c r="E310" i="41" s="1"/>
  <c r="F310" i="41" s="1"/>
  <c r="H311" i="41"/>
  <c r="D314" i="41"/>
  <c r="E314" i="41" s="1"/>
  <c r="F314" i="41" s="1"/>
  <c r="D322" i="41"/>
  <c r="E322" i="41" s="1"/>
  <c r="F322" i="41" s="1"/>
  <c r="D326" i="41"/>
  <c r="E326" i="41" s="1"/>
  <c r="F326" i="41" s="1"/>
  <c r="H327" i="41"/>
  <c r="D332" i="41"/>
  <c r="E332" i="41" s="1"/>
  <c r="F332" i="41" s="1"/>
  <c r="C333" i="41"/>
  <c r="D333" i="41" s="1"/>
  <c r="E333" i="41" s="1"/>
  <c r="F333" i="41" s="1"/>
  <c r="C343" i="41"/>
  <c r="D343" i="41" s="1"/>
  <c r="E343" i="41" s="1"/>
  <c r="F343" i="41" s="1"/>
  <c r="C350" i="41"/>
  <c r="D350" i="41" s="1"/>
  <c r="E350" i="41" s="1"/>
  <c r="F350" i="41" s="1"/>
  <c r="C356" i="41"/>
  <c r="D356" i="41" s="1"/>
  <c r="E356" i="41" s="1"/>
  <c r="F356" i="41" s="1"/>
  <c r="C365" i="41"/>
  <c r="D365" i="41" s="1"/>
  <c r="E365" i="41" s="1"/>
  <c r="F365" i="41" s="1"/>
  <c r="C372" i="41"/>
  <c r="D372" i="41" s="1"/>
  <c r="E372" i="41" s="1"/>
  <c r="F372" i="41" s="1"/>
  <c r="C381" i="41"/>
  <c r="D381" i="41" s="1"/>
  <c r="E381" i="41" s="1"/>
  <c r="F381" i="41" s="1"/>
  <c r="C388" i="41"/>
  <c r="C397" i="41"/>
  <c r="D397" i="41" s="1"/>
  <c r="E397" i="41" s="1"/>
  <c r="F397" i="41" s="1"/>
  <c r="C404" i="41"/>
  <c r="D404" i="41" s="1"/>
  <c r="E404" i="41" s="1"/>
  <c r="F404" i="41" s="1"/>
  <c r="C413" i="41"/>
  <c r="D413" i="41" s="1"/>
  <c r="E413" i="41" s="1"/>
  <c r="F413" i="41" s="1"/>
  <c r="C424" i="41"/>
  <c r="D424" i="41" s="1"/>
  <c r="E424" i="41" s="1"/>
  <c r="F424" i="41" s="1"/>
  <c r="C433" i="41"/>
  <c r="D433" i="41" s="1"/>
  <c r="E433" i="41" s="1"/>
  <c r="F433" i="41" s="1"/>
  <c r="C440" i="41"/>
  <c r="C330" i="41"/>
  <c r="D330" i="41" s="1"/>
  <c r="E330" i="41" s="1"/>
  <c r="F330" i="41" s="1"/>
  <c r="C338" i="41"/>
  <c r="D338" i="41" s="1"/>
  <c r="E338" i="41" s="1"/>
  <c r="F338" i="41" s="1"/>
  <c r="C347" i="41"/>
  <c r="D347" i="41" s="1"/>
  <c r="E347" i="41" s="1"/>
  <c r="F347" i="41" s="1"/>
  <c r="C353" i="41"/>
  <c r="D353" i="41" s="1"/>
  <c r="E353" i="41" s="1"/>
  <c r="F353" i="41" s="1"/>
  <c r="C360" i="41"/>
  <c r="D360" i="41" s="1"/>
  <c r="E360" i="41" s="1"/>
  <c r="F360" i="41" s="1"/>
  <c r="C369" i="41"/>
  <c r="D369" i="41" s="1"/>
  <c r="E369" i="41" s="1"/>
  <c r="F369" i="41" s="1"/>
  <c r="C376" i="41"/>
  <c r="D376" i="41" s="1"/>
  <c r="E376" i="41" s="1"/>
  <c r="F376" i="41" s="1"/>
  <c r="C385" i="41"/>
  <c r="D385" i="41" s="1"/>
  <c r="E385" i="41" s="1"/>
  <c r="F385" i="41" s="1"/>
  <c r="C392" i="41"/>
  <c r="C401" i="41"/>
  <c r="D401" i="41" s="1"/>
  <c r="E401" i="41" s="1"/>
  <c r="F401" i="41" s="1"/>
  <c r="C408" i="41"/>
  <c r="D408" i="41" s="1"/>
  <c r="E408" i="41" s="1"/>
  <c r="F408" i="41" s="1"/>
  <c r="C421" i="41"/>
  <c r="D421" i="41" s="1"/>
  <c r="E421" i="41" s="1"/>
  <c r="F421" i="41" s="1"/>
  <c r="C428" i="41"/>
  <c r="D428" i="41" s="1"/>
  <c r="E428" i="41" s="1"/>
  <c r="F428" i="41" s="1"/>
  <c r="C437" i="41"/>
  <c r="D437" i="41" s="1"/>
  <c r="E437" i="41" s="1"/>
  <c r="F437" i="41" s="1"/>
  <c r="C329" i="41"/>
  <c r="D329" i="41" s="1"/>
  <c r="E329" i="41" s="1"/>
  <c r="F329" i="41" s="1"/>
  <c r="H336" i="41"/>
  <c r="C337" i="41"/>
  <c r="D337" i="41" s="1"/>
  <c r="E337" i="41" s="1"/>
  <c r="F337" i="41" s="1"/>
  <c r="C342" i="41"/>
  <c r="D342" i="41" s="1"/>
  <c r="E342" i="41" s="1"/>
  <c r="F342" i="41" s="1"/>
  <c r="C357" i="41"/>
  <c r="D357" i="41" s="1"/>
  <c r="E357" i="41" s="1"/>
  <c r="F357" i="41" s="1"/>
  <c r="C364" i="41"/>
  <c r="D364" i="41" s="1"/>
  <c r="E364" i="41" s="1"/>
  <c r="F364" i="41" s="1"/>
  <c r="C373" i="41"/>
  <c r="D373" i="41" s="1"/>
  <c r="E373" i="41" s="1"/>
  <c r="F373" i="41" s="1"/>
  <c r="C380" i="41"/>
  <c r="D380" i="41" s="1"/>
  <c r="E380" i="41" s="1"/>
  <c r="F380" i="41" s="1"/>
  <c r="C389" i="41"/>
  <c r="D389" i="41" s="1"/>
  <c r="E389" i="41" s="1"/>
  <c r="F389" i="41" s="1"/>
  <c r="C396" i="41"/>
  <c r="D396" i="41" s="1"/>
  <c r="E396" i="41" s="1"/>
  <c r="F396" i="41" s="1"/>
  <c r="C405" i="41"/>
  <c r="D405" i="41" s="1"/>
  <c r="E405" i="41" s="1"/>
  <c r="F405" i="41" s="1"/>
  <c r="C412" i="41"/>
  <c r="D412" i="41" s="1"/>
  <c r="E412" i="41" s="1"/>
  <c r="F412" i="41" s="1"/>
  <c r="G414" i="41"/>
  <c r="H414" i="41" s="1"/>
  <c r="C425" i="41"/>
  <c r="D425" i="41" s="1"/>
  <c r="E425" i="41" s="1"/>
  <c r="F425" i="41" s="1"/>
  <c r="C432" i="41"/>
  <c r="D432" i="41" s="1"/>
  <c r="E432" i="41" s="1"/>
  <c r="F432" i="41" s="1"/>
  <c r="C441" i="41"/>
  <c r="D441" i="41" s="1"/>
  <c r="E441" i="41" s="1"/>
  <c r="F441" i="41" s="1"/>
  <c r="C304" i="41"/>
  <c r="D304" i="41" s="1"/>
  <c r="E304" i="41" s="1"/>
  <c r="F304" i="41" s="1"/>
  <c r="C308" i="41"/>
  <c r="D308" i="41" s="1"/>
  <c r="E308" i="41" s="1"/>
  <c r="F308" i="41" s="1"/>
  <c r="C312" i="41"/>
  <c r="D312" i="41" s="1"/>
  <c r="E312" i="41" s="1"/>
  <c r="F312" i="41" s="1"/>
  <c r="C316" i="41"/>
  <c r="D316" i="41" s="1"/>
  <c r="E316" i="41" s="1"/>
  <c r="F316" i="41" s="1"/>
  <c r="C320" i="41"/>
  <c r="D320" i="41" s="1"/>
  <c r="E320" i="41" s="1"/>
  <c r="F320" i="41" s="1"/>
  <c r="C324" i="41"/>
  <c r="D324" i="41" s="1"/>
  <c r="E324" i="41" s="1"/>
  <c r="F324" i="41" s="1"/>
  <c r="C328" i="41"/>
  <c r="C334" i="41"/>
  <c r="J334" i="41" s="1"/>
  <c r="C339" i="41"/>
  <c r="D339" i="41" s="1"/>
  <c r="E339" i="41" s="1"/>
  <c r="F339" i="41" s="1"/>
  <c r="C346" i="41"/>
  <c r="D346" i="41" s="1"/>
  <c r="E346" i="41" s="1"/>
  <c r="F346" i="41" s="1"/>
  <c r="C352" i="41"/>
  <c r="D352" i="41" s="1"/>
  <c r="E352" i="41" s="1"/>
  <c r="F352" i="41" s="1"/>
  <c r="C361" i="41"/>
  <c r="D361" i="41" s="1"/>
  <c r="E361" i="41" s="1"/>
  <c r="F361" i="41" s="1"/>
  <c r="C368" i="41"/>
  <c r="D368" i="41" s="1"/>
  <c r="E368" i="41" s="1"/>
  <c r="F368" i="41" s="1"/>
  <c r="C377" i="41"/>
  <c r="D377" i="41" s="1"/>
  <c r="E377" i="41" s="1"/>
  <c r="F377" i="41" s="1"/>
  <c r="C384" i="41"/>
  <c r="D384" i="41" s="1"/>
  <c r="E384" i="41" s="1"/>
  <c r="F384" i="41" s="1"/>
  <c r="C393" i="41"/>
  <c r="D393" i="41" s="1"/>
  <c r="E393" i="41" s="1"/>
  <c r="F393" i="41" s="1"/>
  <c r="C400" i="41"/>
  <c r="D400" i="41" s="1"/>
  <c r="E400" i="41" s="1"/>
  <c r="F400" i="41" s="1"/>
  <c r="C409" i="41"/>
  <c r="D409" i="41" s="1"/>
  <c r="E409" i="41" s="1"/>
  <c r="F409" i="41" s="1"/>
  <c r="C416" i="41"/>
  <c r="D416" i="41" s="1"/>
  <c r="E416" i="41" s="1"/>
  <c r="F416" i="41" s="1"/>
  <c r="C420" i="41"/>
  <c r="D420" i="41" s="1"/>
  <c r="E420" i="41" s="1"/>
  <c r="F420" i="41" s="1"/>
  <c r="C429" i="41"/>
  <c r="D429" i="41" s="1"/>
  <c r="E429" i="41" s="1"/>
  <c r="F429" i="41" s="1"/>
  <c r="C436" i="41"/>
  <c r="D349" i="41"/>
  <c r="E349" i="41" s="1"/>
  <c r="F349" i="41" s="1"/>
  <c r="D351" i="41"/>
  <c r="E351" i="41" s="1"/>
  <c r="F351" i="41" s="1"/>
  <c r="D355" i="41"/>
  <c r="E355" i="41" s="1"/>
  <c r="F355" i="41" s="1"/>
  <c r="D363" i="41"/>
  <c r="E363" i="41" s="1"/>
  <c r="F363" i="41" s="1"/>
  <c r="D367" i="41"/>
  <c r="E367" i="41" s="1"/>
  <c r="F367" i="41" s="1"/>
  <c r="D371" i="41"/>
  <c r="E371" i="41" s="1"/>
  <c r="F371" i="41" s="1"/>
  <c r="D379" i="41"/>
  <c r="E379" i="41" s="1"/>
  <c r="F379" i="41" s="1"/>
  <c r="D383" i="41"/>
  <c r="E383" i="41" s="1"/>
  <c r="F383" i="41" s="1"/>
  <c r="D387" i="41"/>
  <c r="E387" i="41" s="1"/>
  <c r="F387" i="41" s="1"/>
  <c r="D391" i="41"/>
  <c r="E391" i="41" s="1"/>
  <c r="F391" i="41" s="1"/>
  <c r="D399" i="41"/>
  <c r="E399" i="41" s="1"/>
  <c r="F399" i="41" s="1"/>
  <c r="D407" i="41"/>
  <c r="E407" i="41" s="1"/>
  <c r="F407" i="41" s="1"/>
  <c r="D411" i="41"/>
  <c r="E411" i="41" s="1"/>
  <c r="F411" i="41" s="1"/>
  <c r="D415" i="41"/>
  <c r="E415" i="41" s="1"/>
  <c r="F415" i="41" s="1"/>
  <c r="D419" i="41"/>
  <c r="E419" i="41" s="1"/>
  <c r="F419" i="41" s="1"/>
  <c r="D427" i="41"/>
  <c r="E427" i="41" s="1"/>
  <c r="F427" i="41" s="1"/>
  <c r="D431" i="41"/>
  <c r="E431" i="41" s="1"/>
  <c r="F431" i="41" s="1"/>
  <c r="D435" i="41"/>
  <c r="E435" i="41" s="1"/>
  <c r="F435" i="41" s="1"/>
  <c r="D439" i="41"/>
  <c r="E439" i="41" s="1"/>
  <c r="F439" i="41" s="1"/>
  <c r="D436" i="41" l="1"/>
  <c r="E436" i="41" s="1"/>
  <c r="F436" i="41" s="1"/>
  <c r="J436" i="41"/>
  <c r="D440" i="41"/>
  <c r="E440" i="41" s="1"/>
  <c r="F440" i="41" s="1"/>
  <c r="J440" i="41"/>
  <c r="J309" i="41"/>
  <c r="J215" i="41"/>
  <c r="J191" i="41"/>
  <c r="J357" i="41"/>
  <c r="J139" i="41"/>
  <c r="D92" i="41"/>
  <c r="E92" i="41" s="1"/>
  <c r="F92" i="41" s="1"/>
  <c r="D382" i="41"/>
  <c r="E382" i="41" s="1"/>
  <c r="F382" i="41" s="1"/>
  <c r="G382" i="41" s="1"/>
  <c r="H382" i="41" s="1"/>
  <c r="D221" i="41"/>
  <c r="E221" i="41" s="1"/>
  <c r="F221" i="41" s="1"/>
  <c r="G221" i="41" s="1"/>
  <c r="H221" i="41" s="1"/>
  <c r="D40" i="41"/>
  <c r="E40" i="41" s="1"/>
  <c r="F40" i="41" s="1"/>
  <c r="G40" i="41" s="1"/>
  <c r="H40" i="41" s="1"/>
  <c r="J418" i="41"/>
  <c r="J389" i="41"/>
  <c r="J266" i="41"/>
  <c r="J385" i="41"/>
  <c r="J239" i="41"/>
  <c r="J231" i="41"/>
  <c r="J203" i="41"/>
  <c r="J49" i="41"/>
  <c r="J166" i="41"/>
  <c r="J130" i="41"/>
  <c r="J377" i="41"/>
  <c r="J352" i="41"/>
  <c r="J333" i="41"/>
  <c r="J154" i="41"/>
  <c r="J380" i="41"/>
  <c r="J348" i="41"/>
  <c r="J115" i="41"/>
  <c r="D388" i="41"/>
  <c r="E388" i="41" s="1"/>
  <c r="F388" i="41" s="1"/>
  <c r="G388" i="41" s="1"/>
  <c r="H388" i="41" s="1"/>
  <c r="J388" i="41"/>
  <c r="D182" i="41"/>
  <c r="E182" i="41" s="1"/>
  <c r="F182" i="41" s="1"/>
  <c r="D168" i="41"/>
  <c r="E168" i="41" s="1"/>
  <c r="F168" i="41" s="1"/>
  <c r="D4" i="41"/>
  <c r="E4" i="41" s="1"/>
  <c r="F4" i="41" s="1"/>
  <c r="D232" i="41"/>
  <c r="E232" i="41" s="1"/>
  <c r="F232" i="41" s="1"/>
  <c r="J232" i="41"/>
  <c r="D244" i="41"/>
  <c r="E244" i="41" s="1"/>
  <c r="F244" i="41" s="1"/>
  <c r="G244" i="41" s="1"/>
  <c r="H244" i="41" s="1"/>
  <c r="J244" i="41"/>
  <c r="D209" i="41"/>
  <c r="E209" i="41" s="1"/>
  <c r="F209" i="41" s="1"/>
  <c r="G209" i="41" s="1"/>
  <c r="H209" i="41" s="1"/>
  <c r="D127" i="41"/>
  <c r="E127" i="41" s="1"/>
  <c r="F127" i="41" s="1"/>
  <c r="G127" i="41" s="1"/>
  <c r="H127" i="41" s="1"/>
  <c r="J343" i="41"/>
  <c r="J319" i="41"/>
  <c r="J421" i="41"/>
  <c r="J402" i="41"/>
  <c r="J378" i="41"/>
  <c r="J362" i="41"/>
  <c r="J346" i="41"/>
  <c r="J298" i="41"/>
  <c r="J282" i="41"/>
  <c r="J251" i="41"/>
  <c r="J432" i="41"/>
  <c r="J317" i="41"/>
  <c r="J301" i="41"/>
  <c r="J285" i="41"/>
  <c r="J254" i="41"/>
  <c r="J199" i="41"/>
  <c r="J161" i="41"/>
  <c r="J141" i="41"/>
  <c r="J131" i="41"/>
  <c r="J84" i="41"/>
  <c r="J12" i="41"/>
  <c r="J429" i="41"/>
  <c r="J225" i="41"/>
  <c r="J213" i="41"/>
  <c r="J204" i="41"/>
  <c r="J63" i="41"/>
  <c r="J43" i="41"/>
  <c r="J155" i="41"/>
  <c r="J105" i="41"/>
  <c r="J73" i="41"/>
  <c r="J52" i="41"/>
  <c r="J4" i="41"/>
  <c r="J405" i="41"/>
  <c r="J373" i="41"/>
  <c r="J330" i="41"/>
  <c r="J261" i="41"/>
  <c r="J227" i="41"/>
  <c r="J165" i="41"/>
  <c r="J97" i="41"/>
  <c r="J64" i="41"/>
  <c r="J24" i="41"/>
  <c r="J434" i="41"/>
  <c r="J185" i="41"/>
  <c r="J409" i="41"/>
  <c r="J353" i="41"/>
  <c r="J320" i="41"/>
  <c r="J268" i="41"/>
  <c r="J224" i="41"/>
  <c r="J147" i="41"/>
  <c r="J16" i="41"/>
  <c r="J376" i="41"/>
  <c r="J252" i="41"/>
  <c r="J193" i="41"/>
  <c r="J180" i="41"/>
  <c r="J153" i="41"/>
  <c r="J75" i="41"/>
  <c r="J394" i="41"/>
  <c r="J111" i="41"/>
  <c r="J200" i="41"/>
  <c r="D216" i="41"/>
  <c r="E216" i="41" s="1"/>
  <c r="F216" i="41" s="1"/>
  <c r="J216" i="41"/>
  <c r="D101" i="41"/>
  <c r="E101" i="41" s="1"/>
  <c r="F101" i="41" s="1"/>
  <c r="J101" i="41"/>
  <c r="D93" i="41"/>
  <c r="E93" i="41" s="1"/>
  <c r="F93" i="41" s="1"/>
  <c r="J93" i="41"/>
  <c r="D90" i="41"/>
  <c r="E90" i="41" s="1"/>
  <c r="F90" i="41" s="1"/>
  <c r="G90" i="41" s="1"/>
  <c r="H90" i="41" s="1"/>
  <c r="J90" i="41"/>
  <c r="D2" i="41"/>
  <c r="E2" i="41" s="1"/>
  <c r="F2" i="41" s="1"/>
  <c r="G2" i="41" s="1"/>
  <c r="J277" i="41"/>
  <c r="J274" i="41"/>
  <c r="J59" i="41"/>
  <c r="J183" i="41"/>
  <c r="J267" i="41"/>
  <c r="J390" i="41"/>
  <c r="J57" i="41"/>
  <c r="D395" i="41"/>
  <c r="E395" i="41" s="1"/>
  <c r="F395" i="41" s="1"/>
  <c r="D334" i="41"/>
  <c r="E334" i="41" s="1"/>
  <c r="F334" i="41" s="1"/>
  <c r="G334" i="41" s="1"/>
  <c r="H334" i="41" s="1"/>
  <c r="D250" i="41"/>
  <c r="E250" i="41" s="1"/>
  <c r="F250" i="41" s="1"/>
  <c r="D234" i="41"/>
  <c r="E234" i="41" s="1"/>
  <c r="F234" i="41" s="1"/>
  <c r="D124" i="41"/>
  <c r="E124" i="41" s="1"/>
  <c r="F124" i="41" s="1"/>
  <c r="G124" i="41" s="1"/>
  <c r="H124" i="41" s="1"/>
  <c r="D184" i="41"/>
  <c r="E184" i="41" s="1"/>
  <c r="F184" i="41" s="1"/>
  <c r="G184" i="41" s="1"/>
  <c r="H184" i="41" s="1"/>
  <c r="J184" i="41"/>
  <c r="J347" i="41"/>
  <c r="J305" i="41"/>
  <c r="J433" i="41"/>
  <c r="J188" i="41"/>
  <c r="J177" i="41"/>
  <c r="J129" i="41"/>
  <c r="J397" i="41"/>
  <c r="J329" i="41"/>
  <c r="J201" i="41"/>
  <c r="J404" i="41"/>
  <c r="D423" i="41"/>
  <c r="E423" i="41" s="1"/>
  <c r="F423" i="41" s="1"/>
  <c r="G423" i="41" s="1"/>
  <c r="H423" i="41" s="1"/>
  <c r="D375" i="41"/>
  <c r="E375" i="41" s="1"/>
  <c r="F375" i="41" s="1"/>
  <c r="D359" i="41"/>
  <c r="E359" i="41" s="1"/>
  <c r="F359" i="41" s="1"/>
  <c r="D345" i="41"/>
  <c r="E345" i="41" s="1"/>
  <c r="F345" i="41" s="1"/>
  <c r="D328" i="41"/>
  <c r="E328" i="41" s="1"/>
  <c r="F328" i="41" s="1"/>
  <c r="G328" i="41" s="1"/>
  <c r="H328" i="41" s="1"/>
  <c r="J328" i="41"/>
  <c r="D341" i="41"/>
  <c r="E341" i="41" s="1"/>
  <c r="F341" i="41" s="1"/>
  <c r="D392" i="41"/>
  <c r="E392" i="41" s="1"/>
  <c r="F392" i="41" s="1"/>
  <c r="J392" i="41"/>
  <c r="D242" i="41"/>
  <c r="E242" i="41" s="1"/>
  <c r="F242" i="41" s="1"/>
  <c r="D226" i="41"/>
  <c r="E226" i="41" s="1"/>
  <c r="F226" i="41" s="1"/>
  <c r="D194" i="41"/>
  <c r="E194" i="41" s="1"/>
  <c r="F194" i="41" s="1"/>
  <c r="D100" i="41"/>
  <c r="E100" i="41" s="1"/>
  <c r="F100" i="41" s="1"/>
  <c r="G100" i="41" s="1"/>
  <c r="H100" i="41" s="1"/>
  <c r="D248" i="41"/>
  <c r="E248" i="41" s="1"/>
  <c r="F248" i="41" s="1"/>
  <c r="J248" i="41"/>
  <c r="D212" i="41"/>
  <c r="E212" i="41" s="1"/>
  <c r="F212" i="41" s="1"/>
  <c r="G212" i="41" s="1"/>
  <c r="H212" i="41" s="1"/>
  <c r="J212" i="41"/>
  <c r="D122" i="41"/>
  <c r="E122" i="41" s="1"/>
  <c r="F122" i="41" s="1"/>
  <c r="G122" i="41" s="1"/>
  <c r="H122" i="41" s="1"/>
  <c r="D135" i="41"/>
  <c r="E135" i="41" s="1"/>
  <c r="F135" i="41" s="1"/>
  <c r="G135" i="41" s="1"/>
  <c r="H135" i="41" s="1"/>
  <c r="D10" i="41"/>
  <c r="E10" i="41" s="1"/>
  <c r="F10" i="41" s="1"/>
  <c r="G10" i="41" s="1"/>
  <c r="H10" i="41" s="1"/>
  <c r="D5" i="41"/>
  <c r="E5" i="41" s="1"/>
  <c r="F5" i="41" s="1"/>
  <c r="G5" i="41" s="1"/>
  <c r="J5" i="41"/>
  <c r="J6" i="41"/>
  <c r="D14" i="41"/>
  <c r="E14" i="41" s="1"/>
  <c r="F14" i="41" s="1"/>
  <c r="G14" i="41" s="1"/>
  <c r="H14" i="41" s="1"/>
  <c r="J14" i="41"/>
  <c r="J339" i="41"/>
  <c r="J315" i="41"/>
  <c r="J295" i="41"/>
  <c r="J287" i="41"/>
  <c r="J279" i="41"/>
  <c r="J417" i="41"/>
  <c r="J374" i="41"/>
  <c r="J358" i="41"/>
  <c r="J342" i="41"/>
  <c r="J294" i="41"/>
  <c r="J278" i="41"/>
  <c r="J247" i="41"/>
  <c r="J428" i="41"/>
  <c r="J313" i="41"/>
  <c r="J297" i="41"/>
  <c r="J281" i="41"/>
  <c r="J195" i="41"/>
  <c r="J175" i="41"/>
  <c r="J158" i="41"/>
  <c r="J114" i="41"/>
  <c r="J67" i="41"/>
  <c r="J27" i="41"/>
  <c r="J441" i="41"/>
  <c r="J396" i="41"/>
  <c r="J235" i="41"/>
  <c r="J196" i="41"/>
  <c r="J91" i="41"/>
  <c r="J60" i="41"/>
  <c r="J39" i="41"/>
  <c r="J8" i="41"/>
  <c r="J137" i="41"/>
  <c r="J65" i="41"/>
  <c r="J35" i="41"/>
  <c r="J401" i="41"/>
  <c r="J365" i="41"/>
  <c r="J324" i="41"/>
  <c r="J253" i="41"/>
  <c r="J208" i="41"/>
  <c r="J150" i="41"/>
  <c r="J51" i="41"/>
  <c r="J20" i="41"/>
  <c r="J408" i="41"/>
  <c r="J197" i="41"/>
  <c r="J179" i="41"/>
  <c r="J381" i="41"/>
  <c r="J304" i="41"/>
  <c r="J257" i="41"/>
  <c r="J217" i="41"/>
  <c r="J169" i="41"/>
  <c r="J143" i="41"/>
  <c r="J76" i="41"/>
  <c r="J438" i="41"/>
  <c r="J412" i="41"/>
  <c r="J364" i="41"/>
  <c r="J240" i="41"/>
  <c r="J372" i="41"/>
  <c r="J149" i="41"/>
  <c r="J71" i="41"/>
  <c r="J107" i="41"/>
  <c r="J13" i="41"/>
  <c r="J121" i="41"/>
  <c r="G315" i="41"/>
  <c r="H315" i="41" s="1"/>
  <c r="H323" i="41"/>
  <c r="G303" i="41"/>
  <c r="H303" i="41" s="1"/>
  <c r="G13" i="41"/>
  <c r="H13" i="41" s="1"/>
  <c r="G319" i="41"/>
  <c r="H319" i="41" s="1"/>
  <c r="G331" i="41"/>
  <c r="H331" i="41" s="1"/>
  <c r="G420" i="41"/>
  <c r="H420" i="41" s="1"/>
  <c r="G400" i="41"/>
  <c r="H400" i="41" s="1"/>
  <c r="G377" i="41"/>
  <c r="H377" i="41" s="1"/>
  <c r="G339" i="41"/>
  <c r="H339" i="41" s="1"/>
  <c r="G312" i="41"/>
  <c r="H312" i="41" s="1"/>
  <c r="G425" i="41"/>
  <c r="H425" i="41" s="1"/>
  <c r="G405" i="41"/>
  <c r="H405" i="41" s="1"/>
  <c r="G364" i="41"/>
  <c r="H364" i="41" s="1"/>
  <c r="G428" i="41"/>
  <c r="H428" i="41" s="1"/>
  <c r="G401" i="41"/>
  <c r="H401" i="41" s="1"/>
  <c r="G360" i="41"/>
  <c r="H360" i="41" s="1"/>
  <c r="G338" i="41"/>
  <c r="H338" i="41" s="1"/>
  <c r="G440" i="41"/>
  <c r="H440" i="41" s="1"/>
  <c r="G397" i="41"/>
  <c r="H397" i="41" s="1"/>
  <c r="G356" i="41"/>
  <c r="H356" i="41" s="1"/>
  <c r="G282" i="41"/>
  <c r="H282" i="41" s="1"/>
  <c r="G266" i="41"/>
  <c r="H266" i="41" s="1"/>
  <c r="G243" i="41"/>
  <c r="H243" i="41" s="1"/>
  <c r="G220" i="41"/>
  <c r="H220" i="41" s="1"/>
  <c r="G179" i="41"/>
  <c r="H179" i="41" s="1"/>
  <c r="G153" i="41"/>
  <c r="H153" i="41" s="1"/>
  <c r="G35" i="41"/>
  <c r="H35" i="41" s="1"/>
  <c r="G253" i="41"/>
  <c r="H253" i="41" s="1"/>
  <c r="G232" i="41"/>
  <c r="H232" i="41" s="1"/>
  <c r="G191" i="41"/>
  <c r="H191" i="41" s="1"/>
  <c r="G149" i="41"/>
  <c r="H149" i="41" s="1"/>
  <c r="G39" i="41"/>
  <c r="H39" i="41" s="1"/>
  <c r="G97" i="41"/>
  <c r="H97" i="41" s="1"/>
  <c r="G51" i="41"/>
  <c r="H51" i="41" s="1"/>
  <c r="G274" i="41"/>
  <c r="H274" i="41" s="1"/>
  <c r="G251" i="41"/>
  <c r="H251" i="41" s="1"/>
  <c r="G165" i="41"/>
  <c r="H165" i="41" s="1"/>
  <c r="G145" i="41"/>
  <c r="H145" i="41" s="1"/>
  <c r="G286" i="41"/>
  <c r="H286" i="41" s="1"/>
  <c r="G261" i="41"/>
  <c r="H261" i="41" s="1"/>
  <c r="G224" i="41"/>
  <c r="H224" i="41" s="1"/>
  <c r="G183" i="41"/>
  <c r="H183" i="41" s="1"/>
  <c r="G157" i="41"/>
  <c r="H157" i="41" s="1"/>
  <c r="G93" i="41"/>
  <c r="H93" i="41" s="1"/>
  <c r="G31" i="41"/>
  <c r="H31" i="41" s="1"/>
  <c r="G436" i="41"/>
  <c r="H436" i="41" s="1"/>
  <c r="G416" i="41"/>
  <c r="H416" i="41" s="1"/>
  <c r="G393" i="41"/>
  <c r="H393" i="41" s="1"/>
  <c r="G352" i="41"/>
  <c r="H352" i="41" s="1"/>
  <c r="G324" i="41"/>
  <c r="H324" i="41" s="1"/>
  <c r="G308" i="41"/>
  <c r="H308" i="41" s="1"/>
  <c r="G441" i="41"/>
  <c r="H441" i="41" s="1"/>
  <c r="G380" i="41"/>
  <c r="H380" i="41" s="1"/>
  <c r="G357" i="41"/>
  <c r="H357" i="41" s="1"/>
  <c r="G421" i="41"/>
  <c r="H421" i="41" s="1"/>
  <c r="G376" i="41"/>
  <c r="H376" i="41" s="1"/>
  <c r="G353" i="41"/>
  <c r="H353" i="41" s="1"/>
  <c r="G330" i="41"/>
  <c r="H330" i="41" s="1"/>
  <c r="G433" i="41"/>
  <c r="H433" i="41" s="1"/>
  <c r="G413" i="41"/>
  <c r="H413" i="41" s="1"/>
  <c r="G372" i="41"/>
  <c r="H372" i="41" s="1"/>
  <c r="G350" i="41"/>
  <c r="H350" i="41" s="1"/>
  <c r="G298" i="41"/>
  <c r="H298" i="41" s="1"/>
  <c r="G273" i="41"/>
  <c r="H273" i="41" s="1"/>
  <c r="G257" i="41"/>
  <c r="H257" i="41" s="1"/>
  <c r="G195" i="41"/>
  <c r="H195" i="41" s="1"/>
  <c r="G173" i="41"/>
  <c r="H173" i="41" s="1"/>
  <c r="G105" i="41"/>
  <c r="H105" i="41" s="1"/>
  <c r="G278" i="41"/>
  <c r="H278" i="41" s="1"/>
  <c r="G248" i="41"/>
  <c r="H248" i="41" s="1"/>
  <c r="G207" i="41"/>
  <c r="H207" i="41" s="1"/>
  <c r="G169" i="41"/>
  <c r="H169" i="41" s="1"/>
  <c r="G101" i="41"/>
  <c r="H101" i="41" s="1"/>
  <c r="G55" i="41"/>
  <c r="H55" i="41" s="1"/>
  <c r="G113" i="41"/>
  <c r="H113" i="41" s="1"/>
  <c r="G290" i="41"/>
  <c r="H290" i="41" s="1"/>
  <c r="G265" i="41"/>
  <c r="H265" i="41" s="1"/>
  <c r="G228" i="41"/>
  <c r="H228" i="41" s="1"/>
  <c r="G187" i="41"/>
  <c r="H187" i="41" s="1"/>
  <c r="G161" i="41"/>
  <c r="H161" i="41" s="1"/>
  <c r="G277" i="41"/>
  <c r="H277" i="41" s="1"/>
  <c r="G240" i="41"/>
  <c r="H240" i="41" s="1"/>
  <c r="G199" i="41"/>
  <c r="H199" i="41" s="1"/>
  <c r="G109" i="41"/>
  <c r="H109" i="41" s="1"/>
  <c r="G47" i="41"/>
  <c r="H47" i="41" s="1"/>
  <c r="G59" i="41"/>
  <c r="H59" i="41" s="1"/>
  <c r="G27" i="41"/>
  <c r="H27" i="41" s="1"/>
  <c r="G429" i="41"/>
  <c r="H429" i="41" s="1"/>
  <c r="G409" i="41"/>
  <c r="H409" i="41" s="1"/>
  <c r="G368" i="41"/>
  <c r="H368" i="41" s="1"/>
  <c r="G320" i="41"/>
  <c r="H320" i="41" s="1"/>
  <c r="G304" i="41"/>
  <c r="H304" i="41" s="1"/>
  <c r="G396" i="41"/>
  <c r="H396" i="41" s="1"/>
  <c r="G373" i="41"/>
  <c r="H373" i="41" s="1"/>
  <c r="G437" i="41"/>
  <c r="H437" i="41" s="1"/>
  <c r="G392" i="41"/>
  <c r="H392" i="41" s="1"/>
  <c r="G369" i="41"/>
  <c r="H369" i="41" s="1"/>
  <c r="G347" i="41"/>
  <c r="H347" i="41" s="1"/>
  <c r="G365" i="41"/>
  <c r="H365" i="41" s="1"/>
  <c r="G343" i="41"/>
  <c r="H343" i="41" s="1"/>
  <c r="G289" i="41"/>
  <c r="H289" i="41" s="1"/>
  <c r="G236" i="41"/>
  <c r="H236" i="41" s="1"/>
  <c r="G211" i="41"/>
  <c r="H211" i="41" s="1"/>
  <c r="G188" i="41"/>
  <c r="H188" i="41" s="1"/>
  <c r="G166" i="41"/>
  <c r="H166" i="41" s="1"/>
  <c r="G121" i="41"/>
  <c r="H121" i="41" s="1"/>
  <c r="G43" i="41"/>
  <c r="H43" i="41" s="1"/>
  <c r="G4" i="41"/>
  <c r="G294" i="41"/>
  <c r="H294" i="41" s="1"/>
  <c r="G267" i="41"/>
  <c r="H267" i="41" s="1"/>
  <c r="G239" i="41"/>
  <c r="H239" i="41" s="1"/>
  <c r="G223" i="41"/>
  <c r="H223" i="41" s="1"/>
  <c r="G200" i="41"/>
  <c r="H200" i="41" s="1"/>
  <c r="G117" i="41"/>
  <c r="H117" i="41" s="1"/>
  <c r="G71" i="41"/>
  <c r="H71" i="41" s="1"/>
  <c r="G8" i="41"/>
  <c r="H8" i="41" s="1"/>
  <c r="G129" i="41"/>
  <c r="H129" i="41" s="1"/>
  <c r="G67" i="41"/>
  <c r="H67" i="41" s="1"/>
  <c r="G20" i="41"/>
  <c r="H20" i="41" s="1"/>
  <c r="G281" i="41"/>
  <c r="H281" i="41" s="1"/>
  <c r="G203" i="41"/>
  <c r="H203" i="41" s="1"/>
  <c r="G180" i="41"/>
  <c r="H180" i="41" s="1"/>
  <c r="G293" i="41"/>
  <c r="H293" i="41" s="1"/>
  <c r="G254" i="41"/>
  <c r="H254" i="41" s="1"/>
  <c r="G231" i="41"/>
  <c r="H231" i="41" s="1"/>
  <c r="G215" i="41"/>
  <c r="H215" i="41" s="1"/>
  <c r="G192" i="41"/>
  <c r="H192" i="41" s="1"/>
  <c r="G170" i="41"/>
  <c r="H170" i="41" s="1"/>
  <c r="G125" i="41"/>
  <c r="H125" i="41" s="1"/>
  <c r="G63" i="41"/>
  <c r="H63" i="41" s="1"/>
  <c r="G16" i="41"/>
  <c r="H16" i="41" s="1"/>
  <c r="G24" i="41"/>
  <c r="H24" i="41" s="1"/>
  <c r="G384" i="41"/>
  <c r="H384" i="41" s="1"/>
  <c r="G361" i="41"/>
  <c r="H361" i="41" s="1"/>
  <c r="G346" i="41"/>
  <c r="H346" i="41" s="1"/>
  <c r="G432" i="41"/>
  <c r="H432" i="41" s="1"/>
  <c r="G412" i="41"/>
  <c r="H412" i="41" s="1"/>
  <c r="G389" i="41"/>
  <c r="H389" i="41" s="1"/>
  <c r="G342" i="41"/>
  <c r="H342" i="41" s="1"/>
  <c r="G329" i="41"/>
  <c r="H329" i="41" s="1"/>
  <c r="G408" i="41"/>
  <c r="H408" i="41" s="1"/>
  <c r="G385" i="41"/>
  <c r="H385" i="41" s="1"/>
  <c r="G424" i="41"/>
  <c r="H424" i="41" s="1"/>
  <c r="G404" i="41"/>
  <c r="H404" i="41" s="1"/>
  <c r="G381" i="41"/>
  <c r="H381" i="41" s="1"/>
  <c r="G252" i="41"/>
  <c r="H252" i="41" s="1"/>
  <c r="G227" i="41"/>
  <c r="H227" i="41" s="1"/>
  <c r="G204" i="41"/>
  <c r="H204" i="41" s="1"/>
  <c r="G137" i="41"/>
  <c r="H137" i="41" s="1"/>
  <c r="G89" i="41"/>
  <c r="H89" i="41" s="1"/>
  <c r="G285" i="41"/>
  <c r="H285" i="41" s="1"/>
  <c r="G262" i="41"/>
  <c r="H262" i="41" s="1"/>
  <c r="G216" i="41"/>
  <c r="H216" i="41" s="1"/>
  <c r="G133" i="41"/>
  <c r="H133" i="41" s="1"/>
  <c r="G83" i="41"/>
  <c r="H83" i="41" s="1"/>
  <c r="G297" i="41"/>
  <c r="H297" i="41" s="1"/>
  <c r="G258" i="41"/>
  <c r="H258" i="41" s="1"/>
  <c r="G235" i="41"/>
  <c r="H235" i="41" s="1"/>
  <c r="G219" i="41"/>
  <c r="H219" i="41" s="1"/>
  <c r="G196" i="41"/>
  <c r="H196" i="41" s="1"/>
  <c r="G268" i="41"/>
  <c r="H268" i="41" s="1"/>
  <c r="G247" i="41"/>
  <c r="H247" i="41" s="1"/>
  <c r="G208" i="41"/>
  <c r="H208" i="41" s="1"/>
  <c r="G141" i="41"/>
  <c r="H141" i="41" s="1"/>
  <c r="G79" i="41"/>
  <c r="H79" i="41" s="1"/>
  <c r="G75" i="41"/>
  <c r="H75" i="41" s="1"/>
  <c r="G12" i="41"/>
  <c r="H12" i="41" s="1"/>
  <c r="G439" i="41"/>
  <c r="H439" i="41"/>
  <c r="G407" i="41"/>
  <c r="H407" i="41" s="1"/>
  <c r="G391" i="41"/>
  <c r="H391" i="41" s="1"/>
  <c r="G375" i="41"/>
  <c r="H375" i="41" s="1"/>
  <c r="G359" i="41"/>
  <c r="H359" i="41" s="1"/>
  <c r="G345" i="41"/>
  <c r="H345" i="41" s="1"/>
  <c r="G335" i="41"/>
  <c r="H335" i="41" s="1"/>
  <c r="G337" i="41"/>
  <c r="H337" i="41"/>
  <c r="G316" i="41"/>
  <c r="H316" i="41" s="1"/>
  <c r="G333" i="41"/>
  <c r="H333" i="41" s="1"/>
  <c r="G326" i="41"/>
  <c r="H326" i="41" s="1"/>
  <c r="G318" i="41"/>
  <c r="H318" i="41" s="1"/>
  <c r="G310" i="41"/>
  <c r="H310" i="41" s="1"/>
  <c r="G302" i="41"/>
  <c r="H302" i="41" s="1"/>
  <c r="G288" i="41"/>
  <c r="H288" i="41" s="1"/>
  <c r="G272" i="41"/>
  <c r="H272" i="41" s="1"/>
  <c r="G256" i="41"/>
  <c r="H256" i="41" s="1"/>
  <c r="G238" i="41"/>
  <c r="H238" i="41" s="1"/>
  <c r="G222" i="41"/>
  <c r="H222" i="41" s="1"/>
  <c r="G206" i="41"/>
  <c r="H206" i="41" s="1"/>
  <c r="G190" i="41"/>
  <c r="H190" i="41" s="1"/>
  <c r="G176" i="41"/>
  <c r="H176" i="41" s="1"/>
  <c r="G160" i="41"/>
  <c r="H160" i="41" s="1"/>
  <c r="G144" i="41"/>
  <c r="H144" i="41" s="1"/>
  <c r="G128" i="41"/>
  <c r="H128" i="41" s="1"/>
  <c r="G112" i="41"/>
  <c r="H112" i="41" s="1"/>
  <c r="G96" i="41"/>
  <c r="H96" i="41"/>
  <c r="G82" i="41"/>
  <c r="H82" i="41" s="1"/>
  <c r="G66" i="41"/>
  <c r="H66" i="41" s="1"/>
  <c r="G50" i="41"/>
  <c r="H50" i="41" s="1"/>
  <c r="G34" i="41"/>
  <c r="H34" i="41" s="1"/>
  <c r="G21" i="41"/>
  <c r="H21" i="41" s="1"/>
  <c r="G7" i="41"/>
  <c r="H7" i="41" s="1"/>
  <c r="G321" i="41"/>
  <c r="H321" i="41" s="1"/>
  <c r="G313" i="41"/>
  <c r="H313" i="41"/>
  <c r="G305" i="41"/>
  <c r="H305" i="41" s="1"/>
  <c r="G435" i="41"/>
  <c r="H435" i="41" s="1"/>
  <c r="G419" i="41"/>
  <c r="H419" i="41" s="1"/>
  <c r="G403" i="41"/>
  <c r="H403" i="41" s="1"/>
  <c r="G387" i="41"/>
  <c r="H387" i="41" s="1"/>
  <c r="G371" i="41"/>
  <c r="H371" i="41" s="1"/>
  <c r="G355" i="41"/>
  <c r="H355" i="41" s="1"/>
  <c r="G341" i="41"/>
  <c r="H341" i="41" s="1"/>
  <c r="G300" i="41"/>
  <c r="H300" i="41" s="1"/>
  <c r="G284" i="41"/>
  <c r="H284" i="41" s="1"/>
  <c r="G270" i="41"/>
  <c r="H270" i="41" s="1"/>
  <c r="G250" i="41"/>
  <c r="H250" i="41" s="1"/>
  <c r="G234" i="41"/>
  <c r="H234" i="41" s="1"/>
  <c r="G218" i="41"/>
  <c r="H218" i="41" s="1"/>
  <c r="G202" i="41"/>
  <c r="H202" i="41" s="1"/>
  <c r="G186" i="41"/>
  <c r="H186" i="41"/>
  <c r="G172" i="41"/>
  <c r="H172" i="41" s="1"/>
  <c r="G156" i="41"/>
  <c r="H156" i="41" s="1"/>
  <c r="G140" i="41"/>
  <c r="H140" i="41" s="1"/>
  <c r="G108" i="41"/>
  <c r="H108" i="41" s="1"/>
  <c r="G92" i="41"/>
  <c r="H92" i="41" s="1"/>
  <c r="G78" i="41"/>
  <c r="H78" i="41" s="1"/>
  <c r="G62" i="41"/>
  <c r="H62" i="41"/>
  <c r="G46" i="41"/>
  <c r="H46" i="41" s="1"/>
  <c r="G30" i="41"/>
  <c r="H30" i="41" s="1"/>
  <c r="G19" i="41"/>
  <c r="H19" i="41" s="1"/>
  <c r="G3" i="41"/>
  <c r="G431" i="41"/>
  <c r="H431" i="41" s="1"/>
  <c r="G415" i="41"/>
  <c r="H415" i="41" s="1"/>
  <c r="G399" i="41"/>
  <c r="H399" i="41" s="1"/>
  <c r="G383" i="41"/>
  <c r="H383" i="41"/>
  <c r="G367" i="41"/>
  <c r="H367" i="41" s="1"/>
  <c r="G351" i="41"/>
  <c r="H351" i="41" s="1"/>
  <c r="G332" i="41"/>
  <c r="H332" i="41" s="1"/>
  <c r="G322" i="41"/>
  <c r="H322" i="41" s="1"/>
  <c r="G314" i="41"/>
  <c r="H314" i="41" s="1"/>
  <c r="G306" i="41"/>
  <c r="H306" i="41" s="1"/>
  <c r="G296" i="41"/>
  <c r="H296" i="41" s="1"/>
  <c r="G280" i="41"/>
  <c r="H280" i="41" s="1"/>
  <c r="G264" i="41"/>
  <c r="H264" i="41" s="1"/>
  <c r="G246" i="41"/>
  <c r="H246" i="41"/>
  <c r="G230" i="41"/>
  <c r="H230" i="41" s="1"/>
  <c r="G214" i="41"/>
  <c r="H214" i="41" s="1"/>
  <c r="G198" i="41"/>
  <c r="H198" i="41" s="1"/>
  <c r="G182" i="41"/>
  <c r="H182" i="41" s="1"/>
  <c r="G168" i="41"/>
  <c r="H168" i="41" s="1"/>
  <c r="G152" i="41"/>
  <c r="H152" i="41" s="1"/>
  <c r="G136" i="41"/>
  <c r="H136" i="41" s="1"/>
  <c r="G120" i="41"/>
  <c r="H120" i="41" s="1"/>
  <c r="G104" i="41"/>
  <c r="H104" i="41" s="1"/>
  <c r="G88" i="41"/>
  <c r="H88" i="41" s="1"/>
  <c r="G74" i="41"/>
  <c r="H74" i="41" s="1"/>
  <c r="G58" i="41"/>
  <c r="H58" i="41" s="1"/>
  <c r="G42" i="41"/>
  <c r="H42" i="41" s="1"/>
  <c r="G26" i="41"/>
  <c r="H26" i="41" s="1"/>
  <c r="G15" i="41"/>
  <c r="H15" i="41" s="1"/>
  <c r="G325" i="41"/>
  <c r="H325" i="41"/>
  <c r="G317" i="41"/>
  <c r="H317" i="41" s="1"/>
  <c r="G309" i="41"/>
  <c r="H309" i="41" s="1"/>
  <c r="G301" i="41"/>
  <c r="H301" i="41" s="1"/>
  <c r="G427" i="41"/>
  <c r="H427" i="41" s="1"/>
  <c r="G411" i="41"/>
  <c r="H411" i="41" s="1"/>
  <c r="G395" i="41"/>
  <c r="H395" i="41" s="1"/>
  <c r="G379" i="41"/>
  <c r="H379" i="41" s="1"/>
  <c r="G363" i="41"/>
  <c r="H363" i="41"/>
  <c r="G349" i="41"/>
  <c r="H349" i="41" s="1"/>
  <c r="G292" i="41"/>
  <c r="H292" i="41" s="1"/>
  <c r="G276" i="41"/>
  <c r="H276" i="41" s="1"/>
  <c r="G260" i="41"/>
  <c r="H260" i="41" s="1"/>
  <c r="G242" i="41"/>
  <c r="H242" i="41" s="1"/>
  <c r="G226" i="41"/>
  <c r="H226" i="41" s="1"/>
  <c r="G210" i="41"/>
  <c r="H210" i="41" s="1"/>
  <c r="G194" i="41"/>
  <c r="H194" i="41"/>
  <c r="G178" i="41"/>
  <c r="H178" i="41" s="1"/>
  <c r="G164" i="41"/>
  <c r="H164" i="41" s="1"/>
  <c r="G148" i="41"/>
  <c r="H148" i="41" s="1"/>
  <c r="G132" i="41"/>
  <c r="H132" i="41" s="1"/>
  <c r="G116" i="41"/>
  <c r="H116" i="41" s="1"/>
  <c r="G86" i="41"/>
  <c r="H86" i="41" s="1"/>
  <c r="G70" i="41"/>
  <c r="H70" i="41" s="1"/>
  <c r="G54" i="41"/>
  <c r="H54" i="41" s="1"/>
  <c r="G38" i="41"/>
  <c r="H38" i="41" s="1"/>
  <c r="G23" i="41"/>
  <c r="H23" i="41" s="1"/>
  <c r="G11" i="41"/>
  <c r="H11" i="41" s="1"/>
  <c r="B209" i="38"/>
  <c r="B208" i="38"/>
  <c r="E208" i="38" s="1"/>
  <c r="B200" i="38"/>
  <c r="D200" i="38" s="1"/>
  <c r="B199" i="38"/>
  <c r="E199" i="38" s="1"/>
  <c r="B198" i="38"/>
  <c r="F198" i="38" s="1"/>
  <c r="B197" i="38"/>
  <c r="C197" i="38" s="1"/>
  <c r="B196" i="38"/>
  <c r="D196" i="38" s="1"/>
  <c r="R554" i="37"/>
  <c r="H553" i="37" s="1"/>
  <c r="N553" i="37" s="1"/>
  <c r="R515" i="37"/>
  <c r="H515" i="37" s="1"/>
  <c r="M515" i="37" s="1"/>
  <c r="R514" i="37"/>
  <c r="H514" i="37" s="1"/>
  <c r="M514" i="37" s="1"/>
  <c r="R513" i="37"/>
  <c r="H513" i="37" s="1"/>
  <c r="M513" i="37" s="1"/>
  <c r="R512" i="37"/>
  <c r="H512" i="37" s="1"/>
  <c r="M512" i="37" s="1"/>
  <c r="F514" i="37"/>
  <c r="B12" i="39"/>
  <c r="R553" i="37" s="1"/>
  <c r="H554" i="37" s="1"/>
  <c r="N554" i="37" s="1"/>
  <c r="B10" i="39"/>
  <c r="R516" i="37" s="1"/>
  <c r="H516" i="37" s="1"/>
  <c r="M516" i="37" s="1"/>
  <c r="D276" i="21"/>
  <c r="D277" i="21"/>
  <c r="D274" i="21"/>
  <c r="D272" i="21"/>
  <c r="C271" i="21"/>
  <c r="F516" i="37"/>
  <c r="F515" i="37"/>
  <c r="F513" i="37"/>
  <c r="F512" i="37"/>
  <c r="B187" i="38"/>
  <c r="D187" i="38" s="1"/>
  <c r="R480" i="37"/>
  <c r="F481" i="37"/>
  <c r="F480" i="37"/>
  <c r="B2" i="39"/>
  <c r="B3" i="39" s="1"/>
  <c r="B60" i="38"/>
  <c r="D60" i="38" s="1"/>
  <c r="B59" i="38"/>
  <c r="D59" i="38" s="1"/>
  <c r="M549" i="37" l="1"/>
  <c r="E197" i="38"/>
  <c r="E198" i="38"/>
  <c r="D209" i="38"/>
  <c r="E209" i="38"/>
  <c r="F209" i="38"/>
  <c r="C209" i="38"/>
  <c r="F208" i="38"/>
  <c r="C208" i="38"/>
  <c r="D208" i="38"/>
  <c r="C187" i="38"/>
  <c r="E196" i="38"/>
  <c r="C198" i="38"/>
  <c r="F187" i="38"/>
  <c r="D197" i="38"/>
  <c r="D198" i="38"/>
  <c r="E200" i="38"/>
  <c r="F199" i="38"/>
  <c r="C199" i="38"/>
  <c r="F200" i="38"/>
  <c r="F197" i="38"/>
  <c r="D199" i="38"/>
  <c r="C200" i="38"/>
  <c r="F196" i="38"/>
  <c r="C196" i="38"/>
  <c r="R481" i="37"/>
  <c r="E187" i="38"/>
  <c r="C59" i="38"/>
  <c r="F60" i="38"/>
  <c r="F59" i="38"/>
  <c r="C60" i="38"/>
  <c r="E60" i="38"/>
  <c r="E59" i="38"/>
  <c r="B217" i="38"/>
  <c r="B216" i="38"/>
  <c r="C216" i="38" s="1"/>
  <c r="B215" i="38"/>
  <c r="F215" i="38" s="1"/>
  <c r="B214" i="38"/>
  <c r="B213" i="38"/>
  <c r="D213" i="38" s="1"/>
  <c r="B212" i="38"/>
  <c r="F212" i="38" s="1"/>
  <c r="B211" i="38"/>
  <c r="C211" i="38" s="1"/>
  <c r="B210" i="38"/>
  <c r="E210" i="38" s="1"/>
  <c r="B207" i="38"/>
  <c r="C207" i="38" s="1"/>
  <c r="B206" i="38"/>
  <c r="C206" i="38" s="1"/>
  <c r="B205" i="38"/>
  <c r="B204" i="38"/>
  <c r="B203" i="38"/>
  <c r="C203" i="38" s="1"/>
  <c r="B202" i="38"/>
  <c r="C202" i="38" s="1"/>
  <c r="B201" i="38"/>
  <c r="E201" i="38" s="1"/>
  <c r="B195" i="38"/>
  <c r="C195" i="38" s="1"/>
  <c r="B194" i="38"/>
  <c r="B193" i="38"/>
  <c r="B192" i="38"/>
  <c r="D192" i="38" s="1"/>
  <c r="B191" i="38"/>
  <c r="F191" i="38" s="1"/>
  <c r="B190" i="38"/>
  <c r="C190" i="38" s="1"/>
  <c r="B189" i="38"/>
  <c r="D189" i="38" s="1"/>
  <c r="B188" i="38"/>
  <c r="B186" i="38"/>
  <c r="C186" i="38" s="1"/>
  <c r="B185" i="38"/>
  <c r="E185" i="38" s="1"/>
  <c r="B184" i="38"/>
  <c r="B183" i="38"/>
  <c r="B182" i="38"/>
  <c r="C182" i="38" s="1"/>
  <c r="B181" i="38"/>
  <c r="C181" i="38" s="1"/>
  <c r="B180" i="38"/>
  <c r="E180" i="38" s="1"/>
  <c r="B179" i="38"/>
  <c r="B178" i="38"/>
  <c r="C178" i="38" s="1"/>
  <c r="B177" i="38"/>
  <c r="B176" i="38"/>
  <c r="B175" i="38"/>
  <c r="D175" i="38" s="1"/>
  <c r="B174" i="38"/>
  <c r="F174" i="38" s="1"/>
  <c r="B173" i="38"/>
  <c r="C173" i="38" s="1"/>
  <c r="B172" i="38"/>
  <c r="B171" i="38"/>
  <c r="B170" i="38"/>
  <c r="C170" i="38" s="1"/>
  <c r="B169" i="38"/>
  <c r="E169" i="38" s="1"/>
  <c r="B168" i="38"/>
  <c r="B167" i="38"/>
  <c r="B166" i="38"/>
  <c r="C166" i="38" s="1"/>
  <c r="B165" i="38"/>
  <c r="C165" i="38" s="1"/>
  <c r="B164" i="38"/>
  <c r="E164" i="38" s="1"/>
  <c r="B163" i="38"/>
  <c r="B162" i="38"/>
  <c r="C162" i="38" s="1"/>
  <c r="B161" i="38"/>
  <c r="B160" i="38"/>
  <c r="B159" i="38"/>
  <c r="D159" i="38" s="1"/>
  <c r="B158" i="38"/>
  <c r="F158" i="38" s="1"/>
  <c r="B157" i="38"/>
  <c r="C157" i="38" s="1"/>
  <c r="B156" i="38"/>
  <c r="D156" i="38" s="1"/>
  <c r="B155" i="38"/>
  <c r="B154" i="38"/>
  <c r="C154" i="38" s="1"/>
  <c r="B153" i="38"/>
  <c r="E153" i="38" s="1"/>
  <c r="B152" i="38"/>
  <c r="B151" i="38"/>
  <c r="B150" i="38"/>
  <c r="C150" i="38" s="1"/>
  <c r="B149" i="38"/>
  <c r="C149" i="38" s="1"/>
  <c r="B148" i="38"/>
  <c r="E148" i="38" s="1"/>
  <c r="B147" i="38"/>
  <c r="B146" i="38"/>
  <c r="C146" i="38" s="1"/>
  <c r="B145" i="38"/>
  <c r="B144" i="38"/>
  <c r="B143" i="38"/>
  <c r="D143" i="38" s="1"/>
  <c r="B142" i="38"/>
  <c r="F142" i="38" s="1"/>
  <c r="B141" i="38"/>
  <c r="C141" i="38" s="1"/>
  <c r="B140" i="38"/>
  <c r="D140" i="38" s="1"/>
  <c r="B139" i="38"/>
  <c r="B138" i="38"/>
  <c r="C138" i="38" s="1"/>
  <c r="B137" i="38"/>
  <c r="E137" i="38" s="1"/>
  <c r="B136" i="38"/>
  <c r="B135" i="38"/>
  <c r="B134" i="38"/>
  <c r="C134" i="38" s="1"/>
  <c r="B133" i="38"/>
  <c r="C133" i="38" s="1"/>
  <c r="B132" i="38"/>
  <c r="E132" i="38" s="1"/>
  <c r="B131" i="38"/>
  <c r="B130" i="38"/>
  <c r="C130" i="38" s="1"/>
  <c r="B129" i="38"/>
  <c r="B128" i="38"/>
  <c r="B127" i="38"/>
  <c r="D127" i="38" s="1"/>
  <c r="B126" i="38"/>
  <c r="F126" i="38" s="1"/>
  <c r="B125" i="38"/>
  <c r="C125" i="38" s="1"/>
  <c r="B124" i="38"/>
  <c r="D124" i="38" s="1"/>
  <c r="B123" i="38"/>
  <c r="B122" i="38"/>
  <c r="C122" i="38" s="1"/>
  <c r="B121" i="38"/>
  <c r="E121" i="38" s="1"/>
  <c r="B120" i="38"/>
  <c r="B119" i="38"/>
  <c r="B118" i="38"/>
  <c r="C118" i="38" s="1"/>
  <c r="B117" i="38"/>
  <c r="C117" i="38" s="1"/>
  <c r="B116" i="38"/>
  <c r="E116" i="38" s="1"/>
  <c r="B115" i="38"/>
  <c r="B114" i="38"/>
  <c r="C114" i="38" s="1"/>
  <c r="B113" i="38"/>
  <c r="B112" i="38"/>
  <c r="B111" i="38"/>
  <c r="D111" i="38" s="1"/>
  <c r="B110" i="38"/>
  <c r="F110" i="38" s="1"/>
  <c r="B109" i="38"/>
  <c r="C109" i="38" s="1"/>
  <c r="B108" i="38"/>
  <c r="B107" i="38"/>
  <c r="B106" i="38"/>
  <c r="C106" i="38" s="1"/>
  <c r="B105" i="38"/>
  <c r="E105" i="38" s="1"/>
  <c r="B104" i="38"/>
  <c r="B103" i="38"/>
  <c r="B102" i="38"/>
  <c r="C102" i="38" s="1"/>
  <c r="B101" i="38"/>
  <c r="C101" i="38" s="1"/>
  <c r="B100" i="38"/>
  <c r="B99" i="38"/>
  <c r="B98" i="38"/>
  <c r="C98" i="38" s="1"/>
  <c r="B97" i="38"/>
  <c r="B96" i="38"/>
  <c r="F96" i="38" s="1"/>
  <c r="B95" i="38"/>
  <c r="E95" i="38" s="1"/>
  <c r="B94" i="38"/>
  <c r="E94" i="38" s="1"/>
  <c r="B93" i="38"/>
  <c r="C93" i="38" s="1"/>
  <c r="B92" i="38"/>
  <c r="B91" i="38"/>
  <c r="F91" i="38" s="1"/>
  <c r="B90" i="38"/>
  <c r="C90" i="38" s="1"/>
  <c r="B89" i="38"/>
  <c r="B88" i="38"/>
  <c r="F88" i="38" s="1"/>
  <c r="B87" i="38"/>
  <c r="E87" i="38" s="1"/>
  <c r="B86" i="38"/>
  <c r="D86" i="38" s="1"/>
  <c r="B85" i="38"/>
  <c r="C85" i="38" s="1"/>
  <c r="B84" i="38"/>
  <c r="B83" i="38"/>
  <c r="F83" i="38" s="1"/>
  <c r="B82" i="38"/>
  <c r="C82" i="38" s="1"/>
  <c r="B81" i="38"/>
  <c r="B80" i="38"/>
  <c r="F80" i="38" s="1"/>
  <c r="B79" i="38"/>
  <c r="E79" i="38" s="1"/>
  <c r="B78" i="38"/>
  <c r="E78" i="38" s="1"/>
  <c r="B77" i="38"/>
  <c r="C77" i="38" s="1"/>
  <c r="B76" i="38"/>
  <c r="B75" i="38"/>
  <c r="F75" i="38" s="1"/>
  <c r="B74" i="38"/>
  <c r="C74" i="38" s="1"/>
  <c r="B73" i="38"/>
  <c r="B72" i="38"/>
  <c r="B71" i="38"/>
  <c r="E71" i="38" s="1"/>
  <c r="B70" i="38"/>
  <c r="E70" i="38" s="1"/>
  <c r="B69" i="38"/>
  <c r="C69" i="38" s="1"/>
  <c r="B68" i="38"/>
  <c r="B67" i="38"/>
  <c r="F67" i="38" s="1"/>
  <c r="B66" i="38"/>
  <c r="C66" i="38" s="1"/>
  <c r="B65" i="38"/>
  <c r="B64" i="38"/>
  <c r="F64" i="38" s="1"/>
  <c r="B63" i="38"/>
  <c r="E63" i="38" s="1"/>
  <c r="B62" i="38"/>
  <c r="E62" i="38" s="1"/>
  <c r="B61" i="38"/>
  <c r="C61" i="38" s="1"/>
  <c r="B58" i="38"/>
  <c r="F58" i="38" s="1"/>
  <c r="B57" i="38"/>
  <c r="C57" i="38" s="1"/>
  <c r="B56" i="38"/>
  <c r="B55" i="38"/>
  <c r="F55" i="38" s="1"/>
  <c r="B54" i="38"/>
  <c r="E54" i="38" s="1"/>
  <c r="B53" i="38"/>
  <c r="D53" i="38" s="1"/>
  <c r="B52" i="38"/>
  <c r="C52" i="38" s="1"/>
  <c r="B51" i="38"/>
  <c r="B50" i="38"/>
  <c r="F50" i="38" s="1"/>
  <c r="B49" i="38"/>
  <c r="C49" i="38" s="1"/>
  <c r="B48" i="38"/>
  <c r="B47" i="38"/>
  <c r="B46" i="38"/>
  <c r="E46" i="38" s="1"/>
  <c r="B45" i="38"/>
  <c r="E45" i="38" s="1"/>
  <c r="B44" i="38"/>
  <c r="C44" i="38" s="1"/>
  <c r="B43" i="38"/>
  <c r="B42" i="38"/>
  <c r="F42" i="38" s="1"/>
  <c r="B41" i="38"/>
  <c r="C41" i="38" s="1"/>
  <c r="B40" i="38"/>
  <c r="B39" i="38"/>
  <c r="F39" i="38" s="1"/>
  <c r="B38" i="38"/>
  <c r="E38" i="38" s="1"/>
  <c r="B37" i="38"/>
  <c r="E37" i="38" s="1"/>
  <c r="B36" i="38"/>
  <c r="C36" i="38" s="1"/>
  <c r="B35" i="38"/>
  <c r="B34" i="38"/>
  <c r="F34" i="38" s="1"/>
  <c r="B33" i="38"/>
  <c r="C33" i="38" s="1"/>
  <c r="B32" i="38"/>
  <c r="B31" i="38"/>
  <c r="F31" i="38" s="1"/>
  <c r="B30" i="38"/>
  <c r="E30" i="38" s="1"/>
  <c r="B29" i="38"/>
  <c r="E29" i="38" s="1"/>
  <c r="B28" i="38"/>
  <c r="C28" i="38" s="1"/>
  <c r="B27" i="38"/>
  <c r="B26" i="38"/>
  <c r="F26" i="38" s="1"/>
  <c r="B25" i="38"/>
  <c r="C25" i="38" s="1"/>
  <c r="B24" i="38"/>
  <c r="B23" i="38"/>
  <c r="F23" i="38" s="1"/>
  <c r="B22" i="38"/>
  <c r="E22" i="38" s="1"/>
  <c r="B21" i="38"/>
  <c r="D21" i="38" s="1"/>
  <c r="B20" i="38"/>
  <c r="C20" i="38" s="1"/>
  <c r="B19" i="38"/>
  <c r="B18" i="38"/>
  <c r="F18" i="38" s="1"/>
  <c r="B17" i="38"/>
  <c r="C17" i="38" s="1"/>
  <c r="B16" i="38"/>
  <c r="B15" i="38"/>
  <c r="B14" i="38"/>
  <c r="E14" i="38" s="1"/>
  <c r="B13" i="38"/>
  <c r="E13" i="38" s="1"/>
  <c r="B12" i="38"/>
  <c r="C12" i="38" s="1"/>
  <c r="B11" i="38"/>
  <c r="B10" i="38"/>
  <c r="F10" i="38" s="1"/>
  <c r="B9" i="38"/>
  <c r="C9" i="38" s="1"/>
  <c r="B8" i="38"/>
  <c r="B7" i="38"/>
  <c r="F7" i="38" s="1"/>
  <c r="B6" i="38"/>
  <c r="E6" i="38" s="1"/>
  <c r="B5" i="38"/>
  <c r="E5" i="38" s="1"/>
  <c r="B4" i="38"/>
  <c r="C4" i="38" s="1"/>
  <c r="B3" i="38"/>
  <c r="B2" i="38"/>
  <c r="F2" i="38" l="1"/>
  <c r="G532" i="38"/>
  <c r="G531" i="38"/>
  <c r="G515" i="38"/>
  <c r="G528" i="38"/>
  <c r="G512" i="38"/>
  <c r="G496" i="38"/>
  <c r="G480" i="38"/>
  <c r="G464" i="38"/>
  <c r="G448" i="38"/>
  <c r="G432" i="38"/>
  <c r="G416" i="38"/>
  <c r="G527" i="38"/>
  <c r="G511" i="38"/>
  <c r="G495" i="38"/>
  <c r="G479" i="38"/>
  <c r="G463" i="38"/>
  <c r="G447" i="38"/>
  <c r="G431" i="38"/>
  <c r="G415" i="38"/>
  <c r="G335" i="38"/>
  <c r="G520" i="38"/>
  <c r="G456" i="38"/>
  <c r="G424" i="38"/>
  <c r="G392" i="38"/>
  <c r="G360" i="38"/>
  <c r="G328" i="38"/>
  <c r="G472" i="38"/>
  <c r="G440" i="38"/>
  <c r="G408" i="38"/>
  <c r="G376" i="38"/>
  <c r="G344" i="38"/>
  <c r="G312" i="38"/>
  <c r="G280" i="38"/>
  <c r="G503" i="38"/>
  <c r="G471" i="38"/>
  <c r="G439" i="38"/>
  <c r="G279" i="38"/>
  <c r="G247" i="38"/>
  <c r="G519" i="38"/>
  <c r="G455" i="38"/>
  <c r="G423" i="38"/>
  <c r="G327" i="38"/>
  <c r="G274" i="38"/>
  <c r="G301" i="38"/>
  <c r="G363" i="38"/>
  <c r="G371" i="38"/>
  <c r="G383" i="38"/>
  <c r="G253" i="38"/>
  <c r="G337" i="38"/>
  <c r="G498" i="38"/>
  <c r="G517" i="38"/>
  <c r="G504" i="38"/>
  <c r="G219" i="38"/>
  <c r="G221" i="38"/>
  <c r="G223" i="38"/>
  <c r="G225" i="38"/>
  <c r="G227" i="38"/>
  <c r="G229" i="38"/>
  <c r="G233" i="38"/>
  <c r="G235" i="38"/>
  <c r="G259" i="38"/>
  <c r="G321" i="38"/>
  <c r="G494" i="38"/>
  <c r="G508" i="38"/>
  <c r="G231" i="38"/>
  <c r="G391" i="38"/>
  <c r="G286" i="38"/>
  <c r="G306" i="38"/>
  <c r="G309" i="38"/>
  <c r="G477" i="38"/>
  <c r="G525" i="38"/>
  <c r="G407" i="38"/>
  <c r="G283" i="38"/>
  <c r="G493" i="38"/>
  <c r="G534" i="38"/>
  <c r="G278" i="38"/>
  <c r="G299" i="38"/>
  <c r="G318" i="38"/>
  <c r="G350" i="38"/>
  <c r="G366" i="38"/>
  <c r="G382" i="38"/>
  <c r="G398" i="38"/>
  <c r="G491" i="38"/>
  <c r="G488" i="38"/>
  <c r="G326" i="38"/>
  <c r="G349" i="38"/>
  <c r="G365" i="38"/>
  <c r="G381" i="38"/>
  <c r="G397" i="38"/>
  <c r="G466" i="38"/>
  <c r="G475" i="38"/>
  <c r="G492" i="38"/>
  <c r="G518" i="38"/>
  <c r="G322" i="38"/>
  <c r="G364" i="38"/>
  <c r="G396" i="38"/>
  <c r="G336" i="38"/>
  <c r="G400" i="38"/>
  <c r="G458" i="38"/>
  <c r="G490" i="38"/>
  <c r="G411" i="38"/>
  <c r="G443" i="38"/>
  <c r="G414" i="38"/>
  <c r="G418" i="38"/>
  <c r="G422" i="38"/>
  <c r="G426" i="38"/>
  <c r="G430" i="38"/>
  <c r="G434" i="38"/>
  <c r="G438" i="38"/>
  <c r="G442" i="38"/>
  <c r="G446" i="38"/>
  <c r="G465" i="38"/>
  <c r="G502" i="38"/>
  <c r="G521" i="38"/>
  <c r="G428" i="38"/>
  <c r="G468" i="38"/>
  <c r="G237" i="38"/>
  <c r="G218" i="38"/>
  <c r="G222" i="38"/>
  <c r="G226" i="38"/>
  <c r="G230" i="38"/>
  <c r="G314" i="38"/>
  <c r="G338" i="38"/>
  <c r="G295" i="38"/>
  <c r="G287" i="38"/>
  <c r="G399" i="38"/>
  <c r="G510" i="38"/>
  <c r="G343" i="38"/>
  <c r="G241" i="38"/>
  <c r="G257" i="38"/>
  <c r="G298" i="38"/>
  <c r="G316" i="38"/>
  <c r="G374" i="38"/>
  <c r="G406" i="38"/>
  <c r="G324" i="38"/>
  <c r="G373" i="38"/>
  <c r="G405" i="38"/>
  <c r="G323" i="38"/>
  <c r="G462" i="38"/>
  <c r="G506" i="38"/>
  <c r="G427" i="38"/>
  <c r="G413" i="38"/>
  <c r="G421" i="38"/>
  <c r="G429" i="38"/>
  <c r="G437" i="38"/>
  <c r="G497" i="38"/>
  <c r="G500" i="38"/>
  <c r="G284" i="38"/>
  <c r="G379" i="38"/>
  <c r="G387" i="38"/>
  <c r="G272" i="38"/>
  <c r="G289" i="38"/>
  <c r="G304" i="38"/>
  <c r="G457" i="38"/>
  <c r="G248" i="38"/>
  <c r="G238" i="38"/>
  <c r="G252" i="38"/>
  <c r="G319" i="38"/>
  <c r="G375" i="38"/>
  <c r="G249" i="38"/>
  <c r="G313" i="38"/>
  <c r="G245" i="38"/>
  <c r="G250" i="38"/>
  <c r="G266" i="38"/>
  <c r="G339" i="38"/>
  <c r="G378" i="38"/>
  <c r="G410" i="38"/>
  <c r="G296" i="38"/>
  <c r="G330" i="38"/>
  <c r="G369" i="38"/>
  <c r="G401" i="38"/>
  <c r="G461" i="38"/>
  <c r="G404" i="38"/>
  <c r="G384" i="38"/>
  <c r="G453" i="38"/>
  <c r="G513" i="38"/>
  <c r="G435" i="38"/>
  <c r="G454" i="38"/>
  <c r="G452" i="38"/>
  <c r="G487" i="38"/>
  <c r="G281" i="38"/>
  <c r="G347" i="38"/>
  <c r="G355" i="38"/>
  <c r="G367" i="38"/>
  <c r="G256" i="38"/>
  <c r="G292" i="38"/>
  <c r="G310" i="38"/>
  <c r="G315" i="38"/>
  <c r="G522" i="38"/>
  <c r="G236" i="38"/>
  <c r="G239" i="38"/>
  <c r="G243" i="38"/>
  <c r="G254" i="38"/>
  <c r="G268" i="38"/>
  <c r="G271" i="38"/>
  <c r="G285" i="38"/>
  <c r="G291" i="38"/>
  <c r="G297" i="38"/>
  <c r="G302" i="38"/>
  <c r="G499" i="38"/>
  <c r="G263" i="38"/>
  <c r="G395" i="38"/>
  <c r="G403" i="38"/>
  <c r="G460" i="38"/>
  <c r="G482" i="38"/>
  <c r="G516" i="38"/>
  <c r="G311" i="38"/>
  <c r="G240" i="38"/>
  <c r="G246" i="38"/>
  <c r="G262" i="38"/>
  <c r="G507" i="38"/>
  <c r="G251" i="38"/>
  <c r="G267" i="38"/>
  <c r="G288" i="38"/>
  <c r="G354" i="38"/>
  <c r="G370" i="38"/>
  <c r="G386" i="38"/>
  <c r="G402" i="38"/>
  <c r="G232" i="38"/>
  <c r="G333" i="38"/>
  <c r="G345" i="38"/>
  <c r="G361" i="38"/>
  <c r="G377" i="38"/>
  <c r="G393" i="38"/>
  <c r="G409" i="38"/>
  <c r="G478" i="38"/>
  <c r="G523" i="38"/>
  <c r="G356" i="38"/>
  <c r="G388" i="38"/>
  <c r="G450" i="38"/>
  <c r="G459" i="38"/>
  <c r="G489" i="38"/>
  <c r="G352" i="38"/>
  <c r="G329" i="38"/>
  <c r="G469" i="38"/>
  <c r="G501" i="38"/>
  <c r="G419" i="38"/>
  <c r="G486" i="38"/>
  <c r="G332" i="38"/>
  <c r="G436" i="38"/>
  <c r="G484" i="38"/>
  <c r="G533" i="38"/>
  <c r="G269" i="38"/>
  <c r="G351" i="38"/>
  <c r="G526" i="38"/>
  <c r="G220" i="38"/>
  <c r="G224" i="38"/>
  <c r="G228" i="38"/>
  <c r="G234" i="38"/>
  <c r="G258" i="38"/>
  <c r="G308" i="38"/>
  <c r="G341" i="38"/>
  <c r="G275" i="38"/>
  <c r="G307" i="38"/>
  <c r="G277" i="38"/>
  <c r="G331" i="38"/>
  <c r="G529" i="38"/>
  <c r="G276" i="38"/>
  <c r="G293" i="38"/>
  <c r="G305" i="38"/>
  <c r="G325" i="38"/>
  <c r="G342" i="38"/>
  <c r="G358" i="38"/>
  <c r="G390" i="38"/>
  <c r="G264" i="38"/>
  <c r="G357" i="38"/>
  <c r="G389" i="38"/>
  <c r="G483" i="38"/>
  <c r="G317" i="38"/>
  <c r="G348" i="38"/>
  <c r="G380" i="38"/>
  <c r="G476" i="38"/>
  <c r="G368" i="38"/>
  <c r="G449" i="38"/>
  <c r="G474" i="38"/>
  <c r="G417" i="38"/>
  <c r="G425" i="38"/>
  <c r="G433" i="38"/>
  <c r="G441" i="38"/>
  <c r="G445" i="38"/>
  <c r="G470" i="38"/>
  <c r="G412" i="38"/>
  <c r="G444" i="38"/>
  <c r="G260" i="38"/>
  <c r="G282" i="38"/>
  <c r="G294" i="38"/>
  <c r="G242" i="38"/>
  <c r="G255" i="38"/>
  <c r="G265" i="38"/>
  <c r="G270" i="38"/>
  <c r="G290" i="38"/>
  <c r="G300" i="38"/>
  <c r="G303" i="38"/>
  <c r="G359" i="38"/>
  <c r="G320" i="38"/>
  <c r="G451" i="38"/>
  <c r="G244" i="38"/>
  <c r="G261" i="38"/>
  <c r="G273" i="38"/>
  <c r="G346" i="38"/>
  <c r="G362" i="38"/>
  <c r="G394" i="38"/>
  <c r="G473" i="38"/>
  <c r="G340" i="38"/>
  <c r="G353" i="38"/>
  <c r="G385" i="38"/>
  <c r="G505" i="38"/>
  <c r="G372" i="38"/>
  <c r="G467" i="38"/>
  <c r="G509" i="38"/>
  <c r="G334" i="38"/>
  <c r="G485" i="38"/>
  <c r="G530" i="38"/>
  <c r="G481" i="38"/>
  <c r="G514" i="38"/>
  <c r="G420" i="38"/>
  <c r="G524" i="38"/>
  <c r="C21" i="38"/>
  <c r="E189" i="38"/>
  <c r="D180" i="38"/>
  <c r="D201" i="38"/>
  <c r="C86" i="38"/>
  <c r="D210" i="38"/>
  <c r="C53" i="38"/>
  <c r="E2" i="38"/>
  <c r="D13" i="38"/>
  <c r="E21" i="38"/>
  <c r="E34" i="38"/>
  <c r="D45" i="38"/>
  <c r="E53" i="38"/>
  <c r="E67" i="38"/>
  <c r="D78" i="38"/>
  <c r="E86" i="38"/>
  <c r="C13" i="38"/>
  <c r="C45" i="38"/>
  <c r="C78" i="38"/>
  <c r="C110" i="38"/>
  <c r="C142" i="38"/>
  <c r="C174" i="38"/>
  <c r="C212" i="38"/>
  <c r="D5" i="38"/>
  <c r="E26" i="38"/>
  <c r="D37" i="38"/>
  <c r="E58" i="38"/>
  <c r="D70" i="38"/>
  <c r="E91" i="38"/>
  <c r="C5" i="38"/>
  <c r="C37" i="38"/>
  <c r="C70" i="38"/>
  <c r="C215" i="38"/>
  <c r="E18" i="38"/>
  <c r="D29" i="38"/>
  <c r="E50" i="38"/>
  <c r="D62" i="38"/>
  <c r="E83" i="38"/>
  <c r="D94" i="38"/>
  <c r="E206" i="38"/>
  <c r="E215" i="38"/>
  <c r="C29" i="38"/>
  <c r="C62" i="38"/>
  <c r="C94" i="38"/>
  <c r="C126" i="38"/>
  <c r="C158" i="38"/>
  <c r="C191" i="38"/>
  <c r="E10" i="38"/>
  <c r="E42" i="38"/>
  <c r="E75" i="38"/>
  <c r="E3" i="38"/>
  <c r="C3" i="38"/>
  <c r="D3" i="38"/>
  <c r="E11" i="38"/>
  <c r="C11" i="38"/>
  <c r="D11" i="38"/>
  <c r="E19" i="38"/>
  <c r="C19" i="38"/>
  <c r="D19" i="38"/>
  <c r="E27" i="38"/>
  <c r="C27" i="38"/>
  <c r="D27" i="38"/>
  <c r="E35" i="38"/>
  <c r="C35" i="38"/>
  <c r="D35" i="38"/>
  <c r="E43" i="38"/>
  <c r="C43" i="38"/>
  <c r="D43" i="38"/>
  <c r="E51" i="38"/>
  <c r="C51" i="38"/>
  <c r="D51" i="38"/>
  <c r="E68" i="38"/>
  <c r="C68" i="38"/>
  <c r="D68" i="38"/>
  <c r="E76" i="38"/>
  <c r="C76" i="38"/>
  <c r="D76" i="38"/>
  <c r="E84" i="38"/>
  <c r="C84" i="38"/>
  <c r="D84" i="38"/>
  <c r="E92" i="38"/>
  <c r="C92" i="38"/>
  <c r="D92" i="38"/>
  <c r="F100" i="38"/>
  <c r="C100" i="38"/>
  <c r="F108" i="38"/>
  <c r="C108" i="38"/>
  <c r="F112" i="38"/>
  <c r="E112" i="38"/>
  <c r="C112" i="38"/>
  <c r="D112" i="38"/>
  <c r="F120" i="38"/>
  <c r="E120" i="38"/>
  <c r="C120" i="38"/>
  <c r="D120" i="38"/>
  <c r="F128" i="38"/>
  <c r="E128" i="38"/>
  <c r="C128" i="38"/>
  <c r="D128" i="38"/>
  <c r="F136" i="38"/>
  <c r="E136" i="38"/>
  <c r="C136" i="38"/>
  <c r="D136" i="38"/>
  <c r="F144" i="38"/>
  <c r="E144" i="38"/>
  <c r="C144" i="38"/>
  <c r="D144" i="38"/>
  <c r="F152" i="38"/>
  <c r="E152" i="38"/>
  <c r="C152" i="38"/>
  <c r="D152" i="38"/>
  <c r="F160" i="38"/>
  <c r="E160" i="38"/>
  <c r="C160" i="38"/>
  <c r="D160" i="38"/>
  <c r="F172" i="38"/>
  <c r="C172" i="38"/>
  <c r="D100" i="38"/>
  <c r="D132" i="38"/>
  <c r="D164" i="38"/>
  <c r="F8" i="38"/>
  <c r="E8" i="38"/>
  <c r="F16" i="38"/>
  <c r="E16" i="38"/>
  <c r="F24" i="38"/>
  <c r="E24" i="38"/>
  <c r="F32" i="38"/>
  <c r="E32" i="38"/>
  <c r="F40" i="38"/>
  <c r="E40" i="38"/>
  <c r="F48" i="38"/>
  <c r="E48" i="38"/>
  <c r="F56" i="38"/>
  <c r="E56" i="38"/>
  <c r="F65" i="38"/>
  <c r="E65" i="38"/>
  <c r="F73" i="38"/>
  <c r="E73" i="38"/>
  <c r="F81" i="38"/>
  <c r="E81" i="38"/>
  <c r="F89" i="38"/>
  <c r="E89" i="38"/>
  <c r="F97" i="38"/>
  <c r="E97" i="38"/>
  <c r="D105" i="38"/>
  <c r="D113" i="38"/>
  <c r="D121" i="38"/>
  <c r="D129" i="38"/>
  <c r="D137" i="38"/>
  <c r="D145" i="38"/>
  <c r="D153" i="38"/>
  <c r="D161" i="38"/>
  <c r="D169" i="38"/>
  <c r="D177" i="38"/>
  <c r="D185" i="38"/>
  <c r="D190" i="38"/>
  <c r="F190" i="38"/>
  <c r="E190" i="38"/>
  <c r="D194" i="38"/>
  <c r="D202" i="38"/>
  <c r="F202" i="38"/>
  <c r="E202" i="38"/>
  <c r="D211" i="38"/>
  <c r="F211" i="38"/>
  <c r="E211" i="38"/>
  <c r="D8" i="38"/>
  <c r="D16" i="38"/>
  <c r="D24" i="38"/>
  <c r="D32" i="38"/>
  <c r="D40" i="38"/>
  <c r="D48" i="38"/>
  <c r="D56" i="38"/>
  <c r="D65" i="38"/>
  <c r="D73" i="38"/>
  <c r="D81" i="38"/>
  <c r="D89" i="38"/>
  <c r="D97" i="38"/>
  <c r="E100" i="38"/>
  <c r="F105" i="38"/>
  <c r="F121" i="38"/>
  <c r="F137" i="38"/>
  <c r="F153" i="38"/>
  <c r="F169" i="38"/>
  <c r="F185" i="38"/>
  <c r="F206" i="38"/>
  <c r="F5" i="38"/>
  <c r="F9" i="38"/>
  <c r="F13" i="38"/>
  <c r="F17" i="38"/>
  <c r="F21" i="38"/>
  <c r="F25" i="38"/>
  <c r="F29" i="38"/>
  <c r="F33" i="38"/>
  <c r="F37" i="38"/>
  <c r="F41" i="38"/>
  <c r="F45" i="38"/>
  <c r="F49" i="38"/>
  <c r="F53" i="38"/>
  <c r="F57" i="38"/>
  <c r="F62" i="38"/>
  <c r="F66" i="38"/>
  <c r="F70" i="38"/>
  <c r="F74" i="38"/>
  <c r="F78" i="38"/>
  <c r="F82" i="38"/>
  <c r="F86" i="38"/>
  <c r="F90" i="38"/>
  <c r="F94" i="38"/>
  <c r="F98" i="38"/>
  <c r="E102" i="38"/>
  <c r="D102" i="38"/>
  <c r="E106" i="38"/>
  <c r="D106" i="38"/>
  <c r="F106" i="38"/>
  <c r="E110" i="38"/>
  <c r="D110" i="38"/>
  <c r="E114" i="38"/>
  <c r="D114" i="38"/>
  <c r="F114" i="38"/>
  <c r="E118" i="38"/>
  <c r="D118" i="38"/>
  <c r="E122" i="38"/>
  <c r="D122" i="38"/>
  <c r="F122" i="38"/>
  <c r="E126" i="38"/>
  <c r="D126" i="38"/>
  <c r="E130" i="38"/>
  <c r="D130" i="38"/>
  <c r="F130" i="38"/>
  <c r="E134" i="38"/>
  <c r="D134" i="38"/>
  <c r="E138" i="38"/>
  <c r="D138" i="38"/>
  <c r="F138" i="38"/>
  <c r="E142" i="38"/>
  <c r="D142" i="38"/>
  <c r="E146" i="38"/>
  <c r="D146" i="38"/>
  <c r="F146" i="38"/>
  <c r="E150" i="38"/>
  <c r="D150" i="38"/>
  <c r="E154" i="38"/>
  <c r="D154" i="38"/>
  <c r="F154" i="38"/>
  <c r="E158" i="38"/>
  <c r="D158" i="38"/>
  <c r="E162" i="38"/>
  <c r="D162" i="38"/>
  <c r="F162" i="38"/>
  <c r="E166" i="38"/>
  <c r="D166" i="38"/>
  <c r="E170" i="38"/>
  <c r="D170" i="38"/>
  <c r="F170" i="38"/>
  <c r="E174" i="38"/>
  <c r="D174" i="38"/>
  <c r="E178" i="38"/>
  <c r="D178" i="38"/>
  <c r="F178" i="38"/>
  <c r="E182" i="38"/>
  <c r="D182" i="38"/>
  <c r="E186" i="38"/>
  <c r="D186" i="38"/>
  <c r="F186" i="38"/>
  <c r="E191" i="38"/>
  <c r="D191" i="38"/>
  <c r="E195" i="38"/>
  <c r="D195" i="38"/>
  <c r="F195" i="38"/>
  <c r="E203" i="38"/>
  <c r="D203" i="38"/>
  <c r="E207" i="38"/>
  <c r="D207" i="38"/>
  <c r="F207" i="38"/>
  <c r="E212" i="38"/>
  <c r="D212" i="38"/>
  <c r="E216" i="38"/>
  <c r="D216" i="38"/>
  <c r="F216" i="38"/>
  <c r="C8" i="38"/>
  <c r="C16" i="38"/>
  <c r="C24" i="38"/>
  <c r="C32" i="38"/>
  <c r="C40" i="38"/>
  <c r="C48" i="38"/>
  <c r="C56" i="38"/>
  <c r="C65" i="38"/>
  <c r="C73" i="38"/>
  <c r="C81" i="38"/>
  <c r="C89" i="38"/>
  <c r="C97" i="38"/>
  <c r="C105" i="38"/>
  <c r="C113" i="38"/>
  <c r="C121" i="38"/>
  <c r="C129" i="38"/>
  <c r="C137" i="38"/>
  <c r="C145" i="38"/>
  <c r="C153" i="38"/>
  <c r="C161" i="38"/>
  <c r="C169" i="38"/>
  <c r="C177" i="38"/>
  <c r="C185" i="38"/>
  <c r="C194" i="38"/>
  <c r="F3" i="38"/>
  <c r="D9" i="38"/>
  <c r="F11" i="38"/>
  <c r="D17" i="38"/>
  <c r="F19" i="38"/>
  <c r="D25" i="38"/>
  <c r="F27" i="38"/>
  <c r="D33" i="38"/>
  <c r="F35" i="38"/>
  <c r="D41" i="38"/>
  <c r="F43" i="38"/>
  <c r="D49" i="38"/>
  <c r="F51" i="38"/>
  <c r="D57" i="38"/>
  <c r="D66" i="38"/>
  <c r="F68" i="38"/>
  <c r="D74" i="38"/>
  <c r="F76" i="38"/>
  <c r="D82" i="38"/>
  <c r="F84" i="38"/>
  <c r="D90" i="38"/>
  <c r="F92" i="38"/>
  <c r="D98" i="38"/>
  <c r="F102" i="38"/>
  <c r="D108" i="38"/>
  <c r="E113" i="38"/>
  <c r="F118" i="38"/>
  <c r="E129" i="38"/>
  <c r="F134" i="38"/>
  <c r="E145" i="38"/>
  <c r="F150" i="38"/>
  <c r="E161" i="38"/>
  <c r="F166" i="38"/>
  <c r="D172" i="38"/>
  <c r="E177" i="38"/>
  <c r="F182" i="38"/>
  <c r="E194" i="38"/>
  <c r="F203" i="38"/>
  <c r="E7" i="38"/>
  <c r="C7" i="38"/>
  <c r="D7" i="38"/>
  <c r="E15" i="38"/>
  <c r="C15" i="38"/>
  <c r="D15" i="38"/>
  <c r="E23" i="38"/>
  <c r="C23" i="38"/>
  <c r="D23" i="38"/>
  <c r="E31" i="38"/>
  <c r="C31" i="38"/>
  <c r="D31" i="38"/>
  <c r="E39" i="38"/>
  <c r="C39" i="38"/>
  <c r="D39" i="38"/>
  <c r="E47" i="38"/>
  <c r="C47" i="38"/>
  <c r="D47" i="38"/>
  <c r="E55" i="38"/>
  <c r="C55" i="38"/>
  <c r="D55" i="38"/>
  <c r="E64" i="38"/>
  <c r="C64" i="38"/>
  <c r="D64" i="38"/>
  <c r="E72" i="38"/>
  <c r="C72" i="38"/>
  <c r="D72" i="38"/>
  <c r="E80" i="38"/>
  <c r="C80" i="38"/>
  <c r="D80" i="38"/>
  <c r="E88" i="38"/>
  <c r="C88" i="38"/>
  <c r="D88" i="38"/>
  <c r="E96" i="38"/>
  <c r="C96" i="38"/>
  <c r="D96" i="38"/>
  <c r="F104" i="38"/>
  <c r="E104" i="38"/>
  <c r="C104" i="38"/>
  <c r="D104" i="38"/>
  <c r="F116" i="38"/>
  <c r="C116" i="38"/>
  <c r="F124" i="38"/>
  <c r="C124" i="38"/>
  <c r="F132" i="38"/>
  <c r="C132" i="38"/>
  <c r="F140" i="38"/>
  <c r="C140" i="38"/>
  <c r="F148" i="38"/>
  <c r="C148" i="38"/>
  <c r="F156" i="38"/>
  <c r="C156" i="38"/>
  <c r="F164" i="38"/>
  <c r="C164" i="38"/>
  <c r="F168" i="38"/>
  <c r="E168" i="38"/>
  <c r="C168" i="38"/>
  <c r="D168" i="38"/>
  <c r="F15" i="38"/>
  <c r="F47" i="38"/>
  <c r="F72" i="38"/>
  <c r="D116" i="38"/>
  <c r="D148" i="38"/>
  <c r="F4" i="38"/>
  <c r="E4" i="38"/>
  <c r="F12" i="38"/>
  <c r="E12" i="38"/>
  <c r="F20" i="38"/>
  <c r="E20" i="38"/>
  <c r="F28" i="38"/>
  <c r="E28" i="38"/>
  <c r="F36" i="38"/>
  <c r="E36" i="38"/>
  <c r="F44" i="38"/>
  <c r="E44" i="38"/>
  <c r="F52" i="38"/>
  <c r="E52" i="38"/>
  <c r="F61" i="38"/>
  <c r="E61" i="38"/>
  <c r="F69" i="38"/>
  <c r="E69" i="38"/>
  <c r="F77" i="38"/>
  <c r="E77" i="38"/>
  <c r="F85" i="38"/>
  <c r="E85" i="38"/>
  <c r="F93" i="38"/>
  <c r="E93" i="38"/>
  <c r="D101" i="38"/>
  <c r="F101" i="38"/>
  <c r="E101" i="38"/>
  <c r="D109" i="38"/>
  <c r="F109" i="38"/>
  <c r="E109" i="38"/>
  <c r="D117" i="38"/>
  <c r="F117" i="38"/>
  <c r="E117" i="38"/>
  <c r="D125" i="38"/>
  <c r="F125" i="38"/>
  <c r="E125" i="38"/>
  <c r="D133" i="38"/>
  <c r="F133" i="38"/>
  <c r="E133" i="38"/>
  <c r="D141" i="38"/>
  <c r="F141" i="38"/>
  <c r="E141" i="38"/>
  <c r="D149" i="38"/>
  <c r="F149" i="38"/>
  <c r="E149" i="38"/>
  <c r="D157" i="38"/>
  <c r="F157" i="38"/>
  <c r="E157" i="38"/>
  <c r="D165" i="38"/>
  <c r="F165" i="38"/>
  <c r="E165" i="38"/>
  <c r="D173" i="38"/>
  <c r="F173" i="38"/>
  <c r="E173" i="38"/>
  <c r="D181" i="38"/>
  <c r="F181" i="38"/>
  <c r="E181" i="38"/>
  <c r="D206" i="38"/>
  <c r="D2" i="38"/>
  <c r="C2" i="38"/>
  <c r="D6" i="38"/>
  <c r="C6" i="38"/>
  <c r="D10" i="38"/>
  <c r="C10" i="38"/>
  <c r="D14" i="38"/>
  <c r="C14" i="38"/>
  <c r="D18" i="38"/>
  <c r="C18" i="38"/>
  <c r="D22" i="38"/>
  <c r="C22" i="38"/>
  <c r="D26" i="38"/>
  <c r="C26" i="38"/>
  <c r="D30" i="38"/>
  <c r="C30" i="38"/>
  <c r="D34" i="38"/>
  <c r="C34" i="38"/>
  <c r="D38" i="38"/>
  <c r="C38" i="38"/>
  <c r="D42" i="38"/>
  <c r="C42" i="38"/>
  <c r="D46" i="38"/>
  <c r="C46" i="38"/>
  <c r="D50" i="38"/>
  <c r="C50" i="38"/>
  <c r="D54" i="38"/>
  <c r="C54" i="38"/>
  <c r="D58" i="38"/>
  <c r="C58" i="38"/>
  <c r="D63" i="38"/>
  <c r="C63" i="38"/>
  <c r="D67" i="38"/>
  <c r="C67" i="38"/>
  <c r="D71" i="38"/>
  <c r="C71" i="38"/>
  <c r="D75" i="38"/>
  <c r="C75" i="38"/>
  <c r="D79" i="38"/>
  <c r="C79" i="38"/>
  <c r="D83" i="38"/>
  <c r="C83" i="38"/>
  <c r="D87" i="38"/>
  <c r="C87" i="38"/>
  <c r="D91" i="38"/>
  <c r="C91" i="38"/>
  <c r="D95" i="38"/>
  <c r="C95" i="38"/>
  <c r="F99" i="38"/>
  <c r="E99" i="38"/>
  <c r="D99" i="38"/>
  <c r="C99" i="38"/>
  <c r="F103" i="38"/>
  <c r="E103" i="38"/>
  <c r="C103" i="38"/>
  <c r="F107" i="38"/>
  <c r="E107" i="38"/>
  <c r="D107" i="38"/>
  <c r="C107" i="38"/>
  <c r="F111" i="38"/>
  <c r="E111" i="38"/>
  <c r="C111" i="38"/>
  <c r="F115" i="38"/>
  <c r="E115" i="38"/>
  <c r="D115" i="38"/>
  <c r="C115" i="38"/>
  <c r="F119" i="38"/>
  <c r="E119" i="38"/>
  <c r="C119" i="38"/>
  <c r="F123" i="38"/>
  <c r="E123" i="38"/>
  <c r="D123" i="38"/>
  <c r="C123" i="38"/>
  <c r="F127" i="38"/>
  <c r="E127" i="38"/>
  <c r="C127" i="38"/>
  <c r="F131" i="38"/>
  <c r="E131" i="38"/>
  <c r="D131" i="38"/>
  <c r="C131" i="38"/>
  <c r="F135" i="38"/>
  <c r="E135" i="38"/>
  <c r="C135" i="38"/>
  <c r="F139" i="38"/>
  <c r="E139" i="38"/>
  <c r="D139" i="38"/>
  <c r="C139" i="38"/>
  <c r="F143" i="38"/>
  <c r="E143" i="38"/>
  <c r="C143" i="38"/>
  <c r="F147" i="38"/>
  <c r="E147" i="38"/>
  <c r="D147" i="38"/>
  <c r="C147" i="38"/>
  <c r="F151" i="38"/>
  <c r="E151" i="38"/>
  <c r="C151" i="38"/>
  <c r="F155" i="38"/>
  <c r="E155" i="38"/>
  <c r="D155" i="38"/>
  <c r="C155" i="38"/>
  <c r="F159" i="38"/>
  <c r="E159" i="38"/>
  <c r="C159" i="38"/>
  <c r="F163" i="38"/>
  <c r="E163" i="38"/>
  <c r="D163" i="38"/>
  <c r="C163" i="38"/>
  <c r="F167" i="38"/>
  <c r="E167" i="38"/>
  <c r="C167" i="38"/>
  <c r="F171" i="38"/>
  <c r="E171" i="38"/>
  <c r="D171" i="38"/>
  <c r="C171" i="38"/>
  <c r="F175" i="38"/>
  <c r="E175" i="38"/>
  <c r="C175" i="38"/>
  <c r="F179" i="38"/>
  <c r="E179" i="38"/>
  <c r="D179" i="38"/>
  <c r="C179" i="38"/>
  <c r="F183" i="38"/>
  <c r="E183" i="38"/>
  <c r="C183" i="38"/>
  <c r="F188" i="38"/>
  <c r="E188" i="38"/>
  <c r="D188" i="38"/>
  <c r="C188" i="38"/>
  <c r="F192" i="38"/>
  <c r="E192" i="38"/>
  <c r="C192" i="38"/>
  <c r="F204" i="38"/>
  <c r="E204" i="38"/>
  <c r="C204" i="38"/>
  <c r="F213" i="38"/>
  <c r="E213" i="38"/>
  <c r="C213" i="38"/>
  <c r="F217" i="38"/>
  <c r="E217" i="38"/>
  <c r="D217" i="38"/>
  <c r="C217" i="38"/>
  <c r="D4" i="38"/>
  <c r="F6" i="38"/>
  <c r="E9" i="38"/>
  <c r="D12" i="38"/>
  <c r="F14" i="38"/>
  <c r="E17" i="38"/>
  <c r="D20" i="38"/>
  <c r="F22" i="38"/>
  <c r="E25" i="38"/>
  <c r="D28" i="38"/>
  <c r="F30" i="38"/>
  <c r="E33" i="38"/>
  <c r="D36" i="38"/>
  <c r="F38" i="38"/>
  <c r="E41" i="38"/>
  <c r="D44" i="38"/>
  <c r="F46" i="38"/>
  <c r="E49" i="38"/>
  <c r="D52" i="38"/>
  <c r="F54" i="38"/>
  <c r="E57" i="38"/>
  <c r="D61" i="38"/>
  <c r="F63" i="38"/>
  <c r="E66" i="38"/>
  <c r="D69" i="38"/>
  <c r="F71" i="38"/>
  <c r="E74" i="38"/>
  <c r="D77" i="38"/>
  <c r="F79" i="38"/>
  <c r="E82" i="38"/>
  <c r="D85" i="38"/>
  <c r="F87" i="38"/>
  <c r="E90" i="38"/>
  <c r="D93" i="38"/>
  <c r="F95" i="38"/>
  <c r="E98" i="38"/>
  <c r="D103" i="38"/>
  <c r="E108" i="38"/>
  <c r="F113" i="38"/>
  <c r="D119" i="38"/>
  <c r="E124" i="38"/>
  <c r="F129" i="38"/>
  <c r="D135" i="38"/>
  <c r="E140" i="38"/>
  <c r="F145" i="38"/>
  <c r="D151" i="38"/>
  <c r="E156" i="38"/>
  <c r="F161" i="38"/>
  <c r="D167" i="38"/>
  <c r="E172" i="38"/>
  <c r="F177" i="38"/>
  <c r="D183" i="38"/>
  <c r="F194" i="38"/>
  <c r="D204" i="38"/>
  <c r="F176" i="38"/>
  <c r="F180" i="38"/>
  <c r="F184" i="38"/>
  <c r="F189" i="38"/>
  <c r="F193" i="38"/>
  <c r="F201" i="38"/>
  <c r="F205" i="38"/>
  <c r="F210" i="38"/>
  <c r="F214" i="38"/>
  <c r="D176" i="38"/>
  <c r="D184" i="38"/>
  <c r="D193" i="38"/>
  <c r="D205" i="38"/>
  <c r="D214" i="38"/>
  <c r="D215" i="38"/>
  <c r="C176" i="38"/>
  <c r="C180" i="38"/>
  <c r="C184" i="38"/>
  <c r="C189" i="38"/>
  <c r="C193" i="38"/>
  <c r="C201" i="38"/>
  <c r="C205" i="38"/>
  <c r="C210" i="38"/>
  <c r="C214" i="38"/>
  <c r="E176" i="38"/>
  <c r="E184" i="38"/>
  <c r="E193" i="38"/>
  <c r="E205" i="38"/>
  <c r="E214" i="38"/>
  <c r="P587" i="37"/>
  <c r="P580" i="37"/>
  <c r="P567" i="37"/>
  <c r="P566" i="37"/>
  <c r="P556" i="37"/>
  <c r="P549" i="37"/>
  <c r="P548" i="37"/>
  <c r="P542" i="37"/>
  <c r="P541" i="37"/>
  <c r="P531" i="37"/>
  <c r="P530" i="37"/>
  <c r="P525" i="37"/>
  <c r="P510" i="37"/>
  <c r="P487" i="37"/>
  <c r="P486" i="37"/>
  <c r="P485" i="37"/>
  <c r="P476" i="37"/>
  <c r="P473" i="37"/>
  <c r="P459" i="37"/>
  <c r="P457" i="37"/>
  <c r="P447" i="37"/>
  <c r="P441" i="37"/>
  <c r="P438" i="37"/>
  <c r="P426" i="37"/>
  <c r="P425" i="37"/>
  <c r="P424" i="37"/>
  <c r="P422" i="37"/>
  <c r="P410" i="37"/>
  <c r="P404" i="37"/>
  <c r="P403" i="37"/>
  <c r="P399" i="37"/>
  <c r="P387" i="37"/>
  <c r="B382" i="37"/>
  <c r="P379" i="37"/>
  <c r="P375" i="37"/>
  <c r="P374" i="37"/>
  <c r="P373" i="37"/>
  <c r="P365" i="37"/>
  <c r="P353" i="37"/>
  <c r="P339" i="37"/>
  <c r="P327" i="37"/>
  <c r="N320" i="37"/>
  <c r="N319" i="37"/>
  <c r="N318" i="37"/>
  <c r="N317" i="37"/>
  <c r="N316" i="37"/>
  <c r="B316" i="37"/>
  <c r="P280" i="37"/>
  <c r="P244" i="37"/>
  <c r="P241" i="37"/>
  <c r="P237" i="37"/>
  <c r="P224" i="37"/>
  <c r="P222" i="37"/>
  <c r="P221" i="37"/>
  <c r="P218" i="37"/>
  <c r="P213" i="37"/>
  <c r="P205" i="37"/>
  <c r="P198" i="37"/>
  <c r="P196" i="37"/>
  <c r="P185" i="37"/>
  <c r="P179" i="37"/>
  <c r="P178" i="37"/>
  <c r="P170" i="37"/>
  <c r="P167" i="37"/>
  <c r="P162" i="37"/>
  <c r="P157" i="37"/>
  <c r="P153" i="37"/>
  <c r="B151" i="37"/>
  <c r="B150" i="37"/>
  <c r="B149" i="37"/>
  <c r="P148" i="37"/>
  <c r="B148" i="37"/>
  <c r="B147" i="37"/>
  <c r="B146" i="37"/>
  <c r="B145" i="37"/>
  <c r="P144" i="37"/>
  <c r="B144" i="37"/>
  <c r="P143" i="37"/>
  <c r="B143" i="37"/>
  <c r="P125" i="37"/>
  <c r="B125" i="37"/>
  <c r="P120" i="37"/>
  <c r="B120" i="37"/>
  <c r="P119" i="37"/>
  <c r="P115" i="37"/>
  <c r="P107" i="37"/>
  <c r="P106" i="37"/>
  <c r="B106" i="37"/>
  <c r="P105" i="37"/>
  <c r="P97" i="37"/>
  <c r="P80" i="37"/>
  <c r="P77" i="37"/>
  <c r="P75" i="37"/>
  <c r="B75" i="37"/>
  <c r="P74" i="37"/>
  <c r="P73" i="37"/>
  <c r="P72" i="37"/>
  <c r="P70" i="37"/>
  <c r="P69" i="37"/>
  <c r="P68" i="37"/>
  <c r="P66" i="37"/>
  <c r="P65" i="37"/>
  <c r="P63" i="37"/>
  <c r="P62" i="37"/>
  <c r="P61" i="37"/>
  <c r="P60" i="37"/>
  <c r="P57" i="37"/>
  <c r="P52" i="37"/>
  <c r="P47" i="37"/>
  <c r="B35" i="37"/>
  <c r="P33" i="37"/>
  <c r="P24" i="37"/>
  <c r="P23" i="37"/>
  <c r="B362" i="36"/>
  <c r="B361" i="36"/>
  <c r="B360" i="36"/>
  <c r="B359" i="36"/>
  <c r="B358" i="36"/>
  <c r="B357" i="36"/>
  <c r="B356" i="36"/>
  <c r="B355" i="36"/>
  <c r="B354" i="36"/>
  <c r="B353" i="36"/>
  <c r="B352" i="36"/>
  <c r="B351" i="36"/>
  <c r="B350" i="36"/>
  <c r="B349" i="36"/>
  <c r="B348" i="36"/>
  <c r="B347" i="36"/>
  <c r="B346" i="36"/>
  <c r="B345" i="36"/>
  <c r="B344" i="36"/>
  <c r="B343" i="36"/>
  <c r="B342" i="36"/>
  <c r="B341" i="36"/>
  <c r="B340" i="36"/>
  <c r="B339" i="36"/>
  <c r="B338" i="36"/>
  <c r="B337" i="36"/>
  <c r="B336" i="36"/>
  <c r="B335" i="36"/>
  <c r="B334" i="36"/>
  <c r="B333" i="36"/>
  <c r="B332" i="36"/>
  <c r="B331" i="36"/>
  <c r="B330" i="36"/>
  <c r="B329" i="36"/>
  <c r="B328" i="36"/>
  <c r="B327" i="36"/>
  <c r="B326" i="36"/>
  <c r="B325" i="36"/>
  <c r="B324" i="36"/>
  <c r="B323" i="36"/>
  <c r="B322" i="36"/>
  <c r="B321" i="36"/>
  <c r="B320" i="36"/>
  <c r="B319" i="36"/>
  <c r="B318" i="36"/>
  <c r="B317" i="36"/>
  <c r="B316" i="36"/>
  <c r="B315" i="36"/>
  <c r="B314" i="36"/>
  <c r="B313" i="36"/>
  <c r="B312" i="36"/>
  <c r="B311" i="36"/>
  <c r="B310" i="36"/>
  <c r="B309" i="36"/>
  <c r="B308" i="36"/>
  <c r="B307" i="36"/>
  <c r="B306" i="36"/>
  <c r="B305" i="36"/>
  <c r="B304" i="36"/>
  <c r="B303" i="36"/>
  <c r="B302" i="36"/>
  <c r="B301" i="36"/>
  <c r="B300" i="36"/>
  <c r="B299" i="36"/>
  <c r="B298" i="36"/>
  <c r="B297" i="36"/>
  <c r="B296" i="36"/>
  <c r="B295" i="36"/>
  <c r="B294" i="36"/>
  <c r="B293" i="36"/>
  <c r="B292" i="36"/>
  <c r="B291" i="36"/>
  <c r="B290" i="36"/>
  <c r="B289" i="36"/>
  <c r="B288" i="36"/>
  <c r="B287" i="36"/>
  <c r="B286" i="36"/>
  <c r="B285" i="36"/>
  <c r="B284" i="36"/>
  <c r="B283" i="36"/>
  <c r="B282" i="36"/>
  <c r="B281" i="36"/>
  <c r="B280" i="36"/>
  <c r="B279" i="36"/>
  <c r="B278" i="36"/>
  <c r="B277" i="36"/>
  <c r="B276" i="36"/>
  <c r="B275" i="36"/>
  <c r="B274" i="36"/>
  <c r="B273" i="36"/>
  <c r="B272" i="36"/>
  <c r="B271" i="36"/>
  <c r="B270" i="36"/>
  <c r="B269" i="36"/>
  <c r="B268" i="36"/>
  <c r="B267" i="36"/>
  <c r="B266" i="36"/>
  <c r="B265" i="36"/>
  <c r="B264" i="36"/>
  <c r="B263" i="36"/>
  <c r="B262" i="36"/>
  <c r="B261" i="36"/>
  <c r="B260" i="36"/>
  <c r="B259" i="36"/>
  <c r="B258" i="36"/>
  <c r="B257" i="36"/>
  <c r="B256" i="36"/>
  <c r="B255" i="36"/>
  <c r="B254" i="36"/>
  <c r="B253" i="36"/>
  <c r="B252" i="36"/>
  <c r="B251" i="36"/>
  <c r="B250" i="36"/>
  <c r="B249" i="36"/>
  <c r="B248" i="36"/>
  <c r="B247" i="36"/>
  <c r="B246" i="36"/>
  <c r="B245" i="36"/>
  <c r="B244" i="36"/>
  <c r="B243" i="36"/>
  <c r="B242" i="36"/>
  <c r="B241" i="36"/>
  <c r="B240" i="36"/>
  <c r="B239" i="36"/>
  <c r="B238" i="36"/>
  <c r="B237" i="36"/>
  <c r="B236" i="36"/>
  <c r="B235" i="36"/>
  <c r="B234" i="36"/>
  <c r="B233" i="36"/>
  <c r="B232" i="36"/>
  <c r="B231" i="36"/>
  <c r="B230" i="36"/>
  <c r="B229" i="36"/>
  <c r="B228" i="36"/>
  <c r="B227" i="36"/>
  <c r="B226" i="36"/>
  <c r="B225" i="36"/>
  <c r="B224" i="36"/>
  <c r="B223" i="36"/>
  <c r="B222" i="36"/>
  <c r="B221" i="36"/>
  <c r="B220" i="36"/>
  <c r="B219" i="36"/>
  <c r="B218" i="36"/>
  <c r="B217" i="36"/>
  <c r="B216" i="36"/>
  <c r="B215" i="36"/>
  <c r="B214" i="36"/>
  <c r="B213" i="36"/>
  <c r="B212" i="36"/>
  <c r="B211" i="36"/>
  <c r="B210" i="36"/>
  <c r="B209" i="36"/>
  <c r="B208" i="36"/>
  <c r="B207" i="36"/>
  <c r="B206" i="36"/>
  <c r="B205" i="36"/>
  <c r="B204" i="36"/>
  <c r="B203" i="36"/>
  <c r="B202" i="36"/>
  <c r="B201" i="36"/>
  <c r="B200" i="36"/>
  <c r="B199" i="36"/>
  <c r="B198" i="36"/>
  <c r="B197" i="36"/>
  <c r="B196" i="36"/>
  <c r="B195" i="36"/>
  <c r="B194" i="36"/>
  <c r="B193" i="36"/>
  <c r="B192" i="36"/>
  <c r="B191" i="36"/>
  <c r="B190" i="36"/>
  <c r="B189" i="36"/>
  <c r="B188" i="36"/>
  <c r="B187" i="36"/>
  <c r="B186" i="36"/>
  <c r="B185" i="36"/>
  <c r="B184" i="36"/>
  <c r="B183" i="36"/>
  <c r="B182" i="36"/>
  <c r="B181" i="36"/>
  <c r="B180" i="36"/>
  <c r="B179" i="36"/>
  <c r="B178" i="36"/>
  <c r="B177" i="36"/>
  <c r="B176" i="36"/>
  <c r="B175" i="36"/>
  <c r="B174" i="36"/>
  <c r="B173" i="36"/>
  <c r="B172" i="36"/>
  <c r="B171" i="36"/>
  <c r="B170" i="36"/>
  <c r="B169" i="36"/>
  <c r="B168" i="36"/>
  <c r="B167" i="36"/>
  <c r="B166" i="36"/>
  <c r="B165" i="36"/>
  <c r="B164" i="36"/>
  <c r="B163" i="36"/>
  <c r="B162" i="36"/>
  <c r="B161" i="36"/>
  <c r="B160" i="36"/>
  <c r="B159" i="36"/>
  <c r="B158" i="36"/>
  <c r="B157" i="36"/>
  <c r="B156" i="36"/>
  <c r="B155" i="36"/>
  <c r="B154" i="36"/>
  <c r="B153" i="36"/>
  <c r="B152" i="36"/>
  <c r="B151" i="36"/>
  <c r="B150" i="36"/>
  <c r="B149" i="36"/>
  <c r="B148" i="36"/>
  <c r="B147" i="36"/>
  <c r="B146" i="36"/>
  <c r="B145" i="36"/>
  <c r="B144" i="36"/>
  <c r="B143" i="36"/>
  <c r="B142" i="36"/>
  <c r="B141" i="36"/>
  <c r="B140" i="36"/>
  <c r="B139" i="36"/>
  <c r="B138" i="36"/>
  <c r="B137" i="36"/>
  <c r="B136" i="36"/>
  <c r="B135" i="36"/>
  <c r="B134" i="36"/>
  <c r="B133" i="36"/>
  <c r="B132" i="36"/>
  <c r="B131" i="36"/>
  <c r="B130" i="36"/>
  <c r="B129" i="36"/>
  <c r="B128" i="36"/>
  <c r="B127" i="36"/>
  <c r="B126" i="36"/>
  <c r="B125" i="36"/>
  <c r="B124" i="36"/>
  <c r="B123" i="36"/>
  <c r="B122" i="36"/>
  <c r="B121" i="36"/>
  <c r="B120" i="36"/>
  <c r="B119" i="36"/>
  <c r="B118" i="36"/>
  <c r="B117" i="36"/>
  <c r="B116" i="36"/>
  <c r="B115" i="36"/>
  <c r="B114" i="36"/>
  <c r="B113" i="36"/>
  <c r="B112" i="36"/>
  <c r="B111" i="36"/>
  <c r="B110" i="36"/>
  <c r="B109" i="36"/>
  <c r="B108" i="36"/>
  <c r="B107" i="36"/>
  <c r="B106" i="36"/>
  <c r="B105" i="36"/>
  <c r="B104" i="36"/>
  <c r="B103" i="36"/>
  <c r="B102" i="36"/>
  <c r="B101" i="36"/>
  <c r="B100" i="36"/>
  <c r="B99" i="36"/>
  <c r="B98" i="36"/>
  <c r="B97" i="36"/>
  <c r="B96" i="36"/>
  <c r="B95" i="36"/>
  <c r="B94" i="36"/>
  <c r="B93" i="36"/>
  <c r="B92" i="36"/>
  <c r="B91" i="36"/>
  <c r="B90" i="36"/>
  <c r="B89" i="36"/>
  <c r="B88" i="36"/>
  <c r="B87" i="36"/>
  <c r="B86" i="36"/>
  <c r="B85" i="36"/>
  <c r="B84" i="36"/>
  <c r="B83" i="36"/>
  <c r="B82" i="36"/>
  <c r="B81" i="36"/>
  <c r="B80" i="36"/>
  <c r="B79" i="36"/>
  <c r="B78" i="36"/>
  <c r="B77" i="36"/>
  <c r="B76" i="36"/>
  <c r="B75" i="36"/>
  <c r="B74" i="36"/>
  <c r="B73" i="36"/>
  <c r="B72" i="36"/>
  <c r="B71" i="36"/>
  <c r="B70" i="36"/>
  <c r="B69" i="36"/>
  <c r="B68" i="36"/>
  <c r="B67" i="36"/>
  <c r="B66" i="36"/>
  <c r="B65" i="36"/>
  <c r="B64" i="36"/>
  <c r="B63" i="36"/>
  <c r="B62" i="36"/>
  <c r="B61" i="36"/>
  <c r="B60" i="36"/>
  <c r="B59" i="36"/>
  <c r="B58" i="36"/>
  <c r="B57" i="36"/>
  <c r="B56" i="36"/>
  <c r="B55" i="36"/>
  <c r="B54" i="36"/>
  <c r="B53" i="36"/>
  <c r="B52" i="36"/>
  <c r="B51" i="36"/>
  <c r="B50" i="36"/>
  <c r="B49" i="36"/>
  <c r="B48" i="36"/>
  <c r="B47" i="36"/>
  <c r="B46" i="36"/>
  <c r="B45" i="36"/>
  <c r="B44" i="36"/>
  <c r="B43" i="36"/>
  <c r="B42" i="36"/>
  <c r="B41" i="36"/>
  <c r="B40" i="36"/>
  <c r="B39" i="36"/>
  <c r="B38" i="36"/>
  <c r="B37" i="36"/>
  <c r="B36" i="36"/>
  <c r="B35" i="36"/>
  <c r="B34" i="36"/>
  <c r="B33" i="36"/>
  <c r="B32" i="36"/>
  <c r="B31" i="36"/>
  <c r="B30" i="36"/>
  <c r="B29" i="36"/>
  <c r="B332" i="35" s="1"/>
  <c r="B28" i="36"/>
  <c r="B27" i="36"/>
  <c r="B26" i="36"/>
  <c r="B338" i="35"/>
  <c r="A338" i="35"/>
  <c r="E585" i="37" s="1"/>
  <c r="A337" i="35"/>
  <c r="E581" i="37" s="1"/>
  <c r="A336" i="35"/>
  <c r="E580" i="37" s="1"/>
  <c r="A335" i="35"/>
  <c r="A334" i="35"/>
  <c r="E569" i="37" s="1"/>
  <c r="A333" i="35"/>
  <c r="A332" i="35"/>
  <c r="E567" i="37" s="1"/>
  <c r="A331" i="35"/>
  <c r="B330" i="35"/>
  <c r="A330" i="35"/>
  <c r="E558" i="37" s="1"/>
  <c r="A329" i="35"/>
  <c r="A328" i="35"/>
  <c r="E556" i="37" s="1"/>
  <c r="A327" i="35"/>
  <c r="A326" i="35"/>
  <c r="E552" i="37" s="1"/>
  <c r="A325" i="35"/>
  <c r="A324" i="35"/>
  <c r="E550" i="37" s="1"/>
  <c r="A323" i="35"/>
  <c r="B322" i="35"/>
  <c r="A322" i="35"/>
  <c r="E548" i="37" s="1"/>
  <c r="A321" i="35"/>
  <c r="A320" i="35"/>
  <c r="E543" i="37" s="1"/>
  <c r="A319" i="35"/>
  <c r="A318" i="35"/>
  <c r="E541" i="37" s="1"/>
  <c r="A317" i="35"/>
  <c r="A316" i="35"/>
  <c r="E533" i="37" s="1"/>
  <c r="A315" i="35"/>
  <c r="B314" i="35"/>
  <c r="A314" i="35"/>
  <c r="E531" i="37" s="1"/>
  <c r="A313" i="35"/>
  <c r="A312" i="35"/>
  <c r="E527" i="37" s="1"/>
  <c r="A311" i="35"/>
  <c r="A310" i="35"/>
  <c r="E525" i="37" s="1"/>
  <c r="A309" i="35"/>
  <c r="A308" i="35"/>
  <c r="E510" i="37" s="1"/>
  <c r="A307" i="35"/>
  <c r="B306" i="35"/>
  <c r="A306" i="35"/>
  <c r="E500" i="37" s="1"/>
  <c r="A305" i="35"/>
  <c r="A304" i="35"/>
  <c r="E490" i="37" s="1"/>
  <c r="A303" i="35"/>
  <c r="E489" i="37" s="1"/>
  <c r="A302" i="35"/>
  <c r="E488" i="37" s="1"/>
  <c r="A301" i="35"/>
  <c r="E487" i="37" s="1"/>
  <c r="A300" i="35"/>
  <c r="E486" i="37" s="1"/>
  <c r="A299" i="35"/>
  <c r="E485" i="37" s="1"/>
  <c r="A298" i="35"/>
  <c r="E479" i="37" s="1"/>
  <c r="A297" i="35"/>
  <c r="E478" i="37" s="1"/>
  <c r="A296" i="35"/>
  <c r="E477" i="37" s="1"/>
  <c r="A295" i="35"/>
  <c r="E476" i="37" s="1"/>
  <c r="A294" i="35"/>
  <c r="E475" i="37" s="1"/>
  <c r="A293" i="35"/>
  <c r="E473" i="37" s="1"/>
  <c r="A292" i="35"/>
  <c r="E469" i="37" s="1"/>
  <c r="A291" i="35"/>
  <c r="E468" i="37" s="1"/>
  <c r="A290" i="35"/>
  <c r="E467" i="37" s="1"/>
  <c r="A289" i="35"/>
  <c r="E466" i="37" s="1"/>
  <c r="A288" i="35"/>
  <c r="E463" i="37" s="1"/>
  <c r="A287" i="35"/>
  <c r="E462" i="37" s="1"/>
  <c r="A286" i="35"/>
  <c r="E461" i="37" s="1"/>
  <c r="A285" i="35"/>
  <c r="E460" i="37" s="1"/>
  <c r="A284" i="35"/>
  <c r="E459" i="37" s="1"/>
  <c r="A283" i="35"/>
  <c r="E458" i="37" s="1"/>
  <c r="A282" i="35"/>
  <c r="E457" i="37" s="1"/>
  <c r="A281" i="35"/>
  <c r="E454" i="37" s="1"/>
  <c r="A280" i="35"/>
  <c r="E453" i="37" s="1"/>
  <c r="A279" i="35"/>
  <c r="E452" i="37" s="1"/>
  <c r="A278" i="35"/>
  <c r="E451" i="37" s="1"/>
  <c r="A277" i="35"/>
  <c r="E450" i="37" s="1"/>
  <c r="A276" i="35"/>
  <c r="E449" i="37" s="1"/>
  <c r="A275" i="35"/>
  <c r="E448" i="37" s="1"/>
  <c r="A274" i="35"/>
  <c r="E447" i="37" s="1"/>
  <c r="A273" i="35"/>
  <c r="E446" i="37" s="1"/>
  <c r="A272" i="35"/>
  <c r="E445" i="37" s="1"/>
  <c r="A271" i="35"/>
  <c r="E444" i="37" s="1"/>
  <c r="A270" i="35"/>
  <c r="E441" i="37" s="1"/>
  <c r="A269" i="35"/>
  <c r="E439" i="37" s="1"/>
  <c r="A268" i="35"/>
  <c r="E438" i="37" s="1"/>
  <c r="A267" i="35"/>
  <c r="E436" i="37" s="1"/>
  <c r="A266" i="35"/>
  <c r="E432" i="37" s="1"/>
  <c r="A265" i="35"/>
  <c r="E431" i="37" s="1"/>
  <c r="A264" i="35"/>
  <c r="E430" i="37" s="1"/>
  <c r="A263" i="35"/>
  <c r="E426" i="37" s="1"/>
  <c r="A262" i="35"/>
  <c r="E425" i="37" s="1"/>
  <c r="A261" i="35"/>
  <c r="E424" i="37" s="1"/>
  <c r="A260" i="35"/>
  <c r="E423" i="37" s="1"/>
  <c r="A259" i="35"/>
  <c r="E422" i="37" s="1"/>
  <c r="A258" i="35"/>
  <c r="E421" i="37" s="1"/>
  <c r="A257" i="35"/>
  <c r="E413" i="37" s="1"/>
  <c r="A256" i="35"/>
  <c r="E412" i="37" s="1"/>
  <c r="A255" i="35"/>
  <c r="E411" i="37" s="1"/>
  <c r="A254" i="35"/>
  <c r="E410" i="37" s="1"/>
  <c r="A253" i="35"/>
  <c r="E409" i="37" s="1"/>
  <c r="A252" i="35"/>
  <c r="E408" i="37" s="1"/>
  <c r="A251" i="35"/>
  <c r="E407" i="37" s="1"/>
  <c r="A250" i="35"/>
  <c r="E406" i="37" s="1"/>
  <c r="A249" i="35"/>
  <c r="E405" i="37" s="1"/>
  <c r="A248" i="35"/>
  <c r="E404" i="37" s="1"/>
  <c r="A247" i="35"/>
  <c r="E403" i="37" s="1"/>
  <c r="A246" i="35"/>
  <c r="E401" i="37" s="1"/>
  <c r="A245" i="35"/>
  <c r="E400" i="37" s="1"/>
  <c r="A244" i="35"/>
  <c r="E399" i="37" s="1"/>
  <c r="A243" i="35"/>
  <c r="E398" i="37" s="1"/>
  <c r="A242" i="35"/>
  <c r="E396" i="37" s="1"/>
  <c r="A241" i="35"/>
  <c r="E394" i="37" s="1"/>
  <c r="A240" i="35"/>
  <c r="E390" i="37" s="1"/>
  <c r="A239" i="35"/>
  <c r="E389" i="37" s="1"/>
  <c r="A238" i="35"/>
  <c r="E388" i="37" s="1"/>
  <c r="A237" i="35"/>
  <c r="E387" i="37" s="1"/>
  <c r="A236" i="35"/>
  <c r="E386" i="37" s="1"/>
  <c r="A235" i="35"/>
  <c r="E382" i="37" s="1"/>
  <c r="A234" i="35"/>
  <c r="E381" i="37" s="1"/>
  <c r="A233" i="35"/>
  <c r="E379" i="37" s="1"/>
  <c r="A232" i="35"/>
  <c r="E378" i="37" s="1"/>
  <c r="A231" i="35"/>
  <c r="E377" i="37" s="1"/>
  <c r="A230" i="35"/>
  <c r="E376" i="37" s="1"/>
  <c r="A229" i="35"/>
  <c r="E375" i="37" s="1"/>
  <c r="A228" i="35"/>
  <c r="E374" i="37" s="1"/>
  <c r="A227" i="35"/>
  <c r="E373" i="37" s="1"/>
  <c r="A226" i="35"/>
  <c r="E371" i="37" s="1"/>
  <c r="A225" i="35"/>
  <c r="E368" i="37" s="1"/>
  <c r="A224" i="35"/>
  <c r="E366" i="37" s="1"/>
  <c r="A223" i="35"/>
  <c r="E365" i="37" s="1"/>
  <c r="A222" i="35"/>
  <c r="E355" i="37" s="1"/>
  <c r="A221" i="35"/>
  <c r="E354" i="37" s="1"/>
  <c r="A220" i="35"/>
  <c r="E353" i="37" s="1"/>
  <c r="A219" i="35"/>
  <c r="E358" i="37" s="1"/>
  <c r="A218" i="35"/>
  <c r="E344" i="37" s="1"/>
  <c r="A217" i="35"/>
  <c r="E343" i="37" s="1"/>
  <c r="A216" i="35"/>
  <c r="E342" i="37" s="1"/>
  <c r="A215" i="35"/>
  <c r="E339" i="37" s="1"/>
  <c r="A214" i="35"/>
  <c r="E336" i="37" s="1"/>
  <c r="A213" i="35"/>
  <c r="E333" i="37" s="1"/>
  <c r="A212" i="35"/>
  <c r="E331" i="37" s="1"/>
  <c r="A211" i="35"/>
  <c r="E328" i="37" s="1"/>
  <c r="A210" i="35"/>
  <c r="E327" i="37" s="1"/>
  <c r="A209" i="35"/>
  <c r="E326" i="37" s="1"/>
  <c r="A208" i="35"/>
  <c r="E325" i="37" s="1"/>
  <c r="A207" i="35"/>
  <c r="E321" i="37" s="1"/>
  <c r="A206" i="35"/>
  <c r="E320" i="37" s="1"/>
  <c r="A205" i="35"/>
  <c r="E319" i="37" s="1"/>
  <c r="A204" i="35"/>
  <c r="E318" i="37" s="1"/>
  <c r="A203" i="35"/>
  <c r="E317" i="37" s="1"/>
  <c r="A202" i="35"/>
  <c r="E316" i="37" s="1"/>
  <c r="G316" i="37" s="1"/>
  <c r="A201" i="35"/>
  <c r="E311" i="37" s="1"/>
  <c r="A200" i="35"/>
  <c r="E308" i="37" s="1"/>
  <c r="A199" i="35"/>
  <c r="E305" i="37" s="1"/>
  <c r="A198" i="35"/>
  <c r="E301" i="37" s="1"/>
  <c r="A197" i="35"/>
  <c r="E299" i="37" s="1"/>
  <c r="A196" i="35"/>
  <c r="E297" i="37" s="1"/>
  <c r="A195" i="35"/>
  <c r="E293" i="37" s="1"/>
  <c r="A194" i="35"/>
  <c r="E290" i="37" s="1"/>
  <c r="A193" i="35"/>
  <c r="E288" i="37" s="1"/>
  <c r="A192" i="35"/>
  <c r="E285" i="37" s="1"/>
  <c r="A191" i="35"/>
  <c r="E281" i="37" s="1"/>
  <c r="A190" i="35"/>
  <c r="E280" i="37" s="1"/>
  <c r="A189" i="35"/>
  <c r="E278" i="37" s="1"/>
  <c r="A188" i="35"/>
  <c r="E272" i="37" s="1"/>
  <c r="A187" i="35"/>
  <c r="E267" i="37" s="1"/>
  <c r="A186" i="35"/>
  <c r="E263" i="37" s="1"/>
  <c r="A185" i="35"/>
  <c r="E259" i="37" s="1"/>
  <c r="A184" i="35"/>
  <c r="E253" i="37" s="1"/>
  <c r="A183" i="35"/>
  <c r="E249" i="37" s="1"/>
  <c r="A182" i="35"/>
  <c r="E247" i="37" s="1"/>
  <c r="A181" i="35"/>
  <c r="E245" i="37" s="1"/>
  <c r="A180" i="35"/>
  <c r="E244" i="37" s="1"/>
  <c r="A179" i="35"/>
  <c r="E243" i="37" s="1"/>
  <c r="A178" i="35"/>
  <c r="E242" i="37" s="1"/>
  <c r="A177" i="35"/>
  <c r="E241" i="37" s="1"/>
  <c r="A176" i="35"/>
  <c r="E240" i="37" s="1"/>
  <c r="A175" i="35"/>
  <c r="E239" i="37" s="1"/>
  <c r="A174" i="35"/>
  <c r="E238" i="37" s="1"/>
  <c r="G238" i="37" s="1"/>
  <c r="A173" i="35"/>
  <c r="E237" i="37" s="1"/>
  <c r="A172" i="35"/>
  <c r="E236" i="37" s="1"/>
  <c r="A171" i="35"/>
  <c r="E235" i="37" s="1"/>
  <c r="A170" i="35"/>
  <c r="E234" i="37" s="1"/>
  <c r="A169" i="35"/>
  <c r="E233" i="37" s="1"/>
  <c r="A168" i="35"/>
  <c r="E232" i="37" s="1"/>
  <c r="A167" i="35"/>
  <c r="E231" i="37" s="1"/>
  <c r="A166" i="35"/>
  <c r="E230" i="37" s="1"/>
  <c r="A165" i="35"/>
  <c r="E229" i="37" s="1"/>
  <c r="A164" i="35"/>
  <c r="E228" i="37" s="1"/>
  <c r="A163" i="35"/>
  <c r="E227" i="37" s="1"/>
  <c r="A162" i="35"/>
  <c r="E226" i="37" s="1"/>
  <c r="A161" i="35"/>
  <c r="E225" i="37" s="1"/>
  <c r="A160" i="35"/>
  <c r="E224" i="37" s="1"/>
  <c r="A159" i="35"/>
  <c r="E223" i="37" s="1"/>
  <c r="A158" i="35"/>
  <c r="E222" i="37" s="1"/>
  <c r="A157" i="35"/>
  <c r="E221" i="37" s="1"/>
  <c r="A156" i="35"/>
  <c r="E220" i="37" s="1"/>
  <c r="A155" i="35"/>
  <c r="E219" i="37" s="1"/>
  <c r="A154" i="35"/>
  <c r="E218" i="37" s="1"/>
  <c r="A153" i="35"/>
  <c r="E217" i="37" s="1"/>
  <c r="A152" i="35"/>
  <c r="E216" i="37" s="1"/>
  <c r="A151" i="35"/>
  <c r="E215" i="37" s="1"/>
  <c r="A150" i="35"/>
  <c r="E214" i="37" s="1"/>
  <c r="H214" i="37" s="1"/>
  <c r="N214" i="37" s="1"/>
  <c r="A149" i="35"/>
  <c r="E213" i="37" s="1"/>
  <c r="A148" i="35"/>
  <c r="E209" i="37" s="1"/>
  <c r="A147" i="35"/>
  <c r="E208" i="37" s="1"/>
  <c r="A146" i="35"/>
  <c r="E207" i="37" s="1"/>
  <c r="A145" i="35"/>
  <c r="E206" i="37" s="1"/>
  <c r="A144" i="35"/>
  <c r="E205" i="37" s="1"/>
  <c r="A143" i="35"/>
  <c r="E204" i="37" s="1"/>
  <c r="A142" i="35"/>
  <c r="E203" i="37" s="1"/>
  <c r="A141" i="35"/>
  <c r="E202" i="37" s="1"/>
  <c r="A140" i="35"/>
  <c r="E201" i="37" s="1"/>
  <c r="A139" i="35"/>
  <c r="E200" i="37" s="1"/>
  <c r="A138" i="35"/>
  <c r="E199" i="37" s="1"/>
  <c r="A137" i="35"/>
  <c r="E198" i="37" s="1"/>
  <c r="A136" i="35"/>
  <c r="E197" i="37" s="1"/>
  <c r="A135" i="35"/>
  <c r="E196" i="37" s="1"/>
  <c r="A134" i="35"/>
  <c r="E193" i="37" s="1"/>
  <c r="A133" i="35"/>
  <c r="E192" i="37" s="1"/>
  <c r="A132" i="35"/>
  <c r="E191" i="37" s="1"/>
  <c r="A131" i="35"/>
  <c r="E190" i="37" s="1"/>
  <c r="A130" i="35"/>
  <c r="E189" i="37" s="1"/>
  <c r="A129" i="35"/>
  <c r="E188" i="37" s="1"/>
  <c r="A128" i="35"/>
  <c r="E187" i="37" s="1"/>
  <c r="A127" i="35"/>
  <c r="E186" i="37" s="1"/>
  <c r="A126" i="35"/>
  <c r="E185" i="37" s="1"/>
  <c r="A125" i="35"/>
  <c r="E184" i="37" s="1"/>
  <c r="A124" i="35"/>
  <c r="E183" i="37" s="1"/>
  <c r="A183" i="37" s="1"/>
  <c r="A123" i="35"/>
  <c r="E182" i="37" s="1"/>
  <c r="A122" i="35"/>
  <c r="E181" i="37" s="1"/>
  <c r="A121" i="35"/>
  <c r="E180" i="37" s="1"/>
  <c r="A120" i="35"/>
  <c r="E179" i="37" s="1"/>
  <c r="A119" i="35"/>
  <c r="E172" i="37" s="1"/>
  <c r="A118" i="35"/>
  <c r="E171" i="37" s="1"/>
  <c r="A117" i="35"/>
  <c r="E170" i="37" s="1"/>
  <c r="A116" i="35"/>
  <c r="E169" i="37" s="1"/>
  <c r="A115" i="35"/>
  <c r="E168" i="37" s="1"/>
  <c r="A114" i="35"/>
  <c r="E167" i="37" s="1"/>
  <c r="A113" i="35"/>
  <c r="E166" i="37" s="1"/>
  <c r="A112" i="35"/>
  <c r="E165" i="37" s="1"/>
  <c r="A111" i="35"/>
  <c r="E164" i="37" s="1"/>
  <c r="A164" i="37" s="1"/>
  <c r="B164" i="37" s="1"/>
  <c r="A110" i="35"/>
  <c r="E163" i="37" s="1"/>
  <c r="A109" i="35"/>
  <c r="E162" i="37" s="1"/>
  <c r="A108" i="35"/>
  <c r="E161" i="37" s="1"/>
  <c r="A107" i="35"/>
  <c r="B107" i="35" s="1"/>
  <c r="A106" i="35"/>
  <c r="E159" i="37" s="1"/>
  <c r="A105" i="35"/>
  <c r="B105" i="35" s="1"/>
  <c r="A104" i="35"/>
  <c r="E157" i="37" s="1"/>
  <c r="A103" i="35"/>
  <c r="E156" i="37" s="1"/>
  <c r="A102" i="35"/>
  <c r="E155" i="37" s="1"/>
  <c r="A101" i="35"/>
  <c r="E153" i="37" s="1"/>
  <c r="A100" i="35"/>
  <c r="E151" i="37" s="1"/>
  <c r="A99" i="35"/>
  <c r="E150" i="37" s="1"/>
  <c r="A98" i="35"/>
  <c r="E149" i="37" s="1"/>
  <c r="A97" i="35"/>
  <c r="E148" i="37" s="1"/>
  <c r="A148" i="37" s="1"/>
  <c r="A96" i="35"/>
  <c r="E147" i="37" s="1"/>
  <c r="A95" i="35"/>
  <c r="E146" i="37" s="1"/>
  <c r="G146" i="37" s="1"/>
  <c r="A94" i="35"/>
  <c r="E145" i="37" s="1"/>
  <c r="A93" i="35"/>
  <c r="E144" i="37" s="1"/>
  <c r="A92" i="35"/>
  <c r="E127" i="37" s="1"/>
  <c r="A91" i="35"/>
  <c r="E126" i="37" s="1"/>
  <c r="A90" i="35"/>
  <c r="E124" i="37" s="1"/>
  <c r="A89" i="35"/>
  <c r="E123" i="37" s="1"/>
  <c r="A88" i="35"/>
  <c r="E122" i="37" s="1"/>
  <c r="A87" i="35"/>
  <c r="E121" i="37" s="1"/>
  <c r="A86" i="35"/>
  <c r="E119" i="37" s="1"/>
  <c r="A85" i="35"/>
  <c r="E118" i="37" s="1"/>
  <c r="A84" i="35"/>
  <c r="E117" i="37" s="1"/>
  <c r="A83" i="35"/>
  <c r="E116" i="37" s="1"/>
  <c r="A82" i="35"/>
  <c r="E115" i="37" s="1"/>
  <c r="A81" i="35"/>
  <c r="E114" i="37" s="1"/>
  <c r="A80" i="35"/>
  <c r="E113" i="37" s="1"/>
  <c r="A79" i="35"/>
  <c r="E112" i="37" s="1"/>
  <c r="A78" i="35"/>
  <c r="E111" i="37" s="1"/>
  <c r="A77" i="35"/>
  <c r="E110" i="37" s="1"/>
  <c r="A76" i="35"/>
  <c r="E108" i="37" s="1"/>
  <c r="A75" i="35"/>
  <c r="E107" i="37" s="1"/>
  <c r="A74" i="35"/>
  <c r="E105" i="37" s="1"/>
  <c r="A73" i="35"/>
  <c r="B73" i="35" s="1"/>
  <c r="A72" i="35"/>
  <c r="E104" i="37" s="1"/>
  <c r="A71" i="35"/>
  <c r="E102" i="37" s="1"/>
  <c r="A70" i="35"/>
  <c r="E101" i="37" s="1"/>
  <c r="A69" i="35"/>
  <c r="E100" i="37" s="1"/>
  <c r="A68" i="35"/>
  <c r="E99" i="37" s="1"/>
  <c r="A67" i="35"/>
  <c r="E98" i="37" s="1"/>
  <c r="A66" i="35"/>
  <c r="E97" i="37" s="1"/>
  <c r="A65" i="35"/>
  <c r="E96" i="37" s="1"/>
  <c r="A64" i="35"/>
  <c r="E95" i="37" s="1"/>
  <c r="A63" i="35"/>
  <c r="E94" i="37" s="1"/>
  <c r="H94" i="37" s="1"/>
  <c r="M94" i="37" s="1"/>
  <c r="A62" i="35"/>
  <c r="E80" i="37" s="1"/>
  <c r="A61" i="35"/>
  <c r="E79" i="37" s="1"/>
  <c r="A79" i="37" s="1"/>
  <c r="B79" i="37" s="1"/>
  <c r="A60" i="35"/>
  <c r="E78" i="37" s="1"/>
  <c r="G78" i="37" s="1"/>
  <c r="A59" i="35"/>
  <c r="B59" i="35" s="1"/>
  <c r="A58" i="35"/>
  <c r="B58" i="35" s="1"/>
  <c r="A57" i="35"/>
  <c r="E74" i="37" s="1"/>
  <c r="A56" i="35"/>
  <c r="E73" i="37" s="1"/>
  <c r="G73" i="37" s="1"/>
  <c r="A55" i="35"/>
  <c r="E72" i="37" s="1"/>
  <c r="G72" i="37" s="1"/>
  <c r="A54" i="35"/>
  <c r="E71" i="37" s="1"/>
  <c r="A53" i="35"/>
  <c r="B53" i="35" s="1"/>
  <c r="A52" i="35"/>
  <c r="E69" i="37" s="1"/>
  <c r="A51" i="35"/>
  <c r="E68" i="37" s="1"/>
  <c r="G68" i="37" s="1"/>
  <c r="A50" i="35"/>
  <c r="E67" i="37" s="1"/>
  <c r="G67" i="37" s="1"/>
  <c r="A49" i="35"/>
  <c r="E66" i="37" s="1"/>
  <c r="G66" i="37" s="1"/>
  <c r="A48" i="35"/>
  <c r="E65" i="37" s="1"/>
  <c r="A47" i="35"/>
  <c r="B47" i="35" s="1"/>
  <c r="A46" i="35"/>
  <c r="E63" i="37" s="1"/>
  <c r="A45" i="35"/>
  <c r="E62" i="37" s="1"/>
  <c r="G62" i="37" s="1"/>
  <c r="A44" i="35"/>
  <c r="E61" i="37" s="1"/>
  <c r="G61" i="37" s="1"/>
  <c r="A43" i="35"/>
  <c r="B43" i="35" s="1"/>
  <c r="A42" i="35"/>
  <c r="B42" i="35" s="1"/>
  <c r="A41" i="35"/>
  <c r="B41" i="35" s="1"/>
  <c r="A40" i="35"/>
  <c r="E57" i="37" s="1"/>
  <c r="A39" i="35"/>
  <c r="E56" i="37" s="1"/>
  <c r="A38" i="35"/>
  <c r="E55" i="37" s="1"/>
  <c r="A37" i="35"/>
  <c r="B37" i="35" s="1"/>
  <c r="A36" i="35"/>
  <c r="B36" i="35" s="1"/>
  <c r="A35" i="35"/>
  <c r="B35" i="35" s="1"/>
  <c r="A34" i="35"/>
  <c r="B34" i="35" s="1"/>
  <c r="A33" i="35"/>
  <c r="E47" i="37" s="1"/>
  <c r="A32" i="35"/>
  <c r="E44" i="37" s="1"/>
  <c r="H44" i="37" s="1"/>
  <c r="M44" i="37" s="1"/>
  <c r="A31" i="35"/>
  <c r="E40" i="37" s="1"/>
  <c r="A30" i="35"/>
  <c r="E35" i="37" s="1"/>
  <c r="H35" i="37" s="1"/>
  <c r="N35" i="37" s="1"/>
  <c r="A29" i="35"/>
  <c r="E34" i="37" s="1"/>
  <c r="G34" i="37" s="1"/>
  <c r="A28" i="35"/>
  <c r="E33" i="37" s="1"/>
  <c r="A27" i="35"/>
  <c r="E32" i="37" s="1"/>
  <c r="A32" i="37" s="1"/>
  <c r="B32" i="37" s="1"/>
  <c r="A26" i="35"/>
  <c r="E31" i="37" s="1"/>
  <c r="A31" i="37" s="1"/>
  <c r="B31" i="37" s="1"/>
  <c r="A25" i="35"/>
  <c r="E30" i="37" s="1"/>
  <c r="A30" i="37" s="1"/>
  <c r="B30" i="37" s="1"/>
  <c r="A24" i="35"/>
  <c r="E29" i="37" s="1"/>
  <c r="A29" i="37" s="1"/>
  <c r="B29" i="37" s="1"/>
  <c r="A23" i="35"/>
  <c r="E24" i="37" s="1"/>
  <c r="A22" i="35"/>
  <c r="E23" i="37" s="1"/>
  <c r="A21" i="35"/>
  <c r="B21" i="35" s="1"/>
  <c r="A20" i="35"/>
  <c r="B20" i="35" s="1"/>
  <c r="A19" i="35"/>
  <c r="E20" i="37" s="1"/>
  <c r="A18" i="35"/>
  <c r="E19" i="37" s="1"/>
  <c r="A17" i="35"/>
  <c r="B17" i="35" s="1"/>
  <c r="A16" i="35"/>
  <c r="E17" i="37" s="1"/>
  <c r="A15" i="35"/>
  <c r="B15" i="35" s="1"/>
  <c r="A14" i="35"/>
  <c r="E15" i="37" s="1"/>
  <c r="A13" i="35"/>
  <c r="B13" i="35" s="1"/>
  <c r="A12" i="35"/>
  <c r="E13" i="37" s="1"/>
  <c r="A11" i="35"/>
  <c r="E12" i="37" s="1"/>
  <c r="G12" i="37" s="1"/>
  <c r="A10" i="35"/>
  <c r="E11" i="37" s="1"/>
  <c r="G11" i="37" s="1"/>
  <c r="A9" i="35"/>
  <c r="E10" i="37" s="1"/>
  <c r="A8" i="35"/>
  <c r="E9" i="37" s="1"/>
  <c r="A7" i="35"/>
  <c r="E8" i="37" s="1"/>
  <c r="G8" i="37" s="1"/>
  <c r="A6" i="35"/>
  <c r="E7" i="37" s="1"/>
  <c r="G7" i="37" s="1"/>
  <c r="A5" i="35"/>
  <c r="E6" i="37" s="1"/>
  <c r="A4" i="35"/>
  <c r="E5" i="37" s="1"/>
  <c r="A3" i="35"/>
  <c r="E4" i="37" s="1"/>
  <c r="G4" i="37" s="1"/>
  <c r="A2" i="35"/>
  <c r="E3" i="37" s="1"/>
  <c r="A15" i="37" l="1"/>
  <c r="B15" i="37" s="1"/>
  <c r="G15" i="37"/>
  <c r="H339" i="37"/>
  <c r="A339" i="37"/>
  <c r="B339" i="37" s="1"/>
  <c r="G339" i="37"/>
  <c r="H3" i="37"/>
  <c r="A3" i="37"/>
  <c r="B3" i="37" s="1"/>
  <c r="G3" i="37"/>
  <c r="H19" i="37"/>
  <c r="A19" i="37"/>
  <c r="B19" i="37" s="1"/>
  <c r="G19" i="37"/>
  <c r="A23" i="37"/>
  <c r="B23" i="37" s="1"/>
  <c r="G23" i="37"/>
  <c r="H101" i="37"/>
  <c r="N101" i="37" s="1"/>
  <c r="G101" i="37"/>
  <c r="A101" i="37"/>
  <c r="B101" i="37" s="1"/>
  <c r="F101" i="37"/>
  <c r="H98" i="37"/>
  <c r="N98" i="37" s="1"/>
  <c r="G98" i="37"/>
  <c r="A98" i="37"/>
  <c r="B98" i="37" s="1"/>
  <c r="F98" i="37"/>
  <c r="H102" i="37"/>
  <c r="N102" i="37" s="1"/>
  <c r="G102" i="37"/>
  <c r="A102" i="37"/>
  <c r="B102" i="37" s="1"/>
  <c r="F102" i="37"/>
  <c r="H5" i="37"/>
  <c r="A5" i="37"/>
  <c r="B5" i="37" s="1"/>
  <c r="G5" i="37"/>
  <c r="H9" i="37"/>
  <c r="A9" i="37"/>
  <c r="B9" i="37" s="1"/>
  <c r="G9" i="37"/>
  <c r="A13" i="37"/>
  <c r="B13" i="37" s="1"/>
  <c r="G13" i="37"/>
  <c r="A17" i="37"/>
  <c r="B17" i="37" s="1"/>
  <c r="G17" i="37"/>
  <c r="H65" i="37"/>
  <c r="O65" i="37" s="1"/>
  <c r="A65" i="37"/>
  <c r="B65" i="37" s="1"/>
  <c r="G65" i="37"/>
  <c r="H99" i="37"/>
  <c r="N99" i="37" s="1"/>
  <c r="G99" i="37"/>
  <c r="A99" i="37"/>
  <c r="B99" i="37" s="1"/>
  <c r="F99" i="37"/>
  <c r="F104" i="37"/>
  <c r="H104" i="37"/>
  <c r="M104" i="37" s="1"/>
  <c r="A104" i="37"/>
  <c r="B104" i="37" s="1"/>
  <c r="G104" i="37"/>
  <c r="H187" i="37"/>
  <c r="N187" i="37" s="1"/>
  <c r="A187" i="37"/>
  <c r="G187" i="37"/>
  <c r="F187" i="37"/>
  <c r="A325" i="37"/>
  <c r="B325" i="37" s="1"/>
  <c r="G325" i="37"/>
  <c r="H100" i="37"/>
  <c r="N100" i="37" s="1"/>
  <c r="G100" i="37"/>
  <c r="A100" i="37"/>
  <c r="B100" i="37" s="1"/>
  <c r="F100" i="37"/>
  <c r="P100" i="37" s="1"/>
  <c r="H162" i="37"/>
  <c r="A162" i="37"/>
  <c r="B162" i="37" s="1"/>
  <c r="G162" i="37"/>
  <c r="H69" i="37"/>
  <c r="O69" i="37" s="1"/>
  <c r="A69" i="37"/>
  <c r="B69" i="37" s="1"/>
  <c r="G69" i="37"/>
  <c r="G95" i="37"/>
  <c r="A95" i="37"/>
  <c r="B95" i="37" s="1"/>
  <c r="F95" i="37"/>
  <c r="H111" i="37"/>
  <c r="N111" i="37" s="1"/>
  <c r="G111" i="37"/>
  <c r="A111" i="37"/>
  <c r="B111" i="37" s="1"/>
  <c r="F111" i="37"/>
  <c r="F117" i="37"/>
  <c r="H117" i="37"/>
  <c r="N117" i="37" s="1"/>
  <c r="G117" i="37"/>
  <c r="A117" i="37"/>
  <c r="B117" i="37" s="1"/>
  <c r="H124" i="37"/>
  <c r="N124" i="37" s="1"/>
  <c r="G124" i="37"/>
  <c r="A124" i="37"/>
  <c r="B124" i="37" s="1"/>
  <c r="F124" i="37"/>
  <c r="F147" i="37"/>
  <c r="H147" i="37"/>
  <c r="N147" i="37" s="1"/>
  <c r="G147" i="37"/>
  <c r="A147" i="37"/>
  <c r="G155" i="37"/>
  <c r="A155" i="37"/>
  <c r="B155" i="37" s="1"/>
  <c r="F155" i="37"/>
  <c r="P155" i="37" s="1"/>
  <c r="H155" i="37"/>
  <c r="O155" i="37" s="1"/>
  <c r="H161" i="37"/>
  <c r="N161" i="37" s="1"/>
  <c r="G161" i="37"/>
  <c r="A161" i="37"/>
  <c r="B161" i="37" s="1"/>
  <c r="F161" i="37"/>
  <c r="G167" i="37"/>
  <c r="H167" i="37"/>
  <c r="A167" i="37"/>
  <c r="B167" i="37" s="1"/>
  <c r="G179" i="37"/>
  <c r="A179" i="37"/>
  <c r="H179" i="37"/>
  <c r="A185" i="37"/>
  <c r="H185" i="37"/>
  <c r="F189" i="37"/>
  <c r="H189" i="37"/>
  <c r="N189" i="37" s="1"/>
  <c r="A189" i="37"/>
  <c r="H197" i="37"/>
  <c r="N197" i="37" s="1"/>
  <c r="G197" i="37"/>
  <c r="A197" i="37"/>
  <c r="B197" i="37" s="1"/>
  <c r="F197" i="37"/>
  <c r="P197" i="37" s="1"/>
  <c r="G203" i="37"/>
  <c r="A203" i="37"/>
  <c r="B203" i="37" s="1"/>
  <c r="H203" i="37"/>
  <c r="N203" i="37" s="1"/>
  <c r="F203" i="37"/>
  <c r="F209" i="37"/>
  <c r="H209" i="37"/>
  <c r="N209" i="37" s="1"/>
  <c r="G209" i="37"/>
  <c r="A209" i="37"/>
  <c r="B209" i="37" s="1"/>
  <c r="H218" i="37"/>
  <c r="A218" i="37"/>
  <c r="B218" i="37" s="1"/>
  <c r="G218" i="37"/>
  <c r="G224" i="37"/>
  <c r="A224" i="37"/>
  <c r="B224" i="37" s="1"/>
  <c r="H224" i="37"/>
  <c r="G230" i="37"/>
  <c r="A230" i="37"/>
  <c r="B230" i="37" s="1"/>
  <c r="F230" i="37"/>
  <c r="H230" i="37"/>
  <c r="O230" i="37" s="1"/>
  <c r="H236" i="37"/>
  <c r="N236" i="37" s="1"/>
  <c r="A236" i="37"/>
  <c r="G236" i="37"/>
  <c r="F236" i="37"/>
  <c r="G242" i="37"/>
  <c r="F242" i="37"/>
  <c r="A242" i="37"/>
  <c r="H242" i="37"/>
  <c r="N242" i="37" s="1"/>
  <c r="G253" i="37"/>
  <c r="A253" i="37"/>
  <c r="B253" i="37" s="1"/>
  <c r="F253" i="37"/>
  <c r="H253" i="37"/>
  <c r="M253" i="37" s="1"/>
  <c r="H280" i="37"/>
  <c r="A280" i="37"/>
  <c r="B280" i="37" s="1"/>
  <c r="G280" i="37"/>
  <c r="H297" i="37"/>
  <c r="M297" i="37" s="1"/>
  <c r="G297" i="37"/>
  <c r="A297" i="37"/>
  <c r="B297" i="37" s="1"/>
  <c r="F297" i="37"/>
  <c r="H336" i="37"/>
  <c r="M336" i="37" s="1"/>
  <c r="G336" i="37"/>
  <c r="A336" i="37"/>
  <c r="B336" i="37" s="1"/>
  <c r="F336" i="37"/>
  <c r="H353" i="37"/>
  <c r="A353" i="37"/>
  <c r="B353" i="37" s="1"/>
  <c r="G353" i="37"/>
  <c r="H371" i="37"/>
  <c r="M371" i="37" s="1"/>
  <c r="G371" i="37"/>
  <c r="A371" i="37"/>
  <c r="B371" i="37" s="1"/>
  <c r="F371" i="37"/>
  <c r="P371" i="37" s="1"/>
  <c r="F378" i="37"/>
  <c r="H378" i="37"/>
  <c r="N378" i="37" s="1"/>
  <c r="A378" i="37"/>
  <c r="B378" i="37" s="1"/>
  <c r="G378" i="37"/>
  <c r="H388" i="37"/>
  <c r="N388" i="37" s="1"/>
  <c r="G388" i="37"/>
  <c r="A388" i="37"/>
  <c r="B388" i="37" s="1"/>
  <c r="F388" i="37"/>
  <c r="P388" i="37" s="1"/>
  <c r="H399" i="37"/>
  <c r="A399" i="37"/>
  <c r="B399" i="37" s="1"/>
  <c r="G399" i="37"/>
  <c r="H406" i="37"/>
  <c r="O406" i="37" s="1"/>
  <c r="G406" i="37"/>
  <c r="A406" i="37"/>
  <c r="B406" i="37" s="1"/>
  <c r="F406" i="37"/>
  <c r="G412" i="37"/>
  <c r="F412" i="37"/>
  <c r="A412" i="37"/>
  <c r="B412" i="37" s="1"/>
  <c r="H412" i="37"/>
  <c r="N412" i="37" s="1"/>
  <c r="H425" i="37"/>
  <c r="O425" i="37" s="1"/>
  <c r="N424" i="37" s="1"/>
  <c r="A425" i="37"/>
  <c r="B425" i="37" s="1"/>
  <c r="G425" i="37"/>
  <c r="H438" i="37"/>
  <c r="A438" i="37"/>
  <c r="B438" i="37" s="1"/>
  <c r="G438" i="37"/>
  <c r="H447" i="37"/>
  <c r="A447" i="37"/>
  <c r="B447" i="37" s="1"/>
  <c r="G447" i="37"/>
  <c r="G453" i="37"/>
  <c r="A453" i="37"/>
  <c r="B453" i="37" s="1"/>
  <c r="F453" i="37"/>
  <c r="H453" i="37"/>
  <c r="N453" i="37" s="1"/>
  <c r="G461" i="37"/>
  <c r="A461" i="37"/>
  <c r="B461" i="37" s="1"/>
  <c r="F461" i="37"/>
  <c r="H461" i="37"/>
  <c r="N461" i="37" s="1"/>
  <c r="G469" i="37"/>
  <c r="A469" i="37"/>
  <c r="B469" i="37" s="1"/>
  <c r="F469" i="37"/>
  <c r="H469" i="37"/>
  <c r="M469" i="37" s="1"/>
  <c r="H479" i="37"/>
  <c r="G479" i="37"/>
  <c r="A479" i="37"/>
  <c r="B479" i="37" s="1"/>
  <c r="F479" i="37"/>
  <c r="P479" i="37" s="1"/>
  <c r="H486" i="37"/>
  <c r="A486" i="37"/>
  <c r="B486" i="37" s="1"/>
  <c r="G486" i="37"/>
  <c r="E511" i="37"/>
  <c r="B309" i="35"/>
  <c r="H527" i="37"/>
  <c r="N527" i="37" s="1"/>
  <c r="G527" i="37"/>
  <c r="A527" i="37"/>
  <c r="B527" i="37" s="1"/>
  <c r="F527" i="37"/>
  <c r="E537" i="37"/>
  <c r="B317" i="35"/>
  <c r="G543" i="37"/>
  <c r="A543" i="37"/>
  <c r="B543" i="37" s="1"/>
  <c r="F543" i="37"/>
  <c r="H543" i="37"/>
  <c r="N543" i="37" s="1"/>
  <c r="E551" i="37"/>
  <c r="B325" i="35"/>
  <c r="G556" i="37"/>
  <c r="H556" i="37"/>
  <c r="A556" i="37"/>
  <c r="B556" i="37" s="1"/>
  <c r="E568" i="37"/>
  <c r="B333" i="35"/>
  <c r="H580" i="37"/>
  <c r="A580" i="37"/>
  <c r="B580" i="37" s="1"/>
  <c r="G580" i="37"/>
  <c r="H7" i="37"/>
  <c r="A11" i="37"/>
  <c r="B11" i="37" s="1"/>
  <c r="E14" i="37"/>
  <c r="E18" i="37"/>
  <c r="E21" i="37"/>
  <c r="G30" i="37"/>
  <c r="E48" i="37"/>
  <c r="E52" i="37"/>
  <c r="E59" i="37"/>
  <c r="E64" i="37"/>
  <c r="H68" i="37"/>
  <c r="O68" i="37" s="1"/>
  <c r="H73" i="37"/>
  <c r="N73" i="37" s="1"/>
  <c r="E76" i="37"/>
  <c r="A78" i="37"/>
  <c r="B78" i="37" s="1"/>
  <c r="G189" i="37"/>
  <c r="B2" i="35"/>
  <c r="B4" i="35"/>
  <c r="B6" i="35"/>
  <c r="B8" i="35"/>
  <c r="B10" i="35"/>
  <c r="B12" i="35"/>
  <c r="B14" i="35"/>
  <c r="B16" i="35"/>
  <c r="B18" i="35"/>
  <c r="B22" i="35"/>
  <c r="B24" i="35"/>
  <c r="B26" i="35"/>
  <c r="B28" i="35"/>
  <c r="B30" i="35"/>
  <c r="B32" i="35"/>
  <c r="B38" i="35"/>
  <c r="B40" i="35"/>
  <c r="B44" i="35"/>
  <c r="B46" i="35"/>
  <c r="B48" i="35"/>
  <c r="B50" i="35"/>
  <c r="B52" i="35"/>
  <c r="B54" i="35"/>
  <c r="B56" i="35"/>
  <c r="B60" i="35"/>
  <c r="B62" i="35"/>
  <c r="B64" i="35"/>
  <c r="B66" i="35"/>
  <c r="B68" i="35"/>
  <c r="B70" i="35"/>
  <c r="B72" i="35"/>
  <c r="B74" i="35"/>
  <c r="B76" i="35"/>
  <c r="B78" i="35"/>
  <c r="B80" i="35"/>
  <c r="B82" i="35"/>
  <c r="B84" i="35"/>
  <c r="B86" i="35"/>
  <c r="B88" i="35"/>
  <c r="B90" i="35"/>
  <c r="B92" i="35"/>
  <c r="B94" i="35"/>
  <c r="B96" i="35"/>
  <c r="B98" i="35"/>
  <c r="B100" i="35"/>
  <c r="B102" i="35"/>
  <c r="B104" i="35"/>
  <c r="B106" i="35"/>
  <c r="B108" i="35"/>
  <c r="B110" i="35"/>
  <c r="B112" i="35"/>
  <c r="B114" i="35"/>
  <c r="B116" i="35"/>
  <c r="B118" i="35"/>
  <c r="B120" i="35"/>
  <c r="B122" i="35"/>
  <c r="B124" i="35"/>
  <c r="B126" i="35"/>
  <c r="B128" i="35"/>
  <c r="B130" i="35"/>
  <c r="B132" i="35"/>
  <c r="B134" i="35"/>
  <c r="B136" i="35"/>
  <c r="B138" i="35"/>
  <c r="B140" i="35"/>
  <c r="B142" i="35"/>
  <c r="B144" i="35"/>
  <c r="B146" i="35"/>
  <c r="B148" i="35"/>
  <c r="B150" i="35"/>
  <c r="B152" i="35"/>
  <c r="B154" i="35"/>
  <c r="B156" i="35"/>
  <c r="B158" i="35"/>
  <c r="B160" i="35"/>
  <c r="B162" i="35"/>
  <c r="B164" i="35"/>
  <c r="B166" i="35"/>
  <c r="B168" i="35"/>
  <c r="B170" i="35"/>
  <c r="B172" i="35"/>
  <c r="B174" i="35"/>
  <c r="B176" i="35"/>
  <c r="B178" i="35"/>
  <c r="B180" i="35"/>
  <c r="B182" i="35"/>
  <c r="B184" i="35"/>
  <c r="B186" i="35"/>
  <c r="B188" i="35"/>
  <c r="B190" i="35"/>
  <c r="B192" i="35"/>
  <c r="B194" i="35"/>
  <c r="B196" i="35"/>
  <c r="B198" i="35"/>
  <c r="B200" i="35"/>
  <c r="B202" i="35"/>
  <c r="B204" i="35"/>
  <c r="B206" i="35"/>
  <c r="B208" i="35"/>
  <c r="B210" i="35"/>
  <c r="B212" i="35"/>
  <c r="B214" i="35"/>
  <c r="B216" i="35"/>
  <c r="B218" i="35"/>
  <c r="B220" i="35"/>
  <c r="B222" i="35"/>
  <c r="B224" i="35"/>
  <c r="B226" i="35"/>
  <c r="B228" i="35"/>
  <c r="B230" i="35"/>
  <c r="B232" i="35"/>
  <c r="B234" i="35"/>
  <c r="B236" i="35"/>
  <c r="B238" i="35"/>
  <c r="B240" i="35"/>
  <c r="B242" i="35"/>
  <c r="B244" i="35"/>
  <c r="B246" i="35"/>
  <c r="B248" i="35"/>
  <c r="B250" i="35"/>
  <c r="B252" i="35"/>
  <c r="B254" i="35"/>
  <c r="B256" i="35"/>
  <c r="B258" i="35"/>
  <c r="B260" i="35"/>
  <c r="B262" i="35"/>
  <c r="B264" i="35"/>
  <c r="B266" i="35"/>
  <c r="B268" i="35"/>
  <c r="B270" i="35"/>
  <c r="B272" i="35"/>
  <c r="B274" i="35"/>
  <c r="B276" i="35"/>
  <c r="B278" i="35"/>
  <c r="B280" i="35"/>
  <c r="B282" i="35"/>
  <c r="B284" i="35"/>
  <c r="B286" i="35"/>
  <c r="B288" i="35"/>
  <c r="B290" i="35"/>
  <c r="B292" i="35"/>
  <c r="B294" i="35"/>
  <c r="B296" i="35"/>
  <c r="B298" i="35"/>
  <c r="B300" i="35"/>
  <c r="B302" i="35"/>
  <c r="B304" i="35"/>
  <c r="E505" i="37"/>
  <c r="B307" i="35"/>
  <c r="H525" i="37"/>
  <c r="A525" i="37"/>
  <c r="B525" i="37" s="1"/>
  <c r="G525" i="37"/>
  <c r="B312" i="35"/>
  <c r="E532" i="37"/>
  <c r="B315" i="35"/>
  <c r="G541" i="37"/>
  <c r="H541" i="37"/>
  <c r="A541" i="37"/>
  <c r="B541" i="37" s="1"/>
  <c r="B320" i="35"/>
  <c r="E549" i="37"/>
  <c r="B323" i="35"/>
  <c r="F552" i="37"/>
  <c r="H552" i="37"/>
  <c r="G552" i="37"/>
  <c r="A552" i="37"/>
  <c r="B552" i="37" s="1"/>
  <c r="B328" i="35"/>
  <c r="E566" i="37"/>
  <c r="B331" i="35"/>
  <c r="H569" i="37"/>
  <c r="N569" i="37" s="1"/>
  <c r="G569" i="37"/>
  <c r="A569" i="37"/>
  <c r="B569" i="37" s="1"/>
  <c r="F569" i="37"/>
  <c r="P569" i="37" s="1"/>
  <c r="B336" i="35"/>
  <c r="H11" i="37"/>
  <c r="G31" i="37"/>
  <c r="A34" i="37"/>
  <c r="B34" i="37" s="1"/>
  <c r="E70" i="37"/>
  <c r="E103" i="37"/>
  <c r="E158" i="37"/>
  <c r="G185" i="37"/>
  <c r="G35" i="37"/>
  <c r="F35" i="37"/>
  <c r="P35" i="37" s="1"/>
  <c r="H55" i="37"/>
  <c r="O55" i="37" s="1"/>
  <c r="A55" i="37"/>
  <c r="B55" i="37" s="1"/>
  <c r="G55" i="37"/>
  <c r="H63" i="37"/>
  <c r="O63" i="37" s="1"/>
  <c r="A63" i="37"/>
  <c r="B63" i="37" s="1"/>
  <c r="G63" i="37"/>
  <c r="H80" i="37"/>
  <c r="A80" i="37"/>
  <c r="B80" i="37" s="1"/>
  <c r="G80" i="37"/>
  <c r="G105" i="37"/>
  <c r="A105" i="37"/>
  <c r="B105" i="37" s="1"/>
  <c r="H105" i="37"/>
  <c r="H113" i="37"/>
  <c r="N113" i="37" s="1"/>
  <c r="G113" i="37"/>
  <c r="A113" i="37"/>
  <c r="B113" i="37" s="1"/>
  <c r="F113" i="37"/>
  <c r="G119" i="37"/>
  <c r="H119" i="37"/>
  <c r="A119" i="37"/>
  <c r="B119" i="37" s="1"/>
  <c r="H127" i="37"/>
  <c r="N127" i="37" s="1"/>
  <c r="G127" i="37"/>
  <c r="A127" i="37"/>
  <c r="B127" i="37" s="1"/>
  <c r="F127" i="37"/>
  <c r="G149" i="37"/>
  <c r="A149" i="37"/>
  <c r="F149" i="37"/>
  <c r="H149" i="37"/>
  <c r="N149" i="37" s="1"/>
  <c r="H159" i="37"/>
  <c r="N159" i="37" s="1"/>
  <c r="G159" i="37"/>
  <c r="A159" i="37"/>
  <c r="B159" i="37" s="1"/>
  <c r="F159" i="37"/>
  <c r="F165" i="37"/>
  <c r="H165" i="37"/>
  <c r="N165" i="37" s="1"/>
  <c r="G165" i="37"/>
  <c r="A165" i="37"/>
  <c r="B165" i="37" s="1"/>
  <c r="H171" i="37"/>
  <c r="N171" i="37" s="1"/>
  <c r="G171" i="37"/>
  <c r="A171" i="37"/>
  <c r="B171" i="37" s="1"/>
  <c r="F171" i="37"/>
  <c r="G183" i="37"/>
  <c r="F183" i="37"/>
  <c r="H183" i="37"/>
  <c r="N183" i="37" s="1"/>
  <c r="H191" i="37"/>
  <c r="N191" i="37" s="1"/>
  <c r="A191" i="37"/>
  <c r="G191" i="37"/>
  <c r="F191" i="37"/>
  <c r="G199" i="37"/>
  <c r="A199" i="37"/>
  <c r="B199" i="37" s="1"/>
  <c r="F199" i="37"/>
  <c r="H205" i="37"/>
  <c r="A205" i="37"/>
  <c r="B205" i="37" s="1"/>
  <c r="G205" i="37"/>
  <c r="G214" i="37"/>
  <c r="A214" i="37"/>
  <c r="B214" i="37" s="1"/>
  <c r="F214" i="37"/>
  <c r="P214" i="37" s="1"/>
  <c r="H220" i="37"/>
  <c r="G220" i="37"/>
  <c r="A220" i="37"/>
  <c r="B220" i="37" s="1"/>
  <c r="F220" i="37"/>
  <c r="G226" i="37"/>
  <c r="A226" i="37"/>
  <c r="B226" i="37" s="1"/>
  <c r="F226" i="37"/>
  <c r="H226" i="37"/>
  <c r="O226" i="37" s="1"/>
  <c r="G232" i="37"/>
  <c r="A232" i="37"/>
  <c r="B232" i="37" s="1"/>
  <c r="F232" i="37"/>
  <c r="H232" i="37"/>
  <c r="O232" i="37" s="1"/>
  <c r="F238" i="37"/>
  <c r="H238" i="37"/>
  <c r="N238" i="37" s="1"/>
  <c r="A238" i="37"/>
  <c r="A244" i="37"/>
  <c r="H244" i="37"/>
  <c r="G244" i="37"/>
  <c r="H263" i="37"/>
  <c r="M263" i="37" s="1"/>
  <c r="G263" i="37"/>
  <c r="A263" i="37"/>
  <c r="B263" i="37" s="1"/>
  <c r="F263" i="37"/>
  <c r="H285" i="37"/>
  <c r="M285" i="37" s="1"/>
  <c r="G285" i="37"/>
  <c r="A285" i="37"/>
  <c r="B285" i="37" s="1"/>
  <c r="F285" i="37"/>
  <c r="H301" i="37"/>
  <c r="M301" i="37" s="1"/>
  <c r="G301" i="37"/>
  <c r="A301" i="37"/>
  <c r="B301" i="37" s="1"/>
  <c r="F301" i="37"/>
  <c r="A318" i="37"/>
  <c r="B318" i="37" s="1"/>
  <c r="G318" i="37"/>
  <c r="H327" i="37"/>
  <c r="A327" i="37"/>
  <c r="B327" i="37" s="1"/>
  <c r="G327" i="37"/>
  <c r="H344" i="37"/>
  <c r="N344" i="37" s="1"/>
  <c r="G344" i="37"/>
  <c r="A344" i="37"/>
  <c r="B344" i="37" s="1"/>
  <c r="F344" i="37"/>
  <c r="H366" i="37"/>
  <c r="N366" i="37" s="1"/>
  <c r="G366" i="37"/>
  <c r="A366" i="37"/>
  <c r="B366" i="37" s="1"/>
  <c r="F366" i="37"/>
  <c r="F376" i="37"/>
  <c r="H376" i="37"/>
  <c r="O376" i="37" s="1"/>
  <c r="A376" i="37"/>
  <c r="B376" i="37" s="1"/>
  <c r="G386" i="37"/>
  <c r="A386" i="37"/>
  <c r="B386" i="37" s="1"/>
  <c r="F386" i="37"/>
  <c r="H386" i="37"/>
  <c r="O386" i="37" s="1"/>
  <c r="H390" i="37"/>
  <c r="M390" i="37" s="1"/>
  <c r="G390" i="37"/>
  <c r="A390" i="37"/>
  <c r="B390" i="37" s="1"/>
  <c r="F390" i="37"/>
  <c r="H404" i="37"/>
  <c r="A404" i="37"/>
  <c r="B404" i="37" s="1"/>
  <c r="G404" i="37"/>
  <c r="H410" i="37"/>
  <c r="M410" i="37" s="1"/>
  <c r="A410" i="37"/>
  <c r="B410" i="37" s="1"/>
  <c r="G410" i="37"/>
  <c r="H423" i="37"/>
  <c r="M423" i="37" s="1"/>
  <c r="F423" i="37"/>
  <c r="G423" i="37"/>
  <c r="A423" i="37"/>
  <c r="B423" i="37" s="1"/>
  <c r="H432" i="37"/>
  <c r="N432" i="37" s="1"/>
  <c r="G432" i="37"/>
  <c r="A432" i="37"/>
  <c r="B432" i="37" s="1"/>
  <c r="F432" i="37"/>
  <c r="H445" i="37"/>
  <c r="N445" i="37" s="1"/>
  <c r="G445" i="37"/>
  <c r="A445" i="37"/>
  <c r="B445" i="37" s="1"/>
  <c r="F445" i="37"/>
  <c r="G451" i="37"/>
  <c r="A451" i="37"/>
  <c r="B451" i="37" s="1"/>
  <c r="F451" i="37"/>
  <c r="H451" i="37"/>
  <c r="N451" i="37" s="1"/>
  <c r="H459" i="37"/>
  <c r="A459" i="37"/>
  <c r="B459" i="37" s="1"/>
  <c r="G459" i="37"/>
  <c r="G467" i="37"/>
  <c r="A467" i="37"/>
  <c r="B467" i="37" s="1"/>
  <c r="F467" i="37"/>
  <c r="H467" i="37"/>
  <c r="N467" i="37" s="1"/>
  <c r="H477" i="37"/>
  <c r="N477" i="37" s="1"/>
  <c r="G477" i="37"/>
  <c r="A477" i="37"/>
  <c r="B477" i="37" s="1"/>
  <c r="F477" i="37"/>
  <c r="H490" i="37"/>
  <c r="N490" i="37" s="1"/>
  <c r="G490" i="37"/>
  <c r="A490" i="37"/>
  <c r="B490" i="37" s="1"/>
  <c r="F490" i="37"/>
  <c r="H6" i="37"/>
  <c r="A6" i="37"/>
  <c r="B6" i="37" s="1"/>
  <c r="G6" i="37"/>
  <c r="H10" i="37"/>
  <c r="A10" i="37"/>
  <c r="B10" i="37" s="1"/>
  <c r="G10" i="37"/>
  <c r="H24" i="37"/>
  <c r="A24" i="37"/>
  <c r="B24" i="37" s="1"/>
  <c r="G24" i="37"/>
  <c r="G40" i="37"/>
  <c r="A40" i="37"/>
  <c r="B40" i="37" s="1"/>
  <c r="F40" i="37"/>
  <c r="H56" i="37"/>
  <c r="O56" i="37" s="1"/>
  <c r="A56" i="37"/>
  <c r="B56" i="37" s="1"/>
  <c r="H72" i="37"/>
  <c r="N72" i="37" s="1"/>
  <c r="M71" i="37" s="1"/>
  <c r="A72" i="37"/>
  <c r="B72" i="37" s="1"/>
  <c r="G94" i="37"/>
  <c r="A94" i="37"/>
  <c r="B94" i="37" s="1"/>
  <c r="F94" i="37"/>
  <c r="P94" i="37" s="1"/>
  <c r="H107" i="37"/>
  <c r="A107" i="37"/>
  <c r="B107" i="37" s="1"/>
  <c r="G107" i="37"/>
  <c r="H112" i="37"/>
  <c r="N112" i="37" s="1"/>
  <c r="G112" i="37"/>
  <c r="A112" i="37"/>
  <c r="B112" i="37" s="1"/>
  <c r="F112" i="37"/>
  <c r="F116" i="37"/>
  <c r="H116" i="37"/>
  <c r="N116" i="37" s="1"/>
  <c r="A116" i="37"/>
  <c r="B116" i="37" s="1"/>
  <c r="F118" i="37"/>
  <c r="H118" i="37"/>
  <c r="N118" i="37" s="1"/>
  <c r="A118" i="37"/>
  <c r="B118" i="37" s="1"/>
  <c r="H123" i="37"/>
  <c r="O123" i="37" s="1"/>
  <c r="G123" i="37"/>
  <c r="A123" i="37"/>
  <c r="B123" i="37" s="1"/>
  <c r="F123" i="37"/>
  <c r="H144" i="37"/>
  <c r="A144" i="37"/>
  <c r="G144" i="37"/>
  <c r="G148" i="37"/>
  <c r="H148" i="37"/>
  <c r="G156" i="37"/>
  <c r="A156" i="37"/>
  <c r="B156" i="37" s="1"/>
  <c r="F156" i="37"/>
  <c r="G166" i="37"/>
  <c r="H170" i="37"/>
  <c r="A170" i="37"/>
  <c r="B170" i="37" s="1"/>
  <c r="G170" i="37"/>
  <c r="H180" i="37"/>
  <c r="N180" i="37" s="1"/>
  <c r="A180" i="37"/>
  <c r="G180" i="37"/>
  <c r="F180" i="37"/>
  <c r="H184" i="37"/>
  <c r="N184" i="37" s="1"/>
  <c r="A184" i="37"/>
  <c r="G184" i="37"/>
  <c r="F184" i="37"/>
  <c r="G186" i="37"/>
  <c r="F186" i="37"/>
  <c r="H186" i="37"/>
  <c r="N186" i="37" s="1"/>
  <c r="A186" i="37"/>
  <c r="G190" i="37"/>
  <c r="F190" i="37"/>
  <c r="H190" i="37"/>
  <c r="N190" i="37" s="1"/>
  <c r="A190" i="37"/>
  <c r="H196" i="37"/>
  <c r="A196" i="37"/>
  <c r="B196" i="37" s="1"/>
  <c r="G196" i="37"/>
  <c r="G200" i="37"/>
  <c r="A200" i="37"/>
  <c r="B200" i="37" s="1"/>
  <c r="F200" i="37"/>
  <c r="H200" i="37"/>
  <c r="N200" i="37" s="1"/>
  <c r="G204" i="37"/>
  <c r="A204" i="37"/>
  <c r="B204" i="37" s="1"/>
  <c r="H204" i="37"/>
  <c r="N204" i="37" s="1"/>
  <c r="F204" i="37"/>
  <c r="G213" i="37"/>
  <c r="H213" i="37"/>
  <c r="A213" i="37"/>
  <c r="B213" i="37" s="1"/>
  <c r="G217" i="37"/>
  <c r="A217" i="37"/>
  <c r="B217" i="37" s="1"/>
  <c r="F217" i="37"/>
  <c r="H217" i="37"/>
  <c r="N217" i="37" s="1"/>
  <c r="A219" i="37"/>
  <c r="B219" i="37" s="1"/>
  <c r="G219" i="37"/>
  <c r="F223" i="37"/>
  <c r="H223" i="37"/>
  <c r="N223" i="37" s="1"/>
  <c r="G223" i="37"/>
  <c r="A223" i="37"/>
  <c r="B223" i="37" s="1"/>
  <c r="G227" i="37"/>
  <c r="A227" i="37"/>
  <c r="B227" i="37" s="1"/>
  <c r="F227" i="37"/>
  <c r="H227" i="37"/>
  <c r="O227" i="37" s="1"/>
  <c r="G231" i="37"/>
  <c r="A231" i="37"/>
  <c r="B231" i="37" s="1"/>
  <c r="F231" i="37"/>
  <c r="H231" i="37"/>
  <c r="O231" i="37" s="1"/>
  <c r="G235" i="37"/>
  <c r="A235" i="37"/>
  <c r="B235" i="37" s="1"/>
  <c r="F235" i="37"/>
  <c r="H235" i="37"/>
  <c r="N235" i="37" s="1"/>
  <c r="G239" i="37"/>
  <c r="F239" i="37"/>
  <c r="H239" i="37"/>
  <c r="N239" i="37" s="1"/>
  <c r="A239" i="37"/>
  <c r="H243" i="37"/>
  <c r="N243" i="37" s="1"/>
  <c r="A243" i="37"/>
  <c r="G243" i="37"/>
  <c r="F243" i="37"/>
  <c r="H259" i="37"/>
  <c r="M259" i="37" s="1"/>
  <c r="A259" i="37"/>
  <c r="G259" i="37"/>
  <c r="F259" i="37"/>
  <c r="H278" i="37"/>
  <c r="M278" i="37" s="1"/>
  <c r="G278" i="37"/>
  <c r="A278" i="37"/>
  <c r="B278" i="37" s="1"/>
  <c r="F278" i="37"/>
  <c r="H288" i="37"/>
  <c r="M288" i="37" s="1"/>
  <c r="G288" i="37"/>
  <c r="A288" i="37"/>
  <c r="B288" i="37" s="1"/>
  <c r="F288" i="37"/>
  <c r="H299" i="37"/>
  <c r="M299" i="37" s="1"/>
  <c r="G299" i="37"/>
  <c r="A299" i="37"/>
  <c r="B299" i="37" s="1"/>
  <c r="F299" i="37"/>
  <c r="H311" i="37"/>
  <c r="M311" i="37" s="1"/>
  <c r="G311" i="37"/>
  <c r="A311" i="37"/>
  <c r="B311" i="37" s="1"/>
  <c r="F311" i="37"/>
  <c r="G319" i="37"/>
  <c r="A319" i="37"/>
  <c r="B319" i="37" s="1"/>
  <c r="H321" i="37"/>
  <c r="M321" i="37" s="1"/>
  <c r="G321" i="37"/>
  <c r="A321" i="37"/>
  <c r="B321" i="37" s="1"/>
  <c r="F321" i="37"/>
  <c r="H328" i="37"/>
  <c r="M328" i="37" s="1"/>
  <c r="G328" i="37"/>
  <c r="A328" i="37"/>
  <c r="B328" i="37" s="1"/>
  <c r="F328" i="37"/>
  <c r="F358" i="37"/>
  <c r="H358" i="37"/>
  <c r="M358" i="37" s="1"/>
  <c r="G358" i="37"/>
  <c r="A358" i="37"/>
  <c r="B358" i="37" s="1"/>
  <c r="G365" i="37"/>
  <c r="H365" i="37"/>
  <c r="A365" i="37"/>
  <c r="B365" i="37" s="1"/>
  <c r="H373" i="37"/>
  <c r="A373" i="37"/>
  <c r="B373" i="37" s="1"/>
  <c r="G373" i="37"/>
  <c r="F377" i="37"/>
  <c r="H377" i="37"/>
  <c r="O377" i="37" s="1"/>
  <c r="G377" i="37"/>
  <c r="A377" i="37"/>
  <c r="B377" i="37" s="1"/>
  <c r="G382" i="37"/>
  <c r="F382" i="37"/>
  <c r="H382" i="37"/>
  <c r="O382" i="37" s="1"/>
  <c r="H389" i="37"/>
  <c r="N389" i="37" s="1"/>
  <c r="G389" i="37"/>
  <c r="A389" i="37"/>
  <c r="B389" i="37" s="1"/>
  <c r="F389" i="37"/>
  <c r="A398" i="37"/>
  <c r="B398" i="37" s="1"/>
  <c r="G398" i="37"/>
  <c r="H403" i="37"/>
  <c r="A403" i="37"/>
  <c r="B403" i="37" s="1"/>
  <c r="G403" i="37"/>
  <c r="A407" i="37"/>
  <c r="B407" i="37" s="1"/>
  <c r="G407" i="37"/>
  <c r="F411" i="37"/>
  <c r="H411" i="37"/>
  <c r="N411" i="37" s="1"/>
  <c r="G411" i="37"/>
  <c r="A411" i="37"/>
  <c r="B411" i="37" s="1"/>
  <c r="G422" i="37"/>
  <c r="H422" i="37"/>
  <c r="A422" i="37"/>
  <c r="B422" i="37" s="1"/>
  <c r="G426" i="37"/>
  <c r="H426" i="37"/>
  <c r="N426" i="37" s="1"/>
  <c r="A426" i="37"/>
  <c r="B426" i="37" s="1"/>
  <c r="H436" i="37"/>
  <c r="M436" i="37" s="1"/>
  <c r="G436" i="37"/>
  <c r="A436" i="37"/>
  <c r="B436" i="37" s="1"/>
  <c r="F436" i="37"/>
  <c r="H444" i="37"/>
  <c r="N444" i="37" s="1"/>
  <c r="G444" i="37"/>
  <c r="A444" i="37"/>
  <c r="B444" i="37" s="1"/>
  <c r="F444" i="37"/>
  <c r="G448" i="37"/>
  <c r="A448" i="37"/>
  <c r="B448" i="37" s="1"/>
  <c r="F448" i="37"/>
  <c r="H448" i="37"/>
  <c r="N448" i="37" s="1"/>
  <c r="G450" i="37"/>
  <c r="A450" i="37"/>
  <c r="B450" i="37" s="1"/>
  <c r="F450" i="37"/>
  <c r="H450" i="37"/>
  <c r="N450" i="37" s="1"/>
  <c r="G454" i="37"/>
  <c r="A454" i="37"/>
  <c r="B454" i="37" s="1"/>
  <c r="F454" i="37"/>
  <c r="H454" i="37"/>
  <c r="L454" i="37" s="1"/>
  <c r="G458" i="37"/>
  <c r="A458" i="37"/>
  <c r="B458" i="37" s="1"/>
  <c r="G460" i="37"/>
  <c r="A460" i="37"/>
  <c r="B460" i="37" s="1"/>
  <c r="F460" i="37"/>
  <c r="H460" i="37"/>
  <c r="N460" i="37" s="1"/>
  <c r="G462" i="37"/>
  <c r="A462" i="37"/>
  <c r="B462" i="37" s="1"/>
  <c r="F462" i="37"/>
  <c r="H462" i="37"/>
  <c r="N462" i="37" s="1"/>
  <c r="G466" i="37"/>
  <c r="A466" i="37"/>
  <c r="B466" i="37" s="1"/>
  <c r="F466" i="37"/>
  <c r="H466" i="37"/>
  <c r="N466" i="37" s="1"/>
  <c r="G468" i="37"/>
  <c r="A468" i="37"/>
  <c r="B468" i="37" s="1"/>
  <c r="F468" i="37"/>
  <c r="H468" i="37"/>
  <c r="N468" i="37" s="1"/>
  <c r="H473" i="37"/>
  <c r="L473" i="37" s="1"/>
  <c r="A473" i="37"/>
  <c r="B473" i="37" s="1"/>
  <c r="G473" i="37"/>
  <c r="H476" i="37"/>
  <c r="A476" i="37"/>
  <c r="B476" i="37" s="1"/>
  <c r="G476" i="37"/>
  <c r="H478" i="37"/>
  <c r="N478" i="37" s="1"/>
  <c r="G478" i="37"/>
  <c r="A478" i="37"/>
  <c r="B478" i="37" s="1"/>
  <c r="F478" i="37"/>
  <c r="H485" i="37"/>
  <c r="A485" i="37"/>
  <c r="B485" i="37" s="1"/>
  <c r="G485" i="37"/>
  <c r="H487" i="37"/>
  <c r="A487" i="37"/>
  <c r="B487" i="37" s="1"/>
  <c r="G487" i="37"/>
  <c r="H489" i="37"/>
  <c r="N489" i="37" s="1"/>
  <c r="G489" i="37"/>
  <c r="A489" i="37"/>
  <c r="B489" i="37" s="1"/>
  <c r="F489" i="37"/>
  <c r="E496" i="37"/>
  <c r="B305" i="35"/>
  <c r="H510" i="37"/>
  <c r="A510" i="37"/>
  <c r="B510" i="37" s="1"/>
  <c r="G510" i="37"/>
  <c r="B310" i="35"/>
  <c r="E530" i="37"/>
  <c r="B313" i="35"/>
  <c r="F533" i="37"/>
  <c r="H533" i="37"/>
  <c r="N533" i="37" s="1"/>
  <c r="G533" i="37"/>
  <c r="A533" i="37"/>
  <c r="B533" i="37" s="1"/>
  <c r="B318" i="35"/>
  <c r="E544" i="37"/>
  <c r="B321" i="35"/>
  <c r="F550" i="37"/>
  <c r="H550" i="37"/>
  <c r="N550" i="37" s="1"/>
  <c r="G550" i="37"/>
  <c r="A550" i="37"/>
  <c r="B550" i="37" s="1"/>
  <c r="B326" i="35"/>
  <c r="E557" i="37"/>
  <c r="B329" i="35"/>
  <c r="H567" i="37"/>
  <c r="A567" i="37"/>
  <c r="B567" i="37" s="1"/>
  <c r="G567" i="37"/>
  <c r="B334" i="35"/>
  <c r="F581" i="37"/>
  <c r="H581" i="37"/>
  <c r="M581" i="37" s="1"/>
  <c r="A581" i="37"/>
  <c r="B581" i="37" s="1"/>
  <c r="G581" i="37"/>
  <c r="E16" i="37"/>
  <c r="E22" i="37"/>
  <c r="G32" i="37"/>
  <c r="H40" i="37"/>
  <c r="M40" i="37" s="1"/>
  <c r="E49" i="37"/>
  <c r="E53" i="37"/>
  <c r="G56" i="37"/>
  <c r="E58" i="37"/>
  <c r="E60" i="37"/>
  <c r="A62" i="37"/>
  <c r="B62" i="37" s="1"/>
  <c r="A67" i="37"/>
  <c r="B67" i="37" s="1"/>
  <c r="E77" i="37"/>
  <c r="H95" i="37"/>
  <c r="M95" i="37" s="1"/>
  <c r="G116" i="37"/>
  <c r="E160" i="37"/>
  <c r="A166" i="37"/>
  <c r="B166" i="37" s="1"/>
  <c r="H199" i="37"/>
  <c r="N199" i="37" s="1"/>
  <c r="H33" i="37"/>
  <c r="A33" i="37"/>
  <c r="B33" i="37" s="1"/>
  <c r="G44" i="37"/>
  <c r="A44" i="37"/>
  <c r="B44" i="37" s="1"/>
  <c r="F44" i="37"/>
  <c r="P44" i="37" s="1"/>
  <c r="H57" i="37"/>
  <c r="A57" i="37"/>
  <c r="B57" i="37" s="1"/>
  <c r="G57" i="37"/>
  <c r="H61" i="37"/>
  <c r="O61" i="37" s="1"/>
  <c r="A61" i="37"/>
  <c r="B61" i="37" s="1"/>
  <c r="H71" i="37"/>
  <c r="G71" i="37"/>
  <c r="A71" i="37"/>
  <c r="B71" i="37" s="1"/>
  <c r="F78" i="37"/>
  <c r="H78" i="37"/>
  <c r="N78" i="37" s="1"/>
  <c r="H97" i="37"/>
  <c r="A97" i="37"/>
  <c r="B97" i="37" s="1"/>
  <c r="G97" i="37"/>
  <c r="H108" i="37"/>
  <c r="N108" i="37" s="1"/>
  <c r="G108" i="37"/>
  <c r="A108" i="37"/>
  <c r="B108" i="37" s="1"/>
  <c r="F108" i="37"/>
  <c r="H115" i="37"/>
  <c r="A115" i="37"/>
  <c r="B115" i="37" s="1"/>
  <c r="G115" i="37"/>
  <c r="H122" i="37"/>
  <c r="O122" i="37" s="1"/>
  <c r="G122" i="37"/>
  <c r="A122" i="37"/>
  <c r="B122" i="37" s="1"/>
  <c r="F122" i="37"/>
  <c r="F145" i="37"/>
  <c r="H145" i="37"/>
  <c r="N145" i="37" s="1"/>
  <c r="A145" i="37"/>
  <c r="G145" i="37"/>
  <c r="G151" i="37"/>
  <c r="A151" i="37"/>
  <c r="F151" i="37"/>
  <c r="H151" i="37"/>
  <c r="M151" i="37" s="1"/>
  <c r="H157" i="37"/>
  <c r="A157" i="37"/>
  <c r="B157" i="37" s="1"/>
  <c r="G157" i="37"/>
  <c r="F163" i="37"/>
  <c r="H163" i="37"/>
  <c r="N163" i="37" s="1"/>
  <c r="G163" i="37"/>
  <c r="A163" i="37"/>
  <c r="B163" i="37" s="1"/>
  <c r="G169" i="37"/>
  <c r="A169" i="37"/>
  <c r="B169" i="37" s="1"/>
  <c r="F169" i="37"/>
  <c r="H169" i="37"/>
  <c r="N169" i="37" s="1"/>
  <c r="H181" i="37"/>
  <c r="N181" i="37" s="1"/>
  <c r="A181" i="37"/>
  <c r="G181" i="37"/>
  <c r="F181" i="37"/>
  <c r="H193" i="37"/>
  <c r="N193" i="37" s="1"/>
  <c r="G193" i="37"/>
  <c r="A193" i="37"/>
  <c r="B193" i="37" s="1"/>
  <c r="F193" i="37"/>
  <c r="G201" i="37"/>
  <c r="A201" i="37"/>
  <c r="B201" i="37" s="1"/>
  <c r="F201" i="37"/>
  <c r="F207" i="37"/>
  <c r="H207" i="37"/>
  <c r="N207" i="37" s="1"/>
  <c r="G207" i="37"/>
  <c r="A207" i="37"/>
  <c r="B207" i="37" s="1"/>
  <c r="G216" i="37"/>
  <c r="A216" i="37"/>
  <c r="B216" i="37" s="1"/>
  <c r="F216" i="37"/>
  <c r="H216" i="37"/>
  <c r="N216" i="37" s="1"/>
  <c r="H222" i="37"/>
  <c r="O222" i="37" s="1"/>
  <c r="A222" i="37"/>
  <c r="B222" i="37" s="1"/>
  <c r="G222" i="37"/>
  <c r="G228" i="37"/>
  <c r="A228" i="37"/>
  <c r="B228" i="37" s="1"/>
  <c r="F228" i="37"/>
  <c r="H228" i="37"/>
  <c r="O228" i="37" s="1"/>
  <c r="G234" i="37"/>
  <c r="A234" i="37"/>
  <c r="B234" i="37" s="1"/>
  <c r="F234" i="37"/>
  <c r="H234" i="37"/>
  <c r="N234" i="37" s="1"/>
  <c r="H240" i="37"/>
  <c r="N240" i="37" s="1"/>
  <c r="A240" i="37"/>
  <c r="G240" i="37"/>
  <c r="F240" i="37"/>
  <c r="F247" i="37"/>
  <c r="H247" i="37"/>
  <c r="M247" i="37" s="1"/>
  <c r="A247" i="37"/>
  <c r="B247" i="37" s="1"/>
  <c r="G247" i="37"/>
  <c r="H272" i="37"/>
  <c r="M272" i="37" s="1"/>
  <c r="G272" i="37"/>
  <c r="A272" i="37"/>
  <c r="B272" i="37" s="1"/>
  <c r="F272" i="37"/>
  <c r="H290" i="37"/>
  <c r="M290" i="37" s="1"/>
  <c r="G290" i="37"/>
  <c r="A290" i="37"/>
  <c r="B290" i="37" s="1"/>
  <c r="F290" i="37"/>
  <c r="H308" i="37"/>
  <c r="M308" i="37" s="1"/>
  <c r="G308" i="37"/>
  <c r="A308" i="37"/>
  <c r="B308" i="37" s="1"/>
  <c r="F308" i="37"/>
  <c r="A320" i="37"/>
  <c r="B320" i="37" s="1"/>
  <c r="G320" i="37"/>
  <c r="H331" i="37"/>
  <c r="M331" i="37" s="1"/>
  <c r="G331" i="37"/>
  <c r="A331" i="37"/>
  <c r="B331" i="37" s="1"/>
  <c r="F331" i="37"/>
  <c r="H342" i="37"/>
  <c r="N342" i="37" s="1"/>
  <c r="G342" i="37"/>
  <c r="A342" i="37"/>
  <c r="B342" i="37" s="1"/>
  <c r="F342" i="37"/>
  <c r="F355" i="37"/>
  <c r="H355" i="37"/>
  <c r="N355" i="37" s="1"/>
  <c r="G355" i="37"/>
  <c r="A355" i="37"/>
  <c r="B355" i="37" s="1"/>
  <c r="H374" i="37"/>
  <c r="A374" i="37"/>
  <c r="B374" i="37" s="1"/>
  <c r="G374" i="37"/>
  <c r="F381" i="37"/>
  <c r="H381" i="37"/>
  <c r="O381" i="37" s="1"/>
  <c r="G381" i="37"/>
  <c r="A381" i="37"/>
  <c r="B381" i="37" s="1"/>
  <c r="H396" i="37"/>
  <c r="M396" i="37" s="1"/>
  <c r="G396" i="37"/>
  <c r="A396" i="37"/>
  <c r="B396" i="37" s="1"/>
  <c r="F396" i="37"/>
  <c r="G401" i="37"/>
  <c r="A401" i="37"/>
  <c r="B401" i="37" s="1"/>
  <c r="F401" i="37"/>
  <c r="H401" i="37"/>
  <c r="M401" i="37" s="1"/>
  <c r="H408" i="37"/>
  <c r="N408" i="37" s="1"/>
  <c r="G408" i="37"/>
  <c r="A408" i="37"/>
  <c r="B408" i="37" s="1"/>
  <c r="F408" i="37"/>
  <c r="H430" i="37"/>
  <c r="A430" i="37"/>
  <c r="B430" i="37" s="1"/>
  <c r="G430" i="37"/>
  <c r="H441" i="37"/>
  <c r="A441" i="37"/>
  <c r="B441" i="37" s="1"/>
  <c r="G441" i="37"/>
  <c r="G449" i="37"/>
  <c r="A449" i="37"/>
  <c r="B449" i="37" s="1"/>
  <c r="F449" i="37"/>
  <c r="H449" i="37"/>
  <c r="N449" i="37" s="1"/>
  <c r="G457" i="37"/>
  <c r="H457" i="37"/>
  <c r="L457" i="37" s="1"/>
  <c r="A457" i="37"/>
  <c r="B457" i="37" s="1"/>
  <c r="G463" i="37"/>
  <c r="A463" i="37"/>
  <c r="B463" i="37" s="1"/>
  <c r="F463" i="37"/>
  <c r="H463" i="37"/>
  <c r="N463" i="37" s="1"/>
  <c r="G475" i="37"/>
  <c r="A475" i="37"/>
  <c r="B475" i="37" s="1"/>
  <c r="F475" i="37"/>
  <c r="H475" i="37"/>
  <c r="N475" i="37" s="1"/>
  <c r="M474" i="37" s="1"/>
  <c r="H488" i="37"/>
  <c r="N488" i="37" s="1"/>
  <c r="G488" i="37"/>
  <c r="A488" i="37"/>
  <c r="B488" i="37" s="1"/>
  <c r="F488" i="37"/>
  <c r="H4" i="37"/>
  <c r="A4" i="37"/>
  <c r="B4" i="37" s="1"/>
  <c r="H8" i="37"/>
  <c r="A8" i="37"/>
  <c r="B8" i="37" s="1"/>
  <c r="H12" i="37"/>
  <c r="A12" i="37"/>
  <c r="B12" i="37" s="1"/>
  <c r="H20" i="37"/>
  <c r="A20" i="37"/>
  <c r="B20" i="37" s="1"/>
  <c r="F34" i="37"/>
  <c r="H34" i="37"/>
  <c r="N34" i="37" s="1"/>
  <c r="M33" i="37" s="1"/>
  <c r="H47" i="37"/>
  <c r="A47" i="37"/>
  <c r="B47" i="37" s="1"/>
  <c r="G47" i="37"/>
  <c r="H66" i="37"/>
  <c r="O66" i="37" s="1"/>
  <c r="A66" i="37"/>
  <c r="B66" i="37" s="1"/>
  <c r="H74" i="37"/>
  <c r="L74" i="37" s="1"/>
  <c r="A74" i="37"/>
  <c r="B74" i="37" s="1"/>
  <c r="G74" i="37"/>
  <c r="F79" i="37"/>
  <c r="H79" i="37"/>
  <c r="A96" i="37"/>
  <c r="B96" i="37" s="1"/>
  <c r="G96" i="37"/>
  <c r="H110" i="37"/>
  <c r="N110" i="37" s="1"/>
  <c r="G110" i="37"/>
  <c r="A110" i="37"/>
  <c r="B110" i="37" s="1"/>
  <c r="F110" i="37"/>
  <c r="H114" i="37"/>
  <c r="N114" i="37" s="1"/>
  <c r="G114" i="37"/>
  <c r="A114" i="37"/>
  <c r="B114" i="37" s="1"/>
  <c r="F114" i="37"/>
  <c r="H121" i="37"/>
  <c r="O121" i="37" s="1"/>
  <c r="G121" i="37"/>
  <c r="A121" i="37"/>
  <c r="B121" i="37" s="1"/>
  <c r="F121" i="37"/>
  <c r="H126" i="37"/>
  <c r="N126" i="37" s="1"/>
  <c r="M125" i="37" s="1"/>
  <c r="G126" i="37"/>
  <c r="A126" i="37"/>
  <c r="B126" i="37" s="1"/>
  <c r="F126" i="37"/>
  <c r="F146" i="37"/>
  <c r="H146" i="37"/>
  <c r="N146" i="37" s="1"/>
  <c r="A146" i="37"/>
  <c r="G150" i="37"/>
  <c r="A150" i="37"/>
  <c r="F150" i="37"/>
  <c r="H150" i="37"/>
  <c r="N150" i="37" s="1"/>
  <c r="H153" i="37"/>
  <c r="A153" i="37"/>
  <c r="B153" i="37" s="1"/>
  <c r="G153" i="37"/>
  <c r="F164" i="37"/>
  <c r="H164" i="37"/>
  <c r="N164" i="37" s="1"/>
  <c r="G164" i="37"/>
  <c r="G168" i="37"/>
  <c r="A168" i="37"/>
  <c r="B168" i="37" s="1"/>
  <c r="F168" i="37"/>
  <c r="H168" i="37"/>
  <c r="N168" i="37" s="1"/>
  <c r="H172" i="37"/>
  <c r="G172" i="37"/>
  <c r="A172" i="37"/>
  <c r="B172" i="37" s="1"/>
  <c r="F172" i="37"/>
  <c r="F182" i="37"/>
  <c r="H182" i="37"/>
  <c r="N182" i="37" s="1"/>
  <c r="A182" i="37"/>
  <c r="G182" i="37"/>
  <c r="H188" i="37"/>
  <c r="N188" i="37" s="1"/>
  <c r="A188" i="37"/>
  <c r="G188" i="37"/>
  <c r="F188" i="37"/>
  <c r="H192" i="37"/>
  <c r="N192" i="37" s="1"/>
  <c r="G192" i="37"/>
  <c r="A192" i="37"/>
  <c r="B192" i="37" s="1"/>
  <c r="F192" i="37"/>
  <c r="H198" i="37"/>
  <c r="A198" i="37"/>
  <c r="B198" i="37" s="1"/>
  <c r="G198" i="37"/>
  <c r="G202" i="37"/>
  <c r="A202" i="37"/>
  <c r="B202" i="37" s="1"/>
  <c r="F202" i="37"/>
  <c r="H202" i="37"/>
  <c r="N202" i="37" s="1"/>
  <c r="F206" i="37"/>
  <c r="H206" i="37"/>
  <c r="N206" i="37" s="1"/>
  <c r="G206" i="37"/>
  <c r="A206" i="37"/>
  <c r="B206" i="37" s="1"/>
  <c r="F208" i="37"/>
  <c r="H208" i="37"/>
  <c r="N208" i="37" s="1"/>
  <c r="G208" i="37"/>
  <c r="A208" i="37"/>
  <c r="B208" i="37" s="1"/>
  <c r="G215" i="37"/>
  <c r="A215" i="37"/>
  <c r="B215" i="37" s="1"/>
  <c r="F215" i="37"/>
  <c r="H215" i="37"/>
  <c r="N215" i="37" s="1"/>
  <c r="H221" i="37"/>
  <c r="O221" i="37" s="1"/>
  <c r="A221" i="37"/>
  <c r="B221" i="37" s="1"/>
  <c r="G221" i="37"/>
  <c r="G225" i="37"/>
  <c r="A225" i="37"/>
  <c r="B225" i="37" s="1"/>
  <c r="F225" i="37"/>
  <c r="H225" i="37"/>
  <c r="O225" i="37" s="1"/>
  <c r="G229" i="37"/>
  <c r="A229" i="37"/>
  <c r="B229" i="37" s="1"/>
  <c r="F229" i="37"/>
  <c r="H229" i="37"/>
  <c r="O229" i="37" s="1"/>
  <c r="G233" i="37"/>
  <c r="A233" i="37"/>
  <c r="B233" i="37" s="1"/>
  <c r="F233" i="37"/>
  <c r="H233" i="37"/>
  <c r="N233" i="37" s="1"/>
  <c r="H237" i="37"/>
  <c r="A237" i="37"/>
  <c r="B237" i="37" s="1"/>
  <c r="G237" i="37"/>
  <c r="A241" i="37"/>
  <c r="H241" i="37"/>
  <c r="G241" i="37"/>
  <c r="F245" i="37"/>
  <c r="H245" i="37"/>
  <c r="M245" i="37" s="1"/>
  <c r="A245" i="37"/>
  <c r="G245" i="37"/>
  <c r="G249" i="37"/>
  <c r="F249" i="37"/>
  <c r="H249" i="37"/>
  <c r="M249" i="37" s="1"/>
  <c r="A249" i="37"/>
  <c r="H267" i="37"/>
  <c r="M267" i="37" s="1"/>
  <c r="G267" i="37"/>
  <c r="A267" i="37"/>
  <c r="B267" i="37" s="1"/>
  <c r="F267" i="37"/>
  <c r="H281" i="37"/>
  <c r="M281" i="37" s="1"/>
  <c r="G281" i="37"/>
  <c r="A281" i="37"/>
  <c r="B281" i="37" s="1"/>
  <c r="F281" i="37"/>
  <c r="H293" i="37"/>
  <c r="M293" i="37" s="1"/>
  <c r="G293" i="37"/>
  <c r="A293" i="37"/>
  <c r="B293" i="37" s="1"/>
  <c r="F293" i="37"/>
  <c r="H305" i="37"/>
  <c r="M305" i="37" s="1"/>
  <c r="G305" i="37"/>
  <c r="A305" i="37"/>
  <c r="B305" i="37" s="1"/>
  <c r="F305" i="37"/>
  <c r="A317" i="37"/>
  <c r="B317" i="37" s="1"/>
  <c r="G317" i="37"/>
  <c r="A326" i="37"/>
  <c r="B326" i="37" s="1"/>
  <c r="G326" i="37"/>
  <c r="H333" i="37"/>
  <c r="M333" i="37" s="1"/>
  <c r="G333" i="37"/>
  <c r="A333" i="37"/>
  <c r="B333" i="37" s="1"/>
  <c r="F333" i="37"/>
  <c r="H343" i="37"/>
  <c r="N343" i="37" s="1"/>
  <c r="G343" i="37"/>
  <c r="A343" i="37"/>
  <c r="B343" i="37" s="1"/>
  <c r="F343" i="37"/>
  <c r="F354" i="37"/>
  <c r="H354" i="37"/>
  <c r="N354" i="37" s="1"/>
  <c r="G354" i="37"/>
  <c r="A354" i="37"/>
  <c r="B354" i="37" s="1"/>
  <c r="H368" i="37"/>
  <c r="N368" i="37" s="1"/>
  <c r="G368" i="37"/>
  <c r="A368" i="37"/>
  <c r="B368" i="37" s="1"/>
  <c r="F368" i="37"/>
  <c r="H375" i="37"/>
  <c r="A375" i="37"/>
  <c r="B375" i="37" s="1"/>
  <c r="G375" i="37"/>
  <c r="G379" i="37"/>
  <c r="H379" i="37"/>
  <c r="A379" i="37"/>
  <c r="B379" i="37" s="1"/>
  <c r="H387" i="37"/>
  <c r="A387" i="37"/>
  <c r="B387" i="37" s="1"/>
  <c r="G387" i="37"/>
  <c r="H394" i="37"/>
  <c r="M394" i="37" s="1"/>
  <c r="G394" i="37"/>
  <c r="A394" i="37"/>
  <c r="B394" i="37" s="1"/>
  <c r="F394" i="37"/>
  <c r="H400" i="37"/>
  <c r="A400" i="37"/>
  <c r="B400" i="37" s="1"/>
  <c r="G400" i="37"/>
  <c r="H405" i="37"/>
  <c r="O405" i="37" s="1"/>
  <c r="G405" i="37"/>
  <c r="A405" i="37"/>
  <c r="B405" i="37" s="1"/>
  <c r="F405" i="37"/>
  <c r="H409" i="37"/>
  <c r="N409" i="37" s="1"/>
  <c r="G409" i="37"/>
  <c r="A409" i="37"/>
  <c r="B409" i="37" s="1"/>
  <c r="F409" i="37"/>
  <c r="G413" i="37"/>
  <c r="A413" i="37"/>
  <c r="B413" i="37" s="1"/>
  <c r="H413" i="37"/>
  <c r="M413" i="37" s="1"/>
  <c r="F413" i="37"/>
  <c r="G424" i="37"/>
  <c r="H424" i="37"/>
  <c r="A424" i="37"/>
  <c r="B424" i="37" s="1"/>
  <c r="H431" i="37"/>
  <c r="N431" i="37" s="1"/>
  <c r="M430" i="37" s="1"/>
  <c r="G431" i="37"/>
  <c r="A431" i="37"/>
  <c r="B431" i="37" s="1"/>
  <c r="F431" i="37"/>
  <c r="H439" i="37"/>
  <c r="A439" i="37"/>
  <c r="B439" i="37" s="1"/>
  <c r="G439" i="37"/>
  <c r="H446" i="37"/>
  <c r="N446" i="37" s="1"/>
  <c r="G446" i="37"/>
  <c r="A446" i="37"/>
  <c r="B446" i="37" s="1"/>
  <c r="F446" i="37"/>
  <c r="G452" i="37"/>
  <c r="A452" i="37"/>
  <c r="B452" i="37" s="1"/>
  <c r="F452" i="37"/>
  <c r="H452" i="37"/>
  <c r="N452" i="37" s="1"/>
  <c r="B3" i="35"/>
  <c r="B5" i="35"/>
  <c r="B7" i="35"/>
  <c r="B9" i="35"/>
  <c r="B11" i="35"/>
  <c r="B19" i="35"/>
  <c r="B23" i="35"/>
  <c r="B25" i="35"/>
  <c r="B27" i="35"/>
  <c r="B29" i="35"/>
  <c r="B31" i="35"/>
  <c r="B33" i="35"/>
  <c r="B39" i="35"/>
  <c r="B45" i="35"/>
  <c r="B49" i="35"/>
  <c r="B51" i="35"/>
  <c r="B55" i="35"/>
  <c r="B57" i="35"/>
  <c r="B61" i="35"/>
  <c r="B63" i="35"/>
  <c r="B65" i="35"/>
  <c r="B67" i="35"/>
  <c r="B69" i="35"/>
  <c r="B71" i="35"/>
  <c r="B75" i="35"/>
  <c r="B77" i="35"/>
  <c r="B79" i="35"/>
  <c r="B81" i="35"/>
  <c r="B83" i="35"/>
  <c r="B85" i="35"/>
  <c r="B87" i="35"/>
  <c r="B89" i="35"/>
  <c r="B91" i="35"/>
  <c r="B93" i="35"/>
  <c r="B95" i="35"/>
  <c r="B97" i="35"/>
  <c r="B99" i="35"/>
  <c r="B101" i="35"/>
  <c r="B103" i="35"/>
  <c r="B109" i="35"/>
  <c r="B111" i="35"/>
  <c r="B113" i="35"/>
  <c r="B115" i="35"/>
  <c r="B117" i="35"/>
  <c r="B119" i="35"/>
  <c r="B121" i="35"/>
  <c r="B123" i="35"/>
  <c r="B125" i="35"/>
  <c r="B127" i="35"/>
  <c r="B129" i="35"/>
  <c r="B131" i="35"/>
  <c r="B133" i="35"/>
  <c r="B135" i="35"/>
  <c r="B137" i="35"/>
  <c r="B139" i="35"/>
  <c r="B141" i="35"/>
  <c r="B143" i="35"/>
  <c r="B145" i="35"/>
  <c r="B147" i="35"/>
  <c r="B149" i="35"/>
  <c r="B151" i="35"/>
  <c r="B153" i="35"/>
  <c r="B155" i="35"/>
  <c r="B157" i="35"/>
  <c r="B159" i="35"/>
  <c r="B161" i="35"/>
  <c r="B163" i="35"/>
  <c r="B165" i="35"/>
  <c r="B167" i="35"/>
  <c r="B169" i="35"/>
  <c r="B171" i="35"/>
  <c r="B173" i="35"/>
  <c r="B175" i="35"/>
  <c r="B177" i="35"/>
  <c r="B179" i="35"/>
  <c r="B181" i="35"/>
  <c r="B183" i="35"/>
  <c r="B185" i="35"/>
  <c r="B187" i="35"/>
  <c r="B189" i="35"/>
  <c r="B191" i="35"/>
  <c r="B193" i="35"/>
  <c r="B195" i="35"/>
  <c r="B197" i="35"/>
  <c r="B199" i="35"/>
  <c r="B201" i="35"/>
  <c r="B203" i="35"/>
  <c r="B205" i="35"/>
  <c r="B207" i="35"/>
  <c r="B209" i="35"/>
  <c r="B211" i="35"/>
  <c r="B213" i="35"/>
  <c r="B215" i="35"/>
  <c r="B217" i="35"/>
  <c r="B219" i="35"/>
  <c r="B221" i="35"/>
  <c r="B223" i="35"/>
  <c r="B225" i="35"/>
  <c r="B227" i="35"/>
  <c r="B229" i="35"/>
  <c r="B231" i="35"/>
  <c r="B233" i="35"/>
  <c r="B235" i="35"/>
  <c r="B237" i="35"/>
  <c r="B239" i="35"/>
  <c r="B241" i="35"/>
  <c r="B243" i="35"/>
  <c r="B245" i="35"/>
  <c r="B247" i="35"/>
  <c r="B249" i="35"/>
  <c r="B251" i="35"/>
  <c r="B253" i="35"/>
  <c r="B255" i="35"/>
  <c r="B257" i="35"/>
  <c r="B259" i="35"/>
  <c r="B261" i="35"/>
  <c r="B263" i="35"/>
  <c r="B265" i="35"/>
  <c r="B267" i="35"/>
  <c r="B269" i="35"/>
  <c r="B271" i="35"/>
  <c r="B273" i="35"/>
  <c r="B275" i="35"/>
  <c r="B277" i="35"/>
  <c r="B279" i="35"/>
  <c r="B281" i="35"/>
  <c r="B283" i="35"/>
  <c r="B285" i="35"/>
  <c r="B287" i="35"/>
  <c r="B289" i="35"/>
  <c r="B291" i="35"/>
  <c r="B293" i="35"/>
  <c r="B295" i="35"/>
  <c r="B297" i="35"/>
  <c r="B299" i="35"/>
  <c r="B301" i="35"/>
  <c r="B303" i="35"/>
  <c r="H500" i="37"/>
  <c r="M500" i="37" s="1"/>
  <c r="G500" i="37"/>
  <c r="A500" i="37"/>
  <c r="B500" i="37" s="1"/>
  <c r="F500" i="37"/>
  <c r="B308" i="35"/>
  <c r="E526" i="37"/>
  <c r="B311" i="35"/>
  <c r="H531" i="37"/>
  <c r="A531" i="37"/>
  <c r="B531" i="37" s="1"/>
  <c r="G531" i="37"/>
  <c r="B316" i="35"/>
  <c r="E542" i="37"/>
  <c r="B319" i="35"/>
  <c r="H548" i="37"/>
  <c r="A548" i="37"/>
  <c r="B548" i="37" s="1"/>
  <c r="G548" i="37"/>
  <c r="B324" i="35"/>
  <c r="E555" i="37"/>
  <c r="B327" i="35"/>
  <c r="G558" i="37"/>
  <c r="A558" i="37"/>
  <c r="B558" i="37" s="1"/>
  <c r="F558" i="37"/>
  <c r="H558" i="37"/>
  <c r="N558" i="37" s="1"/>
  <c r="E574" i="37"/>
  <c r="B335" i="35"/>
  <c r="A7" i="37"/>
  <c r="B7" i="37" s="1"/>
  <c r="G20" i="37"/>
  <c r="G29" i="37"/>
  <c r="G33" i="37"/>
  <c r="H62" i="37"/>
  <c r="O62" i="37" s="1"/>
  <c r="A68" i="37"/>
  <c r="B68" i="37" s="1"/>
  <c r="F71" i="37"/>
  <c r="A73" i="37"/>
  <c r="B73" i="37" s="1"/>
  <c r="G79" i="37"/>
  <c r="G118" i="37"/>
  <c r="H156" i="37"/>
  <c r="O156" i="37" s="1"/>
  <c r="H201" i="37"/>
  <c r="N201" i="37" s="1"/>
  <c r="G376" i="37"/>
  <c r="B337" i="35"/>
  <c r="F585" i="37"/>
  <c r="H585" i="37"/>
  <c r="M585" i="37" s="1"/>
  <c r="G585" i="37"/>
  <c r="A585" i="37"/>
  <c r="B585" i="37" s="1"/>
  <c r="B6" i="10"/>
  <c r="E100" i="21"/>
  <c r="E99" i="21"/>
  <c r="E98" i="21"/>
  <c r="D100" i="21"/>
  <c r="D99" i="21"/>
  <c r="D98" i="21"/>
  <c r="D73" i="21"/>
  <c r="D72" i="21"/>
  <c r="D71" i="21"/>
  <c r="D70" i="21"/>
  <c r="D69" i="21"/>
  <c r="E69" i="21"/>
  <c r="B3" i="10"/>
  <c r="E73" i="21"/>
  <c r="B2" i="10"/>
  <c r="R173" i="37" s="1"/>
  <c r="R174" i="37" s="1"/>
  <c r="E72" i="21"/>
  <c r="E71" i="21"/>
  <c r="E70" i="21"/>
  <c r="H480" i="37" l="1"/>
  <c r="N480" i="37" s="1"/>
  <c r="H481" i="37"/>
  <c r="N481" i="37" s="1"/>
  <c r="P101" i="37"/>
  <c r="H174" i="37"/>
  <c r="N174" i="37" s="1"/>
  <c r="H173" i="37"/>
  <c r="N173" i="37" s="1"/>
  <c r="P71" i="37"/>
  <c r="P500" i="37"/>
  <c r="P431" i="37"/>
  <c r="M213" i="37"/>
  <c r="P168" i="37"/>
  <c r="P126" i="37"/>
  <c r="P121" i="37"/>
  <c r="P114" i="37"/>
  <c r="P110" i="37"/>
  <c r="P389" i="37"/>
  <c r="P358" i="37"/>
  <c r="P116" i="37"/>
  <c r="P390" i="37"/>
  <c r="P183" i="37"/>
  <c r="P469" i="37"/>
  <c r="P461" i="37"/>
  <c r="P453" i="37"/>
  <c r="P104" i="37"/>
  <c r="M353" i="37"/>
  <c r="P249" i="37"/>
  <c r="L244" i="37"/>
  <c r="P215" i="37"/>
  <c r="P202" i="37"/>
  <c r="P164" i="37"/>
  <c r="P34" i="37"/>
  <c r="M487" i="37"/>
  <c r="N380" i="37"/>
  <c r="M379" i="37" s="1"/>
  <c r="P355" i="37"/>
  <c r="M339" i="37"/>
  <c r="P234" i="37"/>
  <c r="P228" i="37"/>
  <c r="P163" i="37"/>
  <c r="P122" i="37"/>
  <c r="P550" i="37"/>
  <c r="P489" i="37"/>
  <c r="P382" i="37"/>
  <c r="P328" i="37"/>
  <c r="P321" i="37"/>
  <c r="P239" i="37"/>
  <c r="P200" i="37"/>
  <c r="P190" i="37"/>
  <c r="P186" i="37"/>
  <c r="P118" i="37"/>
  <c r="P112" i="37"/>
  <c r="P386" i="37"/>
  <c r="P238" i="37"/>
  <c r="P165" i="37"/>
  <c r="P113" i="37"/>
  <c r="P552" i="37"/>
  <c r="P543" i="37"/>
  <c r="P236" i="37"/>
  <c r="P189" i="37"/>
  <c r="P147" i="37"/>
  <c r="P117" i="37"/>
  <c r="P187" i="37"/>
  <c r="P99" i="37"/>
  <c r="P401" i="37"/>
  <c r="P454" i="37"/>
  <c r="Q454" i="37" s="1"/>
  <c r="P450" i="37"/>
  <c r="P448" i="37"/>
  <c r="P411" i="37"/>
  <c r="P235" i="37"/>
  <c r="P231" i="37"/>
  <c r="P227" i="37"/>
  <c r="P467" i="37"/>
  <c r="P301" i="37"/>
  <c r="P285" i="37"/>
  <c r="P263" i="37"/>
  <c r="P406" i="37"/>
  <c r="P446" i="37"/>
  <c r="N404" i="37"/>
  <c r="M403" i="37" s="1"/>
  <c r="L399" i="37" s="1"/>
  <c r="P377" i="37"/>
  <c r="P223" i="37"/>
  <c r="P217" i="37"/>
  <c r="P445" i="37"/>
  <c r="P432" i="37"/>
  <c r="P376" i="37"/>
  <c r="P220" i="37"/>
  <c r="P171" i="37"/>
  <c r="P159" i="37"/>
  <c r="P127" i="37"/>
  <c r="P558" i="37"/>
  <c r="F555" i="37"/>
  <c r="H555" i="37"/>
  <c r="M555" i="37" s="1"/>
  <c r="G555" i="37"/>
  <c r="A555" i="37"/>
  <c r="B555" i="37" s="1"/>
  <c r="P452" i="37"/>
  <c r="L280" i="37"/>
  <c r="P233" i="37"/>
  <c r="P225" i="37"/>
  <c r="P150" i="37"/>
  <c r="P381" i="37"/>
  <c r="M179" i="37"/>
  <c r="M365" i="37"/>
  <c r="M148" i="37"/>
  <c r="H103" i="37"/>
  <c r="M103" i="37" s="1"/>
  <c r="G103" i="37"/>
  <c r="A103" i="37"/>
  <c r="B103" i="37" s="1"/>
  <c r="F103" i="37"/>
  <c r="F532" i="37"/>
  <c r="H532" i="37"/>
  <c r="N532" i="37" s="1"/>
  <c r="M531" i="37" s="1"/>
  <c r="G532" i="37"/>
  <c r="A532" i="37"/>
  <c r="B532" i="37" s="1"/>
  <c r="H76" i="37"/>
  <c r="N76" i="37" s="1"/>
  <c r="M75" i="37" s="1"/>
  <c r="G76" i="37"/>
  <c r="A76" i="37"/>
  <c r="B76" i="37" s="1"/>
  <c r="F76" i="37"/>
  <c r="H59" i="37"/>
  <c r="G59" i="37"/>
  <c r="A59" i="37"/>
  <c r="B59" i="37" s="1"/>
  <c r="F59" i="37"/>
  <c r="H21" i="37"/>
  <c r="M21" i="37" s="1"/>
  <c r="G21" i="37"/>
  <c r="A21" i="37"/>
  <c r="B21" i="37" s="1"/>
  <c r="F21" i="37"/>
  <c r="F537" i="37"/>
  <c r="H537" i="37"/>
  <c r="M537" i="37" s="1"/>
  <c r="G537" i="37"/>
  <c r="A537" i="37"/>
  <c r="B537" i="37" s="1"/>
  <c r="M241" i="37"/>
  <c r="M97" i="37"/>
  <c r="P394" i="37"/>
  <c r="M205" i="37"/>
  <c r="P182" i="37"/>
  <c r="P207" i="37"/>
  <c r="P193" i="37"/>
  <c r="P151" i="37"/>
  <c r="H530" i="37"/>
  <c r="A530" i="37"/>
  <c r="B530" i="37" s="1"/>
  <c r="G530" i="37"/>
  <c r="P468" i="37"/>
  <c r="P466" i="37"/>
  <c r="P462" i="37"/>
  <c r="P460" i="37"/>
  <c r="M440" i="37"/>
  <c r="L439" i="37" s="1"/>
  <c r="P585" i="37"/>
  <c r="P413" i="37"/>
  <c r="P409" i="37"/>
  <c r="P405" i="37"/>
  <c r="P368" i="37"/>
  <c r="P343" i="37"/>
  <c r="P333" i="37"/>
  <c r="P305" i="37"/>
  <c r="P293" i="37"/>
  <c r="P281" i="37"/>
  <c r="P267" i="37"/>
  <c r="N220" i="37"/>
  <c r="P208" i="37"/>
  <c r="P206" i="37"/>
  <c r="P192" i="37"/>
  <c r="P188" i="37"/>
  <c r="P172" i="37"/>
  <c r="M167" i="37"/>
  <c r="P146" i="37"/>
  <c r="N120" i="37"/>
  <c r="M119" i="37" s="1"/>
  <c r="P79" i="37"/>
  <c r="P475" i="37"/>
  <c r="P463" i="37"/>
  <c r="P408" i="37"/>
  <c r="P396" i="37"/>
  <c r="P247" i="37"/>
  <c r="P201" i="37"/>
  <c r="P169" i="37"/>
  <c r="M144" i="37"/>
  <c r="M107" i="37"/>
  <c r="H77" i="37"/>
  <c r="A77" i="37"/>
  <c r="B77" i="37" s="1"/>
  <c r="G77" i="37"/>
  <c r="H58" i="37"/>
  <c r="N58" i="37" s="1"/>
  <c r="G58" i="37"/>
  <c r="A58" i="37"/>
  <c r="B58" i="37" s="1"/>
  <c r="F58" i="37"/>
  <c r="G544" i="37"/>
  <c r="A544" i="37"/>
  <c r="B544" i="37" s="1"/>
  <c r="F544" i="37"/>
  <c r="H544" i="37"/>
  <c r="N544" i="37" s="1"/>
  <c r="M542" i="37" s="1"/>
  <c r="P478" i="37"/>
  <c r="P444" i="37"/>
  <c r="P436" i="37"/>
  <c r="P311" i="37"/>
  <c r="P299" i="37"/>
  <c r="P288" i="37"/>
  <c r="P278" i="37"/>
  <c r="P259" i="37"/>
  <c r="P243" i="37"/>
  <c r="P184" i="37"/>
  <c r="P180" i="37"/>
  <c r="P156" i="37"/>
  <c r="P123" i="37"/>
  <c r="P40" i="37"/>
  <c r="P490" i="37"/>
  <c r="P477" i="37"/>
  <c r="P451" i="37"/>
  <c r="P366" i="37"/>
  <c r="P344" i="37"/>
  <c r="P232" i="37"/>
  <c r="P226" i="37"/>
  <c r="P191" i="37"/>
  <c r="P149" i="37"/>
  <c r="H70" i="37"/>
  <c r="O70" i="37" s="1"/>
  <c r="N64" i="37" s="1"/>
  <c r="A70" i="37"/>
  <c r="B70" i="37" s="1"/>
  <c r="G70" i="37"/>
  <c r="H52" i="37"/>
  <c r="A52" i="37"/>
  <c r="B52" i="37" s="1"/>
  <c r="G52" i="37"/>
  <c r="A18" i="37"/>
  <c r="B18" i="37" s="1"/>
  <c r="G18" i="37"/>
  <c r="H568" i="37"/>
  <c r="N568" i="37" s="1"/>
  <c r="M567" i="37" s="1"/>
  <c r="G568" i="37"/>
  <c r="A568" i="37"/>
  <c r="B568" i="37" s="1"/>
  <c r="F568" i="37"/>
  <c r="P527" i="37"/>
  <c r="P412" i="37"/>
  <c r="M387" i="37"/>
  <c r="P378" i="37"/>
  <c r="P336" i="37"/>
  <c r="P297" i="37"/>
  <c r="P253" i="37"/>
  <c r="P230" i="37"/>
  <c r="P209" i="37"/>
  <c r="M196" i="37"/>
  <c r="P161" i="37"/>
  <c r="N154" i="37"/>
  <c r="M153" i="37" s="1"/>
  <c r="P124" i="37"/>
  <c r="P111" i="37"/>
  <c r="P95" i="37"/>
  <c r="P102" i="37"/>
  <c r="P98" i="37"/>
  <c r="H526" i="37"/>
  <c r="N526" i="37" s="1"/>
  <c r="M525" i="37" s="1"/>
  <c r="G526" i="37"/>
  <c r="A526" i="37"/>
  <c r="B526" i="37" s="1"/>
  <c r="F526" i="37"/>
  <c r="P354" i="37"/>
  <c r="P245" i="37"/>
  <c r="P229" i="37"/>
  <c r="P488" i="37"/>
  <c r="P449" i="37"/>
  <c r="P342" i="37"/>
  <c r="P331" i="37"/>
  <c r="P181" i="37"/>
  <c r="H60" i="37"/>
  <c r="O60" i="37" s="1"/>
  <c r="N59" i="37" s="1"/>
  <c r="A60" i="37"/>
  <c r="B60" i="37" s="1"/>
  <c r="G60" i="37"/>
  <c r="H49" i="37"/>
  <c r="N49" i="37" s="1"/>
  <c r="G49" i="37"/>
  <c r="A49" i="37"/>
  <c r="B49" i="37" s="1"/>
  <c r="F49" i="37"/>
  <c r="A16" i="37"/>
  <c r="B16" i="37" s="1"/>
  <c r="G16" i="37"/>
  <c r="P581" i="37"/>
  <c r="H574" i="37"/>
  <c r="M574" i="37" s="1"/>
  <c r="G574" i="37"/>
  <c r="A574" i="37"/>
  <c r="B574" i="37" s="1"/>
  <c r="F574" i="37"/>
  <c r="G542" i="37"/>
  <c r="A542" i="37"/>
  <c r="B542" i="37" s="1"/>
  <c r="H542" i="37"/>
  <c r="P308" i="37"/>
  <c r="P290" i="37"/>
  <c r="P272" i="37"/>
  <c r="P240" i="37"/>
  <c r="P216" i="37"/>
  <c r="P145" i="37"/>
  <c r="P108" i="37"/>
  <c r="P78" i="37"/>
  <c r="H160" i="37"/>
  <c r="N160" i="37" s="1"/>
  <c r="G160" i="37"/>
  <c r="A160" i="37"/>
  <c r="B160" i="37" s="1"/>
  <c r="F160" i="37"/>
  <c r="G557" i="37"/>
  <c r="A557" i="37"/>
  <c r="B557" i="37" s="1"/>
  <c r="F557" i="37"/>
  <c r="H557" i="37"/>
  <c r="N557" i="37" s="1"/>
  <c r="M556" i="37" s="1"/>
  <c r="P533" i="37"/>
  <c r="H496" i="37"/>
  <c r="M496" i="37" s="1"/>
  <c r="G496" i="37"/>
  <c r="A496" i="37"/>
  <c r="B496" i="37" s="1"/>
  <c r="F496" i="37"/>
  <c r="P204" i="37"/>
  <c r="M185" i="37"/>
  <c r="P423" i="37"/>
  <c r="M237" i="37"/>
  <c r="P199" i="37"/>
  <c r="N54" i="37"/>
  <c r="M53" i="37" s="1"/>
  <c r="H158" i="37"/>
  <c r="N158" i="37" s="1"/>
  <c r="G158" i="37"/>
  <c r="A158" i="37"/>
  <c r="B158" i="37" s="1"/>
  <c r="F158" i="37"/>
  <c r="H549" i="37"/>
  <c r="A549" i="37"/>
  <c r="B549" i="37" s="1"/>
  <c r="G549" i="37"/>
  <c r="H505" i="37"/>
  <c r="M505" i="37" s="1"/>
  <c r="G505" i="37"/>
  <c r="A505" i="37"/>
  <c r="B505" i="37" s="1"/>
  <c r="F505" i="37"/>
  <c r="H48" i="37"/>
  <c r="N48" i="37" s="1"/>
  <c r="G48" i="37"/>
  <c r="A48" i="37"/>
  <c r="B48" i="37" s="1"/>
  <c r="F48" i="37"/>
  <c r="A14" i="37"/>
  <c r="B14" i="37" s="1"/>
  <c r="G14" i="37"/>
  <c r="F551" i="37"/>
  <c r="H551" i="37"/>
  <c r="N551" i="37" s="1"/>
  <c r="G551" i="37"/>
  <c r="A551" i="37"/>
  <c r="B551" i="37" s="1"/>
  <c r="H511" i="37"/>
  <c r="G511" i="37"/>
  <c r="A511" i="37"/>
  <c r="B511" i="37" s="1"/>
  <c r="F511" i="37"/>
  <c r="P242" i="37"/>
  <c r="P203" i="37"/>
  <c r="N224" i="37"/>
  <c r="H53" i="37"/>
  <c r="G53" i="37"/>
  <c r="A53" i="37"/>
  <c r="B53" i="37" s="1"/>
  <c r="F53" i="37"/>
  <c r="A22" i="37"/>
  <c r="B22" i="37" s="1"/>
  <c r="G22" i="37"/>
  <c r="M458" i="37"/>
  <c r="L422" i="37"/>
  <c r="N375" i="37"/>
  <c r="M374" i="37" s="1"/>
  <c r="H566" i="37"/>
  <c r="A566" i="37"/>
  <c r="B566" i="37" s="1"/>
  <c r="G566" i="37"/>
  <c r="H64" i="37"/>
  <c r="G64" i="37"/>
  <c r="A64" i="37"/>
  <c r="B64" i="37" s="1"/>
  <c r="F64" i="37"/>
  <c r="M157" i="37" l="1"/>
  <c r="M170" i="37"/>
  <c r="L327" i="37"/>
  <c r="P58" i="37"/>
  <c r="L510" i="37"/>
  <c r="P551" i="37"/>
  <c r="L485" i="37"/>
  <c r="Q327" i="37"/>
  <c r="Q373" i="37"/>
  <c r="P53" i="37"/>
  <c r="P511" i="37"/>
  <c r="P555" i="37"/>
  <c r="P160" i="37"/>
  <c r="L106" i="37"/>
  <c r="Q422" i="37"/>
  <c r="P21" i="37"/>
  <c r="P59" i="37"/>
  <c r="P76" i="37"/>
  <c r="Q74" i="37" s="1"/>
  <c r="P103" i="37"/>
  <c r="Q80" i="37" s="1"/>
  <c r="L373" i="37"/>
  <c r="P557" i="37"/>
  <c r="Q106" i="37"/>
  <c r="P526" i="37"/>
  <c r="L566" i="37"/>
  <c r="L80" i="37"/>
  <c r="L541" i="37"/>
  <c r="Q473" i="37"/>
  <c r="Q280" i="37"/>
  <c r="P64" i="37"/>
  <c r="M47" i="37"/>
  <c r="L19" i="37" s="1"/>
  <c r="P158" i="37"/>
  <c r="P496" i="37"/>
  <c r="P49" i="37"/>
  <c r="P568" i="37"/>
  <c r="Q178" i="37"/>
  <c r="P544" i="37"/>
  <c r="P48" i="37"/>
  <c r="P505" i="37"/>
  <c r="P574" i="37"/>
  <c r="Q244" i="37"/>
  <c r="Q440" i="37"/>
  <c r="M218" i="37"/>
  <c r="Q399" i="37"/>
  <c r="P537" i="37"/>
  <c r="L530" i="37"/>
  <c r="L178" i="37"/>
  <c r="M57" i="37"/>
  <c r="L52" i="37" s="1"/>
  <c r="Q457" i="37"/>
  <c r="P532" i="37"/>
  <c r="L143" i="37" l="1"/>
  <c r="Q19" i="37"/>
  <c r="Q52" i="37"/>
  <c r="J3" i="37"/>
  <c r="K105" i="37"/>
  <c r="Q485" i="37"/>
  <c r="Q510" i="37"/>
  <c r="Q541" i="37"/>
  <c r="Q530" i="37"/>
  <c r="Q143" i="37"/>
  <c r="Q566" i="37"/>
  <c r="P3" i="37" l="1"/>
</calcChain>
</file>

<file path=xl/sharedStrings.xml><?xml version="1.0" encoding="utf-8"?>
<sst xmlns="http://schemas.openxmlformats.org/spreadsheetml/2006/main" count="25417" uniqueCount="11732">
  <si>
    <t>IOIC_ID</t>
  </si>
  <si>
    <t>IOIC proportion</t>
  </si>
  <si>
    <t>Creative Industry</t>
  </si>
  <si>
    <t>IOIC descriptor from actual source, with footnote number</t>
  </si>
  <si>
    <t>A327900</t>
  </si>
  <si>
    <t>A3279</t>
  </si>
  <si>
    <t>BS327A00</t>
  </si>
  <si>
    <t>Crafts</t>
  </si>
  <si>
    <t>Other non-metallic mineral product manufacturing</t>
  </si>
  <si>
    <t>Non-metallic mineral product manufacturing (except cement and concrete products) [327A]  (27)</t>
  </si>
  <si>
    <t>A339900</t>
  </si>
  <si>
    <t>A3399</t>
  </si>
  <si>
    <t>BS339900</t>
  </si>
  <si>
    <t>Other miscellaneous manufacturing</t>
  </si>
  <si>
    <t xml:space="preserve">Other miscellaneous manufacturing [3399] </t>
  </si>
  <si>
    <t>A511100</t>
  </si>
  <si>
    <t>A5111</t>
  </si>
  <si>
    <t>Publishing</t>
  </si>
  <si>
    <t>BS511110</t>
  </si>
  <si>
    <t>Newspaper publishers [51111]</t>
  </si>
  <si>
    <t>BS5111A0</t>
  </si>
  <si>
    <t>Periodical, book and directory publishers [5111A]  (35)</t>
  </si>
  <si>
    <t>A511200</t>
  </si>
  <si>
    <t>A5112</t>
  </si>
  <si>
    <t>BS511200</t>
  </si>
  <si>
    <t>IT, software and computer services</t>
  </si>
  <si>
    <t>Software publishers</t>
  </si>
  <si>
    <t>Software publishers [5112]</t>
  </si>
  <si>
    <t>A512100</t>
  </si>
  <si>
    <t>A5121</t>
  </si>
  <si>
    <t>Film, TV, video, radio and photography</t>
  </si>
  <si>
    <t>Motion picture and video industries</t>
  </si>
  <si>
    <t>BS512130</t>
  </si>
  <si>
    <t>Motion picture and video exhibition [51213]</t>
  </si>
  <si>
    <t>BS5121A0</t>
  </si>
  <si>
    <t>Motion picture and video industries (except exhibition) [5121A]  (36,66)</t>
  </si>
  <si>
    <t>A512200</t>
  </si>
  <si>
    <t>A5122</t>
  </si>
  <si>
    <t>BS512200</t>
  </si>
  <si>
    <t>Sound recording industries</t>
  </si>
  <si>
    <t>Sound recording industries [5122]</t>
  </si>
  <si>
    <t>A515100</t>
  </si>
  <si>
    <t>A5151</t>
  </si>
  <si>
    <t>BS515100</t>
  </si>
  <si>
    <t>Radio and television broadcasting</t>
  </si>
  <si>
    <t>Radio and television broadcasting [5151]</t>
  </si>
  <si>
    <t>A515200</t>
  </si>
  <si>
    <t>A5152</t>
  </si>
  <si>
    <t>BS515200</t>
  </si>
  <si>
    <t>Pay and specialty television</t>
  </si>
  <si>
    <t>Pay and specialty television [5152]</t>
  </si>
  <si>
    <t>A518200</t>
  </si>
  <si>
    <t>A5182</t>
  </si>
  <si>
    <t>BS518000</t>
  </si>
  <si>
    <t>Data processing, hosting, and related services</t>
  </si>
  <si>
    <t>Data processing, hosting, and related services [518]</t>
  </si>
  <si>
    <t>A519100</t>
  </si>
  <si>
    <t>A5191</t>
  </si>
  <si>
    <t>BS519000</t>
  </si>
  <si>
    <t>Other information services</t>
  </si>
  <si>
    <t>Other information services [519]</t>
  </si>
  <si>
    <t>A541300</t>
  </si>
  <si>
    <t>A5413</t>
  </si>
  <si>
    <t>BS541300</t>
  </si>
  <si>
    <t>Architecture</t>
  </si>
  <si>
    <t>Architectural, engineering and related services</t>
  </si>
  <si>
    <t>Architectural, engineering and related services [5413]</t>
  </si>
  <si>
    <t>A541400</t>
  </si>
  <si>
    <t>A5414</t>
  </si>
  <si>
    <t>BS541400</t>
  </si>
  <si>
    <t>Design</t>
  </si>
  <si>
    <t>Specialized design services</t>
  </si>
  <si>
    <t>Specialized design services [5414]</t>
  </si>
  <si>
    <t>A541500</t>
  </si>
  <si>
    <t>A5415</t>
  </si>
  <si>
    <t>BS541500</t>
  </si>
  <si>
    <t>Computer systems design and related services</t>
  </si>
  <si>
    <t>Computer systems design and related services [5415]</t>
  </si>
  <si>
    <t>A541600</t>
  </si>
  <si>
    <t>A5416</t>
  </si>
  <si>
    <t>BS541600</t>
  </si>
  <si>
    <t>Advertising and marketing</t>
  </si>
  <si>
    <t>Management, scientific and technical consulting services</t>
  </si>
  <si>
    <t>Management, scientific and technical consulting services [5416]</t>
  </si>
  <si>
    <t>A541800</t>
  </si>
  <si>
    <t>A5418</t>
  </si>
  <si>
    <t>BS541800</t>
  </si>
  <si>
    <t>Advertising, public relations, and related services</t>
  </si>
  <si>
    <t>Advertising, public relations, and related services [5418]</t>
  </si>
  <si>
    <t>A541900</t>
  </si>
  <si>
    <t>A5419</t>
  </si>
  <si>
    <t>BS541900</t>
  </si>
  <si>
    <t>Other professional, scientific and technical services</t>
  </si>
  <si>
    <t>Other professional, scientific and technical services [5419]</t>
  </si>
  <si>
    <t>A611600</t>
  </si>
  <si>
    <t>A6116</t>
  </si>
  <si>
    <t>Music, performing and visual arts</t>
  </si>
  <si>
    <t>BS611A00</t>
  </si>
  <si>
    <t>Other educational services [611A]  (48)</t>
  </si>
  <si>
    <t>A711100</t>
  </si>
  <si>
    <t>A7111</t>
  </si>
  <si>
    <t>Performing arts companies</t>
  </si>
  <si>
    <t>BS71A000</t>
  </si>
  <si>
    <t>Museums, galleries and libraries</t>
  </si>
  <si>
    <t>Performing arts, spectator sports and related industries, and heritage institutions [71A]  (51)</t>
  </si>
  <si>
    <t>A711300</t>
  </si>
  <si>
    <t>A7113</t>
  </si>
  <si>
    <t>Promoters (presenters) of performing arts, sports and similar events</t>
  </si>
  <si>
    <t>A711400</t>
  </si>
  <si>
    <t>A7114</t>
  </si>
  <si>
    <t>Agents and managers for artists, athletes, entertainers and other public figures</t>
  </si>
  <si>
    <t>A711500</t>
  </si>
  <si>
    <t>A7115</t>
  </si>
  <si>
    <t>Independent artists, writers and performers</t>
  </si>
  <si>
    <t>A712100</t>
  </si>
  <si>
    <t>A7121</t>
  </si>
  <si>
    <t>Heritage institutions</t>
  </si>
  <si>
    <t>A812900</t>
  </si>
  <si>
    <t>A8129</t>
  </si>
  <si>
    <t>Other personal services</t>
  </si>
  <si>
    <t>BS812A00</t>
  </si>
  <si>
    <t>Personal care services and other personal services [812A]  (56)</t>
  </si>
  <si>
    <t>Alberta</t>
  </si>
  <si>
    <t>British Columbia</t>
  </si>
  <si>
    <t>Canada</t>
  </si>
  <si>
    <t>Manitoba</t>
  </si>
  <si>
    <t>New Brunswick</t>
  </si>
  <si>
    <t>Newfoundland and Labrador</t>
  </si>
  <si>
    <t>Nova Scotia</t>
  </si>
  <si>
    <t>Ontario</t>
  </si>
  <si>
    <t>Prince Edward Island</t>
  </si>
  <si>
    <t>Quebec</t>
  </si>
  <si>
    <t>Saskatchewan</t>
  </si>
  <si>
    <t>NAICS Title</t>
  </si>
  <si>
    <t>A11</t>
  </si>
  <si>
    <t>Agriculture, Forestry, Fishing and Hunting</t>
  </si>
  <si>
    <t>A21</t>
  </si>
  <si>
    <t>Mining, Quarrying, and Oil and Gas Extraction</t>
  </si>
  <si>
    <t>A22</t>
  </si>
  <si>
    <t>Utilities</t>
  </si>
  <si>
    <t>A23</t>
  </si>
  <si>
    <t>Construction</t>
  </si>
  <si>
    <t>Manufacturing</t>
  </si>
  <si>
    <t>A41</t>
  </si>
  <si>
    <t>Wholesale trade</t>
  </si>
  <si>
    <t>Retail trade</t>
  </si>
  <si>
    <t>Transportation and Warehousing</t>
  </si>
  <si>
    <t>A51</t>
  </si>
  <si>
    <t>Information</t>
  </si>
  <si>
    <t>A52</t>
  </si>
  <si>
    <t>Finance and Insurance</t>
  </si>
  <si>
    <t>A53</t>
  </si>
  <si>
    <t>Real estate and rental leasing</t>
  </si>
  <si>
    <t>A54</t>
  </si>
  <si>
    <t>Professional, scientific and technical services</t>
  </si>
  <si>
    <t>A55</t>
  </si>
  <si>
    <t>Management of Companies and Enterprises</t>
  </si>
  <si>
    <t>A56</t>
  </si>
  <si>
    <t>Waste Management</t>
  </si>
  <si>
    <t>A61</t>
  </si>
  <si>
    <t>Educational services</t>
  </si>
  <si>
    <t>A62</t>
  </si>
  <si>
    <t>Health Care and Social Assistance</t>
  </si>
  <si>
    <t>A71</t>
  </si>
  <si>
    <t>Arts, entertainment and recreation</t>
  </si>
  <si>
    <t>A72</t>
  </si>
  <si>
    <t>Accommodation and Food Services</t>
  </si>
  <si>
    <t>A81</t>
  </si>
  <si>
    <t>Other Services (except Public Administration)</t>
  </si>
  <si>
    <t>A91</t>
  </si>
  <si>
    <t>Public Administration</t>
  </si>
  <si>
    <t>A31</t>
  </si>
  <si>
    <t>A32</t>
  </si>
  <si>
    <t>A33</t>
  </si>
  <si>
    <t>A44</t>
  </si>
  <si>
    <t>A45</t>
  </si>
  <si>
    <t>A48</t>
  </si>
  <si>
    <t>A49</t>
  </si>
  <si>
    <t>6IOIC_ID</t>
  </si>
  <si>
    <t>IOIC Title</t>
  </si>
  <si>
    <t>Vector</t>
  </si>
  <si>
    <t>UNCODED</t>
  </si>
  <si>
    <t>All industries</t>
  </si>
  <si>
    <t>v111382180</t>
  </si>
  <si>
    <t>Business sector industries</t>
  </si>
  <si>
    <t>v111382181</t>
  </si>
  <si>
    <t>Goods-producing businesses</t>
  </si>
  <si>
    <t>v111382182</t>
  </si>
  <si>
    <t>Agriculture, forestry, fishing and hunting</t>
  </si>
  <si>
    <t>v111382183</t>
  </si>
  <si>
    <t>Crop and animal production</t>
  </si>
  <si>
    <t>v111382184</t>
  </si>
  <si>
    <t>Crop production</t>
  </si>
  <si>
    <t>v111382185</t>
  </si>
  <si>
    <t>BS111400</t>
  </si>
  <si>
    <t>Greenhouse, nursery and floriculture production</t>
  </si>
  <si>
    <t>v111382186</t>
  </si>
  <si>
    <t>BS111A00</t>
  </si>
  <si>
    <t>Crop production (except greenhouse, nursery and floriculture production)</t>
  </si>
  <si>
    <t>v111382187</t>
  </si>
  <si>
    <t>Animal production</t>
  </si>
  <si>
    <t>v111382188</t>
  </si>
  <si>
    <t>BS112500</t>
  </si>
  <si>
    <t>Aquaculture</t>
  </si>
  <si>
    <t>v111382189</t>
  </si>
  <si>
    <t>BS112A00</t>
  </si>
  <si>
    <t>Animal production (except aquaculture)</t>
  </si>
  <si>
    <t>v111382190</t>
  </si>
  <si>
    <t>BS113000</t>
  </si>
  <si>
    <t>Forestry and logging</t>
  </si>
  <si>
    <t>v111382191</t>
  </si>
  <si>
    <t>BS114000</t>
  </si>
  <si>
    <t>Fishing, hunting and trapping</t>
  </si>
  <si>
    <t>v111382192</t>
  </si>
  <si>
    <t>Support activities for agriculture and forestry</t>
  </si>
  <si>
    <t>v111382193</t>
  </si>
  <si>
    <t>BS115300</t>
  </si>
  <si>
    <t>Support activities for forestry</t>
  </si>
  <si>
    <t>v111382194</t>
  </si>
  <si>
    <t>BS115A00</t>
  </si>
  <si>
    <t>Support activities for crop and animal production</t>
  </si>
  <si>
    <t>v111382195</t>
  </si>
  <si>
    <t>Mining and oil and gas extraction</t>
  </si>
  <si>
    <t>v111382196</t>
  </si>
  <si>
    <t>Oil and gas extraction</t>
  </si>
  <si>
    <t>v111382197</t>
  </si>
  <si>
    <t>BS211113</t>
  </si>
  <si>
    <t>Conventional oil and gas extraction</t>
  </si>
  <si>
    <t>v111382198</t>
  </si>
  <si>
    <t>BS211114</t>
  </si>
  <si>
    <t>Non-conventional oil extraction</t>
  </si>
  <si>
    <t>v111382199</t>
  </si>
  <si>
    <t>Mining and quarrying (except oil and gas)</t>
  </si>
  <si>
    <t>v111382200</t>
  </si>
  <si>
    <t>BS212100</t>
  </si>
  <si>
    <t>Coal mining</t>
  </si>
  <si>
    <t>v111382201</t>
  </si>
  <si>
    <t>Metal ore mining</t>
  </si>
  <si>
    <t>v111382202</t>
  </si>
  <si>
    <t>BS212210</t>
  </si>
  <si>
    <t>Iron ore mining</t>
  </si>
  <si>
    <t>v111382203</t>
  </si>
  <si>
    <t>BS212220</t>
  </si>
  <si>
    <t>Gold and silver ore mining</t>
  </si>
  <si>
    <t>v111382204</t>
  </si>
  <si>
    <t>BS212230</t>
  </si>
  <si>
    <t>Copper, nickel, lead and zinc ore mining</t>
  </si>
  <si>
    <t>v111382205</t>
  </si>
  <si>
    <t>BS212290</t>
  </si>
  <si>
    <t>Other metal ore mining</t>
  </si>
  <si>
    <t>v111382206</t>
  </si>
  <si>
    <t>Non-metallic mineral mining and quarrying</t>
  </si>
  <si>
    <t>v111382207</t>
  </si>
  <si>
    <t>BS212310</t>
  </si>
  <si>
    <t>Stone mining and quarrying</t>
  </si>
  <si>
    <t>v111382208</t>
  </si>
  <si>
    <t>BS212320</t>
  </si>
  <si>
    <t>Sand, gravel, clay, and ceramic and refractory minerals mining and quarrying</t>
  </si>
  <si>
    <t>v111382209</t>
  </si>
  <si>
    <t>BS212392</t>
  </si>
  <si>
    <t>Diamond mining</t>
  </si>
  <si>
    <t>v111382210</t>
  </si>
  <si>
    <t>BS212396</t>
  </si>
  <si>
    <t>Potash mining</t>
  </si>
  <si>
    <t>v111382211</t>
  </si>
  <si>
    <t>BS21239A</t>
  </si>
  <si>
    <t>Other non-metallic mineral mining and quarrying (except diamond and potash)</t>
  </si>
  <si>
    <t>v111382212</t>
  </si>
  <si>
    <t>Support activities for mining and oil and gas extraction</t>
  </si>
  <si>
    <t>v111382213</t>
  </si>
  <si>
    <t>BS21311A</t>
  </si>
  <si>
    <t>Support activities for oil and gas extraction</t>
  </si>
  <si>
    <t>v111382214</t>
  </si>
  <si>
    <t>BS21311B</t>
  </si>
  <si>
    <t>Support activities for mining</t>
  </si>
  <si>
    <t>v111382215</t>
  </si>
  <si>
    <t>v111382216</t>
  </si>
  <si>
    <t>BS221100</t>
  </si>
  <si>
    <t>Electric power generation, transmission and distribution</t>
  </si>
  <si>
    <t>v111382217</t>
  </si>
  <si>
    <t>Natural gas distribution, water, sewage and other systems</t>
  </si>
  <si>
    <t>v111382218</t>
  </si>
  <si>
    <t>BS221200</t>
  </si>
  <si>
    <t>Natural gas distribution</t>
  </si>
  <si>
    <t>v111382219</t>
  </si>
  <si>
    <t>BS221300</t>
  </si>
  <si>
    <t>Water, sewage and other systems</t>
  </si>
  <si>
    <t>v111382220</t>
  </si>
  <si>
    <t>v111382221</t>
  </si>
  <si>
    <t>BS23A000</t>
  </si>
  <si>
    <t>Residential building construction</t>
  </si>
  <si>
    <t>v111382222</t>
  </si>
  <si>
    <t>Non-residential building construction</t>
  </si>
  <si>
    <t>v111382223</t>
  </si>
  <si>
    <t>Engineering construction</t>
  </si>
  <si>
    <t>v111382224</t>
  </si>
  <si>
    <t>Transportation engineering construction</t>
  </si>
  <si>
    <t>v111382225</t>
  </si>
  <si>
    <t>Oil and gas engineering construction</t>
  </si>
  <si>
    <t>v111382226</t>
  </si>
  <si>
    <t>Electric power engineering construction</t>
  </si>
  <si>
    <t>v111382227</t>
  </si>
  <si>
    <t>Communication engineering construction</t>
  </si>
  <si>
    <t>v111382228</t>
  </si>
  <si>
    <t>Other engineering construction</t>
  </si>
  <si>
    <t>v111382229</t>
  </si>
  <si>
    <t>Repair construction</t>
  </si>
  <si>
    <t>v111382230</t>
  </si>
  <si>
    <t>Other activities of the construction industry</t>
  </si>
  <si>
    <t>v111382231</t>
  </si>
  <si>
    <t>v111382232</t>
  </si>
  <si>
    <t>Food manufacturing</t>
  </si>
  <si>
    <t>v111382233</t>
  </si>
  <si>
    <t>BS311100</t>
  </si>
  <si>
    <t>Animal food manufacturing</t>
  </si>
  <si>
    <t>v111382234</t>
  </si>
  <si>
    <t>BS311300</t>
  </si>
  <si>
    <t>Sugar and confectionery product manufacturing</t>
  </si>
  <si>
    <t>v111382235</t>
  </si>
  <si>
    <t>BS311400</t>
  </si>
  <si>
    <t>Fruit and vegetable preserving and specialty food manufacturing</t>
  </si>
  <si>
    <t>v111382236</t>
  </si>
  <si>
    <t>BS311500</t>
  </si>
  <si>
    <t>Dairy product manufacturing</t>
  </si>
  <si>
    <t>v111382237</t>
  </si>
  <si>
    <t>BS311600</t>
  </si>
  <si>
    <t>Meat product manufacturing</t>
  </si>
  <si>
    <t>v111382238</t>
  </si>
  <si>
    <t>BS311700</t>
  </si>
  <si>
    <t>Seafood product preparation and packaging</t>
  </si>
  <si>
    <t>v111382239</t>
  </si>
  <si>
    <t>Miscellaneous food manufacturing</t>
  </si>
  <si>
    <t>v111382240</t>
  </si>
  <si>
    <t>BS311200</t>
  </si>
  <si>
    <t>Grain and oilseed milling</t>
  </si>
  <si>
    <t>v111382241</t>
  </si>
  <si>
    <t>BS311800</t>
  </si>
  <si>
    <t>Bakeries and tortilla manufacturing</t>
  </si>
  <si>
    <t>v111382242</t>
  </si>
  <si>
    <t>BS311900</t>
  </si>
  <si>
    <t>Other food manufacturing</t>
  </si>
  <si>
    <t>v111382243</t>
  </si>
  <si>
    <t>Beverage and tobacco product manufacturing</t>
  </si>
  <si>
    <t>v111382244</t>
  </si>
  <si>
    <t>BS312110</t>
  </si>
  <si>
    <t>Soft drink and ice manufacturing</t>
  </si>
  <si>
    <t>v111382245</t>
  </si>
  <si>
    <t>BS312120</t>
  </si>
  <si>
    <t>Breweries</t>
  </si>
  <si>
    <t>v111382246</t>
  </si>
  <si>
    <t>BS3121A0</t>
  </si>
  <si>
    <t>Wineries and distilleries</t>
  </si>
  <si>
    <t>v111382247</t>
  </si>
  <si>
    <t>BS312200</t>
  </si>
  <si>
    <t>Tobacco manufacturing</t>
  </si>
  <si>
    <t>v111382248</t>
  </si>
  <si>
    <t>BS31A000</t>
  </si>
  <si>
    <t>Textile and textile product mills</t>
  </si>
  <si>
    <t>v111382249</t>
  </si>
  <si>
    <t>BS31B000</t>
  </si>
  <si>
    <t>Clothing and leather and allied product manufacturing</t>
  </si>
  <si>
    <t>v111382250</t>
  </si>
  <si>
    <t>Wood product manufacturing</t>
  </si>
  <si>
    <t>v111382251</t>
  </si>
  <si>
    <t>BS321100</t>
  </si>
  <si>
    <t>Sawmills and wood preservation</t>
  </si>
  <si>
    <t>v111382252</t>
  </si>
  <si>
    <t>BS321200</t>
  </si>
  <si>
    <t>Veneer, plywood and engineered wood product manufacturing</t>
  </si>
  <si>
    <t>v111382253</t>
  </si>
  <si>
    <t>BS321900</t>
  </si>
  <si>
    <t>Other wood product manufacturing</t>
  </si>
  <si>
    <t>v111382254</t>
  </si>
  <si>
    <t>Paper manufacturing</t>
  </si>
  <si>
    <t>v111382255</t>
  </si>
  <si>
    <t>BS322100</t>
  </si>
  <si>
    <t>Pulp, paper and paperboard mills</t>
  </si>
  <si>
    <t>v111382256</t>
  </si>
  <si>
    <t>BS322200</t>
  </si>
  <si>
    <t>Converted paper product manufacturing</t>
  </si>
  <si>
    <t>v111382257</t>
  </si>
  <si>
    <t>BS323000</t>
  </si>
  <si>
    <t>Printing and related support activities</t>
  </si>
  <si>
    <t>v111382258</t>
  </si>
  <si>
    <t>Petroleum and coal product manufacturing</t>
  </si>
  <si>
    <t>v111382259</t>
  </si>
  <si>
    <t>BS324110</t>
  </si>
  <si>
    <t>Petroleum refineries</t>
  </si>
  <si>
    <t>v111382260</t>
  </si>
  <si>
    <t>Petroleum and coal products manufacturing (except petroleum refineries)</t>
  </si>
  <si>
    <t>v111382261</t>
  </si>
  <si>
    <t>Chemical manufacturing</t>
  </si>
  <si>
    <t>v111382262</t>
  </si>
  <si>
    <t>BS325100</t>
  </si>
  <si>
    <t>Basic chemical manufacturing</t>
  </si>
  <si>
    <t>v111382263</t>
  </si>
  <si>
    <t>BS325200</t>
  </si>
  <si>
    <t>Resin, synthetic rubber, and artificial and synthetic fibres and filaments manufacturing</t>
  </si>
  <si>
    <t>v111382264</t>
  </si>
  <si>
    <t>BS325300</t>
  </si>
  <si>
    <t>Pesticide, fertilizer and other agricultural chemical manufacturing</t>
  </si>
  <si>
    <t>v111382265</t>
  </si>
  <si>
    <t>BS325400</t>
  </si>
  <si>
    <t>Pharmaceutical and medicine manufacturing</t>
  </si>
  <si>
    <t>v111382266</t>
  </si>
  <si>
    <t>Miscellaneous chemical product manufacturing</t>
  </si>
  <si>
    <t>v111382267</t>
  </si>
  <si>
    <t>BS325500</t>
  </si>
  <si>
    <t>Paint, coating and adhesive manufacturing</t>
  </si>
  <si>
    <t>v111382268</t>
  </si>
  <si>
    <t>BS325600</t>
  </si>
  <si>
    <t>Soap, cleaning compound and toilet preparation manufacturing</t>
  </si>
  <si>
    <t>v111382269</t>
  </si>
  <si>
    <t>BS325900</t>
  </si>
  <si>
    <t>Other chemical product manufacturing</t>
  </si>
  <si>
    <t>v111382270</t>
  </si>
  <si>
    <t>Plastics and rubber products manufacturing</t>
  </si>
  <si>
    <t>v111382271</t>
  </si>
  <si>
    <t>BS326100</t>
  </si>
  <si>
    <t>Plastic product manufacturing</t>
  </si>
  <si>
    <t>v111382272</t>
  </si>
  <si>
    <t>BS326200</t>
  </si>
  <si>
    <t>Rubber product manufacturing</t>
  </si>
  <si>
    <t>v111382273</t>
  </si>
  <si>
    <t>Non-metallic mineral product manufacturing</t>
  </si>
  <si>
    <t>v111382274</t>
  </si>
  <si>
    <t>BS327300</t>
  </si>
  <si>
    <t>Cement and concrete product manufacturing</t>
  </si>
  <si>
    <t>v111382275</t>
  </si>
  <si>
    <t>Non-metallic mineral product manufacturing (except cement and concrete products)</t>
  </si>
  <si>
    <t>v111382276</t>
  </si>
  <si>
    <t>Primary metal manufacturing</t>
  </si>
  <si>
    <t>v111382277</t>
  </si>
  <si>
    <t>BS331100</t>
  </si>
  <si>
    <t>Iron and steel mills and ferro-alloy manufacturing</t>
  </si>
  <si>
    <t>v111382278</t>
  </si>
  <si>
    <t>BS331200</t>
  </si>
  <si>
    <t>Steel product manufacturing from purchased steel</t>
  </si>
  <si>
    <t>v111382279</t>
  </si>
  <si>
    <t>BS331300</t>
  </si>
  <si>
    <t>Alumina and aluminum production and processing</t>
  </si>
  <si>
    <t>v111382280</t>
  </si>
  <si>
    <t>BS331400</t>
  </si>
  <si>
    <t>Non-ferrous metal (except aluminum) production and processing</t>
  </si>
  <si>
    <t>v111382281</t>
  </si>
  <si>
    <t>BS331500</t>
  </si>
  <si>
    <t>Foundries</t>
  </si>
  <si>
    <t>v111382282</t>
  </si>
  <si>
    <t>Fabricated metal product manufacturing</t>
  </si>
  <si>
    <t>v111382283</t>
  </si>
  <si>
    <t>BS332100</t>
  </si>
  <si>
    <t>Forging and stamping</t>
  </si>
  <si>
    <t>v111382284</t>
  </si>
  <si>
    <t>BS332300</t>
  </si>
  <si>
    <t>Architectural and structural metals manufacturing</t>
  </si>
  <si>
    <t>v111382285</t>
  </si>
  <si>
    <t>BS332400</t>
  </si>
  <si>
    <t>Boiler, tank and shipping container manufacturing</t>
  </si>
  <si>
    <t>v111382286</t>
  </si>
  <si>
    <t>BS332500</t>
  </si>
  <si>
    <t>Hardware manufacturing</t>
  </si>
  <si>
    <t>v111382287</t>
  </si>
  <si>
    <t>BS332600</t>
  </si>
  <si>
    <t>Spring and wire product manufacturing</t>
  </si>
  <si>
    <t>v111382288</t>
  </si>
  <si>
    <t>BS332700</t>
  </si>
  <si>
    <t>Machine shops, turned product, and screw, nut and bolt manufacturing</t>
  </si>
  <si>
    <t>v111382289</t>
  </si>
  <si>
    <t>BS332800</t>
  </si>
  <si>
    <t>Coating, engraving, heat treating and allied activities</t>
  </si>
  <si>
    <t>v111382290</t>
  </si>
  <si>
    <t>BS332A00</t>
  </si>
  <si>
    <t>Cutlery, hand tools and other fabricated metal product manufacturing</t>
  </si>
  <si>
    <t>v111382291</t>
  </si>
  <si>
    <t>Machinery manufacturing</t>
  </si>
  <si>
    <t>v111382292</t>
  </si>
  <si>
    <t>BS333100</t>
  </si>
  <si>
    <t>Agricultural, construction and mining machinery manufacturing</t>
  </si>
  <si>
    <t>v111382293</t>
  </si>
  <si>
    <t>Industrial, commercial and service industry machinery manufacturing</t>
  </si>
  <si>
    <t>v111382294</t>
  </si>
  <si>
    <t>BS333200</t>
  </si>
  <si>
    <t>Industrial machinery manufacturing</t>
  </si>
  <si>
    <t>v111382295</t>
  </si>
  <si>
    <t>BS333300</t>
  </si>
  <si>
    <t>Commercial and service industry machinery manufacturing</t>
  </si>
  <si>
    <t>v111382296</t>
  </si>
  <si>
    <t>BS333400</t>
  </si>
  <si>
    <t>Ventilation, heating, air-conditioning and commercial refrigeration equipment manufacturing</t>
  </si>
  <si>
    <t>v111382297</t>
  </si>
  <si>
    <t>BS333500</t>
  </si>
  <si>
    <t>Metalworking machinery manufacturing</t>
  </si>
  <si>
    <t>v111382298</t>
  </si>
  <si>
    <t>BS333600</t>
  </si>
  <si>
    <t>Engine, turbine and power transmission equipment manufacturing</t>
  </si>
  <si>
    <t>v111382299</t>
  </si>
  <si>
    <t>BS333900</t>
  </si>
  <si>
    <t>Other general-purpose machinery manufacturing</t>
  </si>
  <si>
    <t>v111382300</t>
  </si>
  <si>
    <t>Computer and electronic product manufacturing</t>
  </si>
  <si>
    <t>v111382301</t>
  </si>
  <si>
    <t>BS334100</t>
  </si>
  <si>
    <t>Computer and peripheral equipment manufacturing</t>
  </si>
  <si>
    <t>v111382302</t>
  </si>
  <si>
    <t>BS334200</t>
  </si>
  <si>
    <t>Communications equipment manufacturing</t>
  </si>
  <si>
    <t>v111382303</t>
  </si>
  <si>
    <t>BS334400</t>
  </si>
  <si>
    <t>Semiconductor and other electronic component manufacturing</t>
  </si>
  <si>
    <t>v111382304</t>
  </si>
  <si>
    <t>BS334A00</t>
  </si>
  <si>
    <t>Other electronic product manufacturing</t>
  </si>
  <si>
    <t>v111382305</t>
  </si>
  <si>
    <t>Electrical equipment, appliance and component manufacturing</t>
  </si>
  <si>
    <t>v111382306</t>
  </si>
  <si>
    <t>BS335100</t>
  </si>
  <si>
    <t>Electric lighting equipment manufacturing</t>
  </si>
  <si>
    <t>v111382307</t>
  </si>
  <si>
    <t>BS335200</t>
  </si>
  <si>
    <t>Household appliance manufacturing</t>
  </si>
  <si>
    <t>v111382308</t>
  </si>
  <si>
    <t>BS335300</t>
  </si>
  <si>
    <t>Electrical equipment manufacturing</t>
  </si>
  <si>
    <t>v111382309</t>
  </si>
  <si>
    <t>BS335900</t>
  </si>
  <si>
    <t>Other electrical equipment and component manufacturing</t>
  </si>
  <si>
    <t>v111382310</t>
  </si>
  <si>
    <t>Transportation equipment manufacturing</t>
  </si>
  <si>
    <t>v111382311</t>
  </si>
  <si>
    <t>Motor vehicle manufacturing</t>
  </si>
  <si>
    <t>v111382312</t>
  </si>
  <si>
    <t>BS336110</t>
  </si>
  <si>
    <t>Automobile and light-duty motor vehicle manufacturing</t>
  </si>
  <si>
    <t>v111382313</t>
  </si>
  <si>
    <t>BS336120</t>
  </si>
  <si>
    <t>Heavy-duty truck manufacturing</t>
  </si>
  <si>
    <t>v111382314</t>
  </si>
  <si>
    <t>BS336200</t>
  </si>
  <si>
    <t>Motor vehicle body and trailer manufacturing</t>
  </si>
  <si>
    <t>v111382315</t>
  </si>
  <si>
    <t>Motor vehicle parts manufacturing</t>
  </si>
  <si>
    <t>v111382316</t>
  </si>
  <si>
    <t>BS336310</t>
  </si>
  <si>
    <t>Motor vehicle gasoline engine and engine parts manufacturing</t>
  </si>
  <si>
    <t>v111382317</t>
  </si>
  <si>
    <t>BS336320</t>
  </si>
  <si>
    <t>Motor vehicle electrical and electronic equipment manufacturing</t>
  </si>
  <si>
    <t>v111382318</t>
  </si>
  <si>
    <t>BS336330</t>
  </si>
  <si>
    <t>Motor vehicle steering and suspension components (except spring) manufacturing</t>
  </si>
  <si>
    <t>v111382319</t>
  </si>
  <si>
    <t>BS336340</t>
  </si>
  <si>
    <t>Motor vehicle brake system manufacturing</t>
  </si>
  <si>
    <t>v111382320</t>
  </si>
  <si>
    <t>BS336350</t>
  </si>
  <si>
    <t>Motor vehicle transmission and power train parts manufacturing</t>
  </si>
  <si>
    <t>v111382321</t>
  </si>
  <si>
    <t>BS336360</t>
  </si>
  <si>
    <t>Motor vehicle seating and interior trim manufacturing</t>
  </si>
  <si>
    <t>v111382322</t>
  </si>
  <si>
    <t>BS336370</t>
  </si>
  <si>
    <t>Motor vehicle metal stamping</t>
  </si>
  <si>
    <t>v111382323</t>
  </si>
  <si>
    <t>BS336390</t>
  </si>
  <si>
    <t>Other motor vehicle parts manufacturing</t>
  </si>
  <si>
    <t>v111382324</t>
  </si>
  <si>
    <t>BS336400</t>
  </si>
  <si>
    <t>Aerospace product and parts manufacturing</t>
  </si>
  <si>
    <t>v111382325</t>
  </si>
  <si>
    <t>BS336500</t>
  </si>
  <si>
    <t>Railroad rolling stock manufacturing</t>
  </si>
  <si>
    <t>v111382326</t>
  </si>
  <si>
    <t>BS336600</t>
  </si>
  <si>
    <t>Ship and boat building</t>
  </si>
  <si>
    <t>v111382327</t>
  </si>
  <si>
    <t>BS336900</t>
  </si>
  <si>
    <t>Other transportation equipment manufacturing</t>
  </si>
  <si>
    <t>v111382328</t>
  </si>
  <si>
    <t>Furniture and related product manufacturing</t>
  </si>
  <si>
    <t>v111382329</t>
  </si>
  <si>
    <t>BS337100</t>
  </si>
  <si>
    <t>Household and institutional furniture and kitchen cabinet manufacturing</t>
  </si>
  <si>
    <t>v111382330</t>
  </si>
  <si>
    <t>BS337200</t>
  </si>
  <si>
    <t>Office furniture (including fixtures) manufacturing</t>
  </si>
  <si>
    <t>v111382331</t>
  </si>
  <si>
    <t>BS337900</t>
  </si>
  <si>
    <t>Other furniture-related product manufacturing</t>
  </si>
  <si>
    <t>v111382332</t>
  </si>
  <si>
    <t>Miscellaneous manufacturing</t>
  </si>
  <si>
    <t>v111382333</t>
  </si>
  <si>
    <t>BS339100</t>
  </si>
  <si>
    <t>Medical equipment and supplies manufacturing</t>
  </si>
  <si>
    <t>v111382334</t>
  </si>
  <si>
    <t>v111382335</t>
  </si>
  <si>
    <t>Service-producing businesses</t>
  </si>
  <si>
    <t>v111382336</t>
  </si>
  <si>
    <t>v111382337</t>
  </si>
  <si>
    <t>BS411000</t>
  </si>
  <si>
    <t>Farm product wholesaler-distributors</t>
  </si>
  <si>
    <t>v111382338</t>
  </si>
  <si>
    <t>BS412000</t>
  </si>
  <si>
    <t>Petroleum product wholesaler-distributors</t>
  </si>
  <si>
    <t>v111382339</t>
  </si>
  <si>
    <t>BS413000</t>
  </si>
  <si>
    <t>Food, beverage and tobacco wholesaler-distributors</t>
  </si>
  <si>
    <t>v111382340</t>
  </si>
  <si>
    <t>BS414000</t>
  </si>
  <si>
    <t>Personal and household goods wholesaler-distributors</t>
  </si>
  <si>
    <t>v111382341</t>
  </si>
  <si>
    <t>BS415000</t>
  </si>
  <si>
    <t>Motor vehicle and parts wholesaler-distributors</t>
  </si>
  <si>
    <t>v111382342</t>
  </si>
  <si>
    <t>BS416000</t>
  </si>
  <si>
    <t>Building material and supplies wholesaler-distributors</t>
  </si>
  <si>
    <t>v111382343</t>
  </si>
  <si>
    <t>BS417000</t>
  </si>
  <si>
    <t>Machinery, equipment and supplies wholesaler-distributors</t>
  </si>
  <si>
    <t>v111382344</t>
  </si>
  <si>
    <t>BS418000</t>
  </si>
  <si>
    <t>Miscellaneous wholesaler-distributors</t>
  </si>
  <si>
    <t>v111382345</t>
  </si>
  <si>
    <t>BS419000</t>
  </si>
  <si>
    <t>Wholesale electronic markets, and agents and brokers</t>
  </si>
  <si>
    <t>v111382346</t>
  </si>
  <si>
    <t>v111382347</t>
  </si>
  <si>
    <t>BS441000</t>
  </si>
  <si>
    <t>Motor vehicle and parts dealers</t>
  </si>
  <si>
    <t>v111382348</t>
  </si>
  <si>
    <t>BS442000</t>
  </si>
  <si>
    <t>Furniture and home furnishings stores</t>
  </si>
  <si>
    <t>v111382349</t>
  </si>
  <si>
    <t>BS443000</t>
  </si>
  <si>
    <t>Electronics and appliance stores</t>
  </si>
  <si>
    <t>v111382350</t>
  </si>
  <si>
    <t>BS444000</t>
  </si>
  <si>
    <t>Building material and garden equipment and supplies dealers</t>
  </si>
  <si>
    <t>v111382351</t>
  </si>
  <si>
    <t>BS445000</t>
  </si>
  <si>
    <t>Food and beverage stores</t>
  </si>
  <si>
    <t>v111382352</t>
  </si>
  <si>
    <t>BS446000</t>
  </si>
  <si>
    <t>Health and personal care stores</t>
  </si>
  <si>
    <t>v111382353</t>
  </si>
  <si>
    <t>BS447000</t>
  </si>
  <si>
    <t>Gasoline stations</t>
  </si>
  <si>
    <t>v111382354</t>
  </si>
  <si>
    <t>BS448000</t>
  </si>
  <si>
    <t>Clothing and clothing accessories stores</t>
  </si>
  <si>
    <t>v111382355</t>
  </si>
  <si>
    <t>BS451000</t>
  </si>
  <si>
    <t>Sporting goods, hobby, book and music stores</t>
  </si>
  <si>
    <t>v111382356</t>
  </si>
  <si>
    <t>BS452000</t>
  </si>
  <si>
    <t>General merchandise stores</t>
  </si>
  <si>
    <t>v111382357</t>
  </si>
  <si>
    <t>BS453000</t>
  </si>
  <si>
    <t>Miscellaneous store retailers</t>
  </si>
  <si>
    <t>v111382358</t>
  </si>
  <si>
    <t>BS454000</t>
  </si>
  <si>
    <t>Non-store retailers</t>
  </si>
  <si>
    <t>v111382359</t>
  </si>
  <si>
    <t>Transportation and warehousing</t>
  </si>
  <si>
    <t>v111382360</t>
  </si>
  <si>
    <t>BS481000</t>
  </si>
  <si>
    <t>Air transportation</t>
  </si>
  <si>
    <t>v111382361</t>
  </si>
  <si>
    <t>BS482000</t>
  </si>
  <si>
    <t>Rail transportation</t>
  </si>
  <si>
    <t>v111382362</t>
  </si>
  <si>
    <t>BS483000</t>
  </si>
  <si>
    <t>Water transportation</t>
  </si>
  <si>
    <t>v111382363</t>
  </si>
  <si>
    <t>BS484000</t>
  </si>
  <si>
    <t>Truck transportation</t>
  </si>
  <si>
    <t>v111382364</t>
  </si>
  <si>
    <t>Transit, ground passenger and scenic and sightseeing transportation</t>
  </si>
  <si>
    <t>v111382365</t>
  </si>
  <si>
    <t>BS485100</t>
  </si>
  <si>
    <t>Urban transit systems</t>
  </si>
  <si>
    <t>v111382366</t>
  </si>
  <si>
    <t>BS485300</t>
  </si>
  <si>
    <t>Taxi and limousine service</t>
  </si>
  <si>
    <t>v111382367</t>
  </si>
  <si>
    <t>BS48A000</t>
  </si>
  <si>
    <t>Other transit and ground passenger transportation and scenic and sightseeing transportation</t>
  </si>
  <si>
    <t>v111382368</t>
  </si>
  <si>
    <t>BS488000</t>
  </si>
  <si>
    <t>Support activities for transportation</t>
  </si>
  <si>
    <t>v111382369</t>
  </si>
  <si>
    <t>Pipeline transportation</t>
  </si>
  <si>
    <t>v111382370</t>
  </si>
  <si>
    <t>BS486200</t>
  </si>
  <si>
    <t>Pipeline transportation of natural gas</t>
  </si>
  <si>
    <t>v111382371</t>
  </si>
  <si>
    <t>BS486A00</t>
  </si>
  <si>
    <t>Crude oil and other pipeline transportation</t>
  </si>
  <si>
    <t>v111382372</t>
  </si>
  <si>
    <t>Postal service and couriers and messengers</t>
  </si>
  <si>
    <t>v111382373</t>
  </si>
  <si>
    <t>BS491000</t>
  </si>
  <si>
    <t>Postal service</t>
  </si>
  <si>
    <t>v111382374</t>
  </si>
  <si>
    <t>BS492000</t>
  </si>
  <si>
    <t>Couriers and messengers</t>
  </si>
  <si>
    <t>v111382375</t>
  </si>
  <si>
    <t>BS493000</t>
  </si>
  <si>
    <t>Warehousing and storage</t>
  </si>
  <si>
    <t>v111382376</t>
  </si>
  <si>
    <t>Information and cultural industries</t>
  </si>
  <si>
    <t>v111382377</t>
  </si>
  <si>
    <t>Publishing industries (except internet)</t>
  </si>
  <si>
    <t>v111382378</t>
  </si>
  <si>
    <t>Newspaper publishers</t>
  </si>
  <si>
    <t>v111382379</t>
  </si>
  <si>
    <t>Periodical, book and directory publishers</t>
  </si>
  <si>
    <t>v111382380</t>
  </si>
  <si>
    <t>v111382381</t>
  </si>
  <si>
    <t>Motion picture and sound recording industries</t>
  </si>
  <si>
    <t>v111382382</t>
  </si>
  <si>
    <t>Motion picture and video exhibition</t>
  </si>
  <si>
    <t>v111382383</t>
  </si>
  <si>
    <t>Motion picture and video industries (except exhibition)</t>
  </si>
  <si>
    <t>v111382384</t>
  </si>
  <si>
    <t>v111382385</t>
  </si>
  <si>
    <t>Broadcasting (except internet)</t>
  </si>
  <si>
    <t>v111382386</t>
  </si>
  <si>
    <t>v111382387</t>
  </si>
  <si>
    <t>v111382388</t>
  </si>
  <si>
    <t>BS517000</t>
  </si>
  <si>
    <t>Telecommunications</t>
  </si>
  <si>
    <t>v111382389</t>
  </si>
  <si>
    <t>v111382390</t>
  </si>
  <si>
    <t>v111382391</t>
  </si>
  <si>
    <t>Finance and insurance, and holding companies</t>
  </si>
  <si>
    <t>v111382392</t>
  </si>
  <si>
    <t>Finance and insurance</t>
  </si>
  <si>
    <t>v111382393</t>
  </si>
  <si>
    <t>Depository credit intermediation and monetary authorities</t>
  </si>
  <si>
    <t>v111382394</t>
  </si>
  <si>
    <t>BS521000</t>
  </si>
  <si>
    <t>Monetary authorities - central bank</t>
  </si>
  <si>
    <t>v111382395</t>
  </si>
  <si>
    <t>BS522130</t>
  </si>
  <si>
    <t>Local credit unions</t>
  </si>
  <si>
    <t>v111382396</t>
  </si>
  <si>
    <t>BS5221A0</t>
  </si>
  <si>
    <t>Banking and other depository credit intermediation</t>
  </si>
  <si>
    <t>v111382397</t>
  </si>
  <si>
    <t>BS522200</t>
  </si>
  <si>
    <t>Non-depository credit intermediation</t>
  </si>
  <si>
    <t>v111382398</t>
  </si>
  <si>
    <t>BS522300</t>
  </si>
  <si>
    <t>Activities related to credit intermediation</t>
  </si>
  <si>
    <t>v111382399</t>
  </si>
  <si>
    <t>Insurance carriers and related activities</t>
  </si>
  <si>
    <t>v111382400</t>
  </si>
  <si>
    <t>BS524100</t>
  </si>
  <si>
    <t>Insurance carriers</t>
  </si>
  <si>
    <t>v111382401</t>
  </si>
  <si>
    <t>BS524200</t>
  </si>
  <si>
    <t>Agencies, brokerages and other insurance related activities</t>
  </si>
  <si>
    <t>v111382402</t>
  </si>
  <si>
    <t>BS52A000</t>
  </si>
  <si>
    <t>Financial investment services, funds and other financial vehicles</t>
  </si>
  <si>
    <t>v111382403</t>
  </si>
  <si>
    <t>Real estate, rental and leasing</t>
  </si>
  <si>
    <t>v111382404</t>
  </si>
  <si>
    <t>Real estate</t>
  </si>
  <si>
    <t>v111382405</t>
  </si>
  <si>
    <t>BS531100</t>
  </si>
  <si>
    <t>Lessors of real estate</t>
  </si>
  <si>
    <t>v111382406</t>
  </si>
  <si>
    <t>BS531A00</t>
  </si>
  <si>
    <t>Offices of real estate agents and brokers and activities related to real estate</t>
  </si>
  <si>
    <t>v111382407</t>
  </si>
  <si>
    <t>Rental and leasing services</t>
  </si>
  <si>
    <t>v111382408</t>
  </si>
  <si>
    <t>BS532100</t>
  </si>
  <si>
    <t>Automotive equipment rental and leasing</t>
  </si>
  <si>
    <t>v111382409</t>
  </si>
  <si>
    <t>BS532A00</t>
  </si>
  <si>
    <t>Rental and leasing services (except automotive equipment)</t>
  </si>
  <si>
    <t>v111382410</t>
  </si>
  <si>
    <t>BS533000</t>
  </si>
  <si>
    <t>Lessors of non-financial intangible assets (except copyrighted works)</t>
  </si>
  <si>
    <t>v111382411</t>
  </si>
  <si>
    <t>v111382412</t>
  </si>
  <si>
    <t>Legal, accounting and related services</t>
  </si>
  <si>
    <t>v111382413</t>
  </si>
  <si>
    <t>BS541100</t>
  </si>
  <si>
    <t>Legal services</t>
  </si>
  <si>
    <t>v111382414</t>
  </si>
  <si>
    <t>BS541200</t>
  </si>
  <si>
    <t>Accounting, tax preparation, bookkeeping and payroll services</t>
  </si>
  <si>
    <t>v111382415</t>
  </si>
  <si>
    <t>v111382416</t>
  </si>
  <si>
    <t>Other professional, scientific and technical services including scientific research and development</t>
  </si>
  <si>
    <t>v111382417</t>
  </si>
  <si>
    <t>v111382418</t>
  </si>
  <si>
    <t>v111382419</t>
  </si>
  <si>
    <t>BS541700</t>
  </si>
  <si>
    <t>Scientific research and development services</t>
  </si>
  <si>
    <t>v111382420</t>
  </si>
  <si>
    <t>v111382421</t>
  </si>
  <si>
    <t>v111382422</t>
  </si>
  <si>
    <t>v111382423</t>
  </si>
  <si>
    <t>BS551113</t>
  </si>
  <si>
    <t>Holding companies</t>
  </si>
  <si>
    <t>v111382424</t>
  </si>
  <si>
    <t>Administrative and support, waste management and remediation services</t>
  </si>
  <si>
    <t>v111382425</t>
  </si>
  <si>
    <t>Administrative and support services</t>
  </si>
  <si>
    <t>v111382426</t>
  </si>
  <si>
    <t>BS561100</t>
  </si>
  <si>
    <t>Office administrative services</t>
  </si>
  <si>
    <t>v111382427</t>
  </si>
  <si>
    <t>BS561300</t>
  </si>
  <si>
    <t>Employment services</t>
  </si>
  <si>
    <t>v111382428</t>
  </si>
  <si>
    <t>BS561400</t>
  </si>
  <si>
    <t>Business support services</t>
  </si>
  <si>
    <t>v111382429</t>
  </si>
  <si>
    <t>BS561500</t>
  </si>
  <si>
    <t>Travel arrangement and reservation services</t>
  </si>
  <si>
    <t>v111382430</t>
  </si>
  <si>
    <t>BS561600</t>
  </si>
  <si>
    <t>Investigation and security services</t>
  </si>
  <si>
    <t>v111382431</t>
  </si>
  <si>
    <t>BS561700</t>
  </si>
  <si>
    <t>Services to buildings and dwellings</t>
  </si>
  <si>
    <t>v111382432</t>
  </si>
  <si>
    <t>BS561A00</t>
  </si>
  <si>
    <t>Facilities and other support services</t>
  </si>
  <si>
    <t>v111382433</t>
  </si>
  <si>
    <t>BS562000</t>
  </si>
  <si>
    <t>Waste management and remediation services</t>
  </si>
  <si>
    <t>v111382434</t>
  </si>
  <si>
    <t>BS610000</t>
  </si>
  <si>
    <t>v111382435</t>
  </si>
  <si>
    <t>Private educational services</t>
  </si>
  <si>
    <t>v111382436</t>
  </si>
  <si>
    <t>Health care and social assistance</t>
  </si>
  <si>
    <t>v111382437</t>
  </si>
  <si>
    <t>Health care</t>
  </si>
  <si>
    <t>v111382438</t>
  </si>
  <si>
    <t>Ambulatory health care services</t>
  </si>
  <si>
    <t>v111382439</t>
  </si>
  <si>
    <t>BS621100</t>
  </si>
  <si>
    <t>Offices of physicians</t>
  </si>
  <si>
    <t>v111382440</t>
  </si>
  <si>
    <t>BS621200</t>
  </si>
  <si>
    <t>Offices of dentists</t>
  </si>
  <si>
    <t>v111382441</t>
  </si>
  <si>
    <t>BS621A00</t>
  </si>
  <si>
    <t>Miscellaneous ambulatory health care services</t>
  </si>
  <si>
    <t>v111382442</t>
  </si>
  <si>
    <t>BS623000</t>
  </si>
  <si>
    <t>Nursing and residential care facilities</t>
  </si>
  <si>
    <t>v111382443</t>
  </si>
  <si>
    <t>BS624000</t>
  </si>
  <si>
    <t>Social assistance</t>
  </si>
  <si>
    <t>v111382444</t>
  </si>
  <si>
    <t>v111382445</t>
  </si>
  <si>
    <t>Performing arts, spectator sports and related industries, and heritage institutions</t>
  </si>
  <si>
    <t>v111382446</t>
  </si>
  <si>
    <t>Amusement, gambling and recreation industries</t>
  </si>
  <si>
    <t>v111382447</t>
  </si>
  <si>
    <t>BS713200</t>
  </si>
  <si>
    <t>Gambling industries</t>
  </si>
  <si>
    <t>v111382448</t>
  </si>
  <si>
    <t>BS713A00</t>
  </si>
  <si>
    <t>Amusement and recreation industries</t>
  </si>
  <si>
    <t>v111382449</t>
  </si>
  <si>
    <t>Accommodation and food services</t>
  </si>
  <si>
    <t>v111382450</t>
  </si>
  <si>
    <t>Accommodation services</t>
  </si>
  <si>
    <t>v111382451</t>
  </si>
  <si>
    <t>BS721100</t>
  </si>
  <si>
    <t>Traveller accommodation</t>
  </si>
  <si>
    <t>v111382452</t>
  </si>
  <si>
    <t>BS721A00</t>
  </si>
  <si>
    <t>RV (recreational vehicle) parks, recreational camps, and rooming and boarding houses</t>
  </si>
  <si>
    <t>v111382453</t>
  </si>
  <si>
    <t>BS722000</t>
  </si>
  <si>
    <t>Food services and drinking places</t>
  </si>
  <si>
    <t>v111382454</t>
  </si>
  <si>
    <t>Other private services</t>
  </si>
  <si>
    <t>v111382455</t>
  </si>
  <si>
    <t>Repair and maintenance</t>
  </si>
  <si>
    <t>v111382456</t>
  </si>
  <si>
    <t>BS811100</t>
  </si>
  <si>
    <t>Automotive repair and maintenance</t>
  </si>
  <si>
    <t>v111382457</t>
  </si>
  <si>
    <t>BS811A00</t>
  </si>
  <si>
    <t>Repair and maintenance (except automotive)</t>
  </si>
  <si>
    <t>v111382458</t>
  </si>
  <si>
    <t>Personal services and private households</t>
  </si>
  <si>
    <t>v111382459</t>
  </si>
  <si>
    <t>Personal and laundry services</t>
  </si>
  <si>
    <t>v111382460</t>
  </si>
  <si>
    <t>BS812200</t>
  </si>
  <si>
    <t>Funeral services</t>
  </si>
  <si>
    <t>v111382461</t>
  </si>
  <si>
    <t>BS812300</t>
  </si>
  <si>
    <t>Dry cleaning and laundry services</t>
  </si>
  <si>
    <t>v111382462</t>
  </si>
  <si>
    <t>Personal care services and other personal services</t>
  </si>
  <si>
    <t>v111382463</t>
  </si>
  <si>
    <t>BS814000</t>
  </si>
  <si>
    <t>Private households</t>
  </si>
  <si>
    <t>v111382464</t>
  </si>
  <si>
    <t>BS813000</t>
  </si>
  <si>
    <t>Professional and similar organizations</t>
  </si>
  <si>
    <t>v111382465</t>
  </si>
  <si>
    <t>Business sector industries, excluding farms</t>
  </si>
  <si>
    <t>v111382466</t>
  </si>
  <si>
    <t>Business sector industries, excluding private households</t>
  </si>
  <si>
    <t>v111382467</t>
  </si>
  <si>
    <t>Service-producing businesses, excluding private households</t>
  </si>
  <si>
    <t>v111382468</t>
  </si>
  <si>
    <t>Industrial production</t>
  </si>
  <si>
    <t>v111382469</t>
  </si>
  <si>
    <t>Non-durable manufacturing industries</t>
  </si>
  <si>
    <t>v111382470</t>
  </si>
  <si>
    <t>Durable manufacturing industries</t>
  </si>
  <si>
    <t>v111382471</t>
  </si>
  <si>
    <t>Energy sector</t>
  </si>
  <si>
    <t>v111382472</t>
  </si>
  <si>
    <t>Information and communication sector</t>
  </si>
  <si>
    <t>v111382473</t>
  </si>
  <si>
    <t>Information and communication technology, manufacturing</t>
  </si>
  <si>
    <t>v111382474</t>
  </si>
  <si>
    <t>Information and communication technology, services</t>
  </si>
  <si>
    <t>v111382475</t>
  </si>
  <si>
    <t>Non-business sector industries</t>
  </si>
  <si>
    <t>v111382476</t>
  </si>
  <si>
    <t>Non-profit institutions serving households</t>
  </si>
  <si>
    <t>v111382477</t>
  </si>
  <si>
    <t>Non-profit institutions</t>
  </si>
  <si>
    <t>v111382478</t>
  </si>
  <si>
    <t>Non-profit education institutions</t>
  </si>
  <si>
    <t>v111382479</t>
  </si>
  <si>
    <t>v111382480</t>
  </si>
  <si>
    <t>Non-profit welfare organizations</t>
  </si>
  <si>
    <t>v111382481</t>
  </si>
  <si>
    <t>Non-profit arts, entertainment and recreation</t>
  </si>
  <si>
    <t>v111382482</t>
  </si>
  <si>
    <t>NP813A00</t>
  </si>
  <si>
    <t>Grant-making, civic, and professional and similar organizations</t>
  </si>
  <si>
    <t>v111382483</t>
  </si>
  <si>
    <t>NP813100</t>
  </si>
  <si>
    <t>Religious organizations</t>
  </si>
  <si>
    <t>v111382484</t>
  </si>
  <si>
    <t>Other non-profit institutions serving households</t>
  </si>
  <si>
    <t>v111382485</t>
  </si>
  <si>
    <t>Government sector</t>
  </si>
  <si>
    <t>v111382486</t>
  </si>
  <si>
    <t>Government educational services</t>
  </si>
  <si>
    <t>v111382487</t>
  </si>
  <si>
    <t>GS611100</t>
  </si>
  <si>
    <t>Elementary and secondary schools</t>
  </si>
  <si>
    <t>v111382488</t>
  </si>
  <si>
    <t>GS611200</t>
  </si>
  <si>
    <t>Community colleges and C.E.G.E.P.s</t>
  </si>
  <si>
    <t>v111382489</t>
  </si>
  <si>
    <t>GS611300</t>
  </si>
  <si>
    <t>Universities</t>
  </si>
  <si>
    <t>v111382490</t>
  </si>
  <si>
    <t>Other educational services</t>
  </si>
  <si>
    <t>v111382491</t>
  </si>
  <si>
    <t>Government health services</t>
  </si>
  <si>
    <t>v111382492</t>
  </si>
  <si>
    <t>GS622000</t>
  </si>
  <si>
    <t>Hospitals</t>
  </si>
  <si>
    <t>v111382493</t>
  </si>
  <si>
    <t>Federal government services</t>
  </si>
  <si>
    <t>v111382495</t>
  </si>
  <si>
    <t>Federal government services (excluding defence)</t>
  </si>
  <si>
    <t>v111382496</t>
  </si>
  <si>
    <t>GS911100</t>
  </si>
  <si>
    <t>Defence services</t>
  </si>
  <si>
    <t>v111382497</t>
  </si>
  <si>
    <t>Provincial and territorial government services</t>
  </si>
  <si>
    <t>v111382498</t>
  </si>
  <si>
    <t>Local, municipal and aboriginal government services</t>
  </si>
  <si>
    <t>v111382499</t>
  </si>
  <si>
    <t>Municipal government services</t>
  </si>
  <si>
    <t>v111382500</t>
  </si>
  <si>
    <t>Aboriginal government services</t>
  </si>
  <si>
    <t>v111382501</t>
  </si>
  <si>
    <t>ANAICS6</t>
  </si>
  <si>
    <t>ANAICS4</t>
  </si>
  <si>
    <t>Sector</t>
  </si>
  <si>
    <t>NAICS</t>
  </si>
  <si>
    <t>NAICS title</t>
  </si>
  <si>
    <t>IOIC</t>
  </si>
  <si>
    <t>111110</t>
  </si>
  <si>
    <t>Soybean farming</t>
  </si>
  <si>
    <t>111120</t>
  </si>
  <si>
    <t>Oilseed (except soybean) farming</t>
  </si>
  <si>
    <t>111130</t>
  </si>
  <si>
    <t>Dry pea and bean farming</t>
  </si>
  <si>
    <t>111140</t>
  </si>
  <si>
    <t>Wheat farming</t>
  </si>
  <si>
    <t>111150</t>
  </si>
  <si>
    <t>Corn farming</t>
  </si>
  <si>
    <t>111160</t>
  </si>
  <si>
    <t>Rice farming</t>
  </si>
  <si>
    <t>111190</t>
  </si>
  <si>
    <t>Other grain farming</t>
  </si>
  <si>
    <t>111211</t>
  </si>
  <si>
    <t>Potato farming</t>
  </si>
  <si>
    <t>111219</t>
  </si>
  <si>
    <t>Other vegetable (except potato) and melon farming</t>
  </si>
  <si>
    <t>111310</t>
  </si>
  <si>
    <t>Orange groves</t>
  </si>
  <si>
    <t>111320</t>
  </si>
  <si>
    <t>Citrus (except orange) groves</t>
  </si>
  <si>
    <t>111330</t>
  </si>
  <si>
    <t>Non-citrus fruit and tree nut farming</t>
  </si>
  <si>
    <t>111411</t>
  </si>
  <si>
    <t>Mushroom production</t>
  </si>
  <si>
    <t>111419</t>
  </si>
  <si>
    <t>Other food crops grown under cover</t>
  </si>
  <si>
    <t>111421</t>
  </si>
  <si>
    <t>Nursery and tree production</t>
  </si>
  <si>
    <t>111422</t>
  </si>
  <si>
    <t>Floriculture production</t>
  </si>
  <si>
    <t>111910</t>
  </si>
  <si>
    <t>Tobacco farming</t>
  </si>
  <si>
    <t>111920</t>
  </si>
  <si>
    <t>Cotton farming</t>
  </si>
  <si>
    <t>111930</t>
  </si>
  <si>
    <t>Sugar cane farming</t>
  </si>
  <si>
    <t>111940</t>
  </si>
  <si>
    <t>Hay farming</t>
  </si>
  <si>
    <t>111993</t>
  </si>
  <si>
    <t>Fruit and vegetable combination farming</t>
  </si>
  <si>
    <t>111994</t>
  </si>
  <si>
    <t>Maple syrup and products production</t>
  </si>
  <si>
    <t>111999</t>
  </si>
  <si>
    <t>All other miscellaneous crop farming</t>
  </si>
  <si>
    <t>112110</t>
  </si>
  <si>
    <t>Beef cattle ranching and farming, including feedlots</t>
  </si>
  <si>
    <t>112120</t>
  </si>
  <si>
    <t>Dairy cattle and milk production</t>
  </si>
  <si>
    <t>112210</t>
  </si>
  <si>
    <t>Hog and pig farming</t>
  </si>
  <si>
    <t>112310</t>
  </si>
  <si>
    <t>Chicken egg production</t>
  </si>
  <si>
    <t>112320</t>
  </si>
  <si>
    <t>Broiler and other meat-type chicken production</t>
  </si>
  <si>
    <t>112330</t>
  </si>
  <si>
    <t>Turkey production</t>
  </si>
  <si>
    <t>112340</t>
  </si>
  <si>
    <t>Poultry hatcheries</t>
  </si>
  <si>
    <t>112391</t>
  </si>
  <si>
    <t>Combination poultry and egg production</t>
  </si>
  <si>
    <t>112399</t>
  </si>
  <si>
    <t>All other poultry production</t>
  </si>
  <si>
    <t>112410</t>
  </si>
  <si>
    <t>Sheep farming</t>
  </si>
  <si>
    <t>112420</t>
  </si>
  <si>
    <t>Goat farming</t>
  </si>
  <si>
    <t>112510</t>
  </si>
  <si>
    <t>112910</t>
  </si>
  <si>
    <t>Apiculture</t>
  </si>
  <si>
    <t>112920</t>
  </si>
  <si>
    <t>Horse and other equine production</t>
  </si>
  <si>
    <t>112930</t>
  </si>
  <si>
    <t>Fur-bearing animal and rabbit production</t>
  </si>
  <si>
    <t>112991</t>
  </si>
  <si>
    <t>Animal combination farming</t>
  </si>
  <si>
    <t>112999</t>
  </si>
  <si>
    <t>All other miscellaneous animal production</t>
  </si>
  <si>
    <t>113110</t>
  </si>
  <si>
    <t>Timber tract operations</t>
  </si>
  <si>
    <t>113210</t>
  </si>
  <si>
    <t>Forest nurseries and gathering of forest products</t>
  </si>
  <si>
    <t>113311</t>
  </si>
  <si>
    <t>Logging (except contract)</t>
  </si>
  <si>
    <t>113312</t>
  </si>
  <si>
    <t>Contract logging</t>
  </si>
  <si>
    <t>114113</t>
  </si>
  <si>
    <t>Salt water fishing</t>
  </si>
  <si>
    <t>114114</t>
  </si>
  <si>
    <t>Freshwater fishing</t>
  </si>
  <si>
    <t>114210</t>
  </si>
  <si>
    <t>Hunting and trapping</t>
  </si>
  <si>
    <t>115110</t>
  </si>
  <si>
    <t>Support activities for crop production</t>
  </si>
  <si>
    <t>115210</t>
  </si>
  <si>
    <t>Support activities for animal production</t>
  </si>
  <si>
    <t>115310</t>
  </si>
  <si>
    <t>211113</t>
  </si>
  <si>
    <t>211114</t>
  </si>
  <si>
    <t>212114</t>
  </si>
  <si>
    <t>Bituminous coal mining</t>
  </si>
  <si>
    <t>212115</t>
  </si>
  <si>
    <t>Subbituminous coal mining</t>
  </si>
  <si>
    <t>212116</t>
  </si>
  <si>
    <t>Lignite coal mining</t>
  </si>
  <si>
    <t>212210</t>
  </si>
  <si>
    <t>212220</t>
  </si>
  <si>
    <t>212231</t>
  </si>
  <si>
    <t>Lead-zinc ore mining</t>
  </si>
  <si>
    <t>212232</t>
  </si>
  <si>
    <t>Nickel-copper ore mining</t>
  </si>
  <si>
    <t>212233</t>
  </si>
  <si>
    <t>Copper-zinc ore mining</t>
  </si>
  <si>
    <t>212291</t>
  </si>
  <si>
    <t>Uranium ore mining</t>
  </si>
  <si>
    <t>212299</t>
  </si>
  <si>
    <t>All other metal ore mining</t>
  </si>
  <si>
    <t>212314</t>
  </si>
  <si>
    <t>Granite mining and quarrying</t>
  </si>
  <si>
    <t>212315</t>
  </si>
  <si>
    <t>Limestone mining and quarrying</t>
  </si>
  <si>
    <t>212316</t>
  </si>
  <si>
    <t>Marble mining and quarrying</t>
  </si>
  <si>
    <t>212317</t>
  </si>
  <si>
    <t>Sandstone mining and quarrying</t>
  </si>
  <si>
    <t>212323</t>
  </si>
  <si>
    <t>Sand and gravel mining and quarrying</t>
  </si>
  <si>
    <t>212326</t>
  </si>
  <si>
    <t>Shale, clay and refractory mineral mining and quarrying</t>
  </si>
  <si>
    <t>212392</t>
  </si>
  <si>
    <t>212393</t>
  </si>
  <si>
    <t>Salt mining</t>
  </si>
  <si>
    <t>212394</t>
  </si>
  <si>
    <t>Asbestos mining</t>
  </si>
  <si>
    <t>212395</t>
  </si>
  <si>
    <t>Gypsum mining</t>
  </si>
  <si>
    <t>212396</t>
  </si>
  <si>
    <t>212397</t>
  </si>
  <si>
    <t>Peat extraction</t>
  </si>
  <si>
    <t>212398</t>
  </si>
  <si>
    <t>All other non-metallic mineral mining and quarrying</t>
  </si>
  <si>
    <t>213111</t>
  </si>
  <si>
    <t>Oil and gas contract drilling</t>
  </si>
  <si>
    <t>213117</t>
  </si>
  <si>
    <t>Contract drilling (except oil and gas)</t>
  </si>
  <si>
    <t>213118</t>
  </si>
  <si>
    <t>Services to oil and gas extraction</t>
  </si>
  <si>
    <t>213119</t>
  </si>
  <si>
    <t>Other support activities for mining</t>
  </si>
  <si>
    <t>221111</t>
  </si>
  <si>
    <t>Hydro-electric power generation</t>
  </si>
  <si>
    <t>221112</t>
  </si>
  <si>
    <t>Fossil-fuel electric power generation</t>
  </si>
  <si>
    <t>221113</t>
  </si>
  <si>
    <t>Nuclear electric power generation</t>
  </si>
  <si>
    <t>221119</t>
  </si>
  <si>
    <t>Other electric power generation</t>
  </si>
  <si>
    <t>221121</t>
  </si>
  <si>
    <t>Electric bulk power transmission and control</t>
  </si>
  <si>
    <t>221122</t>
  </si>
  <si>
    <t>Electric power distribution</t>
  </si>
  <si>
    <t>221210</t>
  </si>
  <si>
    <t>221310</t>
  </si>
  <si>
    <t>Water supply and irrigation systems</t>
  </si>
  <si>
    <t>221320</t>
  </si>
  <si>
    <t>Sewage treatment facilities</t>
  </si>
  <si>
    <t>221330</t>
  </si>
  <si>
    <t>Steam and air-conditioning supply</t>
  </si>
  <si>
    <t>236110</t>
  </si>
  <si>
    <t>236210</t>
  </si>
  <si>
    <t>Industrial building and structure construction</t>
  </si>
  <si>
    <t>236220</t>
  </si>
  <si>
    <t>Commercial and institutional building construction</t>
  </si>
  <si>
    <t>237110</t>
  </si>
  <si>
    <t>Water and sewer line and related structures construction</t>
  </si>
  <si>
    <t>237120</t>
  </si>
  <si>
    <t>Oil and gas pipeline and related structures construction</t>
  </si>
  <si>
    <t>237130</t>
  </si>
  <si>
    <t>Power and communication line and related structures construction</t>
  </si>
  <si>
    <t>237210</t>
  </si>
  <si>
    <t>Land subdivision</t>
  </si>
  <si>
    <t>237310</t>
  </si>
  <si>
    <t>Highway, street and bridge construction</t>
  </si>
  <si>
    <t>237990</t>
  </si>
  <si>
    <t>Other heavy and civil engineering construction</t>
  </si>
  <si>
    <t>238110</t>
  </si>
  <si>
    <t>Poured concrete foundation and structure contractors</t>
  </si>
  <si>
    <t>238120</t>
  </si>
  <si>
    <t>Structural steel and precast concrete contractors</t>
  </si>
  <si>
    <t>238130</t>
  </si>
  <si>
    <t>Framing contractors</t>
  </si>
  <si>
    <t>238140</t>
  </si>
  <si>
    <t>Masonry contractors</t>
  </si>
  <si>
    <t>238150</t>
  </si>
  <si>
    <t>Glass and glazing contractors</t>
  </si>
  <si>
    <t>238160</t>
  </si>
  <si>
    <t>Roofing contractors</t>
  </si>
  <si>
    <t>238170</t>
  </si>
  <si>
    <t>Siding contractors</t>
  </si>
  <si>
    <t>238190</t>
  </si>
  <si>
    <t>Other foundation, structure and building exterior contractors</t>
  </si>
  <si>
    <t>238210</t>
  </si>
  <si>
    <t>Electrical contractors and other wiring installation contractors</t>
  </si>
  <si>
    <t>238220</t>
  </si>
  <si>
    <t>Plumbing, heating and air-conditioning contractors</t>
  </si>
  <si>
    <t>238291</t>
  </si>
  <si>
    <t>Elevator and escalator installation contractors</t>
  </si>
  <si>
    <t>238299</t>
  </si>
  <si>
    <t>All other building equipment contractors</t>
  </si>
  <si>
    <t>238310</t>
  </si>
  <si>
    <t>Drywall and insulation contractors</t>
  </si>
  <si>
    <t>238320</t>
  </si>
  <si>
    <t>Painting and wall covering contractors</t>
  </si>
  <si>
    <t>238330</t>
  </si>
  <si>
    <t>Flooring contractors</t>
  </si>
  <si>
    <t>238340</t>
  </si>
  <si>
    <t>Tile and terrazzo contractors</t>
  </si>
  <si>
    <t>238350</t>
  </si>
  <si>
    <t>Finish carpentry contractors</t>
  </si>
  <si>
    <t>238390</t>
  </si>
  <si>
    <t>Other building finishing contractors</t>
  </si>
  <si>
    <t>238910</t>
  </si>
  <si>
    <t>Site preparation contractors</t>
  </si>
  <si>
    <t>238990</t>
  </si>
  <si>
    <t>All other specialty trade contractors</t>
  </si>
  <si>
    <t>311111</t>
  </si>
  <si>
    <t>Dog and cat food manufacturing</t>
  </si>
  <si>
    <t>311119</t>
  </si>
  <si>
    <t>Other animal food manufacturing</t>
  </si>
  <si>
    <t>311211</t>
  </si>
  <si>
    <t>Flour milling</t>
  </si>
  <si>
    <t>311214</t>
  </si>
  <si>
    <t>Rice milling and malt manufacturing</t>
  </si>
  <si>
    <t>311221</t>
  </si>
  <si>
    <t>Wet corn milling</t>
  </si>
  <si>
    <t>311224</t>
  </si>
  <si>
    <t>Oilseed processing</t>
  </si>
  <si>
    <t>311225</t>
  </si>
  <si>
    <t>Fat and oil refining and blending</t>
  </si>
  <si>
    <t>311230</t>
  </si>
  <si>
    <t>Breakfast cereal manufacturing</t>
  </si>
  <si>
    <t>311310</t>
  </si>
  <si>
    <t>Sugar manufacturing</t>
  </si>
  <si>
    <t>311340</t>
  </si>
  <si>
    <t>Non-chocolate confectionery manufacturing</t>
  </si>
  <si>
    <t>311351</t>
  </si>
  <si>
    <t>Chocolate and chocolate confectionery manufacturing from cacao beans</t>
  </si>
  <si>
    <t>311352</t>
  </si>
  <si>
    <t>Confectionery manufacturing from purchased chocolate</t>
  </si>
  <si>
    <t>311410</t>
  </si>
  <si>
    <t>Frozen food manufacturing</t>
  </si>
  <si>
    <t>311420</t>
  </si>
  <si>
    <t>Fruit and vegetable canning, pickling and drying</t>
  </si>
  <si>
    <t>311511</t>
  </si>
  <si>
    <t>Fluid milk manufacturing</t>
  </si>
  <si>
    <t>311515</t>
  </si>
  <si>
    <t>Butter, cheese, and dry and condensed dairy product manufacturing</t>
  </si>
  <si>
    <t>311520</t>
  </si>
  <si>
    <t>Ice cream and frozen dessert manufacturing</t>
  </si>
  <si>
    <t>311611</t>
  </si>
  <si>
    <t>Animal (except poultry) slaughtering</t>
  </si>
  <si>
    <t>311614</t>
  </si>
  <si>
    <t>Rendering and meat processing from carcasses</t>
  </si>
  <si>
    <t>311615</t>
  </si>
  <si>
    <t>Poultry processing</t>
  </si>
  <si>
    <t>311710</t>
  </si>
  <si>
    <t>311811</t>
  </si>
  <si>
    <t>Retail bakeries</t>
  </si>
  <si>
    <t>311814</t>
  </si>
  <si>
    <t>Commercial bakeries and frozen bakery product manufacturing</t>
  </si>
  <si>
    <t>311821</t>
  </si>
  <si>
    <t>Cookie and cracker manufacturing</t>
  </si>
  <si>
    <t>311824</t>
  </si>
  <si>
    <t>Flour mixes, dough, and pasta manufacturing from purchased flour</t>
  </si>
  <si>
    <t>311830</t>
  </si>
  <si>
    <t>Tortilla manufacturing</t>
  </si>
  <si>
    <t>311911</t>
  </si>
  <si>
    <t>Roasted nut and peanut butter manufacturing</t>
  </si>
  <si>
    <t>311919</t>
  </si>
  <si>
    <t>Other snack food manufacturing</t>
  </si>
  <si>
    <t>311920</t>
  </si>
  <si>
    <t>Coffee and tea manufacturing</t>
  </si>
  <si>
    <t>311930</t>
  </si>
  <si>
    <t>Flavouring syrup and concentrate manufacturing</t>
  </si>
  <si>
    <t>311940</t>
  </si>
  <si>
    <t>Seasoning and dressing manufacturing</t>
  </si>
  <si>
    <t>311990</t>
  </si>
  <si>
    <t>All other food manufacturing</t>
  </si>
  <si>
    <t>312110</t>
  </si>
  <si>
    <t>312120</t>
  </si>
  <si>
    <t>312130</t>
  </si>
  <si>
    <t>Wineries</t>
  </si>
  <si>
    <t>312140</t>
  </si>
  <si>
    <t>Distilleries</t>
  </si>
  <si>
    <t>312210</t>
  </si>
  <si>
    <t>Tobacco stemming and redrying</t>
  </si>
  <si>
    <t>312220</t>
  </si>
  <si>
    <t>Tobacco product manufacturing</t>
  </si>
  <si>
    <t>313110</t>
  </si>
  <si>
    <t>Fibre, yarn and thread mills</t>
  </si>
  <si>
    <t>313210</t>
  </si>
  <si>
    <t>Broad-woven fabric mills</t>
  </si>
  <si>
    <t>313220</t>
  </si>
  <si>
    <t>Narrow fabric mills and Schiffli machine embroidery</t>
  </si>
  <si>
    <t>313230</t>
  </si>
  <si>
    <t>Nonwoven fabric mills</t>
  </si>
  <si>
    <t>313240</t>
  </si>
  <si>
    <t>Knit fabric mills</t>
  </si>
  <si>
    <t>313310</t>
  </si>
  <si>
    <t>Textile and fabric finishing</t>
  </si>
  <si>
    <t>313320</t>
  </si>
  <si>
    <t>Fabric coating</t>
  </si>
  <si>
    <t>314110</t>
  </si>
  <si>
    <t>Carpet and rug mills</t>
  </si>
  <si>
    <t>314120</t>
  </si>
  <si>
    <t>Curtain and linen mills</t>
  </si>
  <si>
    <t>314910</t>
  </si>
  <si>
    <t>Textile bag and canvas mills</t>
  </si>
  <si>
    <t>314990</t>
  </si>
  <si>
    <t>All other textile product mills</t>
  </si>
  <si>
    <t>315110</t>
  </si>
  <si>
    <t>Hosiery and sock mills</t>
  </si>
  <si>
    <t>315190</t>
  </si>
  <si>
    <t>Other clothing knitting mills</t>
  </si>
  <si>
    <t>315210</t>
  </si>
  <si>
    <t>Cut and sew clothing contracting</t>
  </si>
  <si>
    <t>315220</t>
  </si>
  <si>
    <t>Men's and boys' cut and sew clothing manufacturing</t>
  </si>
  <si>
    <t>315241</t>
  </si>
  <si>
    <t>Infants' cut and sew clothing manufacturing</t>
  </si>
  <si>
    <t>315249</t>
  </si>
  <si>
    <t>Women's and girls' cut and sew clothing manufacturing</t>
  </si>
  <si>
    <t>315281</t>
  </si>
  <si>
    <t>Fur and leather clothing manufacturing</t>
  </si>
  <si>
    <t>315289</t>
  </si>
  <si>
    <t>All other cut and sew clothing manufacturing</t>
  </si>
  <si>
    <t>315990</t>
  </si>
  <si>
    <t>Clothing accessories and other clothing manufacturing</t>
  </si>
  <si>
    <t>316110</t>
  </si>
  <si>
    <t>Leather and hide tanning and finishing</t>
  </si>
  <si>
    <t>316210</t>
  </si>
  <si>
    <t>Footwear manufacturing</t>
  </si>
  <si>
    <t>316990</t>
  </si>
  <si>
    <t>Other leather and allied product manufacturing</t>
  </si>
  <si>
    <t>321111</t>
  </si>
  <si>
    <t>Sawmills (except shingle and shake mills)</t>
  </si>
  <si>
    <t>321112</t>
  </si>
  <si>
    <t>Shingle and shake mills</t>
  </si>
  <si>
    <t>321114</t>
  </si>
  <si>
    <t>Wood preservation</t>
  </si>
  <si>
    <t>321211</t>
  </si>
  <si>
    <t>Hardwood veneer and plywood mills</t>
  </si>
  <si>
    <t>321212</t>
  </si>
  <si>
    <t>Softwood veneer and plywood mills</t>
  </si>
  <si>
    <t>321215</t>
  </si>
  <si>
    <t>Structural wood product manufacturing</t>
  </si>
  <si>
    <t>321216</t>
  </si>
  <si>
    <t>Particle board and fibreboard mills</t>
  </si>
  <si>
    <t>321217</t>
  </si>
  <si>
    <t>Waferboard mills</t>
  </si>
  <si>
    <t>321911</t>
  </si>
  <si>
    <t>Wood window and door manufacturing</t>
  </si>
  <si>
    <t>321919</t>
  </si>
  <si>
    <t>Other millwork</t>
  </si>
  <si>
    <t>321920</t>
  </si>
  <si>
    <t>Wood container and pallet manufacturing</t>
  </si>
  <si>
    <t>321991</t>
  </si>
  <si>
    <t>Manufactured (mobile) home manufacturing</t>
  </si>
  <si>
    <t>321992</t>
  </si>
  <si>
    <t>Prefabricated wood building manufacturing</t>
  </si>
  <si>
    <t>321999</t>
  </si>
  <si>
    <t>All other miscellaneous wood product manufacturing</t>
  </si>
  <si>
    <t>322111</t>
  </si>
  <si>
    <t>Mechanical pulp mills</t>
  </si>
  <si>
    <t>322112</t>
  </si>
  <si>
    <t>Chemical pulp mills</t>
  </si>
  <si>
    <t>322121</t>
  </si>
  <si>
    <t>Paper (except newsprint) mills</t>
  </si>
  <si>
    <t>322122</t>
  </si>
  <si>
    <t>Newsprint mills</t>
  </si>
  <si>
    <t>322130</t>
  </si>
  <si>
    <t>Paperboard mills</t>
  </si>
  <si>
    <t>322211</t>
  </si>
  <si>
    <t>Corrugated and solid fibre box manufacturing</t>
  </si>
  <si>
    <t>322212</t>
  </si>
  <si>
    <t>Folding paperboard box manufacturing</t>
  </si>
  <si>
    <t>322219</t>
  </si>
  <si>
    <t>Other paperboard container manufacturing</t>
  </si>
  <si>
    <t>322220</t>
  </si>
  <si>
    <t>Paper bag and coated and treated paper manufacturing</t>
  </si>
  <si>
    <t>322230</t>
  </si>
  <si>
    <t>Stationery product manufacturing</t>
  </si>
  <si>
    <t>322291</t>
  </si>
  <si>
    <t>Sanitary paper product manufacturing</t>
  </si>
  <si>
    <t>322299</t>
  </si>
  <si>
    <t>All other converted paper product manufacturing</t>
  </si>
  <si>
    <t>323113</t>
  </si>
  <si>
    <t>Commercial screen printing</t>
  </si>
  <si>
    <t>323114</t>
  </si>
  <si>
    <t>Quick printing</t>
  </si>
  <si>
    <t>323115</t>
  </si>
  <si>
    <t>Digital printing</t>
  </si>
  <si>
    <t>323116</t>
  </si>
  <si>
    <t>Manifold business forms printing</t>
  </si>
  <si>
    <t>323119</t>
  </si>
  <si>
    <t>Other printing</t>
  </si>
  <si>
    <t>323120</t>
  </si>
  <si>
    <t>Support activities for printing</t>
  </si>
  <si>
    <t>324110</t>
  </si>
  <si>
    <t>324121</t>
  </si>
  <si>
    <t>Asphalt paving mixture and block manufacturing</t>
  </si>
  <si>
    <t>BS3241A0</t>
  </si>
  <si>
    <t>Petroleum and coal product manufacturing (except petroleum refineries)</t>
  </si>
  <si>
    <t>324122</t>
  </si>
  <si>
    <t>Asphalt shingle and coating material manufacturing</t>
  </si>
  <si>
    <t>324190</t>
  </si>
  <si>
    <t>Other petroleum and coal product manufacturing</t>
  </si>
  <si>
    <t>325110</t>
  </si>
  <si>
    <t>Petrochemical manufacturing</t>
  </si>
  <si>
    <t>325120</t>
  </si>
  <si>
    <t>Industrial gas manufacturing</t>
  </si>
  <si>
    <t>325130</t>
  </si>
  <si>
    <t>Synthetic dye and pigment manufacturing</t>
  </si>
  <si>
    <t>325181</t>
  </si>
  <si>
    <t>Alkali and chlorine manufacturing</t>
  </si>
  <si>
    <t>325189</t>
  </si>
  <si>
    <t>All other basic inorganic chemical manufacturing</t>
  </si>
  <si>
    <t>325190</t>
  </si>
  <si>
    <t>Other basic organic chemical manufacturing</t>
  </si>
  <si>
    <t>325210</t>
  </si>
  <si>
    <t>Resin and synthetic rubber manufacturing</t>
  </si>
  <si>
    <t>325220</t>
  </si>
  <si>
    <t>Artificial and synthetic fibres and filaments manufacturing</t>
  </si>
  <si>
    <t>325313</t>
  </si>
  <si>
    <t>Chemical fertilizer (except potash) manufacturing</t>
  </si>
  <si>
    <t>325314</t>
  </si>
  <si>
    <t>Mixed fertilizer manufacturing</t>
  </si>
  <si>
    <t>325320</t>
  </si>
  <si>
    <t>Pesticide and other agricultural chemical manufacturing</t>
  </si>
  <si>
    <t>325410</t>
  </si>
  <si>
    <t>325510</t>
  </si>
  <si>
    <t>Paint and coating manufacturing</t>
  </si>
  <si>
    <t>325520</t>
  </si>
  <si>
    <t>Adhesive manufacturing</t>
  </si>
  <si>
    <t>325610</t>
  </si>
  <si>
    <t>Soap and cleaning compound manufacturing</t>
  </si>
  <si>
    <t>325620</t>
  </si>
  <si>
    <t>Toilet preparation manufacturing</t>
  </si>
  <si>
    <t>325910</t>
  </si>
  <si>
    <t>Printing ink manufacturing</t>
  </si>
  <si>
    <t>325920</t>
  </si>
  <si>
    <t>Explosives manufacturing</t>
  </si>
  <si>
    <t>325991</t>
  </si>
  <si>
    <t>Custom compounding of purchased resins</t>
  </si>
  <si>
    <t>325999</t>
  </si>
  <si>
    <t>All other miscellaneous chemical product manufacturing</t>
  </si>
  <si>
    <t>326111</t>
  </si>
  <si>
    <t>Plastic bag and pouch manufacturing</t>
  </si>
  <si>
    <t>326114</t>
  </si>
  <si>
    <t>Plastic film and sheet manufacturing</t>
  </si>
  <si>
    <t>326121</t>
  </si>
  <si>
    <t>Unlaminated plastic profile shape manufacturing</t>
  </si>
  <si>
    <t>326122</t>
  </si>
  <si>
    <t>Plastic pipe and pipe fitting manufacturing</t>
  </si>
  <si>
    <t>326130</t>
  </si>
  <si>
    <t>Laminated plastic plate, sheet (except packaging), and shape manufacturing</t>
  </si>
  <si>
    <t>326140</t>
  </si>
  <si>
    <t>Polystyrene foam product manufacturing</t>
  </si>
  <si>
    <t>326150</t>
  </si>
  <si>
    <t>Urethane and other foam product (except polystyrene) manufacturing</t>
  </si>
  <si>
    <t>326160</t>
  </si>
  <si>
    <t>Plastic bottle manufacturing</t>
  </si>
  <si>
    <t>326191</t>
  </si>
  <si>
    <t>Plastic plumbing fixture manufacturing</t>
  </si>
  <si>
    <t>326193</t>
  </si>
  <si>
    <t>Motor vehicle plastic parts manufacturing</t>
  </si>
  <si>
    <t>326196</t>
  </si>
  <si>
    <t>Plastic window and door manufacturing</t>
  </si>
  <si>
    <t>326198</t>
  </si>
  <si>
    <t>All other plastic product manufacturing</t>
  </si>
  <si>
    <t>326210</t>
  </si>
  <si>
    <t>Tire manufacturing</t>
  </si>
  <si>
    <t>326220</t>
  </si>
  <si>
    <t>Rubber and plastic hose and belting manufacturing</t>
  </si>
  <si>
    <t>326290</t>
  </si>
  <si>
    <t>Other rubber product manufacturing</t>
  </si>
  <si>
    <t>327110</t>
  </si>
  <si>
    <t>Pottery, ceramics and plumbing fixture manufacturing</t>
  </si>
  <si>
    <t>327120</t>
  </si>
  <si>
    <t>Clay building material and refractory manufacturing</t>
  </si>
  <si>
    <t>327214</t>
  </si>
  <si>
    <t>Glass manufacturing</t>
  </si>
  <si>
    <t>327215</t>
  </si>
  <si>
    <t>Glass product manufacturing from purchased glass</t>
  </si>
  <si>
    <t>327310</t>
  </si>
  <si>
    <t>Cement manufacturing</t>
  </si>
  <si>
    <t>327320</t>
  </si>
  <si>
    <t>Ready-mix concrete manufacturing</t>
  </si>
  <si>
    <t>327330</t>
  </si>
  <si>
    <t>Concrete pipe, brick and block manufacturing</t>
  </si>
  <si>
    <t>327390</t>
  </si>
  <si>
    <t>Other concrete product manufacturing</t>
  </si>
  <si>
    <t>327410</t>
  </si>
  <si>
    <t>Lime manufacturing</t>
  </si>
  <si>
    <t>327420</t>
  </si>
  <si>
    <t>Gypsum product manufacturing</t>
  </si>
  <si>
    <t>327910</t>
  </si>
  <si>
    <t>Abrasive product manufacturing</t>
  </si>
  <si>
    <t>327990</t>
  </si>
  <si>
    <t>All other non-metallic mineral product manufacturing</t>
  </si>
  <si>
    <t>331110</t>
  </si>
  <si>
    <t>331210</t>
  </si>
  <si>
    <t>Iron and steel pipes and tubes manufacturing from purchased steel</t>
  </si>
  <si>
    <t>331221</t>
  </si>
  <si>
    <t>Cold-rolled steel shape manufacturing</t>
  </si>
  <si>
    <t>331222</t>
  </si>
  <si>
    <t>Steel wire drawing</t>
  </si>
  <si>
    <t>331313</t>
  </si>
  <si>
    <t>Primary production of alumina and aluminum</t>
  </si>
  <si>
    <t>331317</t>
  </si>
  <si>
    <t>Aluminum rolling, drawing, extruding and alloying</t>
  </si>
  <si>
    <t>331410</t>
  </si>
  <si>
    <t>Non-ferrous metal (except aluminum) smelting and refining</t>
  </si>
  <si>
    <t>331420</t>
  </si>
  <si>
    <t>Copper rolling, drawing, extruding and alloying</t>
  </si>
  <si>
    <t>331490</t>
  </si>
  <si>
    <t>Non-ferrous metal (except copper and aluminum) rolling, drawing, extruding and alloying</t>
  </si>
  <si>
    <t>331511</t>
  </si>
  <si>
    <t>Iron foundries</t>
  </si>
  <si>
    <t>331514</t>
  </si>
  <si>
    <t>Steel foundries</t>
  </si>
  <si>
    <t>331523</t>
  </si>
  <si>
    <t>Non-ferrous die-casting foundries</t>
  </si>
  <si>
    <t>331529</t>
  </si>
  <si>
    <t>Non-ferrous foundries (except die-casting)</t>
  </si>
  <si>
    <t>332113</t>
  </si>
  <si>
    <t>Forging</t>
  </si>
  <si>
    <t>332118</t>
  </si>
  <si>
    <t>Stamping</t>
  </si>
  <si>
    <t>332210</t>
  </si>
  <si>
    <t>Cutlery and hand tool manufacturing</t>
  </si>
  <si>
    <t>332311</t>
  </si>
  <si>
    <t>Prefabricated metal building and component manufacturing</t>
  </si>
  <si>
    <t>332314</t>
  </si>
  <si>
    <t>Concrete reinforcing bar manufacturing</t>
  </si>
  <si>
    <t>332319</t>
  </si>
  <si>
    <t>Other plate work and fabricated structural product manufacturing</t>
  </si>
  <si>
    <t>332321</t>
  </si>
  <si>
    <t>Metal window and door manufacturing</t>
  </si>
  <si>
    <t>332329</t>
  </si>
  <si>
    <t>Other ornamental and architectural metal product manufacturing</t>
  </si>
  <si>
    <t>332410</t>
  </si>
  <si>
    <t>Power boiler and heat exchanger manufacturing</t>
  </si>
  <si>
    <t>332420</t>
  </si>
  <si>
    <t>Metal tank (heavy gauge) manufacturing</t>
  </si>
  <si>
    <t>332431</t>
  </si>
  <si>
    <t>Metal can manufacturing</t>
  </si>
  <si>
    <t>332439</t>
  </si>
  <si>
    <t>Other metal container manufacturing</t>
  </si>
  <si>
    <t>332510</t>
  </si>
  <si>
    <t>332611</t>
  </si>
  <si>
    <t>Spring (heavy gauge) manufacturing</t>
  </si>
  <si>
    <t>332619</t>
  </si>
  <si>
    <t>Other fabricated wire product manufacturing</t>
  </si>
  <si>
    <t>332710</t>
  </si>
  <si>
    <t>Machine shops</t>
  </si>
  <si>
    <t>332720</t>
  </si>
  <si>
    <t>Turned product and screw, nut and bolt manufacturing</t>
  </si>
  <si>
    <t>332810</t>
  </si>
  <si>
    <t>Coating, engraving, cold and heat treating and allied activities</t>
  </si>
  <si>
    <t>332910</t>
  </si>
  <si>
    <t>Metal valve manufacturing</t>
  </si>
  <si>
    <t>332991</t>
  </si>
  <si>
    <t>Ball and roller bearing manufacturing</t>
  </si>
  <si>
    <t>332999</t>
  </si>
  <si>
    <t>All other miscellaneous fabricated metal product manufacturing</t>
  </si>
  <si>
    <t>333110</t>
  </si>
  <si>
    <t>Agricultural implement manufacturing</t>
  </si>
  <si>
    <t>333120</t>
  </si>
  <si>
    <t>Construction machinery manufacturing</t>
  </si>
  <si>
    <t>333130</t>
  </si>
  <si>
    <t>Mining and oil and gas field machinery manufacturing</t>
  </si>
  <si>
    <t>333245</t>
  </si>
  <si>
    <t>Sawmill and woodworking machinery manufacturing</t>
  </si>
  <si>
    <t>333246</t>
  </si>
  <si>
    <t>Rubber and plastics industry machinery manufacturing</t>
  </si>
  <si>
    <t>333247</t>
  </si>
  <si>
    <t>Paper industry machinery manufacturing</t>
  </si>
  <si>
    <t>333248</t>
  </si>
  <si>
    <t>All other industrial machinery manufacturing</t>
  </si>
  <si>
    <t>333310</t>
  </si>
  <si>
    <t>333413</t>
  </si>
  <si>
    <t>Industrial and commercial fan and blower and air purification equipment manufacturing</t>
  </si>
  <si>
    <t>333416</t>
  </si>
  <si>
    <t>Heating equipment and commercial refrigeration equipment manufacturing</t>
  </si>
  <si>
    <t>333511</t>
  </si>
  <si>
    <t>Industrial mould manufacturing</t>
  </si>
  <si>
    <t>333519</t>
  </si>
  <si>
    <t>Other metalworking machinery manufacturing</t>
  </si>
  <si>
    <t>333611</t>
  </si>
  <si>
    <t>Turbine and turbine generator set unit manufacturing</t>
  </si>
  <si>
    <t>333619</t>
  </si>
  <si>
    <t>Other engine and power transmission equipment manufacturing</t>
  </si>
  <si>
    <t>333910</t>
  </si>
  <si>
    <t>Pump and compressor manufacturing</t>
  </si>
  <si>
    <t>333920</t>
  </si>
  <si>
    <t>Material handling equipment manufacturing</t>
  </si>
  <si>
    <t>333990</t>
  </si>
  <si>
    <t>All other general-purpose machinery manufacturing</t>
  </si>
  <si>
    <t>334110</t>
  </si>
  <si>
    <t>334210</t>
  </si>
  <si>
    <t>Telephone apparatus manufacturing</t>
  </si>
  <si>
    <t>334220</t>
  </si>
  <si>
    <t>Radio and television broadcasting and wireless communications equipment manufacturing</t>
  </si>
  <si>
    <t>334290</t>
  </si>
  <si>
    <t>Other communications equipment manufacturing</t>
  </si>
  <si>
    <t>334310</t>
  </si>
  <si>
    <t>Audio and video equipment manufacturing</t>
  </si>
  <si>
    <t>334410</t>
  </si>
  <si>
    <t>334511</t>
  </si>
  <si>
    <t>Navigational and guidance instruments manufacturing</t>
  </si>
  <si>
    <t>334512</t>
  </si>
  <si>
    <t>Measuring, medical and controlling devices manufacturing</t>
  </si>
  <si>
    <t>334610</t>
  </si>
  <si>
    <t>Manufacturing and reproducing magnetic and optical media</t>
  </si>
  <si>
    <t>335110</t>
  </si>
  <si>
    <t>Electric lamp bulb and parts manufacturing</t>
  </si>
  <si>
    <t>335120</t>
  </si>
  <si>
    <t>Lighting fixture manufacturing</t>
  </si>
  <si>
    <t>335210</t>
  </si>
  <si>
    <t>Small electrical appliance manufacturing</t>
  </si>
  <si>
    <t>335223</t>
  </si>
  <si>
    <t>Major kitchen appliance manufacturing</t>
  </si>
  <si>
    <t>335229</t>
  </si>
  <si>
    <t>Other major appliance manufacturing</t>
  </si>
  <si>
    <t>335311</t>
  </si>
  <si>
    <t>Power, distribution and specialty transformers manufacturing</t>
  </si>
  <si>
    <t>335312</t>
  </si>
  <si>
    <t>Motor and generator manufacturing</t>
  </si>
  <si>
    <t>335315</t>
  </si>
  <si>
    <t>Switchgear and switchboard, and relay and industrial control apparatus manufacturing</t>
  </si>
  <si>
    <t>335910</t>
  </si>
  <si>
    <t>Battery manufacturing</t>
  </si>
  <si>
    <t>335920</t>
  </si>
  <si>
    <t>Communication and energy wire and cable manufacturing</t>
  </si>
  <si>
    <t>335930</t>
  </si>
  <si>
    <t>Wiring device manufacturing</t>
  </si>
  <si>
    <t>335990</t>
  </si>
  <si>
    <t>All other electrical equipment and component manufacturing</t>
  </si>
  <si>
    <t>336110</t>
  </si>
  <si>
    <t>336120</t>
  </si>
  <si>
    <t>336211</t>
  </si>
  <si>
    <t>Motor vehicle body manufacturing</t>
  </si>
  <si>
    <t>336212</t>
  </si>
  <si>
    <t>Truck trailer manufacturing</t>
  </si>
  <si>
    <t>336215</t>
  </si>
  <si>
    <t>Motor home, travel trailer and camper manufacturing</t>
  </si>
  <si>
    <t>336310</t>
  </si>
  <si>
    <t>336320</t>
  </si>
  <si>
    <t>336330</t>
  </si>
  <si>
    <t>336340</t>
  </si>
  <si>
    <t>336350</t>
  </si>
  <si>
    <t>336360</t>
  </si>
  <si>
    <t>336370</t>
  </si>
  <si>
    <t>336390</t>
  </si>
  <si>
    <t>336410</t>
  </si>
  <si>
    <t>336510</t>
  </si>
  <si>
    <t>336611</t>
  </si>
  <si>
    <t>Ship building and repairing</t>
  </si>
  <si>
    <t>336612</t>
  </si>
  <si>
    <t>Boat building</t>
  </si>
  <si>
    <t>336990</t>
  </si>
  <si>
    <t>337110</t>
  </si>
  <si>
    <t>Wood kitchen cabinet and counter top manufacturing</t>
  </si>
  <si>
    <t>337121</t>
  </si>
  <si>
    <t>Upholstered household furniture manufacturing</t>
  </si>
  <si>
    <t>337123</t>
  </si>
  <si>
    <t>Other wood household furniture manufacturing</t>
  </si>
  <si>
    <t>337126</t>
  </si>
  <si>
    <t>Household furniture (except wood and upholstered) manufacturing</t>
  </si>
  <si>
    <t>337127</t>
  </si>
  <si>
    <t>Institutional furniture manufacturing</t>
  </si>
  <si>
    <t>337213</t>
  </si>
  <si>
    <t>Wood office furniture, including custom architectural woodwork, manufacturing</t>
  </si>
  <si>
    <t>337214</t>
  </si>
  <si>
    <t>Office furniture (except wood) manufacturing</t>
  </si>
  <si>
    <t>337215</t>
  </si>
  <si>
    <t>Showcase, partition, shelving and locker manufacturing</t>
  </si>
  <si>
    <t>337910</t>
  </si>
  <si>
    <t>Mattress manufacturing</t>
  </si>
  <si>
    <t>337920</t>
  </si>
  <si>
    <t>Blind and shade manufacturing</t>
  </si>
  <si>
    <t>339110</t>
  </si>
  <si>
    <t>339910</t>
  </si>
  <si>
    <t>Jewellery and silverware manufacturing</t>
  </si>
  <si>
    <t>339920</t>
  </si>
  <si>
    <t>Sporting and athletic goods manufacturing</t>
  </si>
  <si>
    <t>339930</t>
  </si>
  <si>
    <t>Doll, toy and game manufacturing</t>
  </si>
  <si>
    <t>339940</t>
  </si>
  <si>
    <t>Office supplies (except paper) manufacturing</t>
  </si>
  <si>
    <t>339950</t>
  </si>
  <si>
    <t>Sign manufacturing</t>
  </si>
  <si>
    <t>339990</t>
  </si>
  <si>
    <t>All other miscellaneous manufacturing</t>
  </si>
  <si>
    <t>411110</t>
  </si>
  <si>
    <t>Live animal merchant wholesalers</t>
  </si>
  <si>
    <t>411120</t>
  </si>
  <si>
    <t>Oilseed and grain merchant wholesalers</t>
  </si>
  <si>
    <t>411130</t>
  </si>
  <si>
    <t>Nursery stock and plant merchant wholesalers</t>
  </si>
  <si>
    <t>411190</t>
  </si>
  <si>
    <t>Other farm product merchant wholesalers</t>
  </si>
  <si>
    <t>412110</t>
  </si>
  <si>
    <t>Petroleum and petroleum products merchant wholesalers</t>
  </si>
  <si>
    <t>413110</t>
  </si>
  <si>
    <t>General-line food merchant wholesalers</t>
  </si>
  <si>
    <t>413120</t>
  </si>
  <si>
    <t>Dairy and milk products merchant wholesalers</t>
  </si>
  <si>
    <t>413130</t>
  </si>
  <si>
    <t>Poultry and egg merchant wholesalers</t>
  </si>
  <si>
    <t>413140</t>
  </si>
  <si>
    <t>Fish and seafood product merchant wholesalers</t>
  </si>
  <si>
    <t>413150</t>
  </si>
  <si>
    <t>Fresh fruit and vegetable merchant wholesalers</t>
  </si>
  <si>
    <t>413160</t>
  </si>
  <si>
    <t>Red meat and meat product merchant wholesalers</t>
  </si>
  <si>
    <t>413190</t>
  </si>
  <si>
    <t>Other specialty-line food merchant wholesalers</t>
  </si>
  <si>
    <t>413210</t>
  </si>
  <si>
    <t>Non-alcoholic beverage merchant wholesalers</t>
  </si>
  <si>
    <t>413220</t>
  </si>
  <si>
    <t>Alcoholic beverage merchant wholesalers</t>
  </si>
  <si>
    <t>413310</t>
  </si>
  <si>
    <t>Cigarette and tobacco product merchant wholesalers</t>
  </si>
  <si>
    <t>414110</t>
  </si>
  <si>
    <t>Clothing and clothing accessories merchant wholesalers</t>
  </si>
  <si>
    <t>414120</t>
  </si>
  <si>
    <t>Footwear merchant wholesalers</t>
  </si>
  <si>
    <t>414130</t>
  </si>
  <si>
    <t>Piece goods, notions and other dry goods merchant wholesalers</t>
  </si>
  <si>
    <t>414210</t>
  </si>
  <si>
    <t>Home entertainment equipment merchant wholesalers</t>
  </si>
  <si>
    <t>414220</t>
  </si>
  <si>
    <t>Household appliance merchant wholesalers</t>
  </si>
  <si>
    <t>414310</t>
  </si>
  <si>
    <t>China, glassware, crockery and pottery merchant wholesalers</t>
  </si>
  <si>
    <t>414320</t>
  </si>
  <si>
    <t>Floor covering merchant wholesalers</t>
  </si>
  <si>
    <t>414330</t>
  </si>
  <si>
    <t>Linen, drapery and other textile furnishings merchant wholesalers</t>
  </si>
  <si>
    <t>414390</t>
  </si>
  <si>
    <t>Other home furnishings merchant wholesalers</t>
  </si>
  <si>
    <t>414410</t>
  </si>
  <si>
    <t>Jewellery and watch merchant wholesalers</t>
  </si>
  <si>
    <t>414420</t>
  </si>
  <si>
    <t>Book, periodical and newspaper merchant wholesalers</t>
  </si>
  <si>
    <t>414430</t>
  </si>
  <si>
    <t>Photographic equipment and supplies merchant wholesalers</t>
  </si>
  <si>
    <t>414440</t>
  </si>
  <si>
    <t>Sound recording merchant wholesalers</t>
  </si>
  <si>
    <t>414450</t>
  </si>
  <si>
    <t>Video recording merchant wholesalers</t>
  </si>
  <si>
    <t>414460</t>
  </si>
  <si>
    <t>Toy and hobby goods merchant wholesalers</t>
  </si>
  <si>
    <t>414470</t>
  </si>
  <si>
    <t>Amusement and sporting goods merchant wholesalers</t>
  </si>
  <si>
    <t>414510</t>
  </si>
  <si>
    <t>Pharmaceuticals and pharmacy supplies merchant wholesalers</t>
  </si>
  <si>
    <t>414520</t>
  </si>
  <si>
    <t>Toiletries, cosmetics and sundries merchant wholesalers</t>
  </si>
  <si>
    <t>415110</t>
  </si>
  <si>
    <t>New and used automobile and light-duty truck merchant wholesalers</t>
  </si>
  <si>
    <t>415120</t>
  </si>
  <si>
    <t>Truck, truck tractor and bus merchant wholesalers</t>
  </si>
  <si>
    <t>415190</t>
  </si>
  <si>
    <t>Recreational and other motor vehicles merchant wholesalers</t>
  </si>
  <si>
    <t>415210</t>
  </si>
  <si>
    <t>Tire merchant wholesalers</t>
  </si>
  <si>
    <t>415290</t>
  </si>
  <si>
    <t>Other new motor vehicle parts and accessories merchant wholesalers</t>
  </si>
  <si>
    <t>415310</t>
  </si>
  <si>
    <t>Used motor vehicle parts and accessories merchant wholesalers</t>
  </si>
  <si>
    <t>416110</t>
  </si>
  <si>
    <t>Electrical wiring and construction supplies merchant wholesalers</t>
  </si>
  <si>
    <t>416120</t>
  </si>
  <si>
    <t>Plumbing, heating and air-conditioning equipment and supplies merchant wholesalers</t>
  </si>
  <si>
    <t>416210</t>
  </si>
  <si>
    <t>Metal service centres</t>
  </si>
  <si>
    <t>416310</t>
  </si>
  <si>
    <t>General-line building supplies merchant wholesalers</t>
  </si>
  <si>
    <t>416320</t>
  </si>
  <si>
    <t>Lumber, plywood and millwork merchant wholesalers</t>
  </si>
  <si>
    <t>416330</t>
  </si>
  <si>
    <t>Hardware merchant wholesalers</t>
  </si>
  <si>
    <t>416340</t>
  </si>
  <si>
    <t>Paint, glass and wallpaper merchant wholesalers</t>
  </si>
  <si>
    <t>416390</t>
  </si>
  <si>
    <t>Other specialty-line building supplies merchant wholesalers</t>
  </si>
  <si>
    <t>417110</t>
  </si>
  <si>
    <t>Farm, lawn and garden machinery and equipment merchant wholesalers</t>
  </si>
  <si>
    <t>417210</t>
  </si>
  <si>
    <t>Construction and forestry machinery, equipment and supplies merchant wholesalers</t>
  </si>
  <si>
    <t>417220</t>
  </si>
  <si>
    <t>Mining and oil and gas well machinery, equipment and supplies merchant wholesalers</t>
  </si>
  <si>
    <t>417230</t>
  </si>
  <si>
    <t>Industrial machinery, equipment and supplies merchant wholesalers</t>
  </si>
  <si>
    <t>417310</t>
  </si>
  <si>
    <t>Computer, computer peripheral and pre-packaged software merchant wholesalers</t>
  </si>
  <si>
    <t>417320</t>
  </si>
  <si>
    <t>Electronic components, navigational and communications equipment and supplies merchant wholesalers</t>
  </si>
  <si>
    <t>417910</t>
  </si>
  <si>
    <t>Office and store machinery and equipment merchant wholesalers</t>
  </si>
  <si>
    <t>417920</t>
  </si>
  <si>
    <t>Service establishment machinery, equipment and supplies merchant wholesalers</t>
  </si>
  <si>
    <t>417930</t>
  </si>
  <si>
    <t>Professional machinery, equipment and supplies merchant wholesalers</t>
  </si>
  <si>
    <t>417990</t>
  </si>
  <si>
    <t>All other machinery, equipment and supplies merchant wholesalers</t>
  </si>
  <si>
    <t>418110</t>
  </si>
  <si>
    <t>Recyclable metal merchant wholesalers</t>
  </si>
  <si>
    <t>418120</t>
  </si>
  <si>
    <t>Recyclable paper and paperboard merchant wholesalers</t>
  </si>
  <si>
    <t>418190</t>
  </si>
  <si>
    <t>Other recyclable material merchant wholesalers</t>
  </si>
  <si>
    <t>418210</t>
  </si>
  <si>
    <t>Stationery and office supplies merchant wholesalers</t>
  </si>
  <si>
    <t>418220</t>
  </si>
  <si>
    <t>Other paper and disposable plastic product merchant wholesalers</t>
  </si>
  <si>
    <t>418310</t>
  </si>
  <si>
    <t>Agricultural feed merchant wholesalers</t>
  </si>
  <si>
    <t>418320</t>
  </si>
  <si>
    <t>Seed merchant wholesalers</t>
  </si>
  <si>
    <t>418390</t>
  </si>
  <si>
    <t>Agricultural chemical and other farm supplies merchant wholesalers</t>
  </si>
  <si>
    <t>418410</t>
  </si>
  <si>
    <t>Chemical (except agricultural) and allied product merchant wholesalers</t>
  </si>
  <si>
    <t>418910</t>
  </si>
  <si>
    <t>Log and wood chip merchant wholesalers</t>
  </si>
  <si>
    <t>418920</t>
  </si>
  <si>
    <t>Mineral, ore and precious metal merchant wholesalers</t>
  </si>
  <si>
    <t>418930</t>
  </si>
  <si>
    <t>Second-hand goods (except machinery and automotive) merchant wholesalers</t>
  </si>
  <si>
    <t>418990</t>
  </si>
  <si>
    <t>All other merchant wholesalers</t>
  </si>
  <si>
    <t>419110</t>
  </si>
  <si>
    <t>Business-to-business electronic markets</t>
  </si>
  <si>
    <t>419120</t>
  </si>
  <si>
    <t>Wholesale trade agents and brokers</t>
  </si>
  <si>
    <t>441110</t>
  </si>
  <si>
    <t>New car dealers</t>
  </si>
  <si>
    <t>441120</t>
  </si>
  <si>
    <t>Used car dealers</t>
  </si>
  <si>
    <t>441210</t>
  </si>
  <si>
    <t>Recreational vehicle dealers</t>
  </si>
  <si>
    <t>441220</t>
  </si>
  <si>
    <t>Motorcycle, boat and other motor vehicle dealers</t>
  </si>
  <si>
    <t>441310</t>
  </si>
  <si>
    <t>Automotive parts and accessories stores</t>
  </si>
  <si>
    <t>441320</t>
  </si>
  <si>
    <t>Tire dealers</t>
  </si>
  <si>
    <t>442110</t>
  </si>
  <si>
    <t>Furniture stores</t>
  </si>
  <si>
    <t>442210</t>
  </si>
  <si>
    <t>Floor covering stores</t>
  </si>
  <si>
    <t>442291</t>
  </si>
  <si>
    <t>Window treatment stores</t>
  </si>
  <si>
    <t>442292</t>
  </si>
  <si>
    <t>Print and picture frame stores</t>
  </si>
  <si>
    <t>442298</t>
  </si>
  <si>
    <t>All other home furnishings stores</t>
  </si>
  <si>
    <t>443143</t>
  </si>
  <si>
    <t>Appliance, television and other electronics stores</t>
  </si>
  <si>
    <t>443144</t>
  </si>
  <si>
    <t>Computer and software stores</t>
  </si>
  <si>
    <t>443145</t>
  </si>
  <si>
    <t>Camera and photographic supplies stores</t>
  </si>
  <si>
    <t>443146</t>
  </si>
  <si>
    <t>Audio and video recordings stores</t>
  </si>
  <si>
    <t>444110</t>
  </si>
  <si>
    <t>Home centres</t>
  </si>
  <si>
    <t>444120</t>
  </si>
  <si>
    <t>Paint and wallpaper stores</t>
  </si>
  <si>
    <t>444130</t>
  </si>
  <si>
    <t>Hardware stores</t>
  </si>
  <si>
    <t>444190</t>
  </si>
  <si>
    <t>Other building material dealers</t>
  </si>
  <si>
    <t>444210</t>
  </si>
  <si>
    <t>Outdoor power equipment stores</t>
  </si>
  <si>
    <t>444220</t>
  </si>
  <si>
    <t>Nursery stores and garden centres</t>
  </si>
  <si>
    <t>445110</t>
  </si>
  <si>
    <t>Supermarkets and other grocery (except convenience) stores</t>
  </si>
  <si>
    <t>445120</t>
  </si>
  <si>
    <t>Convenience stores</t>
  </si>
  <si>
    <t>445210</t>
  </si>
  <si>
    <t>Meat markets</t>
  </si>
  <si>
    <t>445220</t>
  </si>
  <si>
    <t>Fish and seafood markets</t>
  </si>
  <si>
    <t>445230</t>
  </si>
  <si>
    <t>Fruit and vegetable markets</t>
  </si>
  <si>
    <t>445291</t>
  </si>
  <si>
    <t>Baked goods stores</t>
  </si>
  <si>
    <t>445292</t>
  </si>
  <si>
    <t>Confectionery and nut stores</t>
  </si>
  <si>
    <t>445299</t>
  </si>
  <si>
    <t>All other specialty food stores</t>
  </si>
  <si>
    <t>445310</t>
  </si>
  <si>
    <t>Beer, wine and liquor stores</t>
  </si>
  <si>
    <t>446110</t>
  </si>
  <si>
    <t>Pharmacies and drug stores</t>
  </si>
  <si>
    <t>446120</t>
  </si>
  <si>
    <t>Cosmetics, beauty supplies and perfume stores</t>
  </si>
  <si>
    <t>446130</t>
  </si>
  <si>
    <t>Optical goods stores</t>
  </si>
  <si>
    <t>446191</t>
  </si>
  <si>
    <t>Food (health) supplement stores</t>
  </si>
  <si>
    <t>446199</t>
  </si>
  <si>
    <t>All other health and personal care stores</t>
  </si>
  <si>
    <t>447110</t>
  </si>
  <si>
    <t>Gasoline stations with convenience stores</t>
  </si>
  <si>
    <t>447190</t>
  </si>
  <si>
    <t>Other gasoline stations</t>
  </si>
  <si>
    <t>448110</t>
  </si>
  <si>
    <t>Men's clothing stores</t>
  </si>
  <si>
    <t>448120</t>
  </si>
  <si>
    <t>Women's clothing stores</t>
  </si>
  <si>
    <t>448130</t>
  </si>
  <si>
    <t>Children's and infants' clothing stores</t>
  </si>
  <si>
    <t>448140</t>
  </si>
  <si>
    <t>Family clothing stores</t>
  </si>
  <si>
    <t>448150</t>
  </si>
  <si>
    <t>Clothing accessories stores</t>
  </si>
  <si>
    <t>448191</t>
  </si>
  <si>
    <t>Fur stores</t>
  </si>
  <si>
    <t>448199</t>
  </si>
  <si>
    <t>All other clothing stores</t>
  </si>
  <si>
    <t>448210</t>
  </si>
  <si>
    <t>Shoe stores</t>
  </si>
  <si>
    <t>448310</t>
  </si>
  <si>
    <t>Jewellery stores</t>
  </si>
  <si>
    <t>448320</t>
  </si>
  <si>
    <t>Luggage and leather goods stores</t>
  </si>
  <si>
    <t>451111</t>
  </si>
  <si>
    <t>Golf equipment and supplies specialty stores</t>
  </si>
  <si>
    <t>451112</t>
  </si>
  <si>
    <t>Ski equipment and supplies specialty stores</t>
  </si>
  <si>
    <t>451113</t>
  </si>
  <si>
    <t>Cycling equipment and supplies specialty stores</t>
  </si>
  <si>
    <t>451119</t>
  </si>
  <si>
    <t>All other sporting goods stores</t>
  </si>
  <si>
    <t>451120</t>
  </si>
  <si>
    <t>Hobby, toy and game stores</t>
  </si>
  <si>
    <t>451130</t>
  </si>
  <si>
    <t>Sewing, needlework and piece goods stores</t>
  </si>
  <si>
    <t>451140</t>
  </si>
  <si>
    <t>Musical instrument and supplies stores</t>
  </si>
  <si>
    <t>451310</t>
  </si>
  <si>
    <t>Book stores and news dealers</t>
  </si>
  <si>
    <t>452110</t>
  </si>
  <si>
    <t>Department stores</t>
  </si>
  <si>
    <t>452910</t>
  </si>
  <si>
    <t>Warehouse clubs</t>
  </si>
  <si>
    <t>452991</t>
  </si>
  <si>
    <t>Home and auto supplies stores</t>
  </si>
  <si>
    <t>452999</t>
  </si>
  <si>
    <t>All other miscellaneous general merchandise stores</t>
  </si>
  <si>
    <t>453110</t>
  </si>
  <si>
    <t>Florists</t>
  </si>
  <si>
    <t>453210</t>
  </si>
  <si>
    <t>Office supplies and stationery stores</t>
  </si>
  <si>
    <t>453220</t>
  </si>
  <si>
    <t>Gift, novelty and souvenir stores</t>
  </si>
  <si>
    <t>453310</t>
  </si>
  <si>
    <t>Used merchandise stores</t>
  </si>
  <si>
    <t>453910</t>
  </si>
  <si>
    <t>Pet and pet supplies stores</t>
  </si>
  <si>
    <t>453920</t>
  </si>
  <si>
    <t>Art dealers</t>
  </si>
  <si>
    <t>453930</t>
  </si>
  <si>
    <t>Mobile home dealers</t>
  </si>
  <si>
    <t>453992</t>
  </si>
  <si>
    <t>Beer and wine-making supplies stores</t>
  </si>
  <si>
    <t>453999</t>
  </si>
  <si>
    <t>All other miscellaneous store retailers (except beer and wine-making supplies stores)</t>
  </si>
  <si>
    <t>454110</t>
  </si>
  <si>
    <t>Electronic shopping and mail-order houses</t>
  </si>
  <si>
    <t>454210</t>
  </si>
  <si>
    <t>Vending machine operators</t>
  </si>
  <si>
    <t>454311</t>
  </si>
  <si>
    <t>Heating oil dealers</t>
  </si>
  <si>
    <t>454312</t>
  </si>
  <si>
    <t>Liquefied petroleum gas (bottled gas) dealers</t>
  </si>
  <si>
    <t>454319</t>
  </si>
  <si>
    <t>Other fuel dealers</t>
  </si>
  <si>
    <t>454390</t>
  </si>
  <si>
    <t>Other direct selling establishments</t>
  </si>
  <si>
    <t>481110</t>
  </si>
  <si>
    <t>Scheduled air transportation</t>
  </si>
  <si>
    <t>481214</t>
  </si>
  <si>
    <t>Non-scheduled chartered air transportation</t>
  </si>
  <si>
    <t>481215</t>
  </si>
  <si>
    <t>Non-scheduled specialty flying services</t>
  </si>
  <si>
    <t>482112</t>
  </si>
  <si>
    <t>Short-haul freight rail transportation</t>
  </si>
  <si>
    <t>482113</t>
  </si>
  <si>
    <t>Mainline freight rail transportation</t>
  </si>
  <si>
    <t>482114</t>
  </si>
  <si>
    <t>Passenger rail transportation</t>
  </si>
  <si>
    <t>483115</t>
  </si>
  <si>
    <t>Deep sea, coastal and Great Lakes water transportation (except by ferries)</t>
  </si>
  <si>
    <t>483116</t>
  </si>
  <si>
    <t>Deep sea, coastal and Great Lakes water transportation by ferries</t>
  </si>
  <si>
    <t>483213</t>
  </si>
  <si>
    <t>Inland water transportation (except by ferries)</t>
  </si>
  <si>
    <t>483214</t>
  </si>
  <si>
    <t>Inland water transportation by ferries</t>
  </si>
  <si>
    <t>484110</t>
  </si>
  <si>
    <t>General freight trucking, local</t>
  </si>
  <si>
    <t>484121</t>
  </si>
  <si>
    <t>General freight trucking, long distance, truck-load</t>
  </si>
  <si>
    <t>484122</t>
  </si>
  <si>
    <t>General freight trucking, long distance, less than truck-load</t>
  </si>
  <si>
    <t>484210</t>
  </si>
  <si>
    <t>Used household and office goods moving</t>
  </si>
  <si>
    <t>484221</t>
  </si>
  <si>
    <t>Bulk liquids trucking, local</t>
  </si>
  <si>
    <t>484222</t>
  </si>
  <si>
    <t>Dry bulk materials trucking, local</t>
  </si>
  <si>
    <t>484223</t>
  </si>
  <si>
    <t>Forest products trucking, local</t>
  </si>
  <si>
    <t>484229</t>
  </si>
  <si>
    <t>Other specialized freight (except used goods) trucking, local</t>
  </si>
  <si>
    <t>484231</t>
  </si>
  <si>
    <t>Bulk liquids trucking, long distance</t>
  </si>
  <si>
    <t>484232</t>
  </si>
  <si>
    <t>Dry bulk materials trucking, long distance</t>
  </si>
  <si>
    <t>484233</t>
  </si>
  <si>
    <t>Forest products trucking, long distance</t>
  </si>
  <si>
    <t>484239</t>
  </si>
  <si>
    <t>Other specialized freight (except used goods) trucking, long distance</t>
  </si>
  <si>
    <t>485110</t>
  </si>
  <si>
    <t>485210</t>
  </si>
  <si>
    <t>Interurban and rural bus transportation</t>
  </si>
  <si>
    <t>485310</t>
  </si>
  <si>
    <t>Taxi service</t>
  </si>
  <si>
    <t>485320</t>
  </si>
  <si>
    <t>Limousine service</t>
  </si>
  <si>
    <t>485410</t>
  </si>
  <si>
    <t>School and employee bus transportation</t>
  </si>
  <si>
    <t>485510</t>
  </si>
  <si>
    <t>Charter bus industry</t>
  </si>
  <si>
    <t>485990</t>
  </si>
  <si>
    <t>Other transit and ground passenger transportation</t>
  </si>
  <si>
    <t>486110</t>
  </si>
  <si>
    <t>Pipeline transportation of crude oil</t>
  </si>
  <si>
    <t>486210</t>
  </si>
  <si>
    <t>486910</t>
  </si>
  <si>
    <t>Pipeline transportation of refined petroleum products</t>
  </si>
  <si>
    <t>486990</t>
  </si>
  <si>
    <t>All other pipeline transportation</t>
  </si>
  <si>
    <t>487110</t>
  </si>
  <si>
    <t>Scenic and sightseeing transportation, land</t>
  </si>
  <si>
    <t>487210</t>
  </si>
  <si>
    <t>Scenic and sightseeing transportation, water</t>
  </si>
  <si>
    <t>487990</t>
  </si>
  <si>
    <t>Scenic and sightseeing transportation, other</t>
  </si>
  <si>
    <t>488111</t>
  </si>
  <si>
    <t>Air traffic control</t>
  </si>
  <si>
    <t>488119</t>
  </si>
  <si>
    <t>Other airport operations</t>
  </si>
  <si>
    <t>488190</t>
  </si>
  <si>
    <t>Other support activities for air transportation</t>
  </si>
  <si>
    <t>488210</t>
  </si>
  <si>
    <t>Support activities for rail transportation</t>
  </si>
  <si>
    <t>488310</t>
  </si>
  <si>
    <t>Port and harbour operations</t>
  </si>
  <si>
    <t>488320</t>
  </si>
  <si>
    <t>Marine cargo handling</t>
  </si>
  <si>
    <t>488331</t>
  </si>
  <si>
    <t>Marine salvage services</t>
  </si>
  <si>
    <t>488332</t>
  </si>
  <si>
    <t>Ship piloting services</t>
  </si>
  <si>
    <t>488339</t>
  </si>
  <si>
    <t>Other navigational services to shipping</t>
  </si>
  <si>
    <t>488390</t>
  </si>
  <si>
    <t>Other support activities for water transportation</t>
  </si>
  <si>
    <t>488410</t>
  </si>
  <si>
    <t>Motor vehicle towing</t>
  </si>
  <si>
    <t>488490</t>
  </si>
  <si>
    <t>Other support activities for road transportation</t>
  </si>
  <si>
    <t>488511</t>
  </si>
  <si>
    <t>Marine shipping agencies</t>
  </si>
  <si>
    <t>488519</t>
  </si>
  <si>
    <t>Other freight transportation arrangement</t>
  </si>
  <si>
    <t>488990</t>
  </si>
  <si>
    <t>Other support activities for transportation</t>
  </si>
  <si>
    <t>491110</t>
  </si>
  <si>
    <t>492110</t>
  </si>
  <si>
    <t>Couriers</t>
  </si>
  <si>
    <t>492210</t>
  </si>
  <si>
    <t>Local messengers and local delivery</t>
  </si>
  <si>
    <t>493110</t>
  </si>
  <si>
    <t>General warehousing and storage</t>
  </si>
  <si>
    <t>493120</t>
  </si>
  <si>
    <t>Refrigerated warehousing and storage</t>
  </si>
  <si>
    <t>493130</t>
  </si>
  <si>
    <t>Farm product warehousing and storage</t>
  </si>
  <si>
    <t>493190</t>
  </si>
  <si>
    <t>Other warehousing and storage</t>
  </si>
  <si>
    <t>511110</t>
  </si>
  <si>
    <t>511120</t>
  </si>
  <si>
    <t>Periodical publishers</t>
  </si>
  <si>
    <t>511130</t>
  </si>
  <si>
    <t>Book publishers</t>
  </si>
  <si>
    <t>511140</t>
  </si>
  <si>
    <t>Directory and mailing list publishers</t>
  </si>
  <si>
    <t>511190</t>
  </si>
  <si>
    <t>Other publishers</t>
  </si>
  <si>
    <t>511211</t>
  </si>
  <si>
    <t>Software publishers (except video game publishers)</t>
  </si>
  <si>
    <t>511212</t>
  </si>
  <si>
    <t>Video game publishers</t>
  </si>
  <si>
    <t>512110</t>
  </si>
  <si>
    <t>Motion picture and video production</t>
  </si>
  <si>
    <t>512120</t>
  </si>
  <si>
    <t>Motion picture and video distribution</t>
  </si>
  <si>
    <t>512130</t>
  </si>
  <si>
    <t>512190</t>
  </si>
  <si>
    <t>Post-production and other motion picture and video industries</t>
  </si>
  <si>
    <t>512210</t>
  </si>
  <si>
    <t>Record production</t>
  </si>
  <si>
    <t>512220</t>
  </si>
  <si>
    <t>Integrated record production/distribution</t>
  </si>
  <si>
    <t>512230</t>
  </si>
  <si>
    <t>Music publishers</t>
  </si>
  <si>
    <t>512240</t>
  </si>
  <si>
    <t>Sound recording studios</t>
  </si>
  <si>
    <t>512290</t>
  </si>
  <si>
    <t>Other sound recording industries</t>
  </si>
  <si>
    <t>515110</t>
  </si>
  <si>
    <t>Radio broadcasting</t>
  </si>
  <si>
    <t>515120</t>
  </si>
  <si>
    <t>Television broadcasting</t>
  </si>
  <si>
    <t>515210</t>
  </si>
  <si>
    <t>517111</t>
  </si>
  <si>
    <t>Wired telecommunications carriers (except cable)</t>
  </si>
  <si>
    <t>517112</t>
  </si>
  <si>
    <t>Cable and other program distribution</t>
  </si>
  <si>
    <t>517210</t>
  </si>
  <si>
    <t>Wireless telecommunications carriers (except satellite)</t>
  </si>
  <si>
    <t>517410</t>
  </si>
  <si>
    <t>Satellite telecommunications</t>
  </si>
  <si>
    <t>517910</t>
  </si>
  <si>
    <t>Other telecommunications</t>
  </si>
  <si>
    <t>518210</t>
  </si>
  <si>
    <t>519110</t>
  </si>
  <si>
    <t>News syndicates</t>
  </si>
  <si>
    <t>519121</t>
  </si>
  <si>
    <t>Libraries</t>
  </si>
  <si>
    <t>519122</t>
  </si>
  <si>
    <t>Archives</t>
  </si>
  <si>
    <t>519130</t>
  </si>
  <si>
    <t>Internet publishing and broadcasting and web search portals</t>
  </si>
  <si>
    <t>519190</t>
  </si>
  <si>
    <t>All other information services</t>
  </si>
  <si>
    <t>521110</t>
  </si>
  <si>
    <t>522111</t>
  </si>
  <si>
    <t>Personal and commercial banking industry</t>
  </si>
  <si>
    <t>522112</t>
  </si>
  <si>
    <t>Corporate and institutional banking industry</t>
  </si>
  <si>
    <t>522130</t>
  </si>
  <si>
    <t>522190</t>
  </si>
  <si>
    <t>Other depository credit intermediation</t>
  </si>
  <si>
    <t>522210</t>
  </si>
  <si>
    <t>Credit card issuing</t>
  </si>
  <si>
    <t>522220</t>
  </si>
  <si>
    <t>Sales financing</t>
  </si>
  <si>
    <t>522291</t>
  </si>
  <si>
    <t>Consumer lending</t>
  </si>
  <si>
    <t>522299</t>
  </si>
  <si>
    <t>All other non-depository credit intermediation</t>
  </si>
  <si>
    <t>522310</t>
  </si>
  <si>
    <t>Mortgage and non-mortgage loan brokers</t>
  </si>
  <si>
    <t>522321</t>
  </si>
  <si>
    <t>Central credit unions</t>
  </si>
  <si>
    <t>522329</t>
  </si>
  <si>
    <t>Other financial transactions processing and clearing house activities</t>
  </si>
  <si>
    <t>522390</t>
  </si>
  <si>
    <t>Other activities related to credit intermediation</t>
  </si>
  <si>
    <t>523110</t>
  </si>
  <si>
    <t>Investment banking and securities dealing</t>
  </si>
  <si>
    <t>523120</t>
  </si>
  <si>
    <t>Securities brokerage</t>
  </si>
  <si>
    <t>523130</t>
  </si>
  <si>
    <t>Commodity contracts dealing</t>
  </si>
  <si>
    <t>523140</t>
  </si>
  <si>
    <t>Commodity contracts brokerage</t>
  </si>
  <si>
    <t>523210</t>
  </si>
  <si>
    <t>Securities and commodity exchanges</t>
  </si>
  <si>
    <t>523910</t>
  </si>
  <si>
    <t>Miscellaneous intermediation</t>
  </si>
  <si>
    <t>523920</t>
  </si>
  <si>
    <t>Portfolio management</t>
  </si>
  <si>
    <t>523930</t>
  </si>
  <si>
    <t>Investment advice</t>
  </si>
  <si>
    <t>523990</t>
  </si>
  <si>
    <t>All other financial investment activities</t>
  </si>
  <si>
    <t>524111</t>
  </si>
  <si>
    <t>Direct individual life, health and medical insurance carriers</t>
  </si>
  <si>
    <t>524112</t>
  </si>
  <si>
    <t>Direct group life, health and medical insurance carriers</t>
  </si>
  <si>
    <t>524121</t>
  </si>
  <si>
    <t>Direct general property and casualty insurance carriers</t>
  </si>
  <si>
    <t>524122</t>
  </si>
  <si>
    <t>Direct, private, automobile insurance carriers</t>
  </si>
  <si>
    <t>524123</t>
  </si>
  <si>
    <t>Direct, public, automobile insurance carriers</t>
  </si>
  <si>
    <t>524124</t>
  </si>
  <si>
    <t>Direct property insurance carriers</t>
  </si>
  <si>
    <t>524125</t>
  </si>
  <si>
    <t>Direct liability insurance carriers</t>
  </si>
  <si>
    <t>524129</t>
  </si>
  <si>
    <t>Other direct insurance (except life, health and medical) carriers</t>
  </si>
  <si>
    <t>524131</t>
  </si>
  <si>
    <t>Life reinsurance carriers</t>
  </si>
  <si>
    <t>524132</t>
  </si>
  <si>
    <t>Accident and sickness reinsurance carriers</t>
  </si>
  <si>
    <t>524133</t>
  </si>
  <si>
    <t>Automobile reinsurance carriers</t>
  </si>
  <si>
    <t>524134</t>
  </si>
  <si>
    <t>Property reinsurance carriers</t>
  </si>
  <si>
    <t>524135</t>
  </si>
  <si>
    <t>Liability reinsurance carriers</t>
  </si>
  <si>
    <t>524139</t>
  </si>
  <si>
    <t>General and other reinsurance carriers</t>
  </si>
  <si>
    <t>524210</t>
  </si>
  <si>
    <t>Insurance agencies and brokerages</t>
  </si>
  <si>
    <t>524291</t>
  </si>
  <si>
    <t>Claims adjusters</t>
  </si>
  <si>
    <t>524299</t>
  </si>
  <si>
    <t>All other insurance related activities</t>
  </si>
  <si>
    <t>526111</t>
  </si>
  <si>
    <t>Trusteed pension funds</t>
  </si>
  <si>
    <t>526112</t>
  </si>
  <si>
    <t>Non-trusteed pension funds</t>
  </si>
  <si>
    <t>526911</t>
  </si>
  <si>
    <t>Equity funds - Canadian</t>
  </si>
  <si>
    <t>526912</t>
  </si>
  <si>
    <t>Equity funds - foreign</t>
  </si>
  <si>
    <t>526913</t>
  </si>
  <si>
    <t>Mortgage funds</t>
  </si>
  <si>
    <t>526914</t>
  </si>
  <si>
    <t>Money market funds</t>
  </si>
  <si>
    <t>526915</t>
  </si>
  <si>
    <t>Bond and income / dividend funds - Canadian</t>
  </si>
  <si>
    <t>526916</t>
  </si>
  <si>
    <t>Bond and income / dividend funds - foreign</t>
  </si>
  <si>
    <t>526917</t>
  </si>
  <si>
    <t>Balanced funds / asset allocation funds</t>
  </si>
  <si>
    <t>526919</t>
  </si>
  <si>
    <t>Other open-ended funds</t>
  </si>
  <si>
    <t>526930</t>
  </si>
  <si>
    <t>Segregated (except pension) funds</t>
  </si>
  <si>
    <t>526981</t>
  </si>
  <si>
    <t>Securitization vehicles</t>
  </si>
  <si>
    <t>526989</t>
  </si>
  <si>
    <t>All other miscellaneous funds and financial vehicles</t>
  </si>
  <si>
    <t>531111</t>
  </si>
  <si>
    <t>Lessors of residential buildings and dwellings (except social housing projects)</t>
  </si>
  <si>
    <t>531112</t>
  </si>
  <si>
    <t>Lessors of social housing projects</t>
  </si>
  <si>
    <t>531120</t>
  </si>
  <si>
    <t>Lessors of non-residential buildings (except mini-warehouses)</t>
  </si>
  <si>
    <t>531130</t>
  </si>
  <si>
    <t>Self-storage mini-warehouses</t>
  </si>
  <si>
    <t>531190</t>
  </si>
  <si>
    <t>Lessors of other real estate property</t>
  </si>
  <si>
    <t>531211</t>
  </si>
  <si>
    <t>Real estate agents</t>
  </si>
  <si>
    <t>531212</t>
  </si>
  <si>
    <t>Offices of real estate brokers</t>
  </si>
  <si>
    <t>531310</t>
  </si>
  <si>
    <t>Real estate property managers</t>
  </si>
  <si>
    <t>531320</t>
  </si>
  <si>
    <t>Offices of real estate appraisers</t>
  </si>
  <si>
    <t>531390</t>
  </si>
  <si>
    <t>Other activities related to real estate</t>
  </si>
  <si>
    <t>532111</t>
  </si>
  <si>
    <t>Passenger car rental</t>
  </si>
  <si>
    <t>532112</t>
  </si>
  <si>
    <t>Passenger car leasing</t>
  </si>
  <si>
    <t>532120</t>
  </si>
  <si>
    <t>Truck, utility trailer and RV (recreational vehicle) rental and leasing</t>
  </si>
  <si>
    <t>532210</t>
  </si>
  <si>
    <t>Consumer electronics and appliance rental</t>
  </si>
  <si>
    <t>532220</t>
  </si>
  <si>
    <t>Formal wear and costume rental</t>
  </si>
  <si>
    <t>532230</t>
  </si>
  <si>
    <t>Video tape and disc rental</t>
  </si>
  <si>
    <t>532290</t>
  </si>
  <si>
    <t>Other consumer goods rental</t>
  </si>
  <si>
    <t>532310</t>
  </si>
  <si>
    <t>General rental centres</t>
  </si>
  <si>
    <t>532410</t>
  </si>
  <si>
    <t>Construction, transportation, mining, and forestry machinery and equipment rental and leasing</t>
  </si>
  <si>
    <t>532420</t>
  </si>
  <si>
    <t>Office machinery and equipment rental and leasing</t>
  </si>
  <si>
    <t>532490</t>
  </si>
  <si>
    <t>Other commercial and industrial machinery and equipment rental and leasing</t>
  </si>
  <si>
    <t>533110</t>
  </si>
  <si>
    <t>541110</t>
  </si>
  <si>
    <t>Offices of lawyers</t>
  </si>
  <si>
    <t>541120</t>
  </si>
  <si>
    <t>Offices of notaries</t>
  </si>
  <si>
    <t>541190</t>
  </si>
  <si>
    <t>Other legal services</t>
  </si>
  <si>
    <t>541212</t>
  </si>
  <si>
    <t>Offices of accountants</t>
  </si>
  <si>
    <t>541213</t>
  </si>
  <si>
    <t>Tax preparation services</t>
  </si>
  <si>
    <t>541215</t>
  </si>
  <si>
    <t>Bookkeeping, payroll and related services</t>
  </si>
  <si>
    <t>541310</t>
  </si>
  <si>
    <t>Architectural services</t>
  </si>
  <si>
    <t>541320</t>
  </si>
  <si>
    <t>Landscape architectural services</t>
  </si>
  <si>
    <t>541330</t>
  </si>
  <si>
    <t>Engineering services</t>
  </si>
  <si>
    <t>541340</t>
  </si>
  <si>
    <t>Drafting services</t>
  </si>
  <si>
    <t>541350</t>
  </si>
  <si>
    <t>Building inspection services</t>
  </si>
  <si>
    <t>541360</t>
  </si>
  <si>
    <t>Geophysical surveying and mapping services</t>
  </si>
  <si>
    <t>541370</t>
  </si>
  <si>
    <t>Surveying and mapping (except geophysical) services</t>
  </si>
  <si>
    <t>541380</t>
  </si>
  <si>
    <t>Testing laboratories</t>
  </si>
  <si>
    <t>541410</t>
  </si>
  <si>
    <t>Interior design services</t>
  </si>
  <si>
    <t>541420</t>
  </si>
  <si>
    <t>Industrial design services</t>
  </si>
  <si>
    <t>541430</t>
  </si>
  <si>
    <t>Graphic design services</t>
  </si>
  <si>
    <t>541490</t>
  </si>
  <si>
    <t>Other specialized design services</t>
  </si>
  <si>
    <t>541514</t>
  </si>
  <si>
    <t>Computer systems design and related services (except video game design and development)</t>
  </si>
  <si>
    <t>541515</t>
  </si>
  <si>
    <t>Video game design and development services</t>
  </si>
  <si>
    <t>541611</t>
  </si>
  <si>
    <t>Administrative management and general management consulting services</t>
  </si>
  <si>
    <t>541612</t>
  </si>
  <si>
    <t>Human resources consulting services</t>
  </si>
  <si>
    <t>541619</t>
  </si>
  <si>
    <t>Other management consulting services</t>
  </si>
  <si>
    <t>541620</t>
  </si>
  <si>
    <t>Environmental consulting services</t>
  </si>
  <si>
    <t>541690</t>
  </si>
  <si>
    <t>Other scientific and technical consulting services</t>
  </si>
  <si>
    <t>541710</t>
  </si>
  <si>
    <t>Research and development in the physical, engineering and life sciences</t>
  </si>
  <si>
    <t>541720</t>
  </si>
  <si>
    <t>Research and development in the social sciences and humanities</t>
  </si>
  <si>
    <t>541810</t>
  </si>
  <si>
    <t>Advertising agencies</t>
  </si>
  <si>
    <t>541820</t>
  </si>
  <si>
    <t>Public relations services</t>
  </si>
  <si>
    <t>541830</t>
  </si>
  <si>
    <t>Media buying agencies</t>
  </si>
  <si>
    <t>541840</t>
  </si>
  <si>
    <t>Media representatives</t>
  </si>
  <si>
    <t>541850</t>
  </si>
  <si>
    <t>Display advertising</t>
  </si>
  <si>
    <t>541860</t>
  </si>
  <si>
    <t>Direct mail advertising</t>
  </si>
  <si>
    <t>541870</t>
  </si>
  <si>
    <t>Advertising material distribution services</t>
  </si>
  <si>
    <t>541891</t>
  </si>
  <si>
    <t>Specialty advertising distributors</t>
  </si>
  <si>
    <t>541899</t>
  </si>
  <si>
    <t>All other services related to advertising</t>
  </si>
  <si>
    <t>541910</t>
  </si>
  <si>
    <t>Marketing research and public opinion polling</t>
  </si>
  <si>
    <t>541920</t>
  </si>
  <si>
    <t>Photographic services</t>
  </si>
  <si>
    <t>541930</t>
  </si>
  <si>
    <t>Translation and interpretation services</t>
  </si>
  <si>
    <t>541940</t>
  </si>
  <si>
    <t>Veterinary services</t>
  </si>
  <si>
    <t>541990</t>
  </si>
  <si>
    <t>All other professional, scientific and technical services</t>
  </si>
  <si>
    <t>551113</t>
  </si>
  <si>
    <t>561110</t>
  </si>
  <si>
    <t>561210</t>
  </si>
  <si>
    <t>Facilities support services</t>
  </si>
  <si>
    <t>561310</t>
  </si>
  <si>
    <t>Employment placement agencies and executive search services</t>
  </si>
  <si>
    <t>561320</t>
  </si>
  <si>
    <t>Temporary help services</t>
  </si>
  <si>
    <t>561330</t>
  </si>
  <si>
    <t>Professional employer organizations</t>
  </si>
  <si>
    <t>561410</t>
  </si>
  <si>
    <t>Document preparation services</t>
  </si>
  <si>
    <t>561420</t>
  </si>
  <si>
    <t>Telephone call centres</t>
  </si>
  <si>
    <t>561430</t>
  </si>
  <si>
    <t>Business service centres</t>
  </si>
  <si>
    <t>561440</t>
  </si>
  <si>
    <t>Collection agencies</t>
  </si>
  <si>
    <t>561450</t>
  </si>
  <si>
    <t>Credit bureaus</t>
  </si>
  <si>
    <t>561490</t>
  </si>
  <si>
    <t>Other business support services</t>
  </si>
  <si>
    <t>561510</t>
  </si>
  <si>
    <t>Travel agencies</t>
  </si>
  <si>
    <t>561520</t>
  </si>
  <si>
    <t>Tour operators</t>
  </si>
  <si>
    <t>561590</t>
  </si>
  <si>
    <t>Other travel arrangement and reservation services</t>
  </si>
  <si>
    <t>561611</t>
  </si>
  <si>
    <t>Investigation services</t>
  </si>
  <si>
    <t>561612</t>
  </si>
  <si>
    <t>Security guard and patrol services</t>
  </si>
  <si>
    <t>561613</t>
  </si>
  <si>
    <t>Armoured car services</t>
  </si>
  <si>
    <t>561621</t>
  </si>
  <si>
    <t>Security systems services (except locksmiths)</t>
  </si>
  <si>
    <t>561622</t>
  </si>
  <si>
    <t>Locksmiths</t>
  </si>
  <si>
    <t>561710</t>
  </si>
  <si>
    <t>Exterminating and pest control services</t>
  </si>
  <si>
    <t>561721</t>
  </si>
  <si>
    <t>Window cleaning services</t>
  </si>
  <si>
    <t>561722</t>
  </si>
  <si>
    <t>Janitorial services (except window cleaning)</t>
  </si>
  <si>
    <t>561730</t>
  </si>
  <si>
    <t>Landscaping services</t>
  </si>
  <si>
    <t>561740</t>
  </si>
  <si>
    <t>Carpet and upholstery cleaning services</t>
  </si>
  <si>
    <t>561791</t>
  </si>
  <si>
    <t>Duct and chimney cleaning services</t>
  </si>
  <si>
    <t>561799</t>
  </si>
  <si>
    <t>All other services to buildings and dwellings</t>
  </si>
  <si>
    <t>561910</t>
  </si>
  <si>
    <t>Packaging and labelling services</t>
  </si>
  <si>
    <t>561920</t>
  </si>
  <si>
    <t>Convention and trade show organizers</t>
  </si>
  <si>
    <t>561990</t>
  </si>
  <si>
    <t>All other support services</t>
  </si>
  <si>
    <t>562110</t>
  </si>
  <si>
    <t>Waste collection</t>
  </si>
  <si>
    <t>562210</t>
  </si>
  <si>
    <t>Waste treatment and disposal</t>
  </si>
  <si>
    <t>562910</t>
  </si>
  <si>
    <t>Remediation services</t>
  </si>
  <si>
    <t>562920</t>
  </si>
  <si>
    <t>Material recovery facilities</t>
  </si>
  <si>
    <t>562990</t>
  </si>
  <si>
    <t>All other waste management services</t>
  </si>
  <si>
    <t>611110</t>
  </si>
  <si>
    <t>611210</t>
  </si>
  <si>
    <t>611310</t>
  </si>
  <si>
    <t>611410</t>
  </si>
  <si>
    <t>Business and secretarial schools</t>
  </si>
  <si>
    <t>611420</t>
  </si>
  <si>
    <t>Computer training</t>
  </si>
  <si>
    <t>611430</t>
  </si>
  <si>
    <t>Professional and management development training</t>
  </si>
  <si>
    <t>611510</t>
  </si>
  <si>
    <t>Technical and trade schools</t>
  </si>
  <si>
    <t>611610</t>
  </si>
  <si>
    <t>Fine arts schools</t>
  </si>
  <si>
    <t>611620</t>
  </si>
  <si>
    <t>Athletic instruction</t>
  </si>
  <si>
    <t>611630</t>
  </si>
  <si>
    <t>Language schools</t>
  </si>
  <si>
    <t>611690</t>
  </si>
  <si>
    <t>All other schools and instruction</t>
  </si>
  <si>
    <t>611710</t>
  </si>
  <si>
    <t>Educational support services</t>
  </si>
  <si>
    <t>621110</t>
  </si>
  <si>
    <t>621210</t>
  </si>
  <si>
    <t>621310</t>
  </si>
  <si>
    <t>Offices of chiropractors</t>
  </si>
  <si>
    <t>621320</t>
  </si>
  <si>
    <t>Offices of optometrists</t>
  </si>
  <si>
    <t>621330</t>
  </si>
  <si>
    <t>Offices of mental health practitioners (except physicians)</t>
  </si>
  <si>
    <t>621340</t>
  </si>
  <si>
    <t>Offices of physical, occupational, and speech therapists and audiologists</t>
  </si>
  <si>
    <t>621390</t>
  </si>
  <si>
    <t>Offices of all other health practitioners</t>
  </si>
  <si>
    <t>621410</t>
  </si>
  <si>
    <t>Family planning centres</t>
  </si>
  <si>
    <t>621420</t>
  </si>
  <si>
    <t>Out-patient mental health and substance abuse centres</t>
  </si>
  <si>
    <t>621494</t>
  </si>
  <si>
    <t>Community health centres</t>
  </si>
  <si>
    <t>621499</t>
  </si>
  <si>
    <t>All other out-patient care centres</t>
  </si>
  <si>
    <t>621510</t>
  </si>
  <si>
    <t>Medical and diagnostic laboratories</t>
  </si>
  <si>
    <t>621610</t>
  </si>
  <si>
    <t>Home health care services</t>
  </si>
  <si>
    <t>621911</t>
  </si>
  <si>
    <t>Ambulance (except air ambulance) services</t>
  </si>
  <si>
    <t>621912</t>
  </si>
  <si>
    <t>Air ambulance services</t>
  </si>
  <si>
    <t>621990</t>
  </si>
  <si>
    <t>All other ambulatory health care services</t>
  </si>
  <si>
    <t>622111</t>
  </si>
  <si>
    <t>General (except paediatric) hospitals</t>
  </si>
  <si>
    <t>622112</t>
  </si>
  <si>
    <t>Paediatric hospitals</t>
  </si>
  <si>
    <t>622210</t>
  </si>
  <si>
    <t>Psychiatric and substance abuse hospitals</t>
  </si>
  <si>
    <t>622310</t>
  </si>
  <si>
    <t>Specialty (except psychiatric and substance abuse) hospitals</t>
  </si>
  <si>
    <t>623110</t>
  </si>
  <si>
    <t>Nursing care facilities</t>
  </si>
  <si>
    <t>623210</t>
  </si>
  <si>
    <t>Residential developmental handicap facilities</t>
  </si>
  <si>
    <t>623221</t>
  </si>
  <si>
    <t>Residential substance abuse facilities</t>
  </si>
  <si>
    <t>623222</t>
  </si>
  <si>
    <t>Homes for the psychiatrically disabled</t>
  </si>
  <si>
    <t>623310</t>
  </si>
  <si>
    <t>Community care facilities for the elderly</t>
  </si>
  <si>
    <t>623991</t>
  </si>
  <si>
    <t>Transition homes for women</t>
  </si>
  <si>
    <t>623992</t>
  </si>
  <si>
    <t>Homes for emotionally disturbed children</t>
  </si>
  <si>
    <t>623993</t>
  </si>
  <si>
    <t>Homes for the physically handicapped or disabled</t>
  </si>
  <si>
    <t>623999</t>
  </si>
  <si>
    <t>All other residential care facilities</t>
  </si>
  <si>
    <t>624110</t>
  </si>
  <si>
    <t>Child and youth services</t>
  </si>
  <si>
    <t>NP624000</t>
  </si>
  <si>
    <t>624120</t>
  </si>
  <si>
    <t>Services for the elderly and persons with disabilities</t>
  </si>
  <si>
    <t>624190</t>
  </si>
  <si>
    <t>Other individual and family services</t>
  </si>
  <si>
    <t>624210</t>
  </si>
  <si>
    <t>Community food services</t>
  </si>
  <si>
    <t>624220</t>
  </si>
  <si>
    <t>Community housing services</t>
  </si>
  <si>
    <t>624230</t>
  </si>
  <si>
    <t>Emergency and other relief services</t>
  </si>
  <si>
    <t>624310</t>
  </si>
  <si>
    <t>Vocational rehabilitation services</t>
  </si>
  <si>
    <t>624410</t>
  </si>
  <si>
    <t>Child day-care services</t>
  </si>
  <si>
    <t>711111</t>
  </si>
  <si>
    <t>Theatre (except musical) companies</t>
  </si>
  <si>
    <t>711112</t>
  </si>
  <si>
    <t>Musical theatre and opera companies</t>
  </si>
  <si>
    <t>711120</t>
  </si>
  <si>
    <t>Dance companies</t>
  </si>
  <si>
    <t>711130</t>
  </si>
  <si>
    <t>Musical groups and artists</t>
  </si>
  <si>
    <t>711190</t>
  </si>
  <si>
    <t>Other performing arts companies</t>
  </si>
  <si>
    <t>711211</t>
  </si>
  <si>
    <t>Sports teams and clubs</t>
  </si>
  <si>
    <t>711213</t>
  </si>
  <si>
    <t>Horse race tracks</t>
  </si>
  <si>
    <t>711218</t>
  </si>
  <si>
    <t>Other spectator sports</t>
  </si>
  <si>
    <t>711311</t>
  </si>
  <si>
    <t>Live theatres and other performing arts presenters with facilities</t>
  </si>
  <si>
    <t>711319</t>
  </si>
  <si>
    <t>Sports stadiums and other presenters with facilities</t>
  </si>
  <si>
    <t>711321</t>
  </si>
  <si>
    <t>Performing arts promoters (presenters) without facilities</t>
  </si>
  <si>
    <t>711322</t>
  </si>
  <si>
    <t>Festivals without facilities</t>
  </si>
  <si>
    <t>711329</t>
  </si>
  <si>
    <t>Sports presenters and other presenters without facilities</t>
  </si>
  <si>
    <t>711410</t>
  </si>
  <si>
    <t>711511</t>
  </si>
  <si>
    <t>Independent visual artists and artisans</t>
  </si>
  <si>
    <t>711512</t>
  </si>
  <si>
    <t>Independent actors, comedians and performers</t>
  </si>
  <si>
    <t>711513</t>
  </si>
  <si>
    <t>Independent writers and authors</t>
  </si>
  <si>
    <t>712111</t>
  </si>
  <si>
    <t>Non-commercial art museums and galleries</t>
  </si>
  <si>
    <t>712115</t>
  </si>
  <si>
    <t>History and science museums</t>
  </si>
  <si>
    <t>712119</t>
  </si>
  <si>
    <t>Other museums</t>
  </si>
  <si>
    <t>712120</t>
  </si>
  <si>
    <t>Historic and heritage sites</t>
  </si>
  <si>
    <t>712130</t>
  </si>
  <si>
    <t>Zoos and botanical gardens</t>
  </si>
  <si>
    <t>712190</t>
  </si>
  <si>
    <t>Nature parks and other similar institutions</t>
  </si>
  <si>
    <t>713110</t>
  </si>
  <si>
    <t>Amusement and theme parks</t>
  </si>
  <si>
    <t>713120</t>
  </si>
  <si>
    <t>Amusement arcades</t>
  </si>
  <si>
    <t>713210</t>
  </si>
  <si>
    <t>Casinos (except casino hotels)</t>
  </si>
  <si>
    <t>713291</t>
  </si>
  <si>
    <t>Lotteries</t>
  </si>
  <si>
    <t>713299</t>
  </si>
  <si>
    <t>All other gambling industries</t>
  </si>
  <si>
    <t>713910</t>
  </si>
  <si>
    <t>Golf courses and country clubs</t>
  </si>
  <si>
    <t>713920</t>
  </si>
  <si>
    <t>Skiing facilities</t>
  </si>
  <si>
    <t>713930</t>
  </si>
  <si>
    <t>Marinas</t>
  </si>
  <si>
    <t>713940</t>
  </si>
  <si>
    <t>Fitness and recreational sports centres</t>
  </si>
  <si>
    <t>713950</t>
  </si>
  <si>
    <t>Bowling centres</t>
  </si>
  <si>
    <t>713990</t>
  </si>
  <si>
    <t>All other amusement and recreation industries</t>
  </si>
  <si>
    <t>721111</t>
  </si>
  <si>
    <t>Hotels</t>
  </si>
  <si>
    <t>721112</t>
  </si>
  <si>
    <t>Motor hotels</t>
  </si>
  <si>
    <t>721113</t>
  </si>
  <si>
    <t>Resorts</t>
  </si>
  <si>
    <t>721114</t>
  </si>
  <si>
    <t>Motels</t>
  </si>
  <si>
    <t>721120</t>
  </si>
  <si>
    <t>Casino hotels</t>
  </si>
  <si>
    <t>721191</t>
  </si>
  <si>
    <t>Bed and breakfast</t>
  </si>
  <si>
    <t>721192</t>
  </si>
  <si>
    <t>Housekeeping cottages and cabins</t>
  </si>
  <si>
    <t>721198</t>
  </si>
  <si>
    <t>All other traveller accommodation</t>
  </si>
  <si>
    <t>721211</t>
  </si>
  <si>
    <t>Recreational vehicle (RV) parks and campgrounds</t>
  </si>
  <si>
    <t>721212</t>
  </si>
  <si>
    <t>Hunting and fishing camps</t>
  </si>
  <si>
    <t>721213</t>
  </si>
  <si>
    <t>Recreational (except hunting and fishing) and vacation camps</t>
  </si>
  <si>
    <t>721310</t>
  </si>
  <si>
    <t>Rooming and boarding houses</t>
  </si>
  <si>
    <t>722310</t>
  </si>
  <si>
    <t>Food service contractors</t>
  </si>
  <si>
    <t>722320</t>
  </si>
  <si>
    <t>Caterers</t>
  </si>
  <si>
    <t>722330</t>
  </si>
  <si>
    <t>Mobile food services</t>
  </si>
  <si>
    <t>722410</t>
  </si>
  <si>
    <t>Drinking places (alcoholic beverages)</t>
  </si>
  <si>
    <t>722511</t>
  </si>
  <si>
    <t>Full-service restaurants</t>
  </si>
  <si>
    <t>722512</t>
  </si>
  <si>
    <t>Limited-service eating places</t>
  </si>
  <si>
    <t>811111</t>
  </si>
  <si>
    <t>General automotive repair</t>
  </si>
  <si>
    <t>811112</t>
  </si>
  <si>
    <t>Automotive exhaust system repair</t>
  </si>
  <si>
    <t>811119</t>
  </si>
  <si>
    <t>Other automotive mechanical and electrical repair and maintenance</t>
  </si>
  <si>
    <t>811121</t>
  </si>
  <si>
    <t>Automotive body, paint and interior repair and maintenance</t>
  </si>
  <si>
    <t>811122</t>
  </si>
  <si>
    <t>Automotive glass replacement shops</t>
  </si>
  <si>
    <t>811192</t>
  </si>
  <si>
    <t>Car washes</t>
  </si>
  <si>
    <t>811199</t>
  </si>
  <si>
    <t>All other automotive repair and maintenance</t>
  </si>
  <si>
    <t>811210</t>
  </si>
  <si>
    <t>Electronic and precision equipment repair and maintenance</t>
  </si>
  <si>
    <t>811310</t>
  </si>
  <si>
    <t>Commercial and industrial machinery and equipment (except automotive and electronic) repair and maintenance</t>
  </si>
  <si>
    <t>811411</t>
  </si>
  <si>
    <t>Home and garden equipment repair and maintenance</t>
  </si>
  <si>
    <t>811412</t>
  </si>
  <si>
    <t>Appliance repair and maintenance</t>
  </si>
  <si>
    <t>811420</t>
  </si>
  <si>
    <t>Reupholstery and furniture repair</t>
  </si>
  <si>
    <t>811430</t>
  </si>
  <si>
    <t>Footwear and leather goods repair</t>
  </si>
  <si>
    <t>811490</t>
  </si>
  <si>
    <t>Other personal and household goods repair and maintenance</t>
  </si>
  <si>
    <t>812114</t>
  </si>
  <si>
    <t>Barber shops</t>
  </si>
  <si>
    <t>812115</t>
  </si>
  <si>
    <t>Beauty salons</t>
  </si>
  <si>
    <t>812116</t>
  </si>
  <si>
    <t>Unisex hair salons</t>
  </si>
  <si>
    <t>812190</t>
  </si>
  <si>
    <t>Other personal care services</t>
  </si>
  <si>
    <t>812210</t>
  </si>
  <si>
    <t>Funeral homes</t>
  </si>
  <si>
    <t>812220</t>
  </si>
  <si>
    <t>Cemeteries and crematoria</t>
  </si>
  <si>
    <t>812310</t>
  </si>
  <si>
    <t>Coin-operated laundries and dry cleaners</t>
  </si>
  <si>
    <t>812320</t>
  </si>
  <si>
    <t>Dry cleaning and laundry services (except coin-operated)</t>
  </si>
  <si>
    <t>812330</t>
  </si>
  <si>
    <t>Linen and uniform supply</t>
  </si>
  <si>
    <t>812910</t>
  </si>
  <si>
    <t>Pet care (except veterinary) services</t>
  </si>
  <si>
    <t>812921</t>
  </si>
  <si>
    <t>Photo finishing laboratories (except one-hour)</t>
  </si>
  <si>
    <t>812922</t>
  </si>
  <si>
    <t>One-hour photo finishing</t>
  </si>
  <si>
    <t>812930</t>
  </si>
  <si>
    <t>Parking lots and garages</t>
  </si>
  <si>
    <t>812990</t>
  </si>
  <si>
    <t>All other personal services</t>
  </si>
  <si>
    <t>813110</t>
  </si>
  <si>
    <t>813210</t>
  </si>
  <si>
    <t>Grant-making and giving services</t>
  </si>
  <si>
    <t>813310</t>
  </si>
  <si>
    <t>Social advocacy organizations</t>
  </si>
  <si>
    <t>813410</t>
  </si>
  <si>
    <t>Civic and social organizations</t>
  </si>
  <si>
    <t>813910</t>
  </si>
  <si>
    <t>Business associations</t>
  </si>
  <si>
    <t>813920</t>
  </si>
  <si>
    <t>Professional organizations</t>
  </si>
  <si>
    <t>813930</t>
  </si>
  <si>
    <t>Labour organizations</t>
  </si>
  <si>
    <t>813940</t>
  </si>
  <si>
    <t>Political organizations</t>
  </si>
  <si>
    <t>813990</t>
  </si>
  <si>
    <t>Other membership organizations</t>
  </si>
  <si>
    <t>814110</t>
  </si>
  <si>
    <t>911110</t>
  </si>
  <si>
    <t>911210</t>
  </si>
  <si>
    <t>Federal courts of law</t>
  </si>
  <si>
    <t>GS911A00</t>
  </si>
  <si>
    <t>Other federal government services (except defence)</t>
  </si>
  <si>
    <t>911220</t>
  </si>
  <si>
    <t>Federal correctional services</t>
  </si>
  <si>
    <t>911230</t>
  </si>
  <si>
    <t>Federal police services</t>
  </si>
  <si>
    <t>911240</t>
  </si>
  <si>
    <t>Federal regulatory services</t>
  </si>
  <si>
    <t>911290</t>
  </si>
  <si>
    <t>Other federal protective services</t>
  </si>
  <si>
    <t>911310</t>
  </si>
  <si>
    <t>Federal labour and employment services</t>
  </si>
  <si>
    <t>911320</t>
  </si>
  <si>
    <t>Immigration services</t>
  </si>
  <si>
    <t>911390</t>
  </si>
  <si>
    <t>Other federal labour, employment and immigration services</t>
  </si>
  <si>
    <t>911410</t>
  </si>
  <si>
    <t>Foreign affairs</t>
  </si>
  <si>
    <t>911420</t>
  </si>
  <si>
    <t>International assistance</t>
  </si>
  <si>
    <t>911910</t>
  </si>
  <si>
    <t>Other federal government public administration</t>
  </si>
  <si>
    <t>912110</t>
  </si>
  <si>
    <t>Provincial courts of law</t>
  </si>
  <si>
    <t>GS912000</t>
  </si>
  <si>
    <t>Other provincial and territorial government services</t>
  </si>
  <si>
    <t>912120</t>
  </si>
  <si>
    <t>Provincial correctional services</t>
  </si>
  <si>
    <t>912130</t>
  </si>
  <si>
    <t>Provincial police services</t>
  </si>
  <si>
    <t>912140</t>
  </si>
  <si>
    <t>Provincial fire-fighting services</t>
  </si>
  <si>
    <t>912150</t>
  </si>
  <si>
    <t>Provincial regulatory services</t>
  </si>
  <si>
    <t>912190</t>
  </si>
  <si>
    <t>Other provincial protective services</t>
  </si>
  <si>
    <t>912210</t>
  </si>
  <si>
    <t>Provincial labour and employment services</t>
  </si>
  <si>
    <t>912910</t>
  </si>
  <si>
    <t>Other provincial and territorial public administration</t>
  </si>
  <si>
    <t>913110</t>
  </si>
  <si>
    <t>Municipal courts of law</t>
  </si>
  <si>
    <t>GS913000</t>
  </si>
  <si>
    <t>Other municipal government services</t>
  </si>
  <si>
    <t>913120</t>
  </si>
  <si>
    <t>Municipal correctional services</t>
  </si>
  <si>
    <t>913130</t>
  </si>
  <si>
    <t>Municipal police services</t>
  </si>
  <si>
    <t>913140</t>
  </si>
  <si>
    <t>Municipal fire-fighting services</t>
  </si>
  <si>
    <t>913150</t>
  </si>
  <si>
    <t>Municipal regulatory services</t>
  </si>
  <si>
    <t>913190</t>
  </si>
  <si>
    <t>Other municipal protective services</t>
  </si>
  <si>
    <t>913910</t>
  </si>
  <si>
    <t>Other local, municipal and regional public administration</t>
  </si>
  <si>
    <t>914110</t>
  </si>
  <si>
    <t>Aboriginal public administration</t>
  </si>
  <si>
    <t>GS914000</t>
  </si>
  <si>
    <t>Other aboriginal government services</t>
  </si>
  <si>
    <t>A1111</t>
  </si>
  <si>
    <t>A1112</t>
  </si>
  <si>
    <t>A1113</t>
  </si>
  <si>
    <t>A1114</t>
  </si>
  <si>
    <t>A1119</t>
  </si>
  <si>
    <t>A1121</t>
  </si>
  <si>
    <t>A1122</t>
  </si>
  <si>
    <t>A1123</t>
  </si>
  <si>
    <t>A1124</t>
  </si>
  <si>
    <t>A1125</t>
  </si>
  <si>
    <t>A1129</t>
  </si>
  <si>
    <t>A1131</t>
  </si>
  <si>
    <t>A1132</t>
  </si>
  <si>
    <t>A1133</t>
  </si>
  <si>
    <t>A1141</t>
  </si>
  <si>
    <t>A1142</t>
  </si>
  <si>
    <t>A1151</t>
  </si>
  <si>
    <t>A1152</t>
  </si>
  <si>
    <t>A1153</t>
  </si>
  <si>
    <t>A2111</t>
  </si>
  <si>
    <t>A2121</t>
  </si>
  <si>
    <t>A2122</t>
  </si>
  <si>
    <t>A2123</t>
  </si>
  <si>
    <t>A2131</t>
  </si>
  <si>
    <t>A2211</t>
  </si>
  <si>
    <t>A2212</t>
  </si>
  <si>
    <t>A2213</t>
  </si>
  <si>
    <t>A2361</t>
  </si>
  <si>
    <t>A2362</t>
  </si>
  <si>
    <t>A2371</t>
  </si>
  <si>
    <t>A2372</t>
  </si>
  <si>
    <t>A2373</t>
  </si>
  <si>
    <t>A2379</t>
  </si>
  <si>
    <t>A2381</t>
  </si>
  <si>
    <t>A2382</t>
  </si>
  <si>
    <t>A2383</t>
  </si>
  <si>
    <t>A2389</t>
  </si>
  <si>
    <t>A3111</t>
  </si>
  <si>
    <t>A3112</t>
  </si>
  <si>
    <t>A3113</t>
  </si>
  <si>
    <t>A3114</t>
  </si>
  <si>
    <t>A3115</t>
  </si>
  <si>
    <t>A3116</t>
  </si>
  <si>
    <t>A3117</t>
  </si>
  <si>
    <t>A3118</t>
  </si>
  <si>
    <t>A3119</t>
  </si>
  <si>
    <t>A3121</t>
  </si>
  <si>
    <t>A3122</t>
  </si>
  <si>
    <t>A3131</t>
  </si>
  <si>
    <t>A3132</t>
  </si>
  <si>
    <t>A3133</t>
  </si>
  <si>
    <t>A3141</t>
  </si>
  <si>
    <t>A3149</t>
  </si>
  <si>
    <t>A3151</t>
  </si>
  <si>
    <t>A3152</t>
  </si>
  <si>
    <t>A3159</t>
  </si>
  <si>
    <t>A3161</t>
  </si>
  <si>
    <t>A3162</t>
  </si>
  <si>
    <t>A3169</t>
  </si>
  <si>
    <t>A3211</t>
  </si>
  <si>
    <t>A3212</t>
  </si>
  <si>
    <t>A3219</t>
  </si>
  <si>
    <t>A3221</t>
  </si>
  <si>
    <t>A3222</t>
  </si>
  <si>
    <t>A3231</t>
  </si>
  <si>
    <t>A3241</t>
  </si>
  <si>
    <t>A3251</t>
  </si>
  <si>
    <t>A3252</t>
  </si>
  <si>
    <t>A3253</t>
  </si>
  <si>
    <t>A3254</t>
  </si>
  <si>
    <t>A3255</t>
  </si>
  <si>
    <t>A3256</t>
  </si>
  <si>
    <t>A3259</t>
  </si>
  <si>
    <t>A3261</t>
  </si>
  <si>
    <t>A3262</t>
  </si>
  <si>
    <t>A3271</t>
  </si>
  <si>
    <t>A3272</t>
  </si>
  <si>
    <t>A3273</t>
  </si>
  <si>
    <t>A3274</t>
  </si>
  <si>
    <t>A3311</t>
  </si>
  <si>
    <t>A3312</t>
  </si>
  <si>
    <t>A3313</t>
  </si>
  <si>
    <t>A3314</t>
  </si>
  <si>
    <t>A3315</t>
  </si>
  <si>
    <t>A3321</t>
  </si>
  <si>
    <t>A3322</t>
  </si>
  <si>
    <t>A3323</t>
  </si>
  <si>
    <t>A3324</t>
  </si>
  <si>
    <t>A3325</t>
  </si>
  <si>
    <t>A3326</t>
  </si>
  <si>
    <t>A3327</t>
  </si>
  <si>
    <t>A3328</t>
  </si>
  <si>
    <t>A3329</t>
  </si>
  <si>
    <t>A3331</t>
  </si>
  <si>
    <t>A3332</t>
  </si>
  <si>
    <t>A3333</t>
  </si>
  <si>
    <t>A3334</t>
  </si>
  <si>
    <t>A3335</t>
  </si>
  <si>
    <t>A3336</t>
  </si>
  <si>
    <t>A3339</t>
  </si>
  <si>
    <t>A3341</t>
  </si>
  <si>
    <t>A3342</t>
  </si>
  <si>
    <t>A3343</t>
  </si>
  <si>
    <t>A3344</t>
  </si>
  <si>
    <t>A3345</t>
  </si>
  <si>
    <t>A3346</t>
  </si>
  <si>
    <t>A3351</t>
  </si>
  <si>
    <t>A3352</t>
  </si>
  <si>
    <t>A3353</t>
  </si>
  <si>
    <t>A3359</t>
  </si>
  <si>
    <t>A3361</t>
  </si>
  <si>
    <t>A3362</t>
  </si>
  <si>
    <t>A3363</t>
  </si>
  <si>
    <t>A3364</t>
  </si>
  <si>
    <t>A3365</t>
  </si>
  <si>
    <t>A3366</t>
  </si>
  <si>
    <t>A3369</t>
  </si>
  <si>
    <t>A3371</t>
  </si>
  <si>
    <t>A3372</t>
  </si>
  <si>
    <t>A3379</t>
  </si>
  <si>
    <t>A3391</t>
  </si>
  <si>
    <t>A4111</t>
  </si>
  <si>
    <t>A4121</t>
  </si>
  <si>
    <t>A4131</t>
  </si>
  <si>
    <t>A4132</t>
  </si>
  <si>
    <t>A4133</t>
  </si>
  <si>
    <t>A4141</t>
  </si>
  <si>
    <t>A4142</t>
  </si>
  <si>
    <t>A4143</t>
  </si>
  <si>
    <t>A4144</t>
  </si>
  <si>
    <t>A4145</t>
  </si>
  <si>
    <t>A4151</t>
  </si>
  <si>
    <t>A4152</t>
  </si>
  <si>
    <t>A4153</t>
  </si>
  <si>
    <t>A4161</t>
  </si>
  <si>
    <t>A4162</t>
  </si>
  <si>
    <t>A4163</t>
  </si>
  <si>
    <t>A4171</t>
  </si>
  <si>
    <t>A4172</t>
  </si>
  <si>
    <t>A4173</t>
  </si>
  <si>
    <t>A4179</t>
  </si>
  <si>
    <t>A4181</t>
  </si>
  <si>
    <t>A4182</t>
  </si>
  <si>
    <t>A4183</t>
  </si>
  <si>
    <t>A4184</t>
  </si>
  <si>
    <t>A4189</t>
  </si>
  <si>
    <t>A4191</t>
  </si>
  <si>
    <t>A4411</t>
  </si>
  <si>
    <t>A4412</t>
  </si>
  <si>
    <t>A4413</t>
  </si>
  <si>
    <t>A4421</t>
  </si>
  <si>
    <t>A4422</t>
  </si>
  <si>
    <t>A4431</t>
  </si>
  <si>
    <t>A4441</t>
  </si>
  <si>
    <t>A4442</t>
  </si>
  <si>
    <t>A4451</t>
  </si>
  <si>
    <t>A4452</t>
  </si>
  <si>
    <t>A4453</t>
  </si>
  <si>
    <t>A4461</t>
  </si>
  <si>
    <t>A4471</t>
  </si>
  <si>
    <t>A4481</t>
  </si>
  <si>
    <t>A4482</t>
  </si>
  <si>
    <t>A4483</t>
  </si>
  <si>
    <t>A4511</t>
  </si>
  <si>
    <t>A4513</t>
  </si>
  <si>
    <t>A4521</t>
  </si>
  <si>
    <t>A4529</t>
  </si>
  <si>
    <t>A4531</t>
  </si>
  <si>
    <t>A4532</t>
  </si>
  <si>
    <t>A4533</t>
  </si>
  <si>
    <t>A4539</t>
  </si>
  <si>
    <t>A4541</t>
  </si>
  <si>
    <t>A4542</t>
  </si>
  <si>
    <t>A4543</t>
  </si>
  <si>
    <t>A4811</t>
  </si>
  <si>
    <t>A4812</t>
  </si>
  <si>
    <t>A4821</t>
  </si>
  <si>
    <t>A4831</t>
  </si>
  <si>
    <t>A4832</t>
  </si>
  <si>
    <t>A4841</t>
  </si>
  <si>
    <t>A4842</t>
  </si>
  <si>
    <t>A4851</t>
  </si>
  <si>
    <t>A4852</t>
  </si>
  <si>
    <t>A4853</t>
  </si>
  <si>
    <t>A4854</t>
  </si>
  <si>
    <t>A4855</t>
  </si>
  <si>
    <t>A4859</t>
  </si>
  <si>
    <t>A4861</t>
  </si>
  <si>
    <t>A4862</t>
  </si>
  <si>
    <t>A4869</t>
  </si>
  <si>
    <t>A4871</t>
  </si>
  <si>
    <t>A4872</t>
  </si>
  <si>
    <t>A4879</t>
  </si>
  <si>
    <t>A4881</t>
  </si>
  <si>
    <t>A4882</t>
  </si>
  <si>
    <t>A4883</t>
  </si>
  <si>
    <t>A4884</t>
  </si>
  <si>
    <t>A4885</t>
  </si>
  <si>
    <t>A4889</t>
  </si>
  <si>
    <t>A4911</t>
  </si>
  <si>
    <t>A4921</t>
  </si>
  <si>
    <t>A4922</t>
  </si>
  <si>
    <t>A4931</t>
  </si>
  <si>
    <t>A5171</t>
  </si>
  <si>
    <t>A5172</t>
  </si>
  <si>
    <t>A5174</t>
  </si>
  <si>
    <t>A5179</t>
  </si>
  <si>
    <t>A5211</t>
  </si>
  <si>
    <t>A5221</t>
  </si>
  <si>
    <t>A5222</t>
  </si>
  <si>
    <t>A5223</t>
  </si>
  <si>
    <t>A5231</t>
  </si>
  <si>
    <t>A5232</t>
  </si>
  <si>
    <t>A5239</t>
  </si>
  <si>
    <t>A5241</t>
  </si>
  <si>
    <t>A5242</t>
  </si>
  <si>
    <t>A5261</t>
  </si>
  <si>
    <t>A5269</t>
  </si>
  <si>
    <t>A5311</t>
  </si>
  <si>
    <t>A5312</t>
  </si>
  <si>
    <t>A5313</t>
  </si>
  <si>
    <t>A5321</t>
  </si>
  <si>
    <t>A5322</t>
  </si>
  <si>
    <t>A5323</t>
  </si>
  <si>
    <t>A5324</t>
  </si>
  <si>
    <t>A5331</t>
  </si>
  <si>
    <t>A5411</t>
  </si>
  <si>
    <t>A5412</t>
  </si>
  <si>
    <t>A5417</t>
  </si>
  <si>
    <t>A5511</t>
  </si>
  <si>
    <t>A5611</t>
  </si>
  <si>
    <t>A5612</t>
  </si>
  <si>
    <t>A5613</t>
  </si>
  <si>
    <t>A5614</t>
  </si>
  <si>
    <t>A5615</t>
  </si>
  <si>
    <t>A5616</t>
  </si>
  <si>
    <t>A5617</t>
  </si>
  <si>
    <t>A5619</t>
  </si>
  <si>
    <t>A5621</t>
  </si>
  <si>
    <t>A5622</t>
  </si>
  <si>
    <t>A5629</t>
  </si>
  <si>
    <t>A6111</t>
  </si>
  <si>
    <t>A6112</t>
  </si>
  <si>
    <t>A6113</t>
  </si>
  <si>
    <t>A6114</t>
  </si>
  <si>
    <t>A6115</t>
  </si>
  <si>
    <t>A6117</t>
  </si>
  <si>
    <t>A6211</t>
  </si>
  <si>
    <t>A6212</t>
  </si>
  <si>
    <t>A6213</t>
  </si>
  <si>
    <t>A6214</t>
  </si>
  <si>
    <t>A6215</t>
  </si>
  <si>
    <t>A6216</t>
  </si>
  <si>
    <t>A6219</t>
  </si>
  <si>
    <t>A6221</t>
  </si>
  <si>
    <t>A6222</t>
  </si>
  <si>
    <t>A6223</t>
  </si>
  <si>
    <t>A6231</t>
  </si>
  <si>
    <t>A6232</t>
  </si>
  <si>
    <t>A6233</t>
  </si>
  <si>
    <t>A6239</t>
  </si>
  <si>
    <t>A6241</t>
  </si>
  <si>
    <t>A6242</t>
  </si>
  <si>
    <t>A6243</t>
  </si>
  <si>
    <t>A6244</t>
  </si>
  <si>
    <t>A7112</t>
  </si>
  <si>
    <t>A7131</t>
  </si>
  <si>
    <t>A7132</t>
  </si>
  <si>
    <t>A7139</t>
  </si>
  <si>
    <t>A7211</t>
  </si>
  <si>
    <t>A7212</t>
  </si>
  <si>
    <t>A7213</t>
  </si>
  <si>
    <t>A7223</t>
  </si>
  <si>
    <t>A7224</t>
  </si>
  <si>
    <t>A7225</t>
  </si>
  <si>
    <t>A8111</t>
  </si>
  <si>
    <t>A8112</t>
  </si>
  <si>
    <t>A8113</t>
  </si>
  <si>
    <t>A8114</t>
  </si>
  <si>
    <t>A8121</t>
  </si>
  <si>
    <t>A8122</t>
  </si>
  <si>
    <t>A8123</t>
  </si>
  <si>
    <t>A8131</t>
  </si>
  <si>
    <t>A8132</t>
  </si>
  <si>
    <t>A8133</t>
  </si>
  <si>
    <t>A8134</t>
  </si>
  <si>
    <t>A8139</t>
  </si>
  <si>
    <t>A8141</t>
  </si>
  <si>
    <t>A9111</t>
  </si>
  <si>
    <t>A9112</t>
  </si>
  <si>
    <t>A9113</t>
  </si>
  <si>
    <t>A9114</t>
  </si>
  <si>
    <t>A9119</t>
  </si>
  <si>
    <t>A9121</t>
  </si>
  <si>
    <t>A9122</t>
  </si>
  <si>
    <t>A9129</t>
  </si>
  <si>
    <t>A9131</t>
  </si>
  <si>
    <t>A9139</t>
  </si>
  <si>
    <t>A9141</t>
  </si>
  <si>
    <t>Level</t>
  </si>
  <si>
    <t>Hierarchical structure</t>
  </si>
  <si>
    <t>Code</t>
  </si>
  <si>
    <t>Class title</t>
  </si>
  <si>
    <t>Superscript</t>
  </si>
  <si>
    <t>Class definition</t>
  </si>
  <si>
    <t>This sector comprises establishments primarily engaged in growing crops, raising animals, harvesting timber, harvesting fish and other animals from their natural habitats and providing related support activities.  Establishments primarily engaged in agricultural research or that supply veterinary services are not included in this sector.</t>
  </si>
  <si>
    <t>Subsector</t>
  </si>
  <si>
    <t>This subsector comprises establishments, such as farms, orchards, groves, greenhouses and nurseries, primarily engaged in growing crops, plants, vines, trees and their seeds (excluding those engaged in forestry operations). Industries have been created taking into account input factors, such as suitable land, climatic conditions, type of equipment, and the amount and type of labour required. The production process is typically completed when the raw product or commodity grown reaches the farm gate for market, that is, at the point of first sale or price determination. Establishments in these industries may use traditional crop production methods, employ modified or improved crop inputs, or engage in organic crop production.  An establishment is classified within this subsector provided that fifty percent or more of the establishment's agricultural production consists of crops. Establishments with fifty percent or more crop production and with no one product or family of products accounting for fifty percent of the production are treated as combination crop farms and classified to 11199 All other crop farming, except if fifty percent or more of the production is a combination of oilseeds and grains, in which case they are classified to 11119 Other grain farming.</t>
  </si>
  <si>
    <t>Industry group</t>
  </si>
  <si>
    <t>Oilseed and grain farming</t>
  </si>
  <si>
    <t>This industry group comprises establishments primarily engaged in growing oilseeds and grains. Establishments primarily engaged in producing seeds are classified in the appropriate crop industry.</t>
  </si>
  <si>
    <t>Industry</t>
  </si>
  <si>
    <t>This industry comprises establishments primarily engaged in growing soybeans.</t>
  </si>
  <si>
    <t>Canadian industry</t>
  </si>
  <si>
    <t>This Canadian industry comprises establishments primarily engaged in growing soybeans.</t>
  </si>
  <si>
    <t>This industry comprises establishments primarily engaged in growing fibrous plants that produce oilseeds.</t>
  </si>
  <si>
    <t>US</t>
  </si>
  <si>
    <t>This Canadian industry comprises establishments primarily engaged in growing fibrous plants that produce oilseeds.</t>
  </si>
  <si>
    <t>This industry comprises establishments primarily engaged in growing dry peas, beans and lentils.</t>
  </si>
  <si>
    <t>This Canadian industry comprises establishments primarily engaged in growing dry peas, beans and lentils.</t>
  </si>
  <si>
    <t>This industry comprises establishments primarily engaged in growing wheat.</t>
  </si>
  <si>
    <t>This Canadian industry comprises establishments primarily engaged in growing wheat.</t>
  </si>
  <si>
    <t>This industry comprises establishments primarily engaged in growing corn.</t>
  </si>
  <si>
    <t>This Canadian industry comprises establishments primarily engaged in growing corn.</t>
  </si>
  <si>
    <t>This industry comprises establishments primarily engaged in growing rice, except wild rice.</t>
  </si>
  <si>
    <t>This Canadian industry comprises establishments primarily engaged in growing rice, except wild rice.</t>
  </si>
  <si>
    <t>This industry comprises establishments, not classified to any other industry, primarily engaged in growing grains. Farms primarily engaged in growing a combination of oilseeds and grains are also included.</t>
  </si>
  <si>
    <t>CAN</t>
  </si>
  <si>
    <t>This Canadian industry comprises establishments, not classified to any other Canadian industry, primarily engaged in growing grains.</t>
  </si>
  <si>
    <t>Vegetable and melon farming</t>
  </si>
  <si>
    <t>This industry group comprises establishments primarily engaged in growing vegetables and melons. Establishments primarily engaged in producing vegetable and melon seeds and vegetable and melon bedding plants are also included in this industry.</t>
  </si>
  <si>
    <t>This industry comprises establishments primarily engaged in growing vegetables and melons. Establishments primarily engaged in producing vegetable and melon seeds and vegetable and melon bedding plants are also included in this industry.</t>
  </si>
  <si>
    <t>This Canadian industry comprises establishments primarily engaged in growing potatoes, yams and seed potatoes.</t>
  </si>
  <si>
    <t>This Canadian industry comprises establishments, not classified to any other Canadian industry, primarily engaged in growing vegetables and melons.</t>
  </si>
  <si>
    <t>Fruit and tree nut farming</t>
  </si>
  <si>
    <t>This industry group comprises establishments primarily engaged in growing fruit and nuts.</t>
  </si>
  <si>
    <t>This industry comprises establishments primarily engaged in growing oranges.</t>
  </si>
  <si>
    <t>This Canadian industry comprises establishments primarily engaged in growing oranges.</t>
  </si>
  <si>
    <t>This industry comprises establishments primarily engaged in growing citrus fruit, except oranges.</t>
  </si>
  <si>
    <t>This Canadian industry comprises establishments primarily engaged in growing citrus fruit, except oranges.</t>
  </si>
  <si>
    <t>This industry comprises establishments primarily engaged in growing tree nuts and non-citrus fruit.</t>
  </si>
  <si>
    <t>This Canadian industry comprises establishments primarily engaged in growing tree nuts and non-citrus fruit.</t>
  </si>
  <si>
    <t>This industry group comprises establishments primarily engaged in growing crops of any kind under cover, growing nursery crops and growing flowers. Under cover includes in greenhouses, cold frames, cloth houses, and lath houses. The crops grown are removed at various stages of maturity.</t>
  </si>
  <si>
    <t>Food crops grown under cover</t>
  </si>
  <si>
    <t>This industry comprises establishments primarily engaged in growing food crops under glass or protective cover.</t>
  </si>
  <si>
    <t>This Canadian industry comprises establishments primarily engaged in growing mushrooms under cover.</t>
  </si>
  <si>
    <t>This Canadian industry comprises establishments, not classified to any other Canadian industry, primarily engaged in growing food crops under glass or protective cover.</t>
  </si>
  <si>
    <t>Nursery and floriculture production</t>
  </si>
  <si>
    <t>This industry comprises establishments primarily engaged in growing, under cover or in open fields, nursery and floriculture products, such as nursery stock, shrubbery, cut flowers, flower seeds, potted flowering and foliage plants, flower bedding plants, ornamental plants, or some combination of these, and propagating materials, for example, plugs, cuttings, and tissue cultures. The growing of short rotation woody crops, such as cut Christmas trees and cottonwoods for pulpwood, that have a typical growth cycle of less than ten years or less, is also included in this industry.</t>
  </si>
  <si>
    <t>This Canadian industry comprises establishments primarily engaged in growing, under cover or in open fields, nursery products and trees, and short rotation woody crops, for pulp and tree stock, that have a typical growth cycle of less than ten years.</t>
  </si>
  <si>
    <t>This Canadian industry comprises establishments primarily engaged in growing, under cover or in open fields, floriculture products and propagating materials.</t>
  </si>
  <si>
    <t>Other crop farming</t>
  </si>
  <si>
    <t>This industry group comprises establishments, not classified to any other industry group, primarily engaged in growing crops, such as tobacco, peanuts, sugarbeets, cotton, sugar-cane, hay, agave, herbs and spices, mint, hops, and hay and grass seeds. Combination crop farming and the gathering of maple sap are included in this industry group.</t>
  </si>
  <si>
    <t>This industry comprises establishments primarily engaged in growing tobacco.</t>
  </si>
  <si>
    <t>This Canadian industry comprises establishments primarily engaged in growing tobacco.</t>
  </si>
  <si>
    <t>This industry comprises establishments primarily engaged in growing cotton.</t>
  </si>
  <si>
    <t>This Canadian industry comprises establishments primarily engaged in growing cotton.</t>
  </si>
  <si>
    <t>This industry comprises establishments primarily engaged in growing sugar cane.</t>
  </si>
  <si>
    <t>This Canadian industry comprises establishments primarily engaged in growing sugar cane.</t>
  </si>
  <si>
    <t>This industry comprises establishments primarily engaged in growing hay, grasses and mixed hay.</t>
  </si>
  <si>
    <t>This Canadian industry comprises establishments primarily engaged in growing hay, grasses and mixed hay.</t>
  </si>
  <si>
    <t>All other crop farming</t>
  </si>
  <si>
    <t>This industry comprises establishments, not classified to any other industry, primarily engaged in growing crops, such as peanuts, sugarbeets, agave, hay and grass seeds, herbs and spices, hops and algae, and gathering tea and maple sap. Establishments primarily engaged in general crop farming or combination crop farming, such as combination fruit and vegetable farming, are also included in this industry.</t>
  </si>
  <si>
    <t>This Canadian industry comprises establishments primarily engaged in growing a combination of fruit and vegetables.</t>
  </si>
  <si>
    <t>This Canadian industry comprises establishments primarily engaged in gathering maple sap and producing maple products.</t>
  </si>
  <si>
    <t>This Canadian industry comprises establishments, not classified to any other Canadian industry, primarily engaged in growing crops.</t>
  </si>
  <si>
    <t>Animal production and aquaculture</t>
  </si>
  <si>
    <t>This subsector comprises establishments, such as ranches, farms and feedlots, primarily engaged in raising animals, producing animal products and fattening animals. Industries have been created taking into account input factors such as suitable grazing or pasture land, specialized buildings, type of equipment, and the amount and type of labour required.  An establishment is classified within this subsector provided that fifty percent or more of the establishment's agricultural production consists of animal production or aquaculture. Establishments with fifty percent or more animal production or aquaculture and with no one product or family of products accounting for fifty percent of the production are treated as combination animal farms and classified to 11299 All other animal production.</t>
  </si>
  <si>
    <t>Cattle ranching and farming</t>
  </si>
  <si>
    <t>This industry group comprises establishments primarily engaged in raising, milking and fattening cattle.</t>
  </si>
  <si>
    <t>This industry comprises establishments primarily engaged in raising and fattening cattle. The raising of cattle for dairy herd replacements is also included in this industry.</t>
  </si>
  <si>
    <t>This Canadian industry comprises establishments primarily engaged in raising and fattening cattle.</t>
  </si>
  <si>
    <t>This industry comprises establishments primarily engaged in milking dairy cattle.</t>
  </si>
  <si>
    <t>This Canadian industry comprises establishments primarily engaged in milking dairy cattle.</t>
  </si>
  <si>
    <t>This industry group comprises establishments primarily engaged in raising hogs and pigs.</t>
  </si>
  <si>
    <t>This industry comprises establishments primarily engaged in raising hogs and pigs.</t>
  </si>
  <si>
    <t>This Canadian industry comprises establishments primarily engaged in raising hogs and pigs.</t>
  </si>
  <si>
    <t>Poultry and egg production</t>
  </si>
  <si>
    <t>This industry group comprises establishments primarily engaged in breeding, hatching and raising poultry for meat or egg production.</t>
  </si>
  <si>
    <t>This industry comprises establishments primarily engaged in raising chickens for the production of eggs, including hatching eggs.</t>
  </si>
  <si>
    <t>This Canadian industry comprises establishments primarily engaged in raising chickens for the production of eggs, including hatching eggs.</t>
  </si>
  <si>
    <t>This industry comprises establishments primarily engaged in raising chickens for the production of meat.</t>
  </si>
  <si>
    <t>This Canadian industry comprises establishments primarily engaged in raising chickens for the production of meat.</t>
  </si>
  <si>
    <t>This industry comprises establishments primarily engaged in raising turkeys.</t>
  </si>
  <si>
    <t>This Canadian industry comprises establishments primarily engaged in raising turkeys.</t>
  </si>
  <si>
    <t>This industry comprises establishments primarily engaged in hatching poultry of any kind.</t>
  </si>
  <si>
    <t>This Canadian industry comprises establishments primarily engaged in hatching poultry of any kind.</t>
  </si>
  <si>
    <t>Other poultry production</t>
  </si>
  <si>
    <t>This industry comprises establishments, not classified to any other industry, primarily engaged in raising poultry such as ducks, geese, pheasant, quail, ostriches and emus. Establishments primarily engaged in raising a combination of poultry for meat and egg production, with no one predominating, are also included in this industry.</t>
  </si>
  <si>
    <t>This Canadian industry comprises establishments primarily engaged in raising any combination of poultry for meat and egg production, with no one predominating.</t>
  </si>
  <si>
    <t>This Canadian industry comprises establishments, not classified to any other Canadian industry, primarily engaged in raising poultry.</t>
  </si>
  <si>
    <t>Sheep and goat farming</t>
  </si>
  <si>
    <t>This industry group comprises establishments primarily engaged in raising sheep and goats, and feeding or fattening lambs.</t>
  </si>
  <si>
    <t>This industry comprises establishments primarily engaged in raising sheep and lambs, and feeding or fattening lambs.</t>
  </si>
  <si>
    <t>This Canadian industry comprises establishments primarily engaged in raising sheep and lambs, and feeding or fattening lambs.</t>
  </si>
  <si>
    <t>This industry comprises establishments primarily engaged in raising goats.</t>
  </si>
  <si>
    <t>This Canadian industry comprises establishments primarily engaged in raising goats.</t>
  </si>
  <si>
    <t>This industry group comprises establishments primarily engaged in farm-raising aquatic animals and plants. Establishments primarily engaged in raising both aquatic animals and plants in integrated growing operations, aquaponics, are also included. These activities can occur both in natural waters and in artificial aquatic impoundments and include the use of some form of intervention in the rearing or growing process to enhance production.</t>
  </si>
  <si>
    <t>This industry comprises establishments primarily engaged in farm-raising aquatic animals and plants. Establishments primarily engaged in raising both aquatic animals and plants in integrated growing operations, aquaponics, are also included. These activities can occur both in natural waters and in artificial aquatic impoundments and include the use of some form of intervention in the rearing or growing process to enhance production.</t>
  </si>
  <si>
    <t>This Canadian industry comprises establishments primarily engaged in farm-raising aquatic animals and plants.</t>
  </si>
  <si>
    <t>Other animal production</t>
  </si>
  <si>
    <t>This industry group comprises establishments, not classified to any other industry group, primarily engaged in raising animals, such as bees, horses and other equines, rabbits and other fur-bearing animals, llamas, deer, worms, crickets, laboratory animals and companion animals, for example dogs, cats, pet birds and other pets. The production of animal products, such as honey and other bee products, are also included. Establishments primarily engaged in raising a combination of animals, with no one predominating, are also included in this industry group.</t>
  </si>
  <si>
    <t>This industry comprises establishments primarily engaged in raising bees, collecting and gathering honey, and performing other apiculture activities.</t>
  </si>
  <si>
    <t>This Canadian industry comprises establishments primarily engaged in raising bees, collecting and gathering honey, and performing other apiculture activities.</t>
  </si>
  <si>
    <t>This industry comprises establishments primarily engaged in raising horses, mules, donkeys and other equines.</t>
  </si>
  <si>
    <t>This Canadian industry comprises establishments primarily engaged in raising horses, mules, donkeys and other equines.</t>
  </si>
  <si>
    <t>This industry comprises establishments primarily engaged in raising fur-bearing animals, including rabbits.</t>
  </si>
  <si>
    <t>This Canadian industry comprises establishments primarily engaged in raising fur-bearing animals, including rabbits.</t>
  </si>
  <si>
    <t>All other animal production</t>
  </si>
  <si>
    <t>This industry comprises establishments, not classified to any other industry, primarily engaged in raising animals, such as llamas, bison, wild boar, deer, elk, worms, crickets, laboratory animals and companion animals, for example dogs, cats, pet birds and other pets. Establishments primarily engaged in raising a combination of animals, with no one predominating, are also included in this industry.</t>
  </si>
  <si>
    <t>This Canadian industry comprises establishments primarily engaged in raising a combination of animals, with no one predominating.</t>
  </si>
  <si>
    <t>This Canadian industry comprises establishments, not classified to any other Canadian industry, primarily engaged in raising animals.</t>
  </si>
  <si>
    <t>This subsector comprises establishments primarily engaged in growing and harvesting timber on a long production cycle (of ten years or more). Long production cycles use different production processes than short production cycles, which require more horticultural interventions prior to harvest, resulting in processes more similar to those found in the Crop production subsector. Consequently, Christmas tree production and other production involving production cycles of less than ten years, are classified to the Crop production subsector.   Industries in this subsector specialize in different stages of the production cycle. Reforestation requires production of seedlings in specialized nurseries. Timber production requires natural forests or suitable areas of land that are available for a long duration. The maturation time for timber depends upon the species of tree, the climatic conditions of the region, and the intended purpose of the timber. The harvesting of timber, except when done on an extremely small scale, requires specialized machinery unique to the industry. The gathering of forest products, such as gums, barks, balsam needles and Spanish moss, are also included in this subsector.</t>
  </si>
  <si>
    <t>This industry group comprises establishments primarily engaged in the operation of timber tracts, for the purpose of selling standing timber.</t>
  </si>
  <si>
    <t>This industry comprises establishments primarily engaged in the operation of timber tracts, for the purpose of selling standing timber.</t>
  </si>
  <si>
    <t>This Canadian industry comprises establishments primarily engaged in the operation of timber tracts, for the purpose of selling standing timber.</t>
  </si>
  <si>
    <t>This industry group comprises establishments with two different production processes, those primarily engaged in growing trees for the purpose of reforestation, and those primarily engaged in gathering forest products.</t>
  </si>
  <si>
    <t>This industry comprises establishments with two different production processes, those primarily engaged in growing trees for the purpose of reforestation, and those primarily engaged in gathering forest products.</t>
  </si>
  <si>
    <t>This Canadian industry comprises establishments with two different production processes, those primarily engaged in growing trees for the purpose of reforestation, and those primarily engaged in gathering forest products.</t>
  </si>
  <si>
    <t>Logging</t>
  </si>
  <si>
    <t>This industry group comprises establishments primarily engaged in cutting timber, producing rough, round, hewn, or riven primary wood, and producing wood chips in the forest. Establishments primarily engaged in cutting and transporting timber are also included in this industry.</t>
  </si>
  <si>
    <t>This industry comprises establishments primarily engaged in cutting timber, producing rough, round, hewn, or riven primary wood, and producing wood chips in the forest. Establishments primarily engaged in cutting and transporting timber are also included in this industry.</t>
  </si>
  <si>
    <t>This Canadian industry comprises establishments primarily engaged in cutting timber, producing rough, round, hewn, or riven primary wood, and producing wood chips in the forest, on an own-account basis.</t>
  </si>
  <si>
    <t>This Canadian industry comprises establishments primarily engaged in cutting timber, producing rough, round, hewn, or riven primary wood, and producing wood chips in the forest, on a fee or contract basis.</t>
  </si>
  <si>
    <t>This subsector comprises establishments primarily engaged in catching fish and other wild animals from their natural habitats. These establishments are dependent upon a continued supply of the natural resource. The catching of fish is the predominant economic activity of this subsector and it usually requires specialized vessels that, by the nature of their size, configuration and equipment, are not suitable for any other type of production, such as transportation. Hunting and trapping utilize a wide variety of production processes and are classified in the same subsector as fishing because the availability of resources and the constraints imposed, such as conservation requirements and proper habitat maintenance, are similar.</t>
  </si>
  <si>
    <t>Fishing</t>
  </si>
  <si>
    <t>This industry group comprises establishments primarily engaged in the commercial catching or taking of finfish, shellfish, and other marine animals from their natural habitats.</t>
  </si>
  <si>
    <t>This industry comprises establishments primarily engaged in the commercial catching or taking of finfish, shellfish, and other aquatic animals from their natural habitats.</t>
  </si>
  <si>
    <t>This Canadian industry comprises establishments primarily engaged in catching all types of finfish, shellfish and other marine animals, and harvesting other sea products.</t>
  </si>
  <si>
    <t>This Canadian industry comprises establishments primarily engaged in catching or gathering freshwater species of finfish and shellfish, and harvesting other freshwater products.</t>
  </si>
  <si>
    <t>This industry group comprises establishments primarily engaged in commercial hunting and trapping, and operating and managing commercial game preserves.</t>
  </si>
  <si>
    <t>This industry comprises establishments primarily engaged in commercial hunting and trapping, and operating and managing commercial game preserves.</t>
  </si>
  <si>
    <t>This Canadian industry comprises establishments primarily engaged in commercial hunting and trapping, and operating and managing commercial game preserves.</t>
  </si>
  <si>
    <t>This subsector comprises establishments primarily engaged in providing support services that are essential to agricultural and forestry production.</t>
  </si>
  <si>
    <t>This industry group comprises establishments primarily engaged in providing support activities for growing crops.</t>
  </si>
  <si>
    <t>This industry comprises establishments primarily engaged in providing support activities for growing crops.</t>
  </si>
  <si>
    <t>This Canadian industry comprises establishments primarily engaged in providing support activities for growing crops.</t>
  </si>
  <si>
    <t>This industry group comprises establishments primarily engaged in providing support activities related to raising livestock, including companion animals.</t>
  </si>
  <si>
    <t>This industry comprises establishments primarily engaged in providing support activities related to raising livestock, including companion animals.</t>
  </si>
  <si>
    <t>This Canadian industry comprises establishments primarily engaged in providing support activities related to raising livestock.</t>
  </si>
  <si>
    <t>This industry group comprises establishments primarily engaged in performing particular support activities, related to harvesting timber.</t>
  </si>
  <si>
    <t>This industry comprises establishments primarily engaged in performing particular support activities, related to harvesting timber.</t>
  </si>
  <si>
    <t>This Canadian industry comprises establishments primarily engaged in performing particular support activities, related to harvesting timber.</t>
  </si>
  <si>
    <t>Mining, quarrying, and oil and gas extraction</t>
  </si>
  <si>
    <t>This sector comprises establishments primarily engaged in extracting naturally occurring minerals. These can be solids, such as coal and ores; liquids, such as crude petroleum; and gases, such as natural gas. The term mining is used in the broad sense to include quarrying, well operations, milling (for example, crushing, screening, washing, or flotation) and other preparation customarily done at the mine site, or as a part of mining activity. Establishments engaged in exploration for minerals, development of mineral properties and mining operations are included in this sector. Establishments performing similar activities, on a contract or fee basis, are also included.</t>
  </si>
  <si>
    <t>This subsector comprises establishments primarily engaged in operating oil and gas field properties. Such activities may include exploration for crude petroleum and natural gas; drilling, completing and equipping wells; operating separators, emulsion breakers, desilting equipment and field gathering lines for crude petroleum; and all other activities in the preparation of oil and gas up to the point of shipment from the producing property. This subsector includes the production of oil, the mining and extraction of oil from oil shale and oil sands, and the production of gas and hydrocarbon liquids, through gasification, liquefaction and pyrolysis of coal at the mine site.</t>
  </si>
  <si>
    <t>This industry group comprises establishments primarily engaged in operating oil and gas field properties. Such activities may include exploration for crude petroleum and natural gas; drilling, completing and equipping wells; operating separators, emulsion breakers, desilting equipment and field gathering lines for crude petroleum; and all other activities in the preparation of oil and gas up to the point of shipment from the producing property. This subsector includes the production of oil, the mining and extraction of oil from oil shale and oil sands, and the production of gas and hydrocarbon liquids, through gasification, liquefaction and pyrolysis of coal at the mine site.</t>
  </si>
  <si>
    <t>Oil and gas extraction (except oil sands)</t>
  </si>
  <si>
    <t>This industry comprises establishments primarily engaged in the exploration for, and/or production of, petroleum or natural gas from wells in which the hydrocarbons will initially flow or can be produced using normal pumping techniques.</t>
  </si>
  <si>
    <t>This Canadian industry comprises establishments primarily engaged in the exploration for, and/or production of, petroleum or natural gas from wells in which the hydrocarbons will initially flow or can be produced using normal pumping techniques.</t>
  </si>
  <si>
    <t>Oil sands extraction</t>
  </si>
  <si>
    <t>This industry comprises establishments primarily engaged in producing crude oil from oil sands or from reservoirs in which the hydrocarbons are semisolids and conventional production methods are not possible.</t>
  </si>
  <si>
    <t>In-situ oil sands extraction</t>
  </si>
  <si>
    <t>This Canadian industry comprises establishments primarily engaged in producing crude oil from oil sands or from reservoirs in which the hydrocarbons are semisolids, using in-situ drilling techniques.</t>
  </si>
  <si>
    <t>Mined oil sands extraction</t>
  </si>
  <si>
    <t>This Canadian industry comprises establishments primarily engaged in producing crude oil from oil sands or from reservoirs in which the hydrocarbons are semisolids, using open-pit mining techniques.</t>
  </si>
  <si>
    <t>This subsector comprises establishments primarily engaged in mining, beneficiating or otherwise preparing metallic and non-metallic minerals, including coal.</t>
  </si>
  <si>
    <t>This industry group comprises establishments primarily engaged in mining bituminous and lignite coal by underground mining, and auger mining, strip mining, culm bank mining and other surface mining. Mining operations and preparation plants (also known as cleaning plants and washeries), whether or not such plants are operated in conjunction with mine sites, are included.</t>
  </si>
  <si>
    <t>This industry comprises establishments primarily engaged in mining bituminous and lignite coal by underground mining, and auger mining, strip mining, culm bank mining and other surface mining. Mining operations and preparation plants (also known as cleaning plants and washeries), whether or not such plants are operated in conjunction with mine sites, are included.</t>
  </si>
  <si>
    <t>This Canadian industry comprises establishments primarily engaged in mining bituminous coal. Mining operations and preparation plants (also known as cleaning plants and washeries), whether or not such plants are operated in conjunction with mine sites, are included.</t>
  </si>
  <si>
    <t>This Canadian industry comprises establishments primarily engaged in mining subbituminous coal. Mining operations and preparation plants (also known as cleaning plants and washeries), whether or not such plants are operated in conjunction with mine sites, are included.</t>
  </si>
  <si>
    <t>This Canadian industry comprises establishments primarily engaged in mining lignite coal. Mining operations and preparation plants (also known as cleaning plants and washeries), whether or not such plants are operated in conjunction with mine sites, are included.</t>
  </si>
  <si>
    <t>This industry group comprises establishments primarily engaged in mining metallic minerals (ores). Also included are establishments engaged in ore dressing and beneficiating operations, whether performed at mills operated in conjunction with the mines served or at mills, such as custom mills, operated separately. These include mills that crush, grind, wash, dry, sinter, calcine or leach ore, or perform gravity separation or flotation operations.</t>
  </si>
  <si>
    <t>This industry comprises establishments primarily engaged in mining, beneficiating or otherwise preparing iron ores, and manganiferous ores valued chiefly for their iron content. Establishments engaged in the production of sinter and other agglomerates, except those associated with blast furnace operations, are included.</t>
  </si>
  <si>
    <t>This Canadian industry comprises establishments primarily engaged in mining, beneficiating or otherwise preparing iron ores, and manganiferous ores valued chiefly for their iron content.</t>
  </si>
  <si>
    <t>This industry comprises establishments primarily engaged in mining, beneficiating or otherwise preparing ores valued chiefly for their gold or silver content.</t>
  </si>
  <si>
    <t>This Canadian industry comprises establishments primarily engaged in mining, beneficiating or otherwise preparing ores valued chiefly for their gold or silver content.</t>
  </si>
  <si>
    <t>This industry comprises establishments primarily engaged in mining, beneficiating or otherwise preparing ores valued chiefly for their copper, nickel, lead or zinc content.</t>
  </si>
  <si>
    <t>This Canadian industry comprises establishments primarily engaged in mining, beneficiating or otherwise preparing lead ores, zinc ores or lead-zinc ores.</t>
  </si>
  <si>
    <t>This Canadian industry comprises establishments primarily engaged in mining, beneficiating or otherwise preparing nickel or nickel-copper ores.</t>
  </si>
  <si>
    <t>This Canadian industry comprises establishments primarily engaged in mining, beneficiating or otherwise preparing copper or copper-zinc ores.</t>
  </si>
  <si>
    <t>This industry comprises establishments, not classified to any other industry, primarily engaged in mining, beneficiating or otherwise preparing metallic ores, such as uranium-radium-vanadium ores, molybdenum ores, antimony ores, columbium ores, illmenite ores, magnesium ores, tantalum ores and tungsten ores.</t>
  </si>
  <si>
    <t>This Canadian industry comprises establishments primarily engaged in mining, beneficiating or otherwise preparing uranium-radium-vanadium ores.</t>
  </si>
  <si>
    <t>This Canadian industry comprises establishments, not classified to any other Canadian industry, primarily engaged in mining, beneficiating or otherwise preparing metallic ores.</t>
  </si>
  <si>
    <t>This industry group comprises establishments primarily engaged in mining or quarrying non-metallic minerals, except coal. Primary preparation plants, such as those engaged in crushing, grinding and washing, are included.</t>
  </si>
  <si>
    <t>This industry comprises establishments primarily engaged in mining or quarrying dimension stone, rough blocks or slabs of stone, and crushed and broken stone.</t>
  </si>
  <si>
    <t>This Canadian industry comprises establishments primarily engaged in mining or quarrying dimension granite, rough blocks or slabs of granite, crushed and broken granite, and related rocks.</t>
  </si>
  <si>
    <t>This Canadian industry comprises establishments primarily engaged in mining or quarrying dimension limestone, rough blocks or slabs of limestone, crushed and broken limestone, and related rocks.</t>
  </si>
  <si>
    <t>This Canadian industry comprises establishments primarily engaged in mining or quarrying dimension marble, rough blocks or slabs of marble, and crushed and broken marble.</t>
  </si>
  <si>
    <t>This Canadian industry comprises establishments primarily engaged in mining or quarrying dimension sandstone, rough blocks or slabs of sandstone, and crushed and broken sandstone.</t>
  </si>
  <si>
    <t>This industry comprises establishments primarily engaged in operating sand and gravel pits, including dredging for sand and gravel; mining or quarrying shale; and mining, beneficiating or otherwise preparing kaolin or ball clay, including china clay, paper and slip clays, and other clays and refractory minerals.</t>
  </si>
  <si>
    <t>This Canadian industry comprises establishments primarily engaged in operating sand and gravel pits, including dredging for sand and gravel, and washing, screening or otherwise preparing sand and gravel.</t>
  </si>
  <si>
    <t>This Canadian industry comprises establishments primarily engaged in mining or quarrying shale and mining, beneficiating or otherwise preparing kaolin or ball clay and other clays and refractory minerals.</t>
  </si>
  <si>
    <t>Other non-metallic mineral mining and quarrying</t>
  </si>
  <si>
    <t>This industry comprises establishments, not classified to any other industry, primarily engaged in mining, beneficiating or otherwise preparing non-metallic minerals, such as asbestos, gypsum and potash, and extracting peat.</t>
  </si>
  <si>
    <t>This Canadian industry comprises establishments primarily engaged in mining diamonds of industrial or gem quality.</t>
  </si>
  <si>
    <t>This Canadian industry comprises establishments primarily engaged in mining rock salt or in the recovery of salt from brine wells.</t>
  </si>
  <si>
    <t>This Canadian industry comprises establishments primarily engaged in mining, beneficiating or otherwise preparing asbestos.</t>
  </si>
  <si>
    <t>This Canadian industry comprises establishments primarily engaged in mining, beneficiating or otherwise preparing gypsum.</t>
  </si>
  <si>
    <t>This Canadian industry comprises establishments primarily engaged in mining, beneficiating or otherwise preparing potash.</t>
  </si>
  <si>
    <t>This Canadian industry comprises establishments primarily engaged in extracting and processing peat.</t>
  </si>
  <si>
    <t>This Canadian industry comprises establishments, not classified to any other Canadian industry, primarily engaged in mining, beneficiating or otherwise preparing non-metallic minerals.</t>
  </si>
  <si>
    <t>Support activities for mining, and oil and gas extraction</t>
  </si>
  <si>
    <t>This subsector comprises establishments primarily engaged in providing support services, on a contract or fee basis, for the mining and quarrying of minerals and for the extraction of oil and gas. Establishments engaged in the exploration for minerals, other than oil or gas, are included. Exploration includes traditional prospecting methods, such as taking ore samples and making geological observations at prospective sites.</t>
  </si>
  <si>
    <t>This industry group comprises establishments primarily engaged in providing support services, on a contract or fee basis, for the mining and quarrying of minerals and for the extraction of oil and gas. Establishments engaged in the exploration for minerals, other than oil or gas, are included. Exploration includes traditional prospecting methods, such as taking ore samples and making geological observations at prospective sites.</t>
  </si>
  <si>
    <t>This industry comprises establishments primarily engaged in providing support services, on a contract or fee basis, for the mining and quarrying of minerals and for the extraction of oil and gas. Establishments engaged in the exploration for minerals, other than oil or gas, are included. Exploration includes traditional prospecting methods, such as taking ore samples and making geological observations at prospective sites.</t>
  </si>
  <si>
    <t>This Canadian industry comprises establishments primarily engaged in drilling wells for oil or gas field operations, for others, on a contract or fee basis.</t>
  </si>
  <si>
    <t>This Canadian industry comprises establishments primarily engaged in diamond, test, prospect and other types of drilling, for minerals, other than oil and gas, on a contract or fee basis.</t>
  </si>
  <si>
    <t>This Canadian industry comprises establishments primarily engaged in performing oil and gas field services, except contract drilling, for others, on a contract or fee basis.</t>
  </si>
  <si>
    <t>This Canadian industry comprises establishments, not classified to any other Canadian industry, primarily engaged in performing mining services for others, except drilling, on a contract or fee basis.</t>
  </si>
  <si>
    <t>This sector comprises establishments primarily engaged in operating electric, gas and water utilities. These establishments generate, transmit, control and distribute electric power; distribute natural gas; treat and distribute water; operate sewer systems and sewage treatment facilities; and provide related services, generally through a permanent infrastructure of lines, pipes and treatment and processing facilities.</t>
  </si>
  <si>
    <t>This subsector comprises establishments primarily engaged in operating electric, gas and water utilities. These establishments generate, transmit, control and distribute electric power; distribute natural gas; treat and distribute water; operate sewer systems and sewage treatment facilities; and provide related services, generally through a permanent infrastructure of lines, pipes and treatment and processing facilities.</t>
  </si>
  <si>
    <t>This industry group comprises establishments primarily engaged in the generation of bulk electric power, transmission from generating facilities to distribution centres, and/or distribution to end users.</t>
  </si>
  <si>
    <t>Electric power generation</t>
  </si>
  <si>
    <t>This industry comprises establishments primarily engaged in the generation of bulk electric power, by hydraulic energy, fossil fuels, nuclear energy or other processes.</t>
  </si>
  <si>
    <t>This Canadian industry comprises establishments primarily engaged in the generation of electricity using hydraulic energy.</t>
  </si>
  <si>
    <t>This Canadian industry comprises establishments primarily engaged in the generation of electricity using fossil fuels (coal, gas, oil) in internal combustion or combustion-turbine conventional steam processes.</t>
  </si>
  <si>
    <t>This Canadian industry comprises establishments primarily engaged in the generation of electric power using nuclear energy.</t>
  </si>
  <si>
    <t>This Canadian industry comprises establishments, not classified to any other Canadian industry, primarily engaged in the generation of electricity, using sources such as wind, solar or tidal energy.</t>
  </si>
  <si>
    <t>Electric power transmission, control and distribution</t>
  </si>
  <si>
    <t>This industry comprises establishments primarily engaged in the transmission, distribution or control of electric power.</t>
  </si>
  <si>
    <t>This Canadian industry comprises establishments primarily engaged in the transmission of electric power from the generating source to the distribution centre, or in transmission and distribution.</t>
  </si>
  <si>
    <t>This Canadian industry comprises establishments primarily engaged in the distribution of electric power to the individual user or consumer.</t>
  </si>
  <si>
    <t>This industry group comprises establishments primarily engaged in the distribution of natural or synthetic gas to the ultimate consumers through a system of mains. Gas marketers or brokers, that arrange the sale of natural gas over distribution systems operated by others, are included.</t>
  </si>
  <si>
    <t>This industry comprises establishments primarily engaged in the distribution of natural or synthetic gas to the ultimate consumers through a system of mains. Gas marketers or brokers, that arrange the sale of natural gas over distribution systems operated by others, are included.</t>
  </si>
  <si>
    <t>This Canadian industry comprises establishments primarily engaged in the distribution of natural or synthetic gas to the ultimate consumers through a system of mains.</t>
  </si>
  <si>
    <t>This industry group comprises establishments primarily engaged in operating water, sewage and related systems.</t>
  </si>
  <si>
    <t>This industry comprises establishments primarily engaged in operating water collection, treatment and distribution systems for domestic and industrial needs. Establishments primarily engaged in operating irrigation systems are included.</t>
  </si>
  <si>
    <t>This Canadian industry comprises establishments primarily engaged in operating water collection, treatment and distribution systems for domestic and industrial needs.</t>
  </si>
  <si>
    <t>This industry comprises establishments primarily engaged in operating sewer systems and sewage treatment facilities that collect, treat and dispose of wastewater.</t>
  </si>
  <si>
    <t>This Canadian industry comprises establishments primarily engaged in operating sewer systems and sewage treatment facilities that collect, treat and dispose of wastewater.</t>
  </si>
  <si>
    <t>This industry comprises establishments primarily engaged in the production or distribution of steam and heated or cooled air.</t>
  </si>
  <si>
    <t>This Canadian industry comprises establishments primarily engaged in the production or distribution of steam and heated or cooled air.</t>
  </si>
  <si>
    <t>This sector comprises establishments primarily engaged in constructing, repairing and renovating buildings and engineering works, and in subdividing and developing land. These establishments may operate on their own account or under contract to other establishments or property owners. They may produce complete projects or just parts of projects. Establishments often subcontract some or all of the work involved in a project, or work together in joint ventures. Establishments may produce new construction, or undertake repairs and renovations to existing structures.   A construction establishment may be the only establishment of an enterprise, or one of several establishments of an integrated real estate enterprise engaged in the land assembly, development, financing, building and sale of large projects.   There are substantial differences in the types of equipment, work force skills, and other inputs required by establishments in this sector. To highlight these differences and variations in the underlying production functions, this sector is divided into three subsectors. Establishments are distinguished initially between those that undertake projects that require several different construction activities (known as trades) to be performed, and establishments that specialize in one trade.  The former are classified in subsectors 236 Construction of buildings and 237 Heavy and civil engineering construction, depending upon whether they are primarily engaged in the construction of buildings or in heavy construction and civil engineering projects. Establishments in these subsectors complete projects using their own labour force, by subcontracting, usually to trade contractors, or a combination of own account and subcontracting activities. Establishments classified in these subsectors are known by a variety of designations, such as general contractor, design-builder, speculative builder, operative builder and construction manager. The designation depends on the scope of the projects they undertake, the degree of responsibility and risk that they assume, the type of structure that they produce, and whether they work on contract for an owner or on their own account.  General contractors typically work under contract to a client (the owner of the land and the building or structure to be constructed), and undertake projects that require several specialized construction activities to be performed. Often the general contractor will subcontract some of the specialized tasks to other establishments.  Design-builders are similar to general contractors. However, in a design-build project a single contract is signed with the owner that makes the contractor responsible for providing the architectural and engineering designs. The design-builder therefore is responsible for the design of the project as well as its construction.  Construction establishments that build on their own account, for sale to others, are known as speculative builders, operative builders or merchant builders. They are most often engaged in the construction of residential buildings.  Construction managers provide oversight and scheduling services to the owner, for the most part during the actual construction process. This type of service is sometimes referred to as agency construction management, to distinguish it from a type of general contracting known as at-risk construction management. On the other hand, project management, which is a turnkey-type service involving the entire project, including feasibility studies, the arranging of financing, and the management of the contract bidding and selection process, is classified in 54133 Engineering services when it is the primary activity of an establishment.  Establishments that specialize in one particular construction activity, or trade, are generally classified in subsector 238 Specialty trade contractors. However, in order to conform to the generally accepted distinctions made by construction businesses themselves, some types of specialized establishments involved in road building and civil engineering are classified in subsector 237 Heavy and civil engineering construction.  Subsector 238, Specialty trade contractors, comprises establishments engaged in trade activities generally needed in the construction of buildings and structures, such as masonry, painting, or electrical work. Specialty trade contractors usually work under contract to another construction establishment but, especially in renovation and repair construction, they may contract directly with the owner of the property.  A significant amount of construction work is performed by enterprises that are primarily engaged in some business other than construction, for these enterprises' own use, using employees and equipment of the enterprise. This activity is not included in the construction sector unless the construction work performed is the primary activity of a separate establishment of the enterprise. However, if separate establishments do exist, they are classified in the construction sector.</t>
  </si>
  <si>
    <t>Construction of buildings</t>
  </si>
  <si>
    <t>This subsector comprises establishments primarily engaged in the construction of buildings. Buildings are distinguished by their primary function, such as residential, commercial and industrial. Establishments may produce new construction, or undertake additions, alterations, or maintenance and repairs to existing structures. The on-site assembly of precast, panellized, and prefabricated buildings and construction of temporary buildings are included in this subsector. Part or all of the production work for which the establishments in this subsector have responsibility may be subcontracted to other construction establishments - usually specialty trade contractors.</t>
  </si>
  <si>
    <t>This industry group comprises establishments primarily engaged in the construction or remodelling and renovation of single-family and multi-family residential buildings. Included in this industry group are residential housing general contractors, operative builders and remodellers of residential structures, residential project construction management firms, and residential design-build firms.</t>
  </si>
  <si>
    <t>This industry comprises establishments primarily engaged in the construction or remodelling and renovation of single-family and multi-family residential buildings. Included in this industry are residential housing general contractors, operative builders and remodellers of residential structures, residential project construction management firms, and residential design-build firms.</t>
  </si>
  <si>
    <t>This Canadian industry comprises establishments primarily engaged in the construction or remodelling and renovation of single-family and multi-family residential buildings.</t>
  </si>
  <si>
    <t>This industry group comprises establishments primarily engaged in the construction (including new work, additions and major alterations) of industrial, commercial and institutional buildings. This industry group includes non-residential general contractors, non-residential operative builders, non-residential design-build firms, and non-residential construction management firms.</t>
  </si>
  <si>
    <t>This industry comprises establishments primarily engaged in the construction (including new work, additions and major alterations) of industrial buildings (except warehouses). The construction of selected additional structures, whose production processes are similar to those for industrial buildings (e.g., incinerators, cement plants, blast furnaces, and similar non-building structures), is included in this industry. Included in this industry are industrial building general contractors, industrial building operative builders, industry building design-build firms, and industrial building construction management firms.</t>
  </si>
  <si>
    <t>This Canadian industry comprises establishments primarily engaged in the construction (also new work, additions and major alterations) of industrial buildings (except warehouses).</t>
  </si>
  <si>
    <t>This industry comprises establishments primarily engaged in the construction (including new work, additions and major alterations) of commercial and institutional buildings and related structures, such as stadiums, grain elevators, and indoor swimming pools. This industry includes establishments responsible for the on-site assembly of modular or prefabricated commercial and institutional buildings. Included in this industry are commercial and institutional building general contractors, commercial and institutional building operative builders, commercial and institutional building design-build firms, and commercial and institutional building construction management firms.</t>
  </si>
  <si>
    <t>This Canadian industry comprises establishments primarily engaged in the construction (also new work, additions and major alterations) of commercial and institutional buildings and related structures, such as stadiums, grain elevators, and indoor swimming pools.</t>
  </si>
  <si>
    <t>Heavy and civil engineering construction</t>
  </si>
  <si>
    <t>This subsector comprises establishments whose primary activity is the construction of entire engineering projects (e.g., highways and dams), and specialty trade contractors, whose primary activity is the production of a specific component for such projects. Establishments may produce new construction, or undertake additions, alterations, or maintenance and repairs to existing structures and works. Establishments in this subsector are classified based on the types of structures that they construct.  Specialty trade contractors in this subsector generally provide specialized services of a type related to heavy and civil engineering construction projects and not normally performed on buildings or building related projects. For example, specialized equipment is needed to paint lines on highways. This equipment is not normally used in building applications so the activity is classified in this subsector. Traffic signal installation, while specific to highways, uses much of the same skills and equipment that are needed for electrical work in building projects and is therefore classified in subsector 238 Specialty trade contractors.  Construction projects involving water resources (e.g., dredging and land drainage) and projects involving open space improvement (e.g., parks and trails) are included in this subsector. Establishments whose primary activity is the subdivision of land into individual building lots usually perform various additional site-improvement activities (e.g., road building and utility line installation) and are included in this subsector.</t>
  </si>
  <si>
    <t>Utility system construction</t>
  </si>
  <si>
    <t>This industry group comprises establishments primarily engaged in the construction of distribution lines and related buildings and structures for utilities (i.e., water, sewer, petroleum, gas, power, and communication). All structures (including buildings) that are integral parts of utility systems (e.g., storage tanks, pumping stations, power plants, and refineries) are included in this industry group.</t>
  </si>
  <si>
    <t>This industry comprises establishments primarily engaged in the construction of water and sewer lines, mains, pumping stations, treatment plants and storage tanks. The work performed may include new work, reconstruction, rehabilitation, and repairs. Specialized trade activities related to water and sewer line and related structures construction are included. The construction of structures (including buildings) that are integral parts of water and sewer networks (e.g., storage tanks, pumping stations, water treatment plants, and sewage treatment plants) is included in this industry.</t>
  </si>
  <si>
    <t>This Canadian industry comprises establishments primarily engaged in the construction of water and sewer lines, mains, pumping stations, treatment plants and storage tanks. The type of work performed can be new work, reconstruction, rehabilitation, and repairs.</t>
  </si>
  <si>
    <t>This industry comprises establishments primarily engaged in the construction of oil and gas lines, mains, refineries, and storage tanks. The work performed may include new work, reconstruction, rehabilitation, and repairs. Specialized trade activities related to oil and gas pipeline and related structures construction are included. The construction of structures (including buildings) that are integral parts of oil and gas networks (e.g., storage tanks, pumping stations, and refineries) is included in this industry.</t>
  </si>
  <si>
    <t>This Canadian industry comprises establishments primarily engaged in the construction of oil and gas lines, mains, refineries, and storage tanks. The work performed may include new work, reconstruction, rehabilitation, and repairs.</t>
  </si>
  <si>
    <t>This industry comprises establishments primarily engaged in the construction of power lines and towers, power plants (except hydroelectric generating facilities), and radio, television, and telecommunications transmitting and receiving towers. The work performed may include new work, reconstruction, rehabilitation, and repairs. Specialized trade activities related to power and communication line and related structures construction are included. The construction of structures (including buildings) that are integral parts of power and communication networks (e.g., transmitting towers, substations, and power plants) is included.</t>
  </si>
  <si>
    <t>This Canadian industry comprises establishments primarily engaged in the construction of power lines and towers, power plants (except hydroelectric generating facilities), and radio, television, and telecommunications transmitting and receiving towers. The type of work performed can be new work, reconstruction, rehabilitation, and repairs.</t>
  </si>
  <si>
    <t>This industry group comprises establishments primarily engaged in servicing land and subdividing real property into lots, for subsequent sale to builders. Land subdivision precedes any building activity and may create residential lots, commercial tracts or industrial parks.  Servicing of land may include land clearing and excavation work for the installation of roads and utility lines. The extent of the work may vary from project to project and establishments may perform all the work themselves or subcontract it out. Establishments that perform only the legal subdivision of land are not included in this industry group.</t>
  </si>
  <si>
    <t>This industry comprises establishments primarily engaged in servicing land and subdividing real property into lots, for subsequent sale to builders. Land subdivision precedes any building activity and may create residential lots, commercial tracts or industrial parks.  Servicing of land may include land clearing and excavation work for the installation of roads and utility lines. The extent of the work may vary from project to project and establishments may perform all the work themselves or subcontract it out. Establishments that perform only the legal subdivision of land are not included in this industry.</t>
  </si>
  <si>
    <t>This Canadian industry comprises establishments primarily engaged in servicing land and subdividing real property into lots, for subsequent sale to builders. Land subdivision precedes any building activity and may create residential lots, commercial tracts or industrial parks.  Servicing of land may include land clearing and excavation work for the installation of roads and utility lines. The extent of the work may vary from project to project and establishments may perform all the work themselves or subcontract it out. Establishments that perform only the legal subdivision of land are not included.</t>
  </si>
  <si>
    <t>This industry group comprises establishments primarily engaged in the construction of highways (including elevated), streets, roads, airport runways, public sidewalks, or bridges. The work performed may include new work, reconstruction, rehabilitation, and repairs. Specialized trade activities related to highway, street, and bridge construction (e.g., installing guardrails on highways) are included.</t>
  </si>
  <si>
    <t>This industry comprises establishments primarily engaged in the construction of highways (including elevated), streets, roads, airport runways, public sidewalks, or bridges. The work performed may include new work, reconstruction, rehabilitation, and repairs. Specialized trade activities related to highway, street, and bridge construction (e.g., installing guardrails on highways) are included.</t>
  </si>
  <si>
    <t>This Canadian industry comprises establishments primarily engaged in the construction of highways (including elevated), streets, roads, airport runways, public sidewalks, or bridges. The work performed may include new work, reconstruction, rehabilitation, and repairs.</t>
  </si>
  <si>
    <t>This industry group comprises establishments, not classified to any other industry group, primarily engaged in constructing heavy and civil engineering works. The work performed may include new work, reconstruction, rehabilitation, and repairs. Specialized trade activities related to these civil engineering construction projects (such as marine pile driving) are included. Construction projects involving water resources (e.g., dredging and land drainage), development of marine facilities, and open space recreational construction projects (e.g., parks and trails) are included in this industry.</t>
  </si>
  <si>
    <t>This industry comprises establishments, not classified to any other industry, primarily engaged in constructing heavy and civil engineering works. The work performed may include new work, reconstruction, rehabilitation, and repairs. Specialized trade activities related to these civil engineering construction projects (such as marine pile driving) are included. Construction projects involving water resources (e.g., dredging and land drainage), development of marine facilities, and open space recreational construction projects (e.g., parks and trails) are included in this industry.</t>
  </si>
  <si>
    <t>This Canadian industry comprises establishments, not classified to any other Canadian industry, primarily engaged in constructing heavy and civil engineering works. The type of work performed can be new work, reconstruction, rehabilitation, and repairs.</t>
  </si>
  <si>
    <t>Specialty trade contractors</t>
  </si>
  <si>
    <t>This subsector comprises establishments primarily engaged in trade activities generally needed in the construction of buildings and structures, such as masonry, painting, or electrical work. The work performed may include new work, additions, alterations, maintenance, and repairs. Specialty trade contractors usually work under contract to general contractors or operative builders to carry out a component of an overall project. However, they may contract directly with the owner of the property, especially in renovation and repair construction.  Not all specialized trade activities are classified in this subsector. In order to conform to the generally accepted distinctions made by construction businesses themselves, some types of specialized establishments involved in heavy and civil engineering construction are classified in subsector 237 Heavy and civil engineering construction.  Usually most of the work is carried out at the construction site. Some trade contractors operate shops in which they carry out job-specific prefabrication and other work. However, establishments that manufacture structural components such as steel and pre-cast concrete, or that manufacture building equipment such as boilers and elevators, are classified in sector 31-33 Manufacturing even if they install these goods themselves.  The specialized activities classified in this subsector range from the initial site preparation for new construction, through the construction of building foundations and structures, the installation of building equipment and systems, to the finishing of buildings and other structures.</t>
  </si>
  <si>
    <t>Foundation, structure, and building exterior contractors</t>
  </si>
  <si>
    <t>This industry group comprises establishments primarily engaged in the specialty trades needed to complete the basic structure (i.e., foundation, frame, and shell) of buildings. The work performed may include new work, additions, alterations, maintenance, and repairs.</t>
  </si>
  <si>
    <t>This industry comprises establishments primarily engaged in pouring and finishing concrete foundations and structural elements. This industry also includes establishments performing grout and shotcrete work. The work performed may include new work, additions, alterations, maintenance, and repairs.</t>
  </si>
  <si>
    <t>This Canadian industry comprises establishments primarily engaged in pouring and finishing concrete foundations and structural elements. This industry also includes establishments performing grout and shotcrete work. The work performed may include new work, additions, alterations, maintenance, and repairs.</t>
  </si>
  <si>
    <t>This industry comprises establishments primarily engaged in: (1) erecting and assembling structural parts made from steel or precast concrete (e.g., steel beams, structural steel components, and similar products of precast concrete); and/or (2) assembling and installing other steel construction products (e.g., steel rods, bars, rebar, mesh, and cages) to reinforce poured-in-place concrete. The work performed may include new work, additions, alterations, maintenance, and repairs.</t>
  </si>
  <si>
    <t>This Canadian industry comprises establishments primarily engaged in: erecting and assembling structural parts made from steel or precast concrete and/or assembling and installing other steel construction products to reinforce poured-in-place concrete. The work performed may include new work, additions, alterations, maintenance, and repairs.</t>
  </si>
  <si>
    <t>This industry comprises establishments primarily engaged in structural framing and sheathing using materials other than structural steel or concrete. The work performed may include new work, additions, alterations, maintenance, and repairs.</t>
  </si>
  <si>
    <t>This Canadian industry comprises establishments primarily engaged in structural framing and sheathing using materials other than structural steel or concrete. The work performed may include new work, additions, alterations, maintenance, and repairs.</t>
  </si>
  <si>
    <t>This industry comprises establishments primarily engaged in masonry work, stone setting, brick laying, and other stone work. The work performed may include new work, additions, alterations, maintenance, and repairs.</t>
  </si>
  <si>
    <t>This Canadian industry comprises establishments primarily engaged in masonry work, stone setting, brick laying, and other stone work. The work performed may include new work, additions, alterations, maintenance, and repairs.</t>
  </si>
  <si>
    <t>This industry comprises establishments primarily engaged in installing glass panes in prepared openings (i.e., glazing work) and other glass work for buildings. The work performed may include new work, additions, alterations, maintenance, and repairs.</t>
  </si>
  <si>
    <t>This Canadian industry comprises establishments primarily engaged in installing glass panes in prepared openings (i.e., glazing work) and other glass work for buildings. The work performed may include new work, additions, alterations, maintenance, and repairs.</t>
  </si>
  <si>
    <t>This industry comprises establishments primarily engaged in roofing. This industry also includes establishments treating roofs (i.e., spraying, painting, or coating) and installing skylights. The work performed may include new work, additions, alterations, maintenance, and repairs.</t>
  </si>
  <si>
    <t>This Canadian industry comprises establishments primarily engaged in roofing. This industry also includes establishments treating roofs (i.e., spraying, painting, or coating) and installing skylights. The work performed may include new work, additions, alterations, maintenance, and repairs.</t>
  </si>
  <si>
    <t>This industry comprises establishments primarily engaged in installing siding of wood, aluminum, vinyl or other exterior finish material (except brick, stone, stucco, or curtain wall). This industry also includes establishments installing eavestroughs, gutters and downspouts. The work performed may include new work, additions, alterations, maintenance, and repairs.</t>
  </si>
  <si>
    <t>This Canadian industry comprises establishments primarily engaged in installing siding of wood, aluminum, vinyl or other exterior finish material (except brick, stone, stucco, or curtain wall). The work performed may include new work, additions, alterations, maintenance, and repairs.</t>
  </si>
  <si>
    <t>This industry comprises establishments, not classified to any other industry, primarily engaged in foundation, structure and building exterior trades work. The work performed may include new work, additions, alterations, maintenance, and repairs.</t>
  </si>
  <si>
    <t>This Canadian industry comprises establishments, not classified to any other Canadian industry, primarily engaged in foundation, structure and building exterior trades work. The work performed may include new work, additions, alterations, maintenance, and repairs.</t>
  </si>
  <si>
    <t>Building equipment contractors</t>
  </si>
  <si>
    <t>This industry group comprises establishments primarily engaged in installing or servicing equipment that forms part of a building mechanical system (e.g., electricity, water, heating, and cooling). The work performed may include new work, additions, alterations, or maintenance and repairs. Contractors installing specialized building equipment, such as elevators, escalators, service station equipment, and central vacuum cleaning systems are also included.</t>
  </si>
  <si>
    <t>This industry comprises establishments primarily engaged in installing or servicing electrical wiring and equipment. Electrical contractors included in this industry may include both the parts and labour when performing work. Electrical contractors may perform new work, additions, alterations, maintenance, and repairs.</t>
  </si>
  <si>
    <t>This Canadian industry comprises establishments primarily engaged in installing or servicing electrical wiring and equipment.</t>
  </si>
  <si>
    <t>This industry comprises establishments primarily engaged in installing or servicing plumbing, heating, and air-conditioning equipment. Contractors in this industry may provide both parts and labour when performing work. The work performed may include new work, additions, alterations, maintenance, and repairs.</t>
  </si>
  <si>
    <t>This Canadian industry comprises establishments primarily engaged in installing or servicing plumbing, heating, and air-conditioning equipment. Contractors in this industry may provide both parts and labour when performing work. The work performed may include new work, additions, alterations, maintenance, and repairs.</t>
  </si>
  <si>
    <t>Other building equipment contractors</t>
  </si>
  <si>
    <t>This industry comprises establishments, not classified to any other industry, primarily engaged in installing or servicing building equipment. The work performed may include new work, additions, alterations, maintenance, and repairs.</t>
  </si>
  <si>
    <t>This Canadian industry comprises establishments primarily engaged in installing or servicing elevators and escalators, moving sidewalks and similar conveying equipment in buildings. The work performed may include new work, additions, alterations, maintenance, and repairs.</t>
  </si>
  <si>
    <t>This Canadian industry comprises establishments, not classified to any other Canadian industry, primarily engaged in installing or servicing building equipment. The work performed may include new work, additions, alterations, maintenance, and repairs. Some examples of work done by these establishments are boiler and pipe installation, dismantling large-scale machinery and equipment, and installation of built-in vacuum cleaning systems.</t>
  </si>
  <si>
    <t>Building finishing contractors</t>
  </si>
  <si>
    <t>This industry group comprises establishments primarily engaged in the specialty trades needed to finish buildings. The work performed may include new work, additions, alterations, or maintenance and repairs.</t>
  </si>
  <si>
    <t>This industry comprises establishments primarily engaged in drywall, plaster work, and building insulation work. Plaster work includes applying plain or ornamental plaster, and installation of lath to receive plaster. The work performed may include new work, additions, alterations, maintenance, and repairs.</t>
  </si>
  <si>
    <t>This Canadian industry comprises establishments primarily engaged in drywall, plaster work, and building insulation work. Plaster work includes applying plain or ornamental plaster, and installation of lath to receive plaster. The work performed may include new work, additions, alterations, maintenance, and repairs.</t>
  </si>
  <si>
    <t>This industry comprises establishments primarily engaged in painting, paperhanging and decorating in buildings and painting heavy (engineering) structures. Paint or paper stripping, including sandblasting when it is an incidental part of surface preparation by paint and wall covering contractors, is included in this industry. The work performed may include new work, additions, alterations, maintenance, and repairs.</t>
  </si>
  <si>
    <t>This Canadian industry comprises establishments primarily engaged in painting, paperhanging and decorating in buildings and painting heavy (engineering) structures. The type of work performed can be new work, additions, alterations, maintenance, and repairs.</t>
  </si>
  <si>
    <t>This industry comprises establishments primarily engaged in the installation of resilient floor tile, carpeting, linoleum, and hardwood flooring. The work performed may include new work, additions, alterations, maintenance, and repairs.</t>
  </si>
  <si>
    <t>This Canadian industry comprises establishments primarily engaged in the installation of resilient floor tile, carpeting, linoleum, and hardwood flooring. The work performed may include new work, additions, alterations, maintenance, and repairs.</t>
  </si>
  <si>
    <t>This industry comprises establishments primarily engaged in setting and installing ceramic tile, stone (interior only), and mosaic and/or mixing marble particles and cement to make terrazzo at the job site. The work performed may include new work, additions, alterations, maintenance, and repairs.</t>
  </si>
  <si>
    <t>This Canadian industry comprises establishments primarily engaged in setting and installing ceramic tile, stone (interior only), and mosaic and/or mixing marble particles and cement to make terrazzo at the job site. The work performed may include new work, additions, alterations, maintenance, and repairs.</t>
  </si>
  <si>
    <t>This industry comprises establishments primarily engaged in finish carpentry work. The work performed may include new work, additions, alterations, maintenance, and repairs.</t>
  </si>
  <si>
    <t>This Canadian industry comprises establishments primarily engaged in finish carpentry work. The work performed may include new work, additions, alterations, maintenance, and repairs.</t>
  </si>
  <si>
    <t>This industry comprises establishments, not classified to any other industry, primarily engaged in building finishing trade work. The work performed may include new work, additions, alterations, or maintenance and repairs.</t>
  </si>
  <si>
    <t>This Canadian industry comprises establishments, not classified to any other Canadian industry, primarily engaged in building finishing trade work. The work performed may include new work, additions, alterations, or maintenance and repairs.</t>
  </si>
  <si>
    <t>Other specialty trade contractors</t>
  </si>
  <si>
    <t>This industry group comprises establishments, not classified to any other industry group, primarily engaged in site preparation activities and other specialized trade activities such as crane rental with operator, fence installation, sandblasting building exteriors and steeplejack work. The work performed may include new work, additions, alterations, maintenance, and repairs.</t>
  </si>
  <si>
    <t>This industry comprises establishments primarily engaged in site preparation activities, such as excavating and grading, demolition of buildings and other structures, and septic system installation. Earth moving and land clearing for all types of sites, except mine site overburden removal, is included in this industry. Establishments primarily engaged in construction equipment rental with operator (except cranes) are also included.</t>
  </si>
  <si>
    <t>This Canadian industry comprises establishments primarily engaged in site preparation activities, such as excavating and grading, demolition of buildings and other structures, and septic system installation.</t>
  </si>
  <si>
    <t>This industry comprises establishments, not classified to any other industry, primarily engaged in specialized construction trades. The work performed may include new work, additions, alterations, maintenance, and repairs.</t>
  </si>
  <si>
    <t>This Canadian industry comprises establishments, not classified to any other industry, primarily engaged in specialized construction trades. The work performed may include new work, additions, alterations, maintenance, and repairs.</t>
  </si>
  <si>
    <t>31-33</t>
  </si>
  <si>
    <t>This sector comprises establishments primarily engaged in the chemical, mechanical or physical transformation of materials or substances into new products. These products may be finished, in the sense that they are ready to be used or consumed, or semi-finished, in the sense of becoming a raw material for an establishment to use in further manufacturing. Related activities, such as the assembly of the component parts of manufactured goods; the blending of materials; and the finishing of manufactured products by dyeing, heat-treating, plating and similar operations are also treated as manufacturing activities. Manufacturing establishments are known by a variety of trade designations, such as plants, factories or mills.  Manufacturing establishments may own the materials which they transform or they may transform materials owned by other establishments. Manufacturing may take place in factories or in workers' homes, using either machinery or hand tools.  Units that completely outsource the transformation process but own the input materials are classified to the manufacturing sector. Units that completely outsource the transformation process but do not own the materials are classified to merchant wholesalers in Sector 41 Wholesale trade. These units are in fact buying the completed goods from the producer with the intention to resell it. These units may design the goods being manufactured, and may have some say in the manufacturing process.  Certain activities involving the transformation of goods are classified in other sectors. Some examples are post-harvest activities of agricultural establishments, such as crop drying; logging; the beneficiating of mineral ores; the production of structures by construction establishments; and various activities conducted by retailers, such as meat cutting and the assembly of products such as bicycles and computers.  Sales branches or offices (but not retail stores) maintained by manufacturing, refining, or mining enterprises apart from their plants or mines for the purpose of marketing their products are included in Sector 41 Wholesale trade as merchant wholesalers.</t>
  </si>
  <si>
    <t>This subsector comprises establishments primarily engaged in producing food for human or animal consumption.</t>
  </si>
  <si>
    <t>This industry group comprises establishments primarily engaged in manufacturing food and feed for animals, including pets.</t>
  </si>
  <si>
    <t>This industry comprises establishments primarily engaged in manufacturing food and feed for animals, including pets.</t>
  </si>
  <si>
    <t>This Canadian industry comprises establishments primarily engaged in manufacturing dog and cat food.</t>
  </si>
  <si>
    <t>This Canadian industry comprises establishments, not classified to any other Canadian industry, primarily engaged in manufacturing animal food.</t>
  </si>
  <si>
    <t>This industry group comprises establishments primarily engaged in milling grains and oilseeds; refining and blending fats and oils; and making breakfast cereal products.</t>
  </si>
  <si>
    <t>Flour milling and malt manufacturing</t>
  </si>
  <si>
    <t>This industry comprises establishments primarily engaged in grinding grains or vegetables; milling, cleaning and polishing rice; or manufacturing malt. Integrated mills, which grind grain and further process the milling products into such products as prepared flour mixes or doughs, are included.</t>
  </si>
  <si>
    <t>This Canadian industry comprises establishments primarily engaged in grinding grains, fruits or vegetables, except rice.</t>
  </si>
  <si>
    <t>This Canadian industry comprises establishments primarily engaged in milling rice; cleaning and polishing rice; manufacturing rice flour or meal; or manufacturing malt from barley, rye or other grains.</t>
  </si>
  <si>
    <t>Starch and vegetable fat and oil manufacturing</t>
  </si>
  <si>
    <t>This industry comprises establishments primarily engaged in wet-milling corn and vegetables; crushing oilseeds and tree nuts and extracting oils; or processing or blending purchased fats and oils.</t>
  </si>
  <si>
    <t>This Canadian industry comprises establishments primarily engaged in wet-milling corn and other vegetables.</t>
  </si>
  <si>
    <t>This Canadian industry comprises establishments primarily engaged in crushing oilseeds and tree nuts and extracting oils.</t>
  </si>
  <si>
    <t>This Canadian industry comprises establishments primarily engaged in manufacturing fats and oils by processing crude or partially refined oils, for example deodorizing them; or blending purchased fats and oils.</t>
  </si>
  <si>
    <t>This industry comprises establishments primarily engaged in manufacturing breakfast cereal foods.</t>
  </si>
  <si>
    <t>This Canadian industry comprises establishments primarily engaged in manufacturing breakfast cereal foods.</t>
  </si>
  <si>
    <t>This industry group comprises establishments primarily engaged in manufacturing sugar and confectionery products.</t>
  </si>
  <si>
    <t>This industry comprises establishments primarily engaged in manufacturing raw sugar, sugar syrup and refined sugar from sugar cane, raw cane sugar or sugar beets.</t>
  </si>
  <si>
    <t>This Canadian industry comprises establishments primarily engaged in manufacturing raw sugar, sugar syrup and refined sugar from sugar cane, raw cane sugar or sugar beets.</t>
  </si>
  <si>
    <t>This industry comprises establishments primarily engaged in manufacturing non-chocolate confectionery.</t>
  </si>
  <si>
    <t>This Canadian industry comprises establishments primarily engaged in manufacturing non-chocolate confectionery.</t>
  </si>
  <si>
    <t>Chocolate and chocolate confectionery manufacturing</t>
  </si>
  <si>
    <t>This industry comprises establishments primarily engaged in manufacturing chocolate and chocolate confectionery from cacao beans or purchased chocolate.</t>
  </si>
  <si>
    <t>This Canadian industry comprises establishments primarily engaged in shelling, roasting and grinding cacao beans into chocolate cacao products and chocolate confectionery.</t>
  </si>
  <si>
    <t>This Canadian industry comprises establishments primarily engaged in manufacturing chocolate confectionery from purchased chocolate.</t>
  </si>
  <si>
    <t>This industry group comprises establishments primarily engaged in manufacturing frozen fruits and vegetables; frozen entr�es and side dishes of several ingredients, except seafood; and fruits and vegetables preserved by pickling, canning, dehydrating and similar processes.</t>
  </si>
  <si>
    <t>This industry comprises establishments primarily engaged in manufacturing frozen fruits and vegetables; and frozen dinners and side dishes of several ingredients, except seafood.</t>
  </si>
  <si>
    <t>This Canadian industry comprises establishments primarily engaged in manufacturing frozen fruits and vegetables; and frozen dinners and side dishes of several ingredients, except seafood.</t>
  </si>
  <si>
    <t>This industry comprises establishments primarily engaged in preserving fruits and vegetables by canning, pickling, brining and dehydrating (including freeze-drying). Canning uses heat sterilization; pickling uses vinegar solutions and brining uses salt solutions. Establishments primarily engaged in manufacturing mixtures of dried ingredients, such as soup mixes and salad dressing mixes, are included provided they dehydrate at least one of the ingredients.</t>
  </si>
  <si>
    <t>This Canadian industry comprises establishments primarily engaged in preserving fruits and vegetables by canning, pickling, brining and dehydrating. Canning uses heat sterilization; pickling uses vinegar solutions and brining uses salt solutions.</t>
  </si>
  <si>
    <t>This industry group comprises establishments primarily engaged in manufacturing dairy products. Establishments primarily engaged in manufacturing substitute products are included.</t>
  </si>
  <si>
    <t>Dairy product (except frozen) manufacturing</t>
  </si>
  <si>
    <t>This industry comprises establishments primarily engaged in manufacturing dairy products, except frozen. Establishments primarily engaged in manufacturing substitute products are included.</t>
  </si>
  <si>
    <t>This Canadian industry comprises establishments primarily engaged in manufacturing milk and processed milk products.</t>
  </si>
  <si>
    <t>This Canadian industry comprises establishments primarily engaged in manufacturing butter, cheese, and dry and condensed dairy products.</t>
  </si>
  <si>
    <t>This industry comprises establishments primarily engaged in manufacturing ice cream and other frozen desserts.</t>
  </si>
  <si>
    <t>This Canadian industry comprises establishments primarily engaged in manufacturing ice cream and other frozen desserts.</t>
  </si>
  <si>
    <t>This industry group comprises establishments primarily engaged in manufacturing meat products.</t>
  </si>
  <si>
    <t>Animal slaughtering and processing</t>
  </si>
  <si>
    <t>This industry comprises establishments primarily engaged in slaughtering animals, including poultry; preparing processed meats and meat by-products; or rendering animal fat, bones and meat scraps.</t>
  </si>
  <si>
    <t>This Canadian industry comprises establishments primarily engaged in slaughtering animals, except poultry and small game.</t>
  </si>
  <si>
    <t>This Canadian industry comprises establishments primarily engaged in rendering animal fat, bones and meat scraps; or preparing meat and meat by-products from carcasses.</t>
  </si>
  <si>
    <t>This Canadian industry comprises establishments primarily engaged in slaughtering poultry and small game or preparing processed poultry and small game meat and meat by-products.</t>
  </si>
  <si>
    <t>This industry group comprises establishments primarily engaged in canning seafood, including soup; smoking, salting and drying seafood; preparing fresh fish by removing heads, fins, scales, bones and entrails; shucking and packing fresh shellfish; processing marine fats and oils; and freezing seafood. Establishments known as floating factory ships, that are engaged in shipboard processing of seafood, are included.</t>
  </si>
  <si>
    <t>This industry comprises establishments primarily engaged in canning seafood, including soup; smoking, salting and drying seafood; preparing fresh fish by removing heads, fins, scales, bones and entrails; shucking and packing fresh shellfish; processing marine fats and oils; and freezing seafood. Establishments known as floating factory ships, that are engaged in shipboard processing of seafood, are included.</t>
  </si>
  <si>
    <t>This Canadian industry comprises establishments primarily engaged in canning seafood, including soup; smoking, salting and drying seafood; preparing fresh fish by removing heads, fins, scales, bones and entrails; shucking and packing fresh shellfish; processing marine fats and oils; and freezing seafood.</t>
  </si>
  <si>
    <t>This industry group comprises establishments primarily engaged in manufacturing baked goods. Establishments primarily engaged in manufacturing bakery products, for retail sale, but not for immediate consumption, are included.</t>
  </si>
  <si>
    <t>Bread and bakery product manufacturing</t>
  </si>
  <si>
    <t>This industry comprises establishments primarily engaged in manufacturing bakery products, except cookies and crackers. Establishments classified in this industry may sell to commercial or retail customers, for consumption off the premises.</t>
  </si>
  <si>
    <t>This Canadian industry comprises establishments primarily engaged in manufacturing bakery products, for retail sale, but not for immediate consumption. Establishments in this industry make bakery products from flour, not from prepared doughs.</t>
  </si>
  <si>
    <t>This Canadian industry comprises establishments primarily engaged in manufacturing bakery products, other than for retail sale. Establishments primarily engaged in manufacturing frozen baked products are included.</t>
  </si>
  <si>
    <t>Cookie, cracker and pasta manufacturing</t>
  </si>
  <si>
    <t>This industry comprises establishments primarily engaged in manufacturing cookies and crackers; preparing flour mixes and dough from purchased flour; and manufacturing dry pasta.</t>
  </si>
  <si>
    <t>This Canadian industry comprises establishments primarily engaged in manufacturing cookies, crackers, biscuits and similar products.</t>
  </si>
  <si>
    <t>This Canadian industry comprises establishments primarily engaged in manufacturing either dry pasta, prepared flour mixes or dough from purchased flour.</t>
  </si>
  <si>
    <t>This industry comprises establishments primarily engaged in manufacturing tortillas.</t>
  </si>
  <si>
    <t>This Canadian industry comprises establishments primarily engaged in manufacturing tortillas.</t>
  </si>
  <si>
    <t>This industry group comprises establishments, not classified to any other industry group, primarily engaged in manufacturing food.</t>
  </si>
  <si>
    <t>Snack food manufacturing</t>
  </si>
  <si>
    <t>This industry comprises establishments primarily engaged in salting, roasting, drying, cooking or canning nuts; processing grains or seeds into snacks; manufacturing peanut butter; or manufacturing potato chips, corn chips, popped popcorn, hard pretzels, pork rinds and similar snacks.</t>
  </si>
  <si>
    <t>This Canadian industry comprises establishments primarily engaged in salting, roasting, drying, cooking or canning nuts; processing grains or seeds into snacks; or manufacturing peanut butter.</t>
  </si>
  <si>
    <t>This Canadian industry comprises establishments, not classified to any other Canadian industry, primarily engaged in manufacturing snack foods.</t>
  </si>
  <si>
    <t>This industry comprises establishments primarily engaged in roasting coffee; manufacturing coffee and tea extracts and concentrates, including instant and freeze dried; blending tea; or manufacturing herbal tea. Establishments primarily engaged in manufacturing coffee and tea substitutes are included.</t>
  </si>
  <si>
    <t>This Canadian industry comprises establishments primarily engaged in roasting coffee; manufacturing coffee and tea extracts and concentrates, including instant and freeze dried; blending tea; or manufacturing herbal tea.</t>
  </si>
  <si>
    <t>This industry comprises establishments primarily engaged in manufacturing soft drink concentrates and syrup, and related products for soda fountain use or for making soft drinks.</t>
  </si>
  <si>
    <t>This Canadian industry comprises establishments primarily engaged in manufacturing soft drink concentrates and syrup, and related products for soda fountain use or for making soft drinks.</t>
  </si>
  <si>
    <t>This industry comprises establishments primarily engaged in manufacturing dressings and seasonings.</t>
  </si>
  <si>
    <t>MEX</t>
  </si>
  <si>
    <t>This Canadian industry comprises establishments primarily engaged in manufacturing dressings and seasonings.</t>
  </si>
  <si>
    <t>This industry comprises establishments, not classified to any other industry, primarily engaged in manufacturing food. Establishments primarily engaged in manufacturing and packaging for individual resale, perishable prepared foods such as salads, fresh pizza, fresh pasta, and peeled or cut vegetables, are included.</t>
  </si>
  <si>
    <t>This Canadian industry comprises establishments, not classified to any other Canadian industry, primarily engaged in manufacturing food.</t>
  </si>
  <si>
    <t>This subsector comprises establishments primarily engaged in manufacturing beverages and tobacco products.</t>
  </si>
  <si>
    <t>Beverage manufacturing</t>
  </si>
  <si>
    <t>This industry group comprises establishments primarily engaged in manufacturing beverages.</t>
  </si>
  <si>
    <t>This industry comprises establishments primarily engaged in manufacturing soft drinks, ice or bottled water, including that which is naturally carbonated. Water-bottling establishments in this industry purify the water before bottling it.</t>
  </si>
  <si>
    <t>This Canadian industry comprises establishments primarily engaged in manufacturing soft drinks, ice or bottled water. Water-bottling establishments in this industry purify the water before bottling it.</t>
  </si>
  <si>
    <t>This industry comprises establishments primarily engaged in brewing beer, ale, malt liquors and non-alcoholic beer.</t>
  </si>
  <si>
    <t>This Canadian industry comprises establishments primarily engaged in brewing beer, ale, malt liquors and non-alcoholic beer.</t>
  </si>
  <si>
    <t>This industry comprises establishments primarily engaged in manufacturing wine or brandy, from grapes or other fruit. Establishments primarily engaged in growing grapes and manufacturing wine; manufacturing wine from purchased grapes and other fruit; blending wines; or distilling brandy are included.</t>
  </si>
  <si>
    <t>This Canadian industry comprises establishments primarily engaged in manufacturing wine or brandy, from grapes or other fruit.</t>
  </si>
  <si>
    <t>This industry comprises establishments primarily engaged in distilling liquor, except brandy; blending liquor; or blending and mixing liquor and other ingredients.</t>
  </si>
  <si>
    <t>This Canadian industry comprises establishments primarily engaged in distilling liquor, except brandy; blending liquor; or blending and mixing liquor and other ingredients.</t>
  </si>
  <si>
    <t>This industry group comprises establishments primarily engaged in manufacturing tobacco products.</t>
  </si>
  <si>
    <t>This industry comprises establishments primarily engaged in stemming or redrying tobacco. These establishments perform the final sorting, grading, redrying, treating and packing of tobacco leaves, and they typically age the tobacco.</t>
  </si>
  <si>
    <t>This Canadian industry comprises establishments primarily engaged in stemming or redrying tobacco. These establishments perform the final sorting, grading, redrying, treating and packing of tobacco leaves, and they typically age the tobacco.</t>
  </si>
  <si>
    <t>This industry comprises establishments primarily engaged in manufacturing cigarettes and other tobacco products.</t>
  </si>
  <si>
    <t>This Canadian industry comprises establishments primarily engaged in manufacturing cigarettes and other tobacco products.</t>
  </si>
  <si>
    <t>Textile mills</t>
  </si>
  <si>
    <t>This subsector comprises establishments primarily engaged in manufacturing yarn or textile fabrics, or finishing yarn, textile fabrics or clothing. Establishments primarily engaged in manufacturing both fabrics and textile products, except knitted clothing, are included.</t>
  </si>
  <si>
    <t>This industry group comprises establishments primarily engaged in spinning yarn from fibres; texturing, throwing or twisting man-made fibre filaments or purchased yarns; or manufacturing thread for sewing, crocheting, embroidery, tatting and similar uses.</t>
  </si>
  <si>
    <t>This industry comprises establishments primarily engaged in spinning yarn from fibres; texturing, throwing or twisting man-made fibre filaments or purchased yarns; or manufacturing thread for sewing, crocheting, embroidery, tatting and similar uses.</t>
  </si>
  <si>
    <t>This Canadian industry comprises establishments primarily engaged in spinning yarn from fibres; texturing, throwing or twisting man-made fibre filaments or purchased yarns; or manufacturing thread for sewing, crocheting, embroidery, tatting and similar uses.</t>
  </si>
  <si>
    <t>Fabric mills</t>
  </si>
  <si>
    <t>This industry group comprises establishments primarily engaged in manufacturing textile fabrics. Establishments classified in this industry group may finish the fabrics that they manufacture. Establishments primarily engaged in manufacturing both fabrics and textile products, except knitted clothing, are included.</t>
  </si>
  <si>
    <t>This industry comprises establishments primarily engaged in weaving broad fabrics. Establishments classified in this industry may finish the fabrics that they weave. Establishments primarily engaged in manufacturing textile products from broad-woven fabrics made in the same establishment are included.</t>
  </si>
  <si>
    <t>This Canadian industry comprises establishments primarily engaged in weaving broad fabrics.</t>
  </si>
  <si>
    <t>This industry comprises establishments primarily engaged in weaving or braiding narrow fabrics; or manufacturing embroideries with Schiffli machines. Establishments classified in this industry may finish the fabrics that they manufacture. Establishments primarily engaged in manufacturing fabric-covered elastic thread, yarn and cord are included.</t>
  </si>
  <si>
    <t>This Canadian industry comprises establishments primarily engaged in weaving or braiding narrow fabrics; or manufacturing embroideries with Schiffli machines.</t>
  </si>
  <si>
    <t>This industry comprises establishments primarily engaged in manufacturing nonwoven fabrics, by bonding and/or interlocking fibres. Mechanical, chemical, thermal and solvent methods, and combinations thereof, are used. Establishments classified in this industry may finish the fabrics that they manufacture.</t>
  </si>
  <si>
    <t>This Canadian industry comprises establishments primarily engaged in manufacturing nonwoven fabrics, by bonding and/or interlocking fibres. Mechanical, chemical, thermal and solvent methods, and combinations thereof, are used.</t>
  </si>
  <si>
    <t>This industry comprises establishments primarily engaged in knitting fabrics, on both circular (weft fabric) and flat-bed (warp fabric) machines. Establishments primarily engaged in manufacturing double and single knits, warp knits and interlock knits; manufacturing special construction fabrics by the Malimo, Arachne and similar processes; manufacturing knit lace; and making textile products in knitting mills are included. Establishments classified in this industry may finish the fabrics that they knit.</t>
  </si>
  <si>
    <t>This Canadian industry comprises establishments primarily engaged in knitting fabrics, on both circular (weft fabric) and flat-bed (warp fabric) machines.</t>
  </si>
  <si>
    <t>Textile and fabric finishing and fabric coating</t>
  </si>
  <si>
    <t>This industry group comprises establishments primarily engaged in preparing and finishing yarn and thread, textile fabrics, textile products (except carpets and rugs), and clothing; and manufacturing coated or laminated fabrics.</t>
  </si>
  <si>
    <t>This industry comprises establishments primarily engaged in preparing and finishing yarn and thread, textile fabrics, textile products (except carpets and rugs), and clothing, not made in the same establishment. Finishing operations include bleaching; dyeing; printing fabrics (roller, screen, flock, plisse); chemical finishing for water repellency, fire resistance and mildew proofing; and mechanical finishing, such as preshrinking, calendering, napping and stone-washing. Establishments, known as converters, primarily engaged in buying fabric in the grey and having it finished by contractors, are included.</t>
  </si>
  <si>
    <t>This Canadian industry comprises establishments primarily engaged in preparing and finishing yarn and thread, textile fabrics, textile products (except carpets and rugs), and clothing, not made in the same establishment. Finishing operations include bleaching; dyeing; printing fabrics (roller, screen, flock, plisse); chemical finishing for water repellency, fire resistance and mildew proofing; and mechanical finishing, such as preshrinking, calendering, napping and stone-washing.</t>
  </si>
  <si>
    <t>This industry comprises establishments primarily engaged in manufacturing coated or laminated fabrics; and in finishing textile fabrics or clothing by coating, laminating, rubberizing, varnishing, waxing or similar processes.</t>
  </si>
  <si>
    <t>This Canadian industry comprises establishments primarily engaged in manufacturing coated or laminated fabrics; and in finishing textile fabrics or clothing by coating, laminating, rubberizing, varnishing, waxing or similar processes.</t>
  </si>
  <si>
    <t>Textile product mills</t>
  </si>
  <si>
    <t>This subsector comprises establishments primarily engaged in manufacturing textile products, except clothing.</t>
  </si>
  <si>
    <t>Textile furnishings mills</t>
  </si>
  <si>
    <t>This industry group comprises establishments primarily engaged in manufacturing carpets and rugs, and curtains and linens.</t>
  </si>
  <si>
    <t>This industry comprises establishments primarily engaged in manufacturing carpets and rugs, including tufted, woven and needle-punched; or in finishing carpets and rugs.</t>
  </si>
  <si>
    <t>This Canadian industry comprises establishments primarily engaged in manufacturing carpets and rugs, including tufted, woven and needle-punched; or in finishing carpets and rugs.</t>
  </si>
  <si>
    <t>This industry comprises establishments primarily engaged in manufacturing curtains, draperies, linens and other home furnishings, from purchased materials.</t>
  </si>
  <si>
    <t>This Canadian industry comprises establishments primarily engaged in manufacturing curtains, draperies, linens and other home furnishings, from purchased materials.</t>
  </si>
  <si>
    <t>Other textile product mills</t>
  </si>
  <si>
    <t>This industry group comprises establishments, not classified to any other industry group, primarily engaged in manufacturing textile products.</t>
  </si>
  <si>
    <t>This industry comprises establishments primarily engaged in manufacturing textile bags, such as shipping and other industrial bags; or products from canvas or canvas substitutes, such as tarpaulins and tents.</t>
  </si>
  <si>
    <t>This Canadian industry comprises establishments primarily engaged in manufacturing textile bags, such as shipping and other industrial bags; or products from canvas or canvas substitutes, such as tarpaulins and tents.</t>
  </si>
  <si>
    <t>This industry comprises establishments, not classified to any other industry, primarily engaged in manufacturing textile products. Establishments primarily engaged in garneting textile waste or other textile recycling; or embroidering textile products, including clothing, whether or not on a contract basis, are included.</t>
  </si>
  <si>
    <t>This Canadian industry comprises establishments, not classified to any other Canadian industry, primarily engaged in manufacturing textile products.</t>
  </si>
  <si>
    <t>Clothing manufacturing</t>
  </si>
  <si>
    <t>This subsector comprises establishments primarily engaged in manufacturing clothing.</t>
  </si>
  <si>
    <t>Clothing knitting mills</t>
  </si>
  <si>
    <t>This industry group comprises establishments primarily engaged in knitting clothing from yarn; or manufacturing clothing from knit fabrics made in the same establishment. Establishments classified in this industry group may finish the clothing that they knit.</t>
  </si>
  <si>
    <t>This industry comprises establishments primarily engaged in knitting hosiery for men, women and children. Establishments classified in this industry may finish the clothing that they knit.</t>
  </si>
  <si>
    <t>This Canadian industry comprises establishments primarily engaged in knitting hosiery for men, women and children.</t>
  </si>
  <si>
    <t>This industry comprises establishments, not classified to any other industry, primarily engaged in knitting clothing, other than hosiery. Establishments classified in this industry may finish the clothing that they knit.</t>
  </si>
  <si>
    <t>This Canadian industry comprises establishments, not classified to any other industry, primarily engaged in knitting clothing, other than hosiery.</t>
  </si>
  <si>
    <t>Cut and sew clothing manufacturing</t>
  </si>
  <si>
    <t>This industry group comprises establishments primarily engaged in manufacturing clothing from fabric made in other establishments.</t>
  </si>
  <si>
    <t>This industry comprises establishments primarily engaged in manufacturing clothing from materials owned by others. These establishments are commonly referred to as contractors. This industry is limited to contract establishments that perform cutting and sewing operations, such as sewing arms to shirt bodies.</t>
  </si>
  <si>
    <t>This Canadian industry comprises establishments primarily engaged in manufacturing clothing from materials owned by others. These establishments are commonly referred to as contractors. This industry is limited to contract establishments that perform cutting and sewing operations, such as sewing arms to shirt bodies.</t>
  </si>
  <si>
    <t>This industry comprises establishments primarily engaged in manufacturing men's and boys' clothing from purchased fabric. Clothing jobbers, who perform entrepreneurial functions involved in clothing manufacture, such as buying raw materials, designing and preparing samples, arranging for clothing to be made from their materials, and marketing the finished apparel, are included.</t>
  </si>
  <si>
    <t>This Canadian industry comprises establishments primarily engaged in manufacturing men's and boys' clothing from purchased fabric.</t>
  </si>
  <si>
    <t>Women's, girls' and infants' cut and sew clothing manufacturing</t>
  </si>
  <si>
    <t>This industry comprises establishments primarily engaged in manufacturing women's, girls' and infants' clothing from purchased fabric. Clothing jobbers, who perform entrepreneurial functions involved in clothing manufacture, such as buying raw materials, designing and preparing samples, arranging for clothing to be made from their materials, and marketing the finished apparel, are included. For the purposes of classification, the term "infants" clothing refers to articles for young children of a body height not exceeding 86 centimetres, or Canadian sizes less than 2X.</t>
  </si>
  <si>
    <t>This Canadian industry comprises establishments primarily engaged in manufacturing infants' clothing from purchased fabric. For the purposes of classification, the term "infants" clothing refers to articles for young children of a body height not exceeding 86 centimetres, or Canadian sizes less than 2X.</t>
  </si>
  <si>
    <t>This Canadian industry comprises establishments primarily engaged in manufacturing women's and girls' clothing from purchased fabric.</t>
  </si>
  <si>
    <t>Other cut and sew clothing manufacturing</t>
  </si>
  <si>
    <t>This industry comprises establishments primarily engaged in manufacturing fur and leather clothing, and establishments, not classified to any other industry, primarily engaged in manufacturing clothing from purchased fabric.</t>
  </si>
  <si>
    <t>This Canadian industry comprises establishments primarily engaged in manufacturing fur and leather clothing.</t>
  </si>
  <si>
    <t>This Canadian industry comprises establishments, not classified to any other Canadian industry, primarily engaged in manufacturing clothing from purchased fabric.</t>
  </si>
  <si>
    <t>This industry group comprises establishments, not classified to any other industry group, primarily engaged in manufacturing clothing or clothing accessories.</t>
  </si>
  <si>
    <t>This industry comprises establishments, not classified to any other industry, primarily engaged in manufacturing clothing or clothing accessories.</t>
  </si>
  <si>
    <t>This Canadian industry comprises establishments, not classified to any other Canadian industry, primarily engaged in manufacturing clothing or clothing accessories.</t>
  </si>
  <si>
    <t>Leather and allied product manufacturing</t>
  </si>
  <si>
    <t>This subsector comprises establishments primarily engaged in manufacturing leather and allied products.</t>
  </si>
  <si>
    <t>This industry group comprises establishments primarily engaged in tanning, currying, colouring and finishing hides and skins into leather. Leather converters, who buy hides and skins and have them processed into leather by others, on a contract basis, are included. Establishments primarily engaged in dressing and dyeing fur are also included.</t>
  </si>
  <si>
    <t>This industry comprises establishments primarily engaged in tanning, currying, colouring and finishing hides and skins into leather. Leather converters, who buy hides and skins and have them processed into leather by others, on a contract basis, are included. Establishments primarily engaged in dressing and dyeing fur are also included.</t>
  </si>
  <si>
    <t>This Canadian industry comprises establishments primarily engaged in tanning, currying, colouring and finishing hides and skins into leather.</t>
  </si>
  <si>
    <t>This industry group comprises establishments primarily engaged in manufacturing footwear, of any material.</t>
  </si>
  <si>
    <t>This industry comprises establishments primarily engaged in manufacturing footwear, of any material.</t>
  </si>
  <si>
    <t>This Canadian industry comprises establishments primarily engaged in manufacturing footwear, of any material.</t>
  </si>
  <si>
    <t>This industry group comprises establishments, not classified to any other industry group, primarily engaged in manufacturing leather and allied products. Some important products of this industry are luggage, handbags, purses, and small articles normally carried on the person or in a handbag, such as billfolds, key cases and coin purses of leather or other materials, except precious metal.</t>
  </si>
  <si>
    <t>This industry comprises establishments, not classified to any other industry, primarily engaged in manufacturing leather and allied products. Some important products of this industry are luggage, handbags, purses, and small articles normally carried on the person or in a handbag, such as billfolds, key cases and coin purses of leather or other materials, except precious metal.</t>
  </si>
  <si>
    <t>This Canadian industry comprises establishments, not classified to any other Canadian industry, primarily engaged in manufacturing leather and allied products. Some important products of this industry are small articles normally carried on the person or in a handbag, such as billfolds, key cases and coin purses of leather or other materials, except precious metal.</t>
  </si>
  <si>
    <t>This subsector comprises establishments primarily engaged in manufacturing products from wood. There are three industry groups in this subsector, comprising establishments engaged in sawing logs into lumber and similar products, or preserving these products; making products that improve the natural characteristics of wood, by making veneers, plywood, reconstituted wood panel products or engineered wood assemblies; and making a diverse range of wood products, such as millwork.</t>
  </si>
  <si>
    <t>This industry group comprises establishments primarily engaged in manufacturing boards, dimension lumber, timber, poles and ties from logs and bolts. These establishments produce lumber that may be rough, or dressed by a planing machine to achieve smoothness and uniformity of size, but is generally not further worked or shaped. Establishments that preserve wood are also included.</t>
  </si>
  <si>
    <t>This industry comprises establishments primarily engaged in manufacturing boards, dimension lumber, timber, poles and ties from logs and bolts. These establishments produce lumber that may be rough, or dressed by a planing machine to achieve smoothness and uniformity of size, but is generally not further worked or shaped. Establishments that preserve wood are also included.</t>
  </si>
  <si>
    <t>This Canadian industry comprises establishments primarily engaged in manufacturing boards, dimension lumber, timber, poles and ties, and siding, from logs and bolts. These establishments produce lumber that may be rough, or dressed by a planing machine to achieve smoothness and uniformity of size, but (except in the case of siding) is generally not further worked or shaped.</t>
  </si>
  <si>
    <t>This Canadian industry comprises establishments primarily engaged in sawing blocks of wood to produce shingles or splitting blocks of wood to produce shakes.</t>
  </si>
  <si>
    <t>This Canadian industry comprises establishments primarily engaged in treating lumber, plywood, poles and similar wood products, produced in other establishments, with preservatives to prevent decay and to protect against fire and insects. Pressure treating is the most common method used.</t>
  </si>
  <si>
    <t>This industry group comprises establishments primarily engaged in manufacturing softwood and hardwood veneer and plywood; structural wood members, except lumber; and reconstituted wood panel products. Veneer is produced as a thin sheet of wood of uniform thickness by peeling or slicing logs. Plywood is produced by gluing and compressing together, three or more sheets of veneer, with the grain of alternate sheets usually laid crosswise. Structural wood members are made by laminating, joining and assembling wood components according to specified engineering design criteria. Reconstituted wood panel products are produced by processes involving pressure, adhesives and binders. The laminated products produced in this industry may have layers of materials other than wood.</t>
  </si>
  <si>
    <t>This industry comprises establishments primarily engaged in manufacturing softwood and hardwood veneer and plywood; structural wood members, except lumber; and reconstituted wood panel products. Veneer is produced as a thin sheet of wood of uniform thickness by peeling or slicing logs. Plywood is produced by gluing and compressing together, three or more sheets of veneer, with the grain of alternate sheets usually laid crosswise. Structural wood members are made by laminating, joining and assembling wood components according to specified engineering design criteria. Reconstituted wood panel products are produced by processes involving pressure, adhesives and binders. The laminated products produced in this industry may have layers of materials other than wood.</t>
  </si>
  <si>
    <t>This Canadian industry comprises establishments primarily engaged in manufacturing hardwood veneer and plywood.</t>
  </si>
  <si>
    <t>This Canadian industry comprises establishments primarily engaged in manufacturing softwood veneer and plywood.</t>
  </si>
  <si>
    <t>This Canadian industry comprises establishments primarily engaged in manufacturing structural wood members, other than solid dimension lumber and timber.</t>
  </si>
  <si>
    <t>This Canadian industry comprises establishments primarily engaged in manufacturing particle board and fibreboard. Particle board is made from wood particles, which are often the residue from other wood processing operations, combined under heat and pressure with a water resistant binder. Fibreboard is made from wood fibres, bonded together completely or partially by the lignin in the wood.</t>
  </si>
  <si>
    <t>This Canadian industry comprises establishments primarily engaged in manufacturing waferboard and oriented strandboard (OSB). These products are made from wafers or strands of wood such as aspen, poplar or southern yellow pine, combined with a waterproof binder, and bonded together by heat and pressure.</t>
  </si>
  <si>
    <t>This industry group comprises establishments, not classified to any other industry group, primarily engaged in manufacturing wood products.</t>
  </si>
  <si>
    <t>Millwork</t>
  </si>
  <si>
    <t>This industry comprises establishments primarily engaged in millwork. These establishments generally use woodworking machinery, such as jointers, planers, lathes and routers, to shape wood. Establishments primarily engaged in seasoning and planing purchased lumber are included. Wood millwork products may be covered with another material, such as plastic.</t>
  </si>
  <si>
    <t>This Canadian industry comprises establishments primarily engaged in manufacturing wood doors and frames, and wood window units and frames.</t>
  </si>
  <si>
    <t>This Canadian industry comprises establishments, not classified to any other Canadian industry, primarily engaged in millwork. These establishments generally use woodworking machinery, such as jointers, planers, lathes and routers, to shape wood.</t>
  </si>
  <si>
    <t>This industry comprises establishments primarily engaged in manufacturing wood containers, container parts (shook) ready for assembly, cooper's products and parts, and pallets.</t>
  </si>
  <si>
    <t>This Canadian industry comprises establishments primarily engaged in manufacturing wood containers, container parts (shook) ready for assembly, cooper's products and parts, and pallets.</t>
  </si>
  <si>
    <t>All other wood product manufacturing</t>
  </si>
  <si>
    <t>This industry comprises establishments, not classified to any other industry, primarily engaged in manufacturing wood products.</t>
  </si>
  <si>
    <t>This Canadian industry comprises establishments primarily engaged in manufacturing mobile homes and non-residential mobile buildings. These units are portable structures built on a chassis equipped with wheels, but not designed for multiple or continuous movement, and are designed to be connected to sewage and water utilities.</t>
  </si>
  <si>
    <t>This Canadian industry comprises establishments primarily engaged in manufacturing prefabricated or pre-cut wood buildings, sections and panels.</t>
  </si>
  <si>
    <t>This Canadian industry comprises establishments, not classified to any other Canadian industry, primarily engaged in manufacturing wood products.</t>
  </si>
  <si>
    <t>This subsector comprises establishments primarily engaged in manufacturing pulp, paper and paper products. The manufacture of pulp involves separating the cellulose fibres from other impurities in wood, used paper or other fibre sources. The manufacture of paper involves matting these fibres into a sheet. Converted paper products are produced from paper and other materials by various cutting and shaping techniques.</t>
  </si>
  <si>
    <t>This industry group comprises establishments primarily engaged in manufacturing pulp, paper or paperboard. Establishments that manufacture pulp, paper or paperboard, either alone or in combination with paper converting, are included.</t>
  </si>
  <si>
    <t>Pulp mills</t>
  </si>
  <si>
    <t>This industry comprises establishments primarily engaged in manufacturing pulp from any material, by any process. These establishments sell or transfer the pulp to separate paper-making establishments; they do not make it into paper themselves. Establishments that process waste paper into pulp (de-inking plants) are included.</t>
  </si>
  <si>
    <t>This Canadian industry comprises establishments primarily engaged in manufacturing pulp from any material, using mechanical or semi-chemical methods. Some important products of this Canadian industry are mechanical pulp (sometimes called groundwood pulp), thermo-mechanical pulp (TMP) and semi-chemical pulp.</t>
  </si>
  <si>
    <t>This Canadian industry comprises establishments primarily engaged in manufacturing pulp from any material, using chemical methods. Kraft pulp is chemical pulp obtained from the sulphate or soda processes.</t>
  </si>
  <si>
    <t>Paper mills</t>
  </si>
  <si>
    <t>This industry comprises establishments primarily engaged in manufacturing paper, other than paperboard. Establishments that manufacture paper in combination with pulp manufacture or paper converting, are included.</t>
  </si>
  <si>
    <t>This Canadian industry comprises establishments primarily engaged in manufacturing paper, other than newsprint and paperboard.</t>
  </si>
  <si>
    <t>This Canadian industry comprises establishments primarily engaged in manufacturing newsprint.</t>
  </si>
  <si>
    <t>This industry comprises establishments primarily engaged in manufacturing paperboard. Establishments that manufacture paperboard in combination with pulp manufacture or paperboard converting, are included.</t>
  </si>
  <si>
    <t>This Canadian industry comprises establishments primarily engaged in manufacturing paperboard.</t>
  </si>
  <si>
    <t>This industry group comprises establishments primarily engaged in manufacturing paper products from purchased paper and paperboard.</t>
  </si>
  <si>
    <t>Paperboard container manufacturing</t>
  </si>
  <si>
    <t>This industry comprises establishments primarily engaged in manufacturing paperboard containers, such as setup paperboard boxes, corrugated boxes, fibre boxes, cans and drums, and sanitary food containers, from purchased paperboard. These establishments use corrugating and cutting machinery to form paperboard into containers.</t>
  </si>
  <si>
    <t>This Canadian industry comprises establishments primarily engaged in manufacturing corrugated and solid fibre boxes and related products, such as corrugated sheets, from purchased paperboard.</t>
  </si>
  <si>
    <t>This Canadian industry comprises establishments primarily engaged in manufacturing folding paperboard boxes, from purchased paperboard.</t>
  </si>
  <si>
    <t>This Canadian industry comprises establishments, not classified to any other Canadian industry, primarily engaged in manufacturing paperboard containers, such as setup paperboard boxes, fibre cans and drums, and sanitary food containers, from purchased paperboard.</t>
  </si>
  <si>
    <t>This industry comprises establishments primarily engaged in manufacturing paper bags, and coated and treated paper and paperboard products, from purchased paper and other flexible film materials. The products produced in this industry may be made from a single layer; or from several layers laminated together. The laminated products may consist entirely of materials other than paper, such as plastic film and aluminum foil.</t>
  </si>
  <si>
    <t>This Canadian industry comprises establishments primarily engaged in manufacturing paper bags, and coated and treated paper and paperboard products, from purchased paper and other flexible film materials.</t>
  </si>
  <si>
    <t>This industry comprises establishments primarily engaged in manufacturing paper stationery products, used for writing, filing and similar applications.</t>
  </si>
  <si>
    <t>This Canadian industry comprises establishments primarily engaged in manufacturing paper stationery products, used for writing, filing and similar applications.</t>
  </si>
  <si>
    <t>Other converted paper product manufacturing</t>
  </si>
  <si>
    <t>This industry comprises establishments, not classified to any other industry, primarily engaged in manufacturing paper products from purchased paper and paperboard.</t>
  </si>
  <si>
    <t>This Canadian industry comprises establishments primarily engaged in manufacturing converted paper sanitary products from purchased paper.</t>
  </si>
  <si>
    <t>This Canadian industry comprises establishments, not classified to any other Canadian industry, primarily engaged in manufacturing converted paper products, from purchased paper.</t>
  </si>
  <si>
    <t>This subsector comprises establishments primarily engaged in printing and providing related support activities.</t>
  </si>
  <si>
    <t>This industry group comprises establishments primarily engaged in printing and providing related support activities.</t>
  </si>
  <si>
    <t>Printing</t>
  </si>
  <si>
    <t>This industry comprises establishments primarily engaged in printing.</t>
  </si>
  <si>
    <t>This Canadian industry comprises establishments primarily engaged in commercial printing using silk-screen printing equipment. Establishments in this Canadian industry typically have a pre-press capability, for example, to cut stencils. Typically, these establishments print on clothing; or produce paper documents of a graphical nature, such as pictures and large-format sign-type lettering.</t>
  </si>
  <si>
    <t>This Canadian industry comprises establishments primarily engaged in commercial printing using small offset printers and/or non-impact printers. Establishments in this Canadian industry typically have a pre-press capability.</t>
  </si>
  <si>
    <t>This Canadian industry comprises establishments primarily engaged in digital printing. These establishments use computer-controlled non-impact (electrostatic, ink jet, spray jet) printing equipment. The image to be printed is input to the printer as a computer file (not simply scanned in and digitized by the printer itself). Establishments in this Canadian industry typically have extensive pre-press operations, including specialized scanners and colour-separation equipment. Typically, these establishments print documents of a high-resolution, graphical nature.</t>
  </si>
  <si>
    <t>This Canadian industry comprises establishments primarily engaged in printing manifold business forms.</t>
  </si>
  <si>
    <t>This Canadian industry comprises establishments, not classified to any other Canadian industry, primarily engaged in printing.</t>
  </si>
  <si>
    <t>This industry comprises establishments primarily engaged in providing support services to commercial printers, such as pre-press and bindery work.</t>
  </si>
  <si>
    <t>This Canadian industry comprises establishments primarily engaged in providing support services to commercial printers, such as pre-press and bindery work.</t>
  </si>
  <si>
    <t>This subsector comprises establishments primarily engaged in transforming crude petroleum and coal into intermediate and end products. The dominant process is petroleum refining, which separates crude petroleum into components or fractions through such techniques as cracking and distillation.</t>
  </si>
  <si>
    <t>This industry group comprises establishments primarily engaged in transforming crude petroleum and coal into intermediate and end products. The dominant process is petroleum refining, which separates crude petroleum into components or fractions through such techniques as cracking and distillation.</t>
  </si>
  <si>
    <t>This industry comprises establishments primarily engaged in refining crude petroleum. Petroleum refining involves the transformation of crude oil by such processes as cracking and distillation.</t>
  </si>
  <si>
    <t>This Canadian industry comprises establishments primarily engaged in refining crude petroleum. Petroleum refining involves the transformation of crude oil by such processes as cracking and distillation.</t>
  </si>
  <si>
    <t>Asphalt paving, roofing and saturated materials manufacturing</t>
  </si>
  <si>
    <t>This industry comprises establishments primarily engaged in manufacturing asphalt paving materials; manufacturing roofing rolls, sheets and shingles, by saturating mats and felts with purchased asphalt or bituminous materials; and manufacturing roofing cements and coatings.</t>
  </si>
  <si>
    <t>This Canadian industry comprises establishments primarily engaged in manufacturing asphalt paving mixtures and blocks, from purchased asphalt, bituminous materials or coal tar.</t>
  </si>
  <si>
    <t>This Canadian industry comprises establishments primarily engaged in manufacturing roofing rolls, sheets and shingles, by saturating mats and felts with purchased asphalt or bituminous materials; and manufacturing roofing cements and coatings.</t>
  </si>
  <si>
    <t>This industry comprises establishments, not classified to any other industry, primarily engaged in manufacturing petroleum and coal products. Establishments primarily engaged in re-refining used products are included.</t>
  </si>
  <si>
    <t>This Canadian industry comprises establishments, not classified to any other Canadian industry, primarily engaged in manufacturing petroleum and coal products.</t>
  </si>
  <si>
    <t>This subsector comprises establishments primarily engaged in manufacturing chemicals and chemical preparations, from organic and inorganic raw materials.</t>
  </si>
  <si>
    <t>This industry group comprises establishments primarily engaged in manufacturing chemicals, using basic processes such as thermal cracking and distillation. Chemicals produced in this industry group are usually separate chemical elements or separate chemically-defined compounds.</t>
  </si>
  <si>
    <t>This industry comprises establishments primarily engaged in converting feedstocks derived from petroleum, or from petroleum and natural gas liquids, into petrochemicals. Some important processes used in petrochemical manufacturing include steam cracking and steam reforming. For the purpose of defining this industry, petrochemicals consist of acyclic (aliphatic) hydrocarbons and cyclic aromatic hydrocarbons.</t>
  </si>
  <si>
    <t>This Canadian industry comprises establishments primarily engaged in converting feedstocks derived from petroleum, or from petroleum and natural gas liquids, into petrochemicals. Some important processes used in petrochemical manufacturing include steam cracking and steam reforming. For the purpose of defining this industry, petrochemicals consist of acyclic (aliphatic) hydrocarbons and cyclic aromatic hydrocarbons.</t>
  </si>
  <si>
    <t>This industry comprises establishments primarily engaged in manufacturing industrial organic and inorganic gases in compressed, liquid and solid forms.</t>
  </si>
  <si>
    <t>This Canadian industry comprises establishments primarily engaged in manufacturing industrial organic and inorganic gases in compressed, liquid and solid forms.</t>
  </si>
  <si>
    <t>This industry comprises establishments primarily engaged in manufacturing synthetic organic and inorganic dyes, pigments, lakes and toners.</t>
  </si>
  <si>
    <t>This Canadian industry comprises establishments primarily engaged in manufacturing synthetic organic and inorganic dyes, pigments, lakes and toners.</t>
  </si>
  <si>
    <t>Other basic inorganic chemical manufacturing</t>
  </si>
  <si>
    <t>This industry comprises establishments, not classified to any other industry, primarily engaged in manufacturing basic inorganic chemicals.</t>
  </si>
  <si>
    <t>This Canadian industry comprises establishments primarily engaged in manufacturing alkalies and chlorine, often using an electrolysis process.</t>
  </si>
  <si>
    <t>This Canadian industry comprises establishments, not classified to any other Canadian industry, primarily engaged in manufacturing inorganic chemicals.</t>
  </si>
  <si>
    <t>This industry comprises establishments, not classified to any other industry, primarily engaged in manufacturing basic organic chemicals. Establishments primarily engaged in coal tar distillation, the distillation of wood products or the manufacture of ethanol (ethyl alcohol) for non-beverage use are included. The main products of this class are vinyl chloride, methanol, alicyclic hydrocarbon, ethylene glycol, fatty acids and esters.</t>
  </si>
  <si>
    <t>This Canadian industry comprises establishments, not classified to any other Canadian industry, primarily engaged in manufacturing basic organic chemicals.</t>
  </si>
  <si>
    <t>This industry group comprises establishments primarily engaged in manufacturing polymers such as resins, synthetic rubber, and textile fibres and filaments. Polymerization of monomers into polymers, for example of styrene into polystyrene, is the basic process.</t>
  </si>
  <si>
    <t>This industry comprises establishments primarily engaged in manufacturing synthetic resins, plastics materials and synthetic rubber from basic organic chemicals.</t>
  </si>
  <si>
    <t>This Canadian industry comprises establishments primarily engaged in manufacturing synthetic resins, plastics materials and synthetic rubber from basic organic chemicals.</t>
  </si>
  <si>
    <t>This industry comprises establishments primarily engaged in manufacturing artificial and synthetic fibres and filaments in the form of monofilament, filament yarn, staple or tow. Artificial fibres are made from organic polymers derived from natural raw materials, mainly cellulose. Synthetic fibres are generally derived from petrochemicals. Establishments that both manufacture and texture fibres are included.</t>
  </si>
  <si>
    <t>This Canadian industry comprises establishments primarily engaged in manufacturing artificial and synthetic fibres and filaments in the form of monofilament, filament yarn, staple or tow. Artificial fibres are made from organic polymers derived from natural raw materials, mainly cellulose. Synthetic fibres are generally derived from petrochemicals.</t>
  </si>
  <si>
    <t>This industry group comprises establishments primarily engaged in manufacturing agricultural chemicals, including nitrogenous and phosphoric fertilizer materials; mixed fertilizers; and agricultural and household pest control chemicals.</t>
  </si>
  <si>
    <t>Fertilizer manufacturing</t>
  </si>
  <si>
    <t>This industry comprises establishments primarily engaged in manufacturing nitrogenous or phosphoric fertilizer materials and mixing these ingredients into fertilizers; and in purchasing ingredients and mixing them into fertilizers. Establishments engaged in the manufacture of phosphoric acid, urea, ammonia and nitric acid, whether or not for use as a fertilizer material, are included.</t>
  </si>
  <si>
    <t>This Canadian industry comprises establishments primarily engaged in manufacturing nitrogenous and phosphoric fertilizer materials and mixing these ingredients with other ingredients into fertilizers.</t>
  </si>
  <si>
    <t>This Canadian industry comprises establishments primarily engaged in mixing ingredients produced elsewhere into fertilizers.</t>
  </si>
  <si>
    <t>This industry comprises establishments primarily engaged in manufacturing agricultural chemicals, except fertilizers. Establishments engaged in manufacturing household pest control products are included.</t>
  </si>
  <si>
    <t>This Canadian industry comprises establishments primarily engaged in manufacturing agricultural chemicals, except fertilizers.</t>
  </si>
  <si>
    <t>This industry group comprises establishments primarily engaged in manufacturing drugs, medicines and related products for human or animal use. Establishments in this industry may undertake one or more of several processes, including basic processes, such as chemical synthesis, fermentation, distillation and solvent extraction; grading, grinding and milling; and packaging in forms suitable for internal and external use, such as tablets, vials, ampoules and ointments.</t>
  </si>
  <si>
    <t>This industry comprises establishments primarily engaged in manufacturing drugs, medicines and related products for human or animal use. Establishments in this industry may undertake one or more of several processes, including basic processes, such as chemical synthesis, fermentation, distillation and solvent extraction; grading, grinding and milling; and packaging in forms suitable for internal and external use, such as tablets, vials, ampoules and ointments.</t>
  </si>
  <si>
    <t>This Canadian industry comprises establishments primarily engaged in manufacturing drugs, medicines and related products for human or animal use.</t>
  </si>
  <si>
    <t>This industry group comprises establishments primarily engaged in manufacturing paints, coatings and adhesives.</t>
  </si>
  <si>
    <t>This industry comprises establishments primarily engaged in mixing pigments, solvents and binders into paints, stains and other coatings; and manufacturing related products.</t>
  </si>
  <si>
    <t>This Canadian industry comprises establishments primarily engaged in mixing pigments, solvents and binders into paints, stains and other coatings; and manufacturing related products.</t>
  </si>
  <si>
    <t>This industry comprises establishments primarily engaged in manufacturing glue, adhesives and related products.</t>
  </si>
  <si>
    <t>This Canadian industry comprises establishments primarily engaged in manufacturing glue, adhesives and related products.</t>
  </si>
  <si>
    <t>This industry group comprises establishments primarily engaged in manufacturing soap and other cleaning compounds and toilet preparations.</t>
  </si>
  <si>
    <t>This industry comprises establishments primarily engaged in manufacturing soap and other cleaning compounds.</t>
  </si>
  <si>
    <t>This Canadian industry comprises establishments primarily engaged in manufacturing soap and other cleaning compounds.</t>
  </si>
  <si>
    <t>This industry comprises establishments primarily engaged in preparing, blending and compounding toilet preparations.</t>
  </si>
  <si>
    <t>This Canadian industry comprises establishments primarily engaged in preparing, blending and compounding toilet preparations.</t>
  </si>
  <si>
    <t>This industry group comprises establishments, not classified to any other industry group, primarily engaged in manufacturing chemical products.</t>
  </si>
  <si>
    <t>This industry comprises establishments primarily engaged in manufacturing printing inks and ink jet inks, whether black or coloured. Establishments engaged in the manufacture of ink jet cartridges are included.</t>
  </si>
  <si>
    <t>This Canadian industry comprises establishments primarily engaged in manufacturing printing inks and ink jet inks, whether black or coloured.</t>
  </si>
  <si>
    <t>This industry comprises establishments primarily engaged in manufacturing explosive preparations, detonators for explosives, and explosive devices, except ammunition.</t>
  </si>
  <si>
    <t>This Canadian industry comprises establishments primarily engaged in manufacturing explosive preparations, detonators for explosives, and explosive devices, except ammunition.</t>
  </si>
  <si>
    <t>All other chemical product manufacturing</t>
  </si>
  <si>
    <t>This industry comprises establishments, not classified to any other industry, primarily engaged in manufacturing chemical products.</t>
  </si>
  <si>
    <t>This Canadian industry comprises establishments primarily engaged in the custom mixing and blending of purchased plastics resins; and compounding plastics resins from recycled plastics products.</t>
  </si>
  <si>
    <t>This Canadian industry comprises establishments, not classified to any other Canadian industry, primarily engaged in manufacturing chemical products.</t>
  </si>
  <si>
    <t>This subsector comprises establishments primarily engaged in making goods by processing raw rubber and plastics materials. Rubber and plastics-based activities are combined in the same subsector because the technical properties of these polymers are related.  Generally, establishments classified in this subsector manufacture products made of just one material, rubber or plastics, with the major exception of tire manufacturing.</t>
  </si>
  <si>
    <t>This industry group comprises establishments primarily engaged in manufacturing intermediate or final products from plastics resins, using such processes as compression moulding, extrusion moulding, injection moulding, blow moulding and casting. The production process in most of these industries is such that a wide variety of products can be produced. The plastics resins used by these establishments may be new or recycled.</t>
  </si>
  <si>
    <t>Plastic packaging materials and unlaminated film and sheet manufacturing</t>
  </si>
  <si>
    <t>This industry comprises establishments primarily engaged in converting plastic resins into unsupported plastic films, sheets and bags and those that form, coat or laminate unsupported plastic films and sheets into unsupported plastic bags.</t>
  </si>
  <si>
    <t>This Canadian industry comprises establishments primarily engaged in converting plastics resins into unsupported plastic bags and those that only form, coat or laminate plastic or cellulose films and sheets into unsupported plastic bags.</t>
  </si>
  <si>
    <t>This Canadian industry comprises establishments primarily engaged in converting plastics resins into unsupported plastic film and sheet.</t>
  </si>
  <si>
    <t>Plastic pipe, pipe fitting, and unlaminated profile shape manufacturing</t>
  </si>
  <si>
    <t>This industry comprises establishments primarily engaged in manufacturing unsupported plastic profile shapes or plastic pipes and pipe fittings.</t>
  </si>
  <si>
    <t>This Canadian industry comprises establishments primarily engaged in converting plastics resins into unsupported plastic profile shapes, except films, sheets and bags.</t>
  </si>
  <si>
    <t>This Canadian industry comprises establishments primarily engaged in converting plastics resins into plastic pipes and pipe fittings.</t>
  </si>
  <si>
    <t>This industry comprises establishments primarily engaged in laminating plastic profile shapes, such as plates, sheets and rods. The lamination process generally involves bonding or impregnating profiles with plastics resins and compressing them under heat.</t>
  </si>
  <si>
    <t>This Canadian industry comprises establishments primarily engaged in laminating plastic profile shapes, such as plates, sheets and rods. The lamination process generally involves bonding or impregnating profiles with plastics resins and compressing them under heat.</t>
  </si>
  <si>
    <t>This industry comprises establishments primarily engaged in converting polystyrene resins into foam products.</t>
  </si>
  <si>
    <t>This Canadian industry comprises establishments primarily engaged in converting polystyrene resins into foam products.</t>
  </si>
  <si>
    <t>This industry comprises establishments primarily engaged in converting plastics resins, other than polystyrene, into foam products.</t>
  </si>
  <si>
    <t>This Canadian industry comprises establishments primarily engaged in converting plastics resins, other than polystyrene, into foam products.</t>
  </si>
  <si>
    <t>This industry comprises establishments primarily engaged in blow moulding or casting plastic bottles.</t>
  </si>
  <si>
    <t>This Canadian industry comprises establishments primarily engaged in blow moulding or casting plastic bottles.</t>
  </si>
  <si>
    <t>Other plastic product manufacturing</t>
  </si>
  <si>
    <t>This industry comprises establishments, not classified to any other industry, primarily engaged in manufacturing plastic products.</t>
  </si>
  <si>
    <t>This Canadian industry comprises establishments primarily engaged in manufacturing plastic plumbing fixtures.</t>
  </si>
  <si>
    <t>This Canadian industry comprises establishments primarily engaged in manufacturing plastic parts for motor vehicles. These parts are produced by basic plastics processes, such as moulding and extrusion, without further fabrication or assembly.</t>
  </si>
  <si>
    <t>This Canadian industry comprises establishments primarily engaged in manufacturing plastic doors and windows.</t>
  </si>
  <si>
    <t>This Canadian industry comprises establishments, not classified to any other Canadian industry, primarily engaged in manufacturing plastic products.</t>
  </si>
  <si>
    <t>This industry group comprises establishments primarily engaged in processing natural, synthetic or reclaimed rubber materials into intermediate or final products using such processes as vulcanizing, cementing, moulding, extruding and lathe-cutting.</t>
  </si>
  <si>
    <t>This industry comprises establishments primarily engaged in manufacturing tires and inner tubes from natural and synthetic rubber; and retreading or rebuilding tires.</t>
  </si>
  <si>
    <t>This Canadian industry comprises establishments primarily engaged in manufacturing tires and inner tubes from natural and synthetic rubber; and retreading or rebuilding tires.</t>
  </si>
  <si>
    <t>This industry comprises establishments primarily engaged in manufacturing rubber and plastic hose (reinforced) and belting from natural and synthetic rubber and/or plastics resins.</t>
  </si>
  <si>
    <t>This Canadian industry comprises establishments primarily engaged in manufacturing rubber and plastic hose (reinforced) and belting from natural and synthetic rubber and/or plastics resins.</t>
  </si>
  <si>
    <t>This industry comprises establishments, not classified to any other industry, primarily engaged in manufacturing rubber products.</t>
  </si>
  <si>
    <t>This Canadian industry comprises establishments, not classified to any other Canadian industry, primarily engaged in manufacturing rubber products.</t>
  </si>
  <si>
    <t>This subsector comprises establishments primarily engaged in manufacturing non-metallic mineral products. These establishments cut, grind, shape and finish granite, marble, limestone, slate and other stone; mix non-metallic minerals with chemicals and other additives; and heat non-metallic mineral preparations to make products, such as bricks, refractories, ceramic products, cement and glass.</t>
  </si>
  <si>
    <t>Clay product and refractory manufacturing</t>
  </si>
  <si>
    <t>This industry group comprises establishments primarily engaged in manufacturing pottery, ceramic and structural clay products.</t>
  </si>
  <si>
    <t>This industry comprises establishments primarily engaged in shaping, moulding, glazing and firing pottery, ceramics and plumbing fixtures. These products may be made of clay or other materials with similar properties. Establishments that fire and decorate white china (whiteware) for the trade are included.</t>
  </si>
  <si>
    <t>This Canadian industry comprises establishments primarily engaged in shaping, moulding, glazing and firing pottery, ceramics and plumbing fixtures.</t>
  </si>
  <si>
    <t>This industry comprises establishments primarily engaged in shaping, moulding, baking, burning and hardening building materials and refractories. These products may be made of clay or other materials with similar properties.</t>
  </si>
  <si>
    <t>This Canadian industry comprises establishments primarily engaged in shaping, moulding, baking, burning and hardening building materials and refractories.</t>
  </si>
  <si>
    <t>Glass and glass product manufacturing</t>
  </si>
  <si>
    <t>This industry group comprises establishments primarily engaged in manufacturing glass and glass products.</t>
  </si>
  <si>
    <t>This industry comprises establishments primarily engaged in manufacturing glass and glass products.</t>
  </si>
  <si>
    <t>This Canadian industry comprises establishments primarily engaged in making glass from sand and cullet.</t>
  </si>
  <si>
    <t>This Canadian industry comprises establishments primarily engaged in remelting, pressing, blowing or otherwise shaping purchased glass.</t>
  </si>
  <si>
    <t>This industry group comprises establishments primarily engaged in manufacturing hydraulic cement, ready-mix concrete, concrete bricks, pipes and blocks, and other concrete products.</t>
  </si>
  <si>
    <t>This industry comprises establishments primarily engaged in the production of clinker and subsequent grinding of clinker using either dry or wet production processes.</t>
  </si>
  <si>
    <t>This Canadian industry comprises establishments primarily engaged in the production of clinker and subsequent grinding of clinker using either dry or wet production processes.</t>
  </si>
  <si>
    <t>This industry comprises establishments primarily engaged in mixing together water, cement, sand, gravel or crushed stone to make concrete, and delivering it to a purchaser in a plastic or unhardened state.</t>
  </si>
  <si>
    <t>This Canadian industry comprises establishments primarily engaged in mixing together water, cement, sand, gravel or crushed stone to make concrete, and delivering it to a purchaser in a plastic or unhardened state.</t>
  </si>
  <si>
    <t>This industry comprises establishments primarily engaged in manufacturing concrete pipes, bricks and blocks from a mixture of cement, water and aggregate.</t>
  </si>
  <si>
    <t>This Canadian industry comprises establishments primarily engaged in manufacturing concrete pipes, bricks and blocks from a mixture of cement, water and aggregate.</t>
  </si>
  <si>
    <t>This industry comprises establishments, not classified to any other industry, primarily engaged in manufacturing concrete products.</t>
  </si>
  <si>
    <t>This Canadian industry comprises establishments, not classified to any other Canadian industry, primarily engaged in manufacturing concrete products.</t>
  </si>
  <si>
    <t>Lime and gypsum product manufacturing</t>
  </si>
  <si>
    <t>This industry group comprises establishments primarily engaged in manufacturing lime and gypsum products.</t>
  </si>
  <si>
    <t>This industry comprises establishments primarily engaged in manufacturing quicklime, hydrated lime and dead-burned dolomite by crushing, screening and roasting limestone, dolomite shells or other sources of calcium carbonate.</t>
  </si>
  <si>
    <t>This Canadian industry comprises establishments primarily engaged in manufacturing quicklime, hydrated lime and dead-burned dolomite by crushing, screening and roasting limestone, dolomite shells or other sources of calcium carbonate.</t>
  </si>
  <si>
    <t>This industry comprises establishments primarily engaged in manufacturing products composed wholly or chiefly of gypsum.</t>
  </si>
  <si>
    <t>This Canadian industry comprises establishments primarily engaged in manufacturing products composed wholly or chiefly of gypsum.</t>
  </si>
  <si>
    <t>This industry group comprises establishments, not classified to any other industry group, primarily engaged in manufacturing non-metallic mineral products.</t>
  </si>
  <si>
    <t>This industry comprises establishments primarily engaged in manufacturing abrasive grinding wheels, abrasive-coated materials and other abrasive products.</t>
  </si>
  <si>
    <t>This Canadian industry comprises establishments primarily engaged in manufacturing abrasive grinding wheels, abrasive-coated materials and other abrasive products.</t>
  </si>
  <si>
    <t>This industry comprises establishments, not classified to any other industry, primarily engaged in manufacturing non-metallic mineral products.</t>
  </si>
  <si>
    <t>This Canadian industry comprises establishments, not classified to any other Canadian industry, primarily engaged in manufacturing non-metallic mineral products.</t>
  </si>
  <si>
    <t>This subsector comprises establishments primarily engaged in smelting and refining ferrous and non-ferrous metals from ore, pig or scrap in blast or electric furnaces. Metal alloys are made with the introduction of other chemical elements. The output of smelting and refining, usually in ingot form, is used in rolling and drawing operations to produce sheet, strip, bars, rods and wire, and in molten form to produce castings and other basic metal products.</t>
  </si>
  <si>
    <t>This industry group comprises establishments primarily engaged in smelting iron ore and steel scrap to produce pig iron in molten or solid form; converting pig iron into steel by the removal, through combustion in furnaces, of the carbon in the iron. These establishments may cast ingots only, or also produce iron and steel basic shapes, such as plates, sheets, strips, rods and bars, and other fabricated products. Electric arc furnace mini-mills are included. Establishments primarily engaged in producing ferro-alloys are also included.</t>
  </si>
  <si>
    <t>This industry comprises establishments primarily engaged in smelting iron ore and steel scrap to produce pig iron in molten or solid form; converting pig iron into steel by the removal, through combustion in furnaces, of the carbon in the iron. These establishments may cast ingots only, or also produce iron and steel basic shapes, such as plates, sheets, strips, rods and bars, and other fabricated products. Electric arc furnace mini-mills are included. Establishments primarily engaged in producing ferro-alloys are also included.</t>
  </si>
  <si>
    <t>This Canadian industry comprises establishments primarily engaged in smelting iron ore and steel scrap to produce pig iron in molten or solid form; converting pig iron into steel by the removal, through combustion in furnaces, of the carbon in the iron.</t>
  </si>
  <si>
    <t>This industry group comprises establishments primarily engaged in manufacturing iron and steel pipe and tube, drawing steel wire, and rolling steel shapes, from purchased steel.</t>
  </si>
  <si>
    <t>This industry comprises establishments primarily engaged in the production of welded or seamless iron and steel pipes and tubes, and heavy, rivetted steel pipes, from purchased steel.</t>
  </si>
  <si>
    <t>This Canadian industry comprises establishments primarily engaged in the production of welded or seamless iron and steel pipes and tubes, and heavy, rivetted steel pipes, from purchased steel.</t>
  </si>
  <si>
    <t>Rolling and drawing of purchased steel</t>
  </si>
  <si>
    <t>This industry comprises establishments primarily engaged in drawing wire or rolling sheets, strips and bars from purchased iron or steel.</t>
  </si>
  <si>
    <t>This Canadian industry comprises establishments primarily engaged in cold-rolling steel bars, sheets, strips and other steel shapes, from purchased steel.</t>
  </si>
  <si>
    <t>This Canadian industry comprises establishments primarily engaged in drawing purchased iron or steel rods, bars or wire through a die, to produce wire.</t>
  </si>
  <si>
    <t>This industry group comprises establishments primarily engaged in extracting alumina generally from bauxite ore; producing aluminum from alumina; refining aluminum by any process; and rolling, drawing, casting, extruding and alloying aluminum and aluminum-based alloy basic shapes.</t>
  </si>
  <si>
    <t>This industry comprises establishments primarily engaged in extracting alumina generally from bauxite ore; producing aluminum from alumina; refining aluminum by any process; and rolling, drawing, casting, extruding and alloying aluminum and aluminum-based alloy basic shapes.</t>
  </si>
  <si>
    <t>This Canadian industry comprises establishments primarily engaged in extracting alumina generally from bauxite or producing aluminum from alumina.</t>
  </si>
  <si>
    <t>This Canadian industry comprises establishments primarily engaged in rolling purchased aluminum ingots; further hot or cold-rolling to produce sheet, plate or foil; drawing aluminum alloys into products such as wire; extruding basic shapes; and alloying or re-alloying aluminum or aluminum alloys.</t>
  </si>
  <si>
    <t>This industry group comprises establishments primarily engaged in smelting, refining, rolling, drawing, extruding and alloying non-ferrous metal, except aluminum.</t>
  </si>
  <si>
    <t>This industry comprises establishments primarily engaged in smelting non-ferrous metals, except aluminum, from ores; and refining these metals by electrolytic or other processes. Establishments engaged in secondary activities, such as rolling or extruding basic shapes, from metal produced in the same establishment, are included.</t>
  </si>
  <si>
    <t>This Canadian industry comprises establishments primarily engaged in smelting non-ferrous metals, except aluminum, from ores; and refining these metals by electrolytic or other processes.</t>
  </si>
  <si>
    <t>This industry comprises establishments primarily engaged in rolling, drawing, extruding and re-alloying copper, brass, bronze and other copper-based alloys, to produce products such as plates, sheets, strips, bars, wire and tubing, and specialty alloys. Establishments primarily engaged in drawing copper wire (whether or not the establishment further works the wire by such operations as insulating it), and in recovering copper from scrap, are included.</t>
  </si>
  <si>
    <t>This Canadian industry comprises establishments primarily engaged in rolling, drawing, extruding and re-alloying copper, brass, bronze and other copper-based alloys, to produce products such as plates, sheets, strips, bars, wire and tubing, and specialty alloys.</t>
  </si>
  <si>
    <t>This industry comprises establishments, not classified to any other industry, primarily engaged in rolling, drawing, extruding and re-alloying non-ferrous metals, to produce products such as plates, sheets, strips, bars, wire and tubing, and specialty alloys. Establishments primarily engaged in drawing wire of these metals (whether or not the establishment further works the wire by such operations as insulating it), and in recovering these metals from scrap, are included.</t>
  </si>
  <si>
    <t>This Canadian industry comprises establishments, not classified to any other Canadian industry, primarily engaged in rolling, drawing, extruding and re-alloying non-ferrous metals, to produce products such as plates, sheets, strips, bars, wire and tubing, and specialty alloys.</t>
  </si>
  <si>
    <t>This industry group comprises establishments primarily engaged in pouring molten metal into moulds or dies to form castings.</t>
  </si>
  <si>
    <t>Ferrous metal foundries</t>
  </si>
  <si>
    <t>This industry comprises establishments primarily engaged in pouring molten iron or steel into moulds to produce castings. These establishments generally operate on a job order basis, manufacturing castings for sale or transfer to other establishments.</t>
  </si>
  <si>
    <t>This Canadian industry comprises establishments primarily engaged in pouring molten pig iron or alloy irons, into moulds to manufacture castings.</t>
  </si>
  <si>
    <t>This Canadian industry comprises establishments primarily engaged in pouring molten steel into investment moulds or full moulds to manufacture steel castings.</t>
  </si>
  <si>
    <t>Non-ferrous metal foundries</t>
  </si>
  <si>
    <t>This industry comprises establishments primarily engaged in pouring non-ferrous molten metal into moulds, or under pressure into dies, to form castings.</t>
  </si>
  <si>
    <t>Non-ferrous metal die-casting foundries</t>
  </si>
  <si>
    <t>This Canadian industry comprises establishments primarily engaged in introducing molten, non-ferrous metal, such as aluminum, copper or zinc, under high pressure, into a metal mould or die to manufacture castings.</t>
  </si>
  <si>
    <t>Non-ferrous metal foundries (except die-casting)</t>
  </si>
  <si>
    <t>This Canadian industry comprises establishments, not classified to any other Canadian industry, primarily engaged in pouring non-ferrous molten metal, such as aluminum, copper or zinc, into moulds, without using high pressure, to manufacture castings.</t>
  </si>
  <si>
    <t>This subsector comprises establishments primarily engaged in forging, stamping, forming, turning and joining processes to produce ferrous and non-ferrous metal products, such as cutlery and hand tools, architectural and structural metal products, boilers, tanks and shipping containers, hardware, spring and wire products, turned products, and bolts, nuts and screws.</t>
  </si>
  <si>
    <t>This industry group comprises establishments primarily engaged in shaping hot metal by forging to produce a part near its final size and shape; or pressing and cutting sheet metal stock to form stampings. These establishments generally operate on a job or order basis, manufacturing metal stampings or forgings for sale to others or for inter-plant transfer. These establishments may surface-finish the forgings and stampings produced, by such activities as deburring and grinding, but they do not further process them.</t>
  </si>
  <si>
    <t>This industry comprises establishments primarily engaged in shaping hot metal by forging to produce a part near its final size and shape; or pressing and cutting sheet metal stock to form stampings. These establishments generally operate on a job or order basis, manufacturing metal stampings or forgings for sale to others or for inter-plant transfer. These establishments may surface-finish the forgings and stampings produced, by such activities as deburring and grinding, but they do not further process them.</t>
  </si>
  <si>
    <t>This Canadian industry comprises establishments primarily engaged in hot forming metal using hammers or presses to forge parts. The forging process involves the use of dies to draw out or increase the length of a part, squeezing the part to reduce its length and increase its cross section, or piercing the part to create a cavity. Forging techniques such as hammer, drop, press, upset, roll and hydraulic forging.</t>
  </si>
  <si>
    <t>This Canadian industry comprises establishments primarily engaged in using a press to form and cut sheet-metal stock in one or a series of operations. The operations can be done in a single press closing with a mated die, or with several press closings and multiple dies. The part involved may have holes, slots, notches or features formed in it and be cut to size and deburred, but is otherwise essentially completed by the stamping operation. Establishments primarily engaged in custom roll-forming, using the rotary motion of rolls with various profiles to bend metal, are included.</t>
  </si>
  <si>
    <t>This industry group comprises establishments primarily engaged in manufacturing non-precious and precious plated cutlery and flatware. Establishments primarily engaged in manufacturing files and other hand and edge tools for metalworking, woodworking and general maintenance are included.</t>
  </si>
  <si>
    <t>This industry comprises establishments primarily engaged in manufacturing non-precious and precious plated cutlery and flatware. Establishments primarily engaged in manufacturing files and other hand and edge tools for metalworking, woodworking and general maintenance are included.</t>
  </si>
  <si>
    <t>This Canadian industry comprises establishments primarily engaged in manufacturing non-precious and precious plated cutlery and flatware.</t>
  </si>
  <si>
    <t>This industry group comprises establishments primarily engaged in fabricating metal products for structural or architectural purposes.</t>
  </si>
  <si>
    <t>Plate work and fabricated structural product manufacturing</t>
  </si>
  <si>
    <t>This industry comprises establishments primarily engaged in fabricating plate work and structural products by cutting, punching, bending, shaping and welding purchased steel plate.</t>
  </si>
  <si>
    <t>This Canadian industry comprises establishments primarily engaged in manufacturing prefabricated and pre-engineered metal buildings.</t>
  </si>
  <si>
    <t>This Canadian industry comprises establishments primarily engaged in manufacturing assemblies and other fabrications of concrete reinforcing bars by cutting, bending, shaping purchased deformed reinforcing bar.</t>
  </si>
  <si>
    <t>This Canadian industry comprises establishments, not classified to any other Canadian industry, primarily engaged in fabricating plate work and structural products by cutting, punching, bending, shaping and welding purchased steel plate.</t>
  </si>
  <si>
    <t>Ornamental and architectural metal product manufacturing</t>
  </si>
  <si>
    <t>This industry comprises establishments primarily engaged in manufacturing doors, windows, and other ornamental and architectural metal products.</t>
  </si>
  <si>
    <t>This Canadian industry comprises establishments primarily engaged in manufacturing metal (typically steel or aluminum) doors and windows, sash, door and window frames, and screens, moulding and trim.</t>
  </si>
  <si>
    <t>This Canadian industry comprises establishments, not classified to any other Canadian industry, primarily engaged in manufacturing ornamental and architectural metal products.</t>
  </si>
  <si>
    <t>This industry group comprises establishments primarily engaged in cutting, forming and joining metal to manufacture products, such as power boilers, heat exchangers and tanks of heavy gauge metal, and cans, boxes and other light gauge metal containers.</t>
  </si>
  <si>
    <t>This industry comprises establishments primarily engaged in manufacturing power boilers and parts (including nuclear generated steam), and industrial heat exchangers, by the process of cutting, forming and joining metal plates, bars, sheets, pipe mill products and tubing, to custom or standard design, for factory or field assembly. These establishments may engage in both fabrication and installation.</t>
  </si>
  <si>
    <t>This Canadian industry comprises establishments primarily engaged in manufacturing power boilers and parts (including nuclear generated steam), and industrial heat exchangers, by the process of cutting, forming and joining metal plates, bars, sheets, pipe mill products and tubing, to custom or standard design, for factory or field assembly. These establishments may engage in both fabrication and installation.</t>
  </si>
  <si>
    <t>This industry comprises establishments primarily engaged in cutting, forming and joining heavy gauge steel to manufacture tanks. Establishments primarily engaged in fabricating and erecting large storage tanks, which must be assembled at the site, are included.</t>
  </si>
  <si>
    <t>This Canadian industry comprises establishments primarily engaged in cutting, forming and joining heavy gauge steel to manufacture tanks.</t>
  </si>
  <si>
    <t>Metal can, box and other metal container (light gauge) manufacturing</t>
  </si>
  <si>
    <t>This industry comprises establishments primarily engaged in forming light gauge metal to manufacture cans and other metal containers to store or transport products.</t>
  </si>
  <si>
    <t>This Canadian industry comprises establishments primarily engaged in manufacturing metal cans, lids, and ends.</t>
  </si>
  <si>
    <t>This Canadian industry comprises establishments primarily engaged in manufacturing metal (light gauge) containers (except cans).</t>
  </si>
  <si>
    <t>This industry group comprises establishments primarily engaged in manufacturing metal hardware.</t>
  </si>
  <si>
    <t>This industry comprises establishments primarily engaged in manufacturing metal hardware.</t>
  </si>
  <si>
    <t>This Canadian industry comprises establishments primarily engaged in manufacturing metal hardware.</t>
  </si>
  <si>
    <t>This industry group comprises establishments primarily engaged in manufacturing wire products made from purchased wire.</t>
  </si>
  <si>
    <t>This industry comprises establishments primarily engaged in manufacturing wire products made from purchased wire.</t>
  </si>
  <si>
    <t>This Canadian industry comprises establishments primarily engaged in manufacturing heavy gauge springs. These springs are typically used in machinery, motor vehicles and other transportation equipment.</t>
  </si>
  <si>
    <t>This Canadian industry comprises establishments, not classified to any other Canadian industry, primarily engaged in manufacturing wire products from purchased wire.</t>
  </si>
  <si>
    <t>This industry group comprises establishments primarily engaged in operating machine shops, which use machine tools, such as lathes and automatic screw machines, for turning, boring, threading or otherwise shaping metal, to manufacture parts, other than complete machines, for the trade. Shops that set up to do production runs of industrial fasteners, such as bolts, nuts and screws, are included.</t>
  </si>
  <si>
    <t>This industry comprises establishments primarily engaged in operating machine tools, such as lathes (including computer numerically controlled), automatic screw machines, and machines for boring, grinding, milling and otherwise working metal, to produce machine parts and equipment, other than complete machines, for the trade. Machine shops providing custom and repair services are included.</t>
  </si>
  <si>
    <t>This Canadian industry comprises establishments primarily engaged in operating machine tools, such as lathes ( including computer numerically controlled), automatic screw machines, and machines for boring, grinding, milling and otherwise working metal, and machines for additive manufacturing to produce machine parts and equipment, other than complete machines, for the trade.</t>
  </si>
  <si>
    <t>This industry comprises establishments primarily engaged in turning, facing, forming, parting, boring, threading and knurling metal on machine tools or lathes with machine-held cutting tools, to manufacture precision turned products. Establishments primarily engaged in manufacturing metal fasteners, such as nuts, bolts, rivets and washers, are included.</t>
  </si>
  <si>
    <t>This Canadian industry comprises establishments primarily engaged in turning, facing, forming, parting, boring, threading and knurling metal on machine tools or lathes with machine-held cutting tools, to manufacture precision turned products.</t>
  </si>
  <si>
    <t>This industry group comprises establishments primarily engaged in coating, engraving, heat treating and similarly processing metal. These activities often involve heating the metal, and the purpose is often to harden it. In general, the hardening of metal is included. Other activities of this industry group include tempering, brazing, plating (including electroplating and re-chroming), polishing, sand-blasting and colouring metal and metal products. Establishments that perform these processes on other materials, such as plastics, in addition to metals, as well as establishments primarily engaged in plating with precious metal for the trade are included.</t>
  </si>
  <si>
    <t>This industry comprises establishments primarily engaged in coating, engraving, heat treating and similarly processing metal. These activities often involve heating the metal, and the purpose is often to harden it. In general, the hardening of metal is included. Other activities of this industry include tempering, brazing, plating (including electroplating and re-chroming), polishing, sand-blasting and colouring metal and metal products. Establishments that perform these processes on other materials, such as plastics, in addition to metals, as well as establishments primarily engaged in plating with precious metal for the trade are included.</t>
  </si>
  <si>
    <t>This Canadian industry comprises establishments primarily engaged in coating, engraving, heat treating and similarly processing metal. These activities often involve heating the metal, and the purpose is often to harden it.</t>
  </si>
  <si>
    <t>Other fabricated metal product manufacturing</t>
  </si>
  <si>
    <t>This industry group comprises establishments, not classified to any other industry group, primarily engaged in fabricating metal products.</t>
  </si>
  <si>
    <t>This industry comprises establishments primarily engaged in casting and machining metal valves used to regulate the flow of fluids, liquids and gases, and related fixtures and fittings. Establishments primarily engaged in manufacturing hydraulic and pneumatic pipe and tube assemblies are included.</t>
  </si>
  <si>
    <t>This Canadian industry comprises establishments primarily engaged in casting and machining metal valves used to regulate the flow of fluids, liquids and gases, and related fixtures and fittings.</t>
  </si>
  <si>
    <t>All other fabricated metal product manufacturing</t>
  </si>
  <si>
    <t>This industry comprises establishments, not classified to any other industry, primarily engaged in fabricating metal products.</t>
  </si>
  <si>
    <t>This Canadian industry comprises establishments primarily engaged in manufacturing ball and roller bearings, and parts, such as bearing races.</t>
  </si>
  <si>
    <t>This Canadian industry comprises establishments, not classified to any other Canadian industry, primarily engaged in fabricating metal products.</t>
  </si>
  <si>
    <t>This subsector comprises establishments primarily engaged in manufacturing industrial and commercial machinery. These establishments assemble parts into components, subassemblies and complete machines. They may make the parts themselves, using general metal-working processes, or purchase them.  Establishments tend to specialize in producing machinery designed for particular applications, and this is reflected in the structure of the industry groups and industries. A broad distinction exists between general-purpose machinery, that is designed to be used in a variety of industrial applications, such as pumping or machining, and special-purpose machinery, that is designed to be used in a particular industry, such as agriculture or printing. The first three industry groups consist of establishments that produce special-purpose machinery. Establishments that produce general-purpose machinery are classified in the remaining industry groups.  Establishments primarily engaged in rebuilding machinery are included in the same industry as establishments manufacturing the particular type of new machinery. Unless otherwise specified, establishments primarily engaged in manufacturing parts, designed for use solely or principally with a particular machine, are classified in the same industry as establishments manufacturing that type of machinery.</t>
  </si>
  <si>
    <t>This industry group comprises establishments primarily engaged in manufacturing machinery designed for use in the agriculture, construction and mining industries.</t>
  </si>
  <si>
    <t>This industry comprises establishments primarily engaged in manufacturing machinery for use in performing farm operations, such as the preparation and maintenance of soil; planting, harvesting or threshing; field spraying; and preparing crops for market; or for use in horticultural and residential lawn care. Establishments primarily engaged in manufacturing snowblowers are included.</t>
  </si>
  <si>
    <t>This Canadian industry comprises establishments primarily engaged in manufacturing machinery for use in performing farm operations, such as the preparation and maintenance of soil; planting, harvesting or threshing; field spraying; and preparing crops for market; or for use in horticultural and residential lawn care.</t>
  </si>
  <si>
    <t>This industry comprises establishments primarily engaged in manufacturing heavy machinery and equipment of a type used primarily in the construction industry, such as crawler or rubber-tired tractors with bulldozer blade or ripper tooth attachments, front-end loaders, cranes, concrete mixers, power shovels and pavers. Machinery that can be used in both the construction and mining industries is treated as construction machinery. Establishments primarily engaged in manufacturing forestry machinery, such as tree harvesting and handling equipment, are also included.</t>
  </si>
  <si>
    <t>This Canadian industry comprises establishments primarily engaged in manufacturing heavy machinery and equipment of a type used primarily in the construction industry, such as crawler or rubber-tired tractors with bulldozer blade or ripper tooth attachments, front-end loaders, cranes, concrete mixers, power shovels and pavers. Machinery that can be used in both the construction and mining industries is treated as construction machinery.</t>
  </si>
  <si>
    <t>This industry comprises establishments primarily engaged in manufacturing mining and oil and gas field industry equipment.</t>
  </si>
  <si>
    <t>This Canadian industry comprises establishments primarily engaged in manufacturing mining and oil and gas field industry equipment.</t>
  </si>
  <si>
    <t>This industry group comprises establishments primarily engaged in manufacturing machinery designed for use in specific manufacturing industries.</t>
  </si>
  <si>
    <t>This industry comprises establishments primarily engaged in manufacturing machinery designed for use in specific manufacturing industries.</t>
  </si>
  <si>
    <t>This Canadian industry comprises establishments primarily engaged in manufacturing machinery of a type used in processing logs or lumber.</t>
  </si>
  <si>
    <t>This Canadian industry comprises establishments primarily engaged in manufacturing machinery used in processing rubber or plastics materials.</t>
  </si>
  <si>
    <t>This Canadian industry comprises establishments primarily engaged in manufacturing paper-making machinery.</t>
  </si>
  <si>
    <t>This Canadian industry comprises establishments, not classified to any other Canadian industry, primarily engaged in manufacturing industrial machinery.</t>
  </si>
  <si>
    <t>This industry group comprises establishments primarily engaged in manufacturing machinery for use in commercial and service industries.</t>
  </si>
  <si>
    <t>This industry comprises establishments primarily engaged in manufacturing machinery for use in commercial and service industries.</t>
  </si>
  <si>
    <t>This Canadian industry comprises establishments primarily engaged in manufacturing machinery for use in commercial and service industries.</t>
  </si>
  <si>
    <t>This industry group comprises establishments primarily engaged in manufacturing ventilation, heating, air-conditioning and commercial refrigeration equipment.</t>
  </si>
  <si>
    <t>This industry comprises establishments primarily engaged in manufacturing ventilation, heating, air-conditioning and commercial refrigeration equipment.</t>
  </si>
  <si>
    <t>This Canadian industry comprises establishments primarily engaged in manufacturing industrial and commercial blowers.</t>
  </si>
  <si>
    <t>This Canadian industry comprises establishments primarily engaged in manufacturing electric and non-electric heating equipment, and commercial and industrial refrigeration equipment.</t>
  </si>
  <si>
    <t>This industry group comprises establishments primarily engaged in manufacturing metal cutting and forming machine tools (except hand tools), and related products. The machine tools included in this industry are those not supported in the hands of an operator when in use. Establishments primarily engaged in manufacturing industrial moulds; tools, dies, jigs and fixtures; machine tool accessories and attachments; and rolls are included.</t>
  </si>
  <si>
    <t>This industry comprises establishments primarily engaged in manufacturing metal cutting and forming machine tools (except hand tools), and related products. The machine tools included in this industry are those not supported in the hands of an operator when in use. Establishments primarily engaged in manufacturing industrial moulds; tools, dies, jigs and fixtures; machine tool accessories and attachments; and rolls are included.</t>
  </si>
  <si>
    <t>This Canadian industry comprises establishments primarily engaged in casting and machining industrial metal moulds.</t>
  </si>
  <si>
    <t>This Canadian industry comprises establishments, not classified to any other Canadian industry, primarily engaged in manufacturing metal cutting and forming machine tools (except hand tools), and related products, except industrial moulds. The machine tools in this industry are those not supported in the hands of an operator when in use.</t>
  </si>
  <si>
    <t>This industry group comprises establishments primarily engaged in manufacturing turbines and turbine generator sets; internal combustion engines (except automotive gasoline and aircraft); and speed changers, industrial high-speed drives and gears. Establishments primarily engaged in manufacturing wind- and solar-powered turbine generators and windmills for generating electric power are included.</t>
  </si>
  <si>
    <t>This industry comprises establishments primarily engaged in manufacturing turbines and turbine generator sets; internal combustion engines (except automotive gasoline and aircraft); and speed changers, industrial high-speed drives and gears. Establishments primarily engaged in manufacturing wind- and solar-powered turbine generators and windmills for generating electric power are included.</t>
  </si>
  <si>
    <t>This Canadian industry comprises establishments primarily engaged in manufacturing turbines and turbine generator sets.</t>
  </si>
  <si>
    <t>This Canadian industry comprises establishments, not classified to any other Canadian industry, primarily engaged in manufacturing engine and power transmission equipment.</t>
  </si>
  <si>
    <t>This industry group comprises establishments, not classified to any other industry group, primarily engaged in manufacturing machinery that is not designed for use in any specific industry.</t>
  </si>
  <si>
    <t>This industry comprises establishments primarily engaged in manufacturing pumps, pumping equipment and compressors for general use.</t>
  </si>
  <si>
    <t>This Canadian industry comprises establishments primarily engaged in manufacturing pumps, pumping equipment and compressors for general use.</t>
  </si>
  <si>
    <t>This industry comprises establishments primarily engaged in manufacturing material handling equipment.</t>
  </si>
  <si>
    <t>This Canadian industry comprises establishments primarily engaged in manufacturing material handling equipment.</t>
  </si>
  <si>
    <t>This industry comprises establishments, not classified to any other industry, primarily engaged in manufacturing machinery that is not designed for use in any specific industry.</t>
  </si>
  <si>
    <t>This Canadian industry comprises establishments, not classified to any other Canadian industry, primarily engaged in manufacturing machinery that is not designed for use in any specific industry.</t>
  </si>
  <si>
    <t>This subsector comprises establishments primarily engaged in manufacturing computers, computer peripheral equipment, communications equipment, and similar electronic products, as well as components for such products. The computer and electronic product manufacturing industries employ production processes that are characterized by the design and use of integrated circuits and the application of highly specialized miniaturization technologies.</t>
  </si>
  <si>
    <t>This industry group comprises establishments primarily engaged in manufacturing computers and computer peripheral equipment.  Computers can be digital, analogue or hybrid. Digital computers, the most common type, are devices that can do all of the following: (1) store the processing program or programs and the data immediately necessary for the execution of the program; (2) be freely programmed in accordance with the requirements of the user; (3) perform arithmetical computations specified by the user; and (4) execute, without human intervention, a processing program that requires the computer to modify its execution, by logical decision, during the processing run. Analogue computers are capable of simulating mathematical models and comprise, at least, analogue, control and programming elements.  Peripherals are assemblies of components that are self-contained, but designed for use with computers. For purposes of classification, a peripheral must consist of more than a loaded circuit board. Peripheral equipment may be installed inside or outside the computer's housing. Important types of peripheral equipment are input-output devices, such as monitors, keyboards, mice and joysticks; storage devices, such as disk drives and CD-ROM readers; and printers. Dumb computer terminals, automated teller machines (ATM's), point-of-sale (POS) terminals and bar code scanners are treated as peripheral equipment.  Computers and peripheral equipment may be sold complete or in kits to be assembled by the purchaser.</t>
  </si>
  <si>
    <t>This industry comprises establishments primarily engaged in manufacturing computers and computer peripheral equipment.  Computers can be digital, analogue or hybrid. Digital computers, the most common type, are devices that can do all of the following: (1) store the processing program or programs and the data immediately necessary for the execution of the program; (2) be freely programmed in accordance with the requirements of the user; (3) perform arithmetical computations specified by the user; and (4) execute, without human intervention, a processing program that requires the computer to modify its execution, by logical decision, during the processing run. Analogue computers are capable of simulating mathematical models and comprise, at least, analogue, control and programming elements.  Peripherals are assemblies of components that are self-contained, but designed for use with computers. For purposes of classification, a peripheral must consist of more than a loaded circuit board. Peripheral equipment may be installed inside or outside the computer's housing. Important types of peripheral equipment are input-output devices, such as monitors, keyboards, mice and joysticks; storage devices, such as disk drives and CD-ROM readers; and printers. Dumb computer terminals, automated teller machines (ATM's), point-of-sale (POS) terminals and bar code scanners are treated as peripheral equipment.  Computers and peripheral equipment may be sold complete or in kits to be assembled by the purchaser.</t>
  </si>
  <si>
    <t>This Canadian industry comprises establishments primarily engaged in manufacturing computers and computer peripheral equipment.  Computers can be digital, analogue or hybrid. Digital computers, the most common type, are devices that can do all of the following: (1) store the processing program or programs and the data immediately necessary for the execution of the program; (2) be freely programmed in accordance with the requirements of the user; (3) perform arithmetical computations specified by the user; and (4) execute, without human intervention, a processing program that requires the computer to modify its execution, by logical decision, during the processing run. Analogue computers are capable of simulating mathematical models and comprise, at least, analogue, control and programming elements.  Peripherals are assemblies of components that are self-contained, but designed for use with computers. For purposes of classification, a peripheral must consist of more than a loaded circuit board. Peripheral equipment may be installed inside or outside the computer's housing. Important types of peripheral equipment are input-output devices, such as monitors, keyboards, mice and joysticks; storage devices, such as disk drives and CD-ROM readers; and printers. Dumb computer terminals, automated teller machines (ATM's), point-of-sale (POS) terminals and bar code scanners are treated as peripheral equipment.  Computers and peripheral equipment may be sold complete or in kits to be assembled by the purchaser.</t>
  </si>
  <si>
    <t>This industry group comprises establishments primarily engaged in manufacturing equipment used to move signals electronically over wires or through the air, such as telephone apparatus, radio and television broadcast equipment, and satellite communications equipment.</t>
  </si>
  <si>
    <t>This industry comprises establishments primarily engaged in manufacturing wired telephone and data communications equipment. These products may be stand-alone or board-level components of a larger system.</t>
  </si>
  <si>
    <t>This Canadian industry comprises establishments primarily engaged in manufacturing wired telephone and data communications equipment. These products may be stand-alone or board-level components of a larger system.</t>
  </si>
  <si>
    <t>This industry comprises establishments primarily engaged in manufacturing radio and television broadcast and wireless communication equipment.</t>
  </si>
  <si>
    <t>This Canadian industry comprises establishments primarily engaged in manufacturing radio and television broadcast and wireless communication equipment.</t>
  </si>
  <si>
    <t>This industry comprises establishments, not classified to any other industry, primarily engaged in manufacturing communications equipment.</t>
  </si>
  <si>
    <t>This Canadian industry comprises establishments, not classified to any other Canadian industry, primarily engaged in manufacturing communications equipment.</t>
  </si>
  <si>
    <t>This industry group comprises establishments primarily engaged in manufacturing electronic audio and video equipment.</t>
  </si>
  <si>
    <t>This industry comprises establishments primarily engaged in manufacturing electronic audio and video equipment.</t>
  </si>
  <si>
    <t>This Canadian industry comprises establishments primarily engaged in manufacturing electronic audio and video equipment.</t>
  </si>
  <si>
    <t>This industry group comprises establishments primarily engaged in manufacturing semiconductors and other electronic components.  The following activities involving printed circuit boards are undertaken in this industry group: the production of the laminate material; the manufacture of the bare (rigid or flexible) printed circuit boards without mounted electronic components; and the loading of electronic components onto the boards.</t>
  </si>
  <si>
    <t>This industry comprises establishments primarily engaged in manufacturing semiconductors and other electronic components.  The following activities involving printed circuit boards are undertaken in this industry: the production of the laminate material; the manufacture of the bare (rigid or flexible) printed circuit boards without mounted electronic components; and the loading of electronic components onto the boards.</t>
  </si>
  <si>
    <t>This Canadian industry comprises establishments primarily engaged in manufacturing semiconductors and other electronic components.  The following activities involving printed circuit boards are undertaken in this industry: the production of the laminate material; the manufacture of the bare (rigid or flexible) printed circuit boards without mounted electronic components; and the loading of electronic components onto the boards.</t>
  </si>
  <si>
    <t>Navigational, measuring, medical and control instruments manufacturing</t>
  </si>
  <si>
    <t>This industry group comprises establishments primarily engaged in manufacturing navigational, measuring, medical and controlling devices.</t>
  </si>
  <si>
    <t>This industry comprises establishments primarily engaged in manufacturing navigational, measuring, medical and controlling devices.</t>
  </si>
  <si>
    <t>This Canadian industry comprises establishments primarily engaged in manufacturing navigational and guidance equipment.</t>
  </si>
  <si>
    <t>This Canadian industry comprises establishments primarily engaged in manufacturing measuring, medical and controlling devices.</t>
  </si>
  <si>
    <t>This industry group comprises establishments primarily engaged in manufacturing magnetic and optical media, and the mass reproduction of recordings on such media. The media include audio and video tapes, diskettes, hard disk media and CD-ROMs. The products of the industry are blank media; and software (shrink-wrapped), audio, video, and multimedia products recorded on these media.</t>
  </si>
  <si>
    <t>This industry comprises establishments primarily engaged in manufacturing magnetic and optical media, and the mass reproduction of recordings on such media. The media include audio and video tapes, diskettes, hard disk media and CD-ROMs. The products of the industry are blank media; and software (shrink-wrapped), audio, video, and multimedia products recorded on these media.</t>
  </si>
  <si>
    <t>This Canadian industry comprises establishments primarily engaged in manufacturing magnetic and optical media, and the mass reproduction of recordings on such media.</t>
  </si>
  <si>
    <t>This subsector comprises establishments primarily engaged in manufacturing products that generate, distribute and use electrical power.</t>
  </si>
  <si>
    <t>This industry group comprises establishments primarily engaged in manufacturing electric lamp bulbs and tubes and lighting fixtures.</t>
  </si>
  <si>
    <t>This industry comprises establishments primarily engaged in manufacturing all types of electric lamps (bulbs and tubes).</t>
  </si>
  <si>
    <t>This Canadian industry comprises establishments primarily engaged in manufacturing all types of electric lamps.</t>
  </si>
  <si>
    <t>This industry comprises establishments primarily engaged in manufacturing lighting fixtures and lamps.</t>
  </si>
  <si>
    <t>This Canadian industry comprises establishments primarily engaged in manufacturing lighting fixtures and lamps.</t>
  </si>
  <si>
    <t>This industry group comprises establishments primarily engaged in manufacturing kitchen, bathroom and other household appliances.</t>
  </si>
  <si>
    <t>This industry comprises establishments primarily engaged in manufacturing household and commercial electrical and other small appliances.</t>
  </si>
  <si>
    <t>This Canadian industry comprises establishments primarily engaged in manufacturing household and commercial electrical and other small appliances.</t>
  </si>
  <si>
    <t>Major appliance manufacturing</t>
  </si>
  <si>
    <t>This industry comprises establishments primarily engaged in manufacturing electric and non-electric major household appliances and equipment.</t>
  </si>
  <si>
    <t>This Canadian industry comprises establishments primarily engaged in manufacturing major electric and non-electric kitchen appliances and equipment.</t>
  </si>
  <si>
    <t>This Canadian industry comprises establishments, not classified to any other Canadian industry, primarily engaged in manufacturing electric and non-electric major household appliances and equipment.</t>
  </si>
  <si>
    <t>This industry group comprises establishments primarily engaged in manufacturing equipment that generates and distributes electrical power.</t>
  </si>
  <si>
    <t>This industry comprises establishments primarily engaged in manufacturing equipment that generates and distributes electrical power.</t>
  </si>
  <si>
    <t>This Canadian industry comprises establishments primarily engaged in manufacturing power, distribution, instrument and specialty transformers.</t>
  </si>
  <si>
    <t>This Canadian industry comprises establishments primarily engaged in manufacturing electric motors and generators.</t>
  </si>
  <si>
    <t>This Canadian industry comprises establishments primarily engaged in manufacturing electrical switchgear and protective equipment.</t>
  </si>
  <si>
    <t>This industry group comprises establishments, not classified to any other industry group, primarily engaged in manufacturing electrical power storage and transmission devices, and accessories for carrying current.</t>
  </si>
  <si>
    <t>This industry comprises establishments primarily engaged in manufacturing primary batteries and secondary storage or accumulator batteries and parts thereof.</t>
  </si>
  <si>
    <t>This Canadian industry comprises establishments primarily engaged in manufacturing primary batteries and secondary storage or accumulator batteries and parts thereof.</t>
  </si>
  <si>
    <t>This industry comprises establishments primarily engaged in manufacturing insulated communications and energy wire and cable, made from purchased non-ferrous wire and optical fibres.</t>
  </si>
  <si>
    <t>This Canadian industry comprises establishments primarily engaged in manufacturing insulated communications and energy wire and cable, made from purchased non-ferrous wire and optical fibres.</t>
  </si>
  <si>
    <t>This industry comprises establishments primarily engaged in manufacturing current and non-current carrying wiring devices.</t>
  </si>
  <si>
    <t>This Canadian industry comprises establishments primarily engaged in manufacturing current and non-current carrying wiring devices.</t>
  </si>
  <si>
    <t>This industry comprises establishments, not classified to any other industry, primarily engaged in manufacturing electrical equipment and components.</t>
  </si>
  <si>
    <t>This Canadian industry comprises establishments, not classified to any other Canadian industry, primarily engaged in manufacturing electrical equipment and components.</t>
  </si>
  <si>
    <t>This subsector comprises establishments primarily engaged in manufacturing equipment for transporting people and goods. The industry groups are based on the various modes of transport - road, rail, air and water. Three industry groups are based on road transportation equipment - for complete vehicles, for body and trailer manufacture and for parts. Establishments primarily engaged in rebuilding equipment and parts are included in the same industry as establishments manufacturing new products.</t>
  </si>
  <si>
    <t>This industry group comprises establishments primarily engaged in manufacturing motor vehicles. Establishments that manufacture chassis and then assemble complete motor vehicles (including truck cab and chassis assemblies) and those that only manufacture motor vehicle chassis are both classified in this industry group.</t>
  </si>
  <si>
    <t>This industry comprises establishments primarily engaged in manufacturing light-duty vehicles and their chassis, for highway use. The manufacture of electric cars for highway use is included.</t>
  </si>
  <si>
    <t>This Canadian industry comprises establishments primarily engaged in manufacturing light-duty vehicles and their chassis, for highway use.</t>
  </si>
  <si>
    <t>This industry comprises establishments primarily engaged in manufacturing heavy-duty vehicles and heavy-duty vehicle chassis, for highway use.</t>
  </si>
  <si>
    <t>This Canadian industry comprises establishments primarily engaged in manufacturing heavy-duty vehicles and heavy-duty vehicle chassis, for highway use.</t>
  </si>
  <si>
    <t>This industry group comprises establishments primarily engaged in manufacturing motor vehicle bodies and cabs, truck trailers and non-commercial trailers. The bodies and cabs may be sold as such, or assembled on purchased chassis.</t>
  </si>
  <si>
    <t>This industry comprises establishments primarily engaged in manufacturing motor vehicle bodies and cabs, truck trailers and non-commercial trailers. The bodies and cabs may be sold as such, or assembled on purchased chassis.</t>
  </si>
  <si>
    <t>This Canadian industry comprises establishments primarily engaged in manufacturing truck, bus, and other motor vehicle bodies. These establishments purchase the chassis or semi-complete vehicle and manufacture the rest of the body, thereby completing the vehicle, or manufacture bodies and cabs for sale separately. The manufacture of specialty vehicles is included in this Canadian industry, when made from purchased chassis. These may be manufactured on heavy-duty chassis, such as street-sweepers and fire-fighting vehicles, or on light-duty chassis, such as stretch limousines, ambulances and kit cars.</t>
  </si>
  <si>
    <t>This Canadian industry comprises establishments primarily engaged in manufacturing truck trailers and truck trailer chassis.</t>
  </si>
  <si>
    <t>This Canadian industry comprises establishments primarily engaged in manufacturing non-commercial trailers.</t>
  </si>
  <si>
    <t>This industry group comprises establishments primarily engaged in manufacturing motor vehicle parts, including engines. Establishments that rebuild motor vehicle parts are included in this industry group, in the same industry as the manufacture of new parts.</t>
  </si>
  <si>
    <t>This industry comprises establishments primarily engaged in manufacturing and rebuilding motor vehicle gasoline engines and engine parts, whether or not for vehicular use.</t>
  </si>
  <si>
    <t>This Canadian industry comprises establishments primarily engaged in manufacturing and rebuilding motor vehicle gasoline engines and engine parts, whether or not for vehicular use.</t>
  </si>
  <si>
    <t>This industry comprises establishments primarily engaged in manufacturing and rebuilding electrical and electronic equipment for motor vehicles and internal combustion engines.</t>
  </si>
  <si>
    <t>This Canadian industry comprises establishments primarily engaged in manufacturing and rebuilding electrical and electronic equipment for motor vehicles and internal combustion engines.</t>
  </si>
  <si>
    <t>This industry comprises establishments primarily engaged in manufacturing motor vehicle steering mechanisms and suspension components, except springs. The rebuilding, on a factory basis, of rack and pinion steering assemblies is included.</t>
  </si>
  <si>
    <t>This Canadian industry comprises establishments primarily engaged in manufacturing motor vehicle steering mechanisms and suspension components, except springs. The rebuilding, on a factory basis, of rack and pinion steering assemblies is included.</t>
  </si>
  <si>
    <t>This industry comprises establishments primarily engaged in manufacturing motor vehicle brake systems and related components.</t>
  </si>
  <si>
    <t>This Canadian industry comprises establishments primarily engaged in manufacturing motor vehicle brake systems and related components.</t>
  </si>
  <si>
    <t>This industry comprises establishments primarily engaged in manufacturing and rebuilding motor vehicle transmission and power train parts.</t>
  </si>
  <si>
    <t>This Canadian industry comprises establishments primarily engaged in manufacturing and rebuilding motor vehicle transmission and power train parts.</t>
  </si>
  <si>
    <t>This industry comprises establishments primarily engaged in manufacturing motor vehicle fabric accessories and trimmings, seat belts and safety straps, and seats for transportation equipment of all kinds.</t>
  </si>
  <si>
    <t>This Canadian industry comprises establishments primarily engaged in manufacturing motor vehicle fabric accessories and trimmings, seat belts and safety straps, and seats for transportation equipment of all kinds.</t>
  </si>
  <si>
    <t>This industry comprises establishments primarily engaged in manufacturing motor vehicle metal stampings. Establishments in this industry perform the stamping operation, and incidental operations such as removing burrs and other stamping defects, but do not further work the stamping into a final product.</t>
  </si>
  <si>
    <t>This Canadian industry comprises establishments primarily engaged in manufacturing motor vehicle metal stampings. Establishments in this industry perform the stamping operation, and incidental operations such as removing burrs and other stamping defects, but do not further work the stamping into a final product.</t>
  </si>
  <si>
    <t>This industry comprises establishments, not classified to any other industry, primarily engaged in manufacturing motor vehicle parts and accessories.</t>
  </si>
  <si>
    <t>This Canadian industry comprises establishments, not classified to any other Canadian industry, primarily engaged in manufacturing motor vehicle parts and accessories.</t>
  </si>
  <si>
    <t>This industry group comprises establishments primarily engaged in manufacturing aircraft, missiles, space vehicles and their engines, propulsion units, auxiliary equipment, and parts thereof. The development and production of prototypes is classified in this industry, as is the factory overhaul and conversion of aircraft and propulsion systems.</t>
  </si>
  <si>
    <t>This industry comprises establishments primarily engaged in manufacturing aircraft, missiles, space vehicles and their engines, propulsion units, auxiliary equipment, and parts thereof. The development and production of prototypes is classified in this industry, as is the factory overhaul and conversion of aircraft and propulsion systems.</t>
  </si>
  <si>
    <t>This Canadian industry comprises establishments primarily engaged in manufacturing aircraft, missiles, space vehicles and their engines, propulsion units, auxiliary equipment, and parts thereof.</t>
  </si>
  <si>
    <t>This industry group comprises establishments primarily engaged in manufacturing and rebuilding locomotives and railroad cars, of any type or gauge, including frames and parts. The manufacture of rapid transit cars and special-purpose self-propelled railroad equipment, such as rail layers, ballast distributors, rail-tamping equipment and other railway track maintenance equipment is included in this industry group.</t>
  </si>
  <si>
    <t>This industry comprises establishments primarily engaged in manufacturing and rebuilding locomotives and railroad cars, of any type or gauge, including frames and parts. The manufacture of rapid transit cars and special-purpose self-propelled railroad equipment, such as rail layers, ballast distributors, rail-tamping equipment and other railway track maintenance equipment is included in this industry.</t>
  </si>
  <si>
    <t>This Canadian industry comprises establishments primarily engaged in manufacturing and rebuilding locomotives and railroad cars, of any type or gauge, including frames and parts.</t>
  </si>
  <si>
    <t>This industry group comprises establishments primarily engaged in operating a shipyard or manufacturing boats. Shipyards are fixed facilities with dry docks and fabrication equipment capable of building a ship, defined as water-craft suitable or intended for other than personal or recreational use. Boats are defined as water-craft suitable or intended for personal or recreational use. The activities of shipyards include the construction of ships, their repair, conversion and alteration, the production of prefabricated ship sections and barge sections, and specialized services, such as ship scaling, when performed at the shipyard.</t>
  </si>
  <si>
    <t>This industry comprises establishments primarily engaged in operating a shipyard or manufacturing boats. Shipyards are fixed facilities with dry docks and fabrication equipment capable of building a ship, defined as water-craft suitable or intended for other than personal or recreational use. Boats are defined as water-craft suitable or intended for personal or recreational use. The activities of shipyards include the construction of ships, their repair, conversion and alteration, the production of prefabricated ship sections and barge sections, and specialized services, such as ship scaling, when performed at the shipyard.</t>
  </si>
  <si>
    <t>This Canadian industry comprises establishments primarily engaged in operating a shipyard. Shipyards are fixed facilities with dry docks and fabrication equipment capable of building a ship, defined as water-craft suitable or intended for other than personal or recreational use.</t>
  </si>
  <si>
    <t>This Canadian industry comprises establishments primarily engaged in building boats in boat yards (i.e., boat manufacturing facilities). Boats are defined as water-craft not built in shipyards and typically of the type suitable or intended for personal use.</t>
  </si>
  <si>
    <t>This industry group comprises establishments, not classified to any other industry group, primarily engaged in manufacturing transportation equipment and parts.</t>
  </si>
  <si>
    <t>This industry comprises establishments, not classified to any other industry, primarily engaged in manufacturing transportation equipment and parts.</t>
  </si>
  <si>
    <t>This Canadian industry comprises establishments, not classified to any other Canadian industry, primarily engaged in manufacturing transportation equipment and parts.</t>
  </si>
  <si>
    <t>This subsector comprises establishments primarily engaged in manufacturing furniture and related products. The processes used in the manufacture of furniture are standard methods of forming materials and assembling components, including cutting, moulding and laminating. The design of the article, for both aesthetic and functional qualities, is an important aspect of the production process. Design services may be performed by the furniture establishment's own work force or may be purchased from industrial designers. Furniture is classified based on the application for which it is designed. For example, an upholstered sofa is treated as household furniture, although it may also be used in hotels or offices.  Furniture is also classified according to the component material from which it is made. Furniture made from more than one material is classified based on the material used in the frame, or if there is no frame, the predominant component material. Upholstered household furniture is classified as such, without regard to the frame material.  Furniture may be produced on a stock or custom basis and may be shipped assembled or unassembled (knockdown). Establishments primarily engaged in manufacturing furniture frames and parts are included.</t>
  </si>
  <si>
    <t>This industry group comprises establishments primarily engaged in manufacturing furniture designed for use in households; institutions such as schools, churches, restaurants and other public buildings; and wood kitchen cabinets, bathroom vanities, and counters.</t>
  </si>
  <si>
    <t>This industry comprises establishments primarily engaged in manufacturing wood kitchen cabinets, bathroom vanities, and counters, designed for permanent installation.</t>
  </si>
  <si>
    <t>This Canadian industry comprises establishments primarily engaged in manufacturing wood kitchen cabinets, bathroom vanities, and counters, designed for permanent installation.</t>
  </si>
  <si>
    <t>Household and institutional furniture manufacturing</t>
  </si>
  <si>
    <t>This industry comprises establishments primarily engaged in manufacturing furniture designed for use in households, and institutions such as schools, churches, restaurants and other public buildings.</t>
  </si>
  <si>
    <t>This Canadian industry comprises establishments primarily engaged in manufacturing upholstered household furniture.</t>
  </si>
  <si>
    <t>This Canadian industry comprises establishments primarily engaged in manufacturing wood furniture designed for household use, except upholstered. Such furniture may be used in buildings other than private dwellings, for example in hotel rooms.</t>
  </si>
  <si>
    <t>This Canadian industry comprises establishments primarily engaged in manufacturing household furniture, except wood or upholstered.</t>
  </si>
  <si>
    <t>This Canadian industry comprises establishments primarily engaged in manufacturing furniture designed for use in institutions such as schools, churches, restaurants and other public buildings.</t>
  </si>
  <si>
    <t>This industry group comprises establishments primarily engaged in manufacturing furniture designed for office use, such as office chairs and desks; and office and store fixtures, such as showcases. Establishments primarily engaged in manufacturing furniture parts and frames, for all types of furniture, are also included.</t>
  </si>
  <si>
    <t>This industry comprises establishments primarily engaged in manufacturing furniture designed for office use, such as office chairs and desks; and office and store fixtures, such as showcases. Establishments primarily engaged in manufacturing furniture parts and frames, for all types of furniture, are also included.</t>
  </si>
  <si>
    <t>This Canadian industry comprises establishments primarily engaged in manufacturing wood furniture designed for office use.</t>
  </si>
  <si>
    <t>This Canadian industry comprises establishments primarily engaged in manufacturing non-wood furniture designed for office use.</t>
  </si>
  <si>
    <t>This Canadian industry comprises establishments primarily engaged in manufacturing fixtures for office, store and similar applications.</t>
  </si>
  <si>
    <t>This industry group comprises establishments, not classified to any other industry group, primarily engaged in manufacturing furniture-related products.</t>
  </si>
  <si>
    <t>This industry comprises establishments primarily engaged in manufacturing mattresses and related products.</t>
  </si>
  <si>
    <t>This Canadian industry comprises establishments primarily engaged in manufacturing mattresses and related products.</t>
  </si>
  <si>
    <t>This industry comprises establishments primarily engaged in manufacturing blinds and shades, and related fixtures, for interior use.</t>
  </si>
  <si>
    <t>This Canadian industry comprises establishments primarily engaged in manufacturing blinds and shades, and related fixtures, for interior use.</t>
  </si>
  <si>
    <t>This subsector comprises establishments, not classified to any other subsector, primarily engaged in manufacturing activities. These establishments manufacture a diverse range of products, such as medical equipment and supplies, jewellery, sporting goods, toys and office supplies.</t>
  </si>
  <si>
    <t>This industry group comprises establishments primarily engaged in manufacturing medical equipment and supplies. Establishments primarily engaged in grinding eyeglasses and hard contact lenses to prescription, on a factory basis, are included.</t>
  </si>
  <si>
    <t>This industry comprises establishments primarily engaged in manufacturing medical equipment and supplies. Establishments primarily engaged in grinding eyeglasses and hard contact lenses to prescription, on a factory basis, are included.</t>
  </si>
  <si>
    <t>This Canadian industry comprises establishments primarily engaged in manufacturing medical equipment and supplies</t>
  </si>
  <si>
    <t>This industry group comprises establishments, not classified to any other industry group, primarily engaged in manufacturing activities.</t>
  </si>
  <si>
    <t>This industry comprises establishments primarily engaged in manufacturing, engraving, chasing or etching jewellery, novelties or precious metal flatware; stamping coins; cutting, slabbing, tumbling, carving, engraving, polishing or faceting precious or semiprecious stones; recutting, repolishing and setting gem stones; or drilling, sawing, and peeling cultured and costume pearls. Establishments primarily engaged in manufacturing pewter jewellery or flatware are included.</t>
  </si>
  <si>
    <t>This Canadian industry comprises establishments primarily engaged in manufacturing, engraving, chasing or etching jewellery, novelties or precious metal flatware; stamping coins; cutting, slabbing, tumbling, carving, engraving, polishing or faceting precious or semiprecious stones; recutting, repolishing and setting gem stones; or drilling, sawing, and peeling cultured and costume pearls.</t>
  </si>
  <si>
    <t>This industry comprises establishments primarily engaged in manufacturing sporting and athletic goods, except clothing and footwear.</t>
  </si>
  <si>
    <t>This Canadian industry comprises establishments primarily engaged in manufacturing sporting and athletic goods, except clothing and footwear.</t>
  </si>
  <si>
    <t>This industry comprises establishments primarily engaged in manufacturing dolls, toys and games.</t>
  </si>
  <si>
    <t>This Canadian industry comprises establishments primarily engaged in manufacturing dolls, toys and games.</t>
  </si>
  <si>
    <t>This industry comprises establishments primarily engaged in manufacturing office supplies, except paper.</t>
  </si>
  <si>
    <t>This Canadian industry comprises establishments primarily engaged in manufacturing office supplies, except paper.</t>
  </si>
  <si>
    <t>This industry comprises establishments primarily engaged in manufacturing signs and related displays, of all materials except paper and paperboard.</t>
  </si>
  <si>
    <t>This Canadian industry comprises establishments primarily engaged in manufacturing signs and related displays.</t>
  </si>
  <si>
    <t>This industry comprises establishments, not classified to any other industry, primarily engaged in manufacturing activities.</t>
  </si>
  <si>
    <t>This Canadian industry comprises establishments, not classified to any other Canadian industry, primarily engaged in manufacturing activities.</t>
  </si>
  <si>
    <t>This sector comprises establishments primarily engaged in wholesaling merchandise, generally without transformation, and rendering services incidental to the sale of merchandise.   The wholesaling process is an intermediate step in the distribution of goods. Many wholesalers are organized to sell merchandise in large quantities to retailers, and business and institutional clients. However, some wholesalers, in particular those that supply non-consumer capital goods, sell merchandise in single units to final users.   Sales of capital goods or durable non-consumer goods used in the production of goods and services, such as farm machinery and equipment, heavy duty trucks, and industrial machinery, are always included in wholesale trade.  Wholesalers sell merchandise to other businesses and normally operate from a warehouse or office. These warehouses and offices are characterized by having little or no display of merchandise. In addition, neither the design nor the location of the premises is intended to solicit walk-in traffic. Wholesalers do not normally use advertising directed to the general public. Customers are generally reached initially via telephone, in-person marketing, or by specialized advertising that may include Internet and other electronic means. Follow-up are either vendor-initiated or client initiated, generally based on previous sales, and typically exhibit strong ties between sellers and buyers.   This sector comprises two main types of wholesalers: merchant wholesalers that sell goods on own account and wholesale electronic markets, agents, and brokers that arrange sales and purchases for others generally for a commission or fee.   Merchants wholesalers  Merchant wholesalers buy and sell merchandise on their own account, that is, they take title to the goods they sell. They generally operate from warehouse or office locations and they may ship from their own inventory or arrange for the shipment of goods directly from the supplier to the client. In addition to the sale of goods, they may provide, or arrange for the provision of, logistics, marketing and support services, such as packaging and labelling, inventory management, shipping, handling of warranty claims, in-store or co-op promotions, and product training.   Merchants wholesalers are known by a variety of trade designations depending on their relationship with suppliers or customers, or the distribution method they employ. Examples include wholesale merchants, wholesale distributors, drop shippers, rack-jobbers, import-export merchants, and banner wholesalers.  Included as merchant wholesalers are sales branches or offices (but not retail stores) maintained by manufacturing, refining, or mining enterprises apart from their plants or mines for the purpose of marketing their products.  Merchant wholesalers also include units that completely outsource the transformation process but do not own the input materials. These units are in fact buying the completed good from the producer with the intention to resell it. These units may design the goods being manufactured, and may have some say in the manufacturing process. On the other hand, units that completely outsource the transformation process but own the inputs are classified to the manufacturing sector.  The first eight subsectors of wholesale trade comprise merchant wholesalers. The grouping of these establishments into industry groups and industries is based on the merchandise line or lines supplied by the wholesaler.  Business-to business electronic markets, and agents and brokers  Business-to business electronic markets, and wholesale trade agents and brokers arrange for the purchase or sale of goods owned by others, generally for a commission or fee. They are known as business-to-business (B2B) electronic markets, wholesale trade agents and brokers, commission merchants, import-export agents and brokers, auction companies, and manufacturer's representatives. These establishments operate from offices and generally do not own or handle the goods they sell.</t>
  </si>
  <si>
    <t>Farm product merchant wholesalers</t>
  </si>
  <si>
    <t>This subsector comprises establishments primarily engaged in wholesaling livestock, grain and other farm products.</t>
  </si>
  <si>
    <t>This industry group comprises establishments primarily engaged in wholesaling livestock, grain and other farm products.</t>
  </si>
  <si>
    <t>This industry comprises establishments primarily engaged in wholesaling live animals.</t>
  </si>
  <si>
    <t>This Canadian industry comprises establishments primarily engaged in wholesaling live animals.</t>
  </si>
  <si>
    <t>This industry comprises establishments primarily engaged in wholesaling oilseeds and grains. Establishments operating grain elevators (except those primarily engaged in storage) are included.</t>
  </si>
  <si>
    <t>This Canadian industry comprises establishments primarily engaged in wholesaling oilseeds and grains. Establishments operating grain elevators (except those primarily engaged in storage) are included.</t>
  </si>
  <si>
    <t>This industry comprises establishments primarily engaged in wholesaling nursery stock and plants.</t>
  </si>
  <si>
    <t>This Canadian industry comprises establishments primarily engaged in wholesaling nursery stock and plants.</t>
  </si>
  <si>
    <t>This industry comprises establishments, not classified to any other industry, primarily engaged in wholesaling crude, unprocessed farm products.</t>
  </si>
  <si>
    <t>This Canadian industry comprises establishments, not classified to any other Canadian industry, primarily engaged in wholesaling crude, unprocessed farm products.</t>
  </si>
  <si>
    <t>This subsector comprises establishments primarily engaged in wholesaling crude oil, liquefied petroleum gases, heating oil and other refined petroleum products.</t>
  </si>
  <si>
    <t>This industry group comprises establishments primarily engaged in wholesaling crude oil, liquefied petroleum gases, heating oil and other refined petroleum products.</t>
  </si>
  <si>
    <t>This industry comprises establishments primarily engaged in wholesaling crude oil, liquefied petroleum gases, heating oil and other refined petroleum products.</t>
  </si>
  <si>
    <t>This Canadian industry comprises establishments primarily engaged in wholesaling crude oil, liquefied petroleum gases, heating oil and other refined petroleum products.</t>
  </si>
  <si>
    <t>Food, beverage and tobacco merchant wholesalers</t>
  </si>
  <si>
    <t>This subsector comprises establishments primarily engaged in wholesaling food products, beverages and tobacco products.</t>
  </si>
  <si>
    <t>Food merchant wholesalers</t>
  </si>
  <si>
    <t>This industry group comprises establishments primarily engaged in wholesaling processed milk and other dairy products, poultry and eggs, fish and seafood products, fresh fruit and vegetables, red meat and meat products, bread and other bakery products, processed rice, flour, flour mixes, prepared cereal foods and spices.</t>
  </si>
  <si>
    <t>This industry comprises establishments primarily engaged in wholesaling a general line of food products.</t>
  </si>
  <si>
    <t>This Canadian industry comprises establishments primarily engaged in wholesaling a general line of food products.</t>
  </si>
  <si>
    <t>This industry comprises establishments primarily engaged in wholesaling processed milk and other dairy products.</t>
  </si>
  <si>
    <t>This Canadian industry comprises establishments primarily engaged in wholesaling processed milk and other dairy products.</t>
  </si>
  <si>
    <t>This industry comprises establishments primarily engaged in wholesaling dressed poultry and eggs.</t>
  </si>
  <si>
    <t>This Canadian industry comprises establishments primarily engaged in wholesaling dressed poultry and eggs.</t>
  </si>
  <si>
    <t>This industry comprises establishments primarily engaged in wholesaling fresh, cured or frozen fish and seafood products, except packaged.</t>
  </si>
  <si>
    <t>This Canadian industry comprises establishments primarily engaged in wholesaling fresh, cured or frozen fish and seafood products, except packaged.</t>
  </si>
  <si>
    <t>This industry comprises establishments primarily engaged in cleaning, sorting, repackaging and wholesaling fresh fruit and vegetables. These establishments typically supply retailers.</t>
  </si>
  <si>
    <t>This Canadian industry comprises establishments primarily engaged in cleaning, sorting, repackaging and wholesaling fresh fruit and vegetables. These establishments typically supply retailers.</t>
  </si>
  <si>
    <t>This industry comprises establishments primarily engaged in wholesaling fresh, frozen (except frozen packaged), cured and cooked meats.</t>
  </si>
  <si>
    <t>This Canadian industry comprises establishments primarily engaged in wholesaling fresh, frozen (except frozen packaged), cured and cooked meats.</t>
  </si>
  <si>
    <t>This industry comprises establishments, not classified to any other industry, primarily engaged in wholesaling specialized lines of food, including canned foods and packaged frozen foods.</t>
  </si>
  <si>
    <t>This Canadian industry comprises establishments, not classified to any other Canadian industry, primarily engaged in wholesaling specialized lines of food, including canned foods and packaged frozen foods.</t>
  </si>
  <si>
    <t>Beverage merchant wholesalers</t>
  </si>
  <si>
    <t>This industry group comprises establishments primarily engaged in wholesaling alcoholic and non-alcoholic beverages.</t>
  </si>
  <si>
    <t>This industry comprises establishments primarily engaged in wholesaling non-alcoholic beverages.</t>
  </si>
  <si>
    <t>This Canadian industry comprises establishments primarily engaged in wholesaling non-alcoholic beverages.</t>
  </si>
  <si>
    <t>This industry comprises establishments primarily engaged in wholesaling alcoholic beverages.</t>
  </si>
  <si>
    <t>This Canadian industry comprises establishments primarily engaged in wholesaling alcoholic beverages.</t>
  </si>
  <si>
    <t>This industry group comprises establishments primarily engaged in wholesaling cured tobacco and tobacco products.</t>
  </si>
  <si>
    <t>This industry comprises establishments primarily engaged in wholesaling cured tobacco and tobacco products.</t>
  </si>
  <si>
    <t>This Canadian industry comprises establishments primarily engaged in wholesaling cured tobacco and tobacco products.</t>
  </si>
  <si>
    <t>Personal and household goods merchant wholesalers</t>
  </si>
  <si>
    <t>This subsector comprises establishments primarily engaged in wholesaling textiles, clothing, footwear, home entertainment equipment, household appliances, home furnishings, personal articles, pharmaceuticals, toiletries, cosmetics and sundries.</t>
  </si>
  <si>
    <t>Textile, clothing and footwear merchant wholesalers</t>
  </si>
  <si>
    <t>This industry group comprises establishments primarily engaged in wholesaling textiles, clothing, clothing accessories, footwear, piece goods, notions and other dry goods.</t>
  </si>
  <si>
    <t>This industry comprises establishments primarily engaged in wholesaling clothing and clothing accessories for adults and children.</t>
  </si>
  <si>
    <t>This Canadian industry comprises establishments primarily engaged in wholesaling clothing and clothing accessories for adults and children.</t>
  </si>
  <si>
    <t>This industry comprises establishments primarily engaged in wholesaling footwear.</t>
  </si>
  <si>
    <t>This Canadian industry comprises establishments primarily engaged in wholesaling footwear.</t>
  </si>
  <si>
    <t>This industry comprises establishments primarily engaged in wholesaling piece goods, notions and other dry goods.</t>
  </si>
  <si>
    <t>This Canadian industry comprises establishments primarily engaged in wholesaling piece goods, notions and other dry goods.</t>
  </si>
  <si>
    <t>Home entertainment equipment and household appliance merchant wholesalers</t>
  </si>
  <si>
    <t>This industry group comprises establishments primarily engaged in wholesaling home entertainment equipment and household electrical and electronic appliances and parts.</t>
  </si>
  <si>
    <t>This industry comprises establishments primarily engaged in wholesaling new home entertainment equipment and related parts.</t>
  </si>
  <si>
    <t>This Canadian industry comprises establishments primarily engaged in wholesaling new home entertainment equipment and related parts.</t>
  </si>
  <si>
    <t>This industry comprises establishments primarily engaged in wholesaling large and small, new, electric, household appliances</t>
  </si>
  <si>
    <t>This Canadian industry comprises establishments primarily engaged in wholesaling large and small, new, electric, household appliances.</t>
  </si>
  <si>
    <t>Home furnishings merchant wholesalers</t>
  </si>
  <si>
    <t>This industry group comprises establishments primarily engaged in wholesaling home furnishings, such as furniture, china, glassware, crockery and pottery, floor coverings, linens and draperies.</t>
  </si>
  <si>
    <t>This industry comprises establishments primarily engaged in wholesaling household china, glassware, crockery and pottery, including ceramic kitchenware and tableware.</t>
  </si>
  <si>
    <t>This Canadian industry comprises establishments primarily engaged in wholesaling household china, glassware, crockery and pottery.</t>
  </si>
  <si>
    <t>This industry comprises establishments primarily engaged in wholesaling floor coverings.</t>
  </si>
  <si>
    <t>This Canadian industry comprises establishments primarily engaged in wholesaling floor coverings.</t>
  </si>
  <si>
    <t>This industry comprises establishments primarily engaged in wholesaling household linens, draperies and other textile home furnishings, including bedding.</t>
  </si>
  <si>
    <t>This Canadian industry comprises establishments primarily engaged in wholesaling household linens, draperies and other textile home furnishings.</t>
  </si>
  <si>
    <t>This industry comprises establishments, not classified to any other industry, primarily engaged in wholesaling furniture and other home furnishings, such as window accessories, blinds, pictures and picture frames, mirrors and decorative ware. Establishments primarily engaged in wholesaling a combination of home furnishings with none predominating are also included.</t>
  </si>
  <si>
    <t>This Canadian industry comprises establishments, not classified to any other Canadian industry, primarily engaged in wholesaling furniture and other home furnishings.</t>
  </si>
  <si>
    <t>Personal goods merchant wholesalers</t>
  </si>
  <si>
    <t>This industry group comprises establishments primarily engaged in wholesaling personal articles, such as jewellery, watches, books, periodicals, newspapers, photographic equipment and supplies, sound recordings, video recordings, toys, hobby goods, and amusement and sporting goods.</t>
  </si>
  <si>
    <t>This industry comprises establishments primarily engaged in wholesaling jewellery, finished gem stones, watches, silverware, and table flatware, hollowware or cutlery made of precious metal.</t>
  </si>
  <si>
    <t>This Canadian industry comprises establishments primarily engaged in wholesaling jewellery, finished gem stones, watches, silverware, and table flatware, hollowware or cutlery made of precious metal.</t>
  </si>
  <si>
    <t>This industry comprises establishments primarily engaged in wholesaling books, periodicals and newspapers, including textbooks, dictionaries and encyclopaedias.</t>
  </si>
  <si>
    <t>This Canadian industry comprises establishments primarily engaged in wholesaling books, periodicals and newspapers.</t>
  </si>
  <si>
    <t>This industry comprises establishments primarily engaged in wholesaling photographic equipment and supplies.</t>
  </si>
  <si>
    <t>This Canadian industry comprises establishments primarily engaged in wholesaling photographic equipment and supplies.</t>
  </si>
  <si>
    <t>This industry comprises establishments primarily engaged in wholesaling sound recordings in any format, including cassette and CD. These establishments engage in buy-and-sell distribution, including the distribution of imported CDs and cassettes, and they may be known as rack-jobbers or one-stop distributors.</t>
  </si>
  <si>
    <t>This Canadian industry comprises establishments primarily engaged in wholesaling sound recordings in any format.</t>
  </si>
  <si>
    <t>This industry comprises establishments primarily engaged in wholesaling video recordings.</t>
  </si>
  <si>
    <t>This Canadian industry comprises establishments primarily engaged in wholesaling video recordings.</t>
  </si>
  <si>
    <t>This industry comprises establishments primarily engaged in wholesaling toys and hobby goods.</t>
  </si>
  <si>
    <t>This Canadian industry comprises establishments primarily engaged in wholesaling toys and hobby goods.</t>
  </si>
  <si>
    <t>This industry comprises establishments primarily engaged in wholesaling amusement and sporting goods.</t>
  </si>
  <si>
    <t>This Canadian industry comprises establishments primarily engaged in wholesaling amusement and sporting goods.</t>
  </si>
  <si>
    <t>Pharmaceuticals, toiletries, cosmetics and sundries merchant wholesalers</t>
  </si>
  <si>
    <t>This industry group comprises establishments primarily engaged in wholesaling proprietary and patent medicines, cosmetics, toiletries and druggists' sundries.</t>
  </si>
  <si>
    <t>This industry comprises establishments primarily engaged in wholesaling prescription drugs and/or proprietary drugs and pharmacy supplies.</t>
  </si>
  <si>
    <t>This Canadian industry comprises establishments primarily engaged in wholesaling prescription drugs and/or proprietary drugs and pharmacy supplies.</t>
  </si>
  <si>
    <t>This industry comprises establishments primarily engaged in wholesaling toiletries, cosmetics and druggists' sundries.</t>
  </si>
  <si>
    <t>This Canadian industry comprises establishments primarily engaged in wholesaling toiletries, cosmetics and druggists' sundries.</t>
  </si>
  <si>
    <t>Motor vehicle and motor vehicle parts and accessories merchant wholesalers</t>
  </si>
  <si>
    <t>This subsector comprises establishments primarily engaged in wholesaling motor vehicles, parts and accessories, including tires.</t>
  </si>
  <si>
    <t>Motor vehicle merchant wholesalers</t>
  </si>
  <si>
    <t>This industry group comprises establishments primarily engaged in wholesaling new and used automobiles, trucks, truck trailers, buses and recreational vehicles.</t>
  </si>
  <si>
    <t>This industry comprises establishments primarily engaged in wholesaling new and used automobiles and light-duty trucks, sport utility vehicles and mini-vans.</t>
  </si>
  <si>
    <t>This Canadian industry comprises establishments primarily engaged in wholesaling new and used automobiles and light-duty trucks, sport utility vehicles and mini-vans.</t>
  </si>
  <si>
    <t>This industry comprises establishments primarily engaged in wholesaling new and used heavy-duty trucks, truck tractors and buses.</t>
  </si>
  <si>
    <t>This Canadian industry comprises establishments primarily engaged in wholesaling new and used heavy-duty trucks, truck tractors and buses.</t>
  </si>
  <si>
    <t>This industry comprises establishments, not classified to any other industry, primarily engaged in wholesaling recreational motor vehicles and camper trailers.</t>
  </si>
  <si>
    <t>This Canadian industry comprises establishments, not classified to any other Canadian industry, primarily engaged in wholesaling recreational motor vehicles and camper trailers.</t>
  </si>
  <si>
    <t>New motor vehicle parts and accessories merchant wholesalers</t>
  </si>
  <si>
    <t>This industry group comprises establishments primarily engaged in wholesaling new and rebuilt motor vehicle parts and accessories.</t>
  </si>
  <si>
    <t>This industry comprises establishments primarily engaged in wholesaling tires and tubes for all vehicles.</t>
  </si>
  <si>
    <t>This Canadian industry comprises establishments primarily engaged in wholesaling tires and tubes for all vehicles.</t>
  </si>
  <si>
    <t>This industry comprises establishments, not classified to any other industry, primarily engaged in wholesaling new and rebuilt automotive parts and accessories, auto body and upholsterers' supplies, and automotive chemicals.</t>
  </si>
  <si>
    <t>This Canadian industry comprises establishments, not classified to any other Canadian industry, primarily engaged in wholesaling new and rebuilt automotive parts and accessories, auto body and upholsterers' supplies, and automotive chemicals.</t>
  </si>
  <si>
    <t>This industry group comprises establishments primarily engaged in dismantling automobiles and wholesaling used automotive parts and accessories. These establishments also typically sell dismantled automobiles to metal scrap dealers.</t>
  </si>
  <si>
    <t>This industry comprises establishments primarily engaged in dismantling automobiles and wholesaling used automotive parts and accessories. These establishments also typically sell dismantled automobiles to metal scrap dealers.</t>
  </si>
  <si>
    <t>This Canadian industry comprises establishments primarily engaged in dismantling automobiles and wholesaling used automotive parts and accessories. These establishments also typically sell dismantled automobiles to metal scrap dealers.</t>
  </si>
  <si>
    <t>Building material and supplies merchant wholesalers</t>
  </si>
  <si>
    <t>This subsector comprises establishments primarily engaged in wholesaling electrical, plumbing, heating and air-conditioning equipment and supplies, metal and metal products, lumber, millwork, hardware and other building supplies.</t>
  </si>
  <si>
    <t>Electrical, plumbing, heating and air-conditioning equipment and supplies merchant wholesalers</t>
  </si>
  <si>
    <t>This industry group comprises establishments primarily engaged in wholesaling electrical construction supplies, and plumbing, heating and air-conditioning equipment and supplies.</t>
  </si>
  <si>
    <t>This industry comprises establishments primarily engaged in wholesaling electrical wiring supplies and electrical construction material. Wholesalers of electrical generation and transmission equipment, such as transformers, motors, generators and powerhouse equipment, are also included.</t>
  </si>
  <si>
    <t>This Canadian industry comprises establishments primarily engaged in wholesaling electrical wiring supplies and electrical construction material.</t>
  </si>
  <si>
    <t>This industry comprises establishments primarily engaged in wholesaling plumbing, heating and air-conditioning equipment and supplies.</t>
  </si>
  <si>
    <t>This Canadian industry comprises establishments primarily engaged in wholesaling plumbing, heating and air-conditioning equipment and supplies.</t>
  </si>
  <si>
    <t>This industry group comprises establishments primarily engaged in wholesaling metals and metal products. These establishments may also cut, bend or otherwise prepare metals to customer specification.</t>
  </si>
  <si>
    <t>This industry comprises establishments primarily engaged in wholesaling metals and metal products. These establishments may also cut, bend or otherwise prepare metals to customer specification.</t>
  </si>
  <si>
    <t>This Canadian industry comprises establishments primarily engaged in wholesaling metals and metal products. These establishments may also cut, bend or otherwise prepare metals to customer specification.</t>
  </si>
  <si>
    <t>Lumber, millwork, hardware and other building supplies merchant wholesalers</t>
  </si>
  <si>
    <t>This industry group comprises establishments primarily engaged in wholesaling lumber and millwork, paint, glass, wallpaper, hardware and other building supplies.</t>
  </si>
  <si>
    <t>This industry comprises establishments primarily engaged in wholesaling a broad range of building supplies, such as lumber, hardware, plumbing and electrical supplies, paint, glass and other construction supplies.</t>
  </si>
  <si>
    <t>This Canadian industry comprises establishments primarily engaged in wholesaling a broad range of building supplies, such as lumber, hardware, plumbing and electrical supplies, paint, glass and other construction supplies.</t>
  </si>
  <si>
    <t>This industry comprises establishments primarily engaged in wholesaling rough and dressed lumber, plywood, and other millwork products.</t>
  </si>
  <si>
    <t>This Canadian industry comprises establishments primarily engaged in wholesaling rough and dressed lumber, plywood, and other millwork products.</t>
  </si>
  <si>
    <t>This industry comprises establishments primarily engaged in wholesaling hardware and tradesmen's tools.</t>
  </si>
  <si>
    <t>This Canadian industry comprises establishments primarily engaged in wholesaling hardware and tradesmen's tools.</t>
  </si>
  <si>
    <t>This industry comprises establishments primarily engaged in wholesaling paints and varnishes, glass, wallpaper and building decorators' supplies.</t>
  </si>
  <si>
    <t>This Canadian industry comprises establishments primarily engaged in wholesaling paints and varnishes, glass, wallpaper and building decorators' supplies.</t>
  </si>
  <si>
    <t>This industry comprises establishments, not classified to any other industry, primarily engaged in wholesaling specialized lines of building supplies.</t>
  </si>
  <si>
    <t>This Canadian industry comprises establishments, not classified to any other Canadian industry, primarily engaged in wholesaling specialized lines of building supplies.</t>
  </si>
  <si>
    <t>Machinery, equipment and supplies merchant wholesalers</t>
  </si>
  <si>
    <t>This subsector comprises establishments primarily engaged in wholesaling farm, lawn and garden machinery and equipment; construction, forestry, mining and industrial machinery, equipment and supplies; computers and communication equipment and supplies; and other machinery, equipment and supplies.</t>
  </si>
  <si>
    <t>This industry group comprises establishments primarily engaged in wholesaling new or used farm, lawn and garden machinery, equipment and parts.</t>
  </si>
  <si>
    <t>This industry comprises establishments primarily engaged in wholesaling new or used farm, lawn and garden machinery, equipment and parts.</t>
  </si>
  <si>
    <t>This Canadian industry comprises establishments primarily engaged in wholesaling new or used farm, lawn and garden machinery, equipment and parts.</t>
  </si>
  <si>
    <t>Construction, forestry, mining, and industrial machinery, equipment and supplies merchant wholesalers</t>
  </si>
  <si>
    <t>This industry group comprises establishments primarily engaged in wholesaling construction, forestry, mining and industrial machinery, equipment and supplies.</t>
  </si>
  <si>
    <t>This industry comprises establishments primarily engaged in wholesaling new and used construction and forestry machinery, equipment and parts.</t>
  </si>
  <si>
    <t>This Canadian industry comprises establishments primarily engaged in wholesaling new and used construction and forestry machinery, equipment and parts.</t>
  </si>
  <si>
    <t>This industry comprises establishments primarily engaged in wholesaling new and used mining, oil and gas well equipment, and petroleum refinery machinery, equipment, supplies and parts.</t>
  </si>
  <si>
    <t>This Canadian industry comprises establishments primarily engaged in wholesaling new and used mining, oil and gas well equipment, and petroleum refinery machinery, equipment, supplies and parts.</t>
  </si>
  <si>
    <t>This industry comprises establishments primarily engaged in wholesaling new and used industrial machinery.</t>
  </si>
  <si>
    <t>This Canadian industry comprises establishments primarily engaged in wholesaling new and used machinery, equipment, supplies and parts for various industries.</t>
  </si>
  <si>
    <t>Computer and communications equipment and supplies merchant wholesalers</t>
  </si>
  <si>
    <t>This industry group comprises establishments primarily engaged in wholesaling new and used computers, computer peripherals and pre-packaged computer software.</t>
  </si>
  <si>
    <t>This industry comprises establishments primarily engaged in wholesaling new and used computers, computer peripherals and pre-packaged computer software.</t>
  </si>
  <si>
    <t>This Canadian industry comprises establishments primarily engaged in wholesaling new and used computers, computer peripherals and pre-packaged computer software.</t>
  </si>
  <si>
    <t>This industry comprises establishments primarily engaged in wholesaling new and used electronic components, navigational and communications equipment and supplies. Establishments primarily engaged in wholesaling telephones, intercoms, pagers and public address systems are included.</t>
  </si>
  <si>
    <t>This Canadian industry comprises establishments primarily engaged in wholesaling new and used electronic components, navigational and communications equipment and supplies.</t>
  </si>
  <si>
    <t>Other machinery, equipment and supplies merchant wholesalers</t>
  </si>
  <si>
    <t>This industry group comprises establishments primarily engaged in wholesaling office, store, service industry, professional and other machinery, equipment and supplies.</t>
  </si>
  <si>
    <t>This industry comprises establishments primarily engaged in wholesaling new and used office and store machinery and equipment, furniture and fixtures</t>
  </si>
  <si>
    <t>This Canadian industry comprises establishments primarily engaged in wholesaling new and used office and store machinery and equipment, furniture and fixtures.</t>
  </si>
  <si>
    <t>This industry comprises establishments primarily engaged in wholesaling new and used service establishment machinery and equipment.</t>
  </si>
  <si>
    <t>This Canadian industry comprises establishments primarily engaged in wholesaling new and used service establishment machinery and equipment.</t>
  </si>
  <si>
    <t>This industry comprises establishments primarily engaged in wholesaling new and used professional machinery and equipment.</t>
  </si>
  <si>
    <t>This Canadian industry comprises establishments primarily engaged in wholesaling new and used professional machinery and equipment.</t>
  </si>
  <si>
    <t>This industry comprises establishments, not classified to any other industry, primarily engaged in wholesaling new and used machinery, equipment and supplies; or a combination of goods classified to other industries in this industry group, with none predominating. Wholesalers of aircraft and non-electronic aircraft equipment, fishing and pleasure boats, playground and amusement park equipment, engines (except motor vehicle), and locomotives are included.</t>
  </si>
  <si>
    <t>This Canadian industry comprises establishments, not classified to any other Canadian industry, primarily engaged in wholesaling new and used machinery, equipment and supplies; or a combination of goods classified to other industries in this industry group, with none predominating.</t>
  </si>
  <si>
    <t>Miscellaneous merchant wholesalers</t>
  </si>
  <si>
    <t>This subsector comprises establishments, not classified to any other subsector, primarily engaged in wholesaling merchandise, such as recyclable materials, paper, paper products and disposable plastic products, agricultural supplies, chemicals and allied products, logs and wood chips, minerals, ores and precious metals, and second-hand goods (except machinery and automotive).</t>
  </si>
  <si>
    <t>Recyclable material merchant wholesalers</t>
  </si>
  <si>
    <t>This industry group comprises establishments primarily engaged in wholesaling recyclable metals, paper and paperboard, and other recyclable materials.</t>
  </si>
  <si>
    <t>This industry comprises establishments primarily engaged in buying, breaking up, sorting and selling ferrous and non-ferrous scrap metal, including automobiles for scrap.</t>
  </si>
  <si>
    <t>This Canadian industry comprises establishments primarily engaged in buying, breaking up, sorting and selling ferrous and non-ferrous scrap metal.</t>
  </si>
  <si>
    <t>This industry comprises establishments primarily engaged in buying, breaking up, sorting and selling used newspaper, paperboard and other papers.</t>
  </si>
  <si>
    <t>This Canadian industry comprises establishments primarily engaged in buying, breaking up, sorting and selling used newspaper, paperboard and other papers.</t>
  </si>
  <si>
    <t>This industry comprises establishments, not classified to any other industry, primarily engaged in buying, breaking up, sorting, grinding, shredding and selling recyclable materials, such as plastic, glass, textiles, liquids and sludges.</t>
  </si>
  <si>
    <t>This Canadian industry comprises establishments, not classified to any other Canadian industry, primarily engaged in buying, breaking up, sorting, grinding, shredding and selling recyclable materials, such as plastic, glass, textiles, liquids and sludges.</t>
  </si>
  <si>
    <t>Paper, paper product and disposable plastic product merchant wholesalers</t>
  </si>
  <si>
    <t>This industry group comprises establishments primarily engaged in wholesaling newsprint, stationery and office supplies, other paper and paper products, and disposable plastic products.</t>
  </si>
  <si>
    <t>This industry comprises establishments primarily engaged in wholesaling stationery and office supplies.</t>
  </si>
  <si>
    <t>This Canadian industry comprises establishments primarily engaged in wholesaling stationery and office supplies.</t>
  </si>
  <si>
    <t>This industry comprises establishments primarily engaged in wholesaling paper and disposable household products, such as facial tissues and toilet paper, waxed paper, paper towels and napkins, plastic wrap, disposable cups, plates, cutlery, food trays and containers of plastic and other paper and disposable plastic products; or a combination of products classified to other industries in this industry group, with none predominating.</t>
  </si>
  <si>
    <t>This Canadian industry comprises establishments primarily engaged in wholesaling paper and disposable household products, such as facial tissues and toilet paper, waxed paper, paper towels and napkins, plastic wrap, disposable cups, plates, cutlery, food trays and containers of plastic and other paper and disposable plastic products; or a combination of products classified to other industries in this industry group, with none predominating.</t>
  </si>
  <si>
    <t>Agricultural supplies merchant wholesalers</t>
  </si>
  <si>
    <t>This industry group comprises establishments primarily engaged in wholesaling agricultural feeds, seeds and processed seeds, agricultural chemicals and other farm supplies.</t>
  </si>
  <si>
    <t>This industry comprises establishments primarily engaged in wholesaling animal feed. Wholesalers of pet food are also included.</t>
  </si>
  <si>
    <t>This Canadian industry comprises establishments primarily engaged in wholesaling animal feed.</t>
  </si>
  <si>
    <t>This industry comprises establishments primarily engaged in wholesaling seeds for field crops, flowers and plants, garden seeds and grass seeds.</t>
  </si>
  <si>
    <t>This Canadian industry comprises establishments primarily engaged in wholesaling seeds for field crops, flowers and plants, garden seeds and grass seeds.</t>
  </si>
  <si>
    <t>This industry comprises establishments, not classified to any other industry, primarily engaged in wholesaling agricultural chemicals, such as fertilizers, herbicides, pesticides and farm supplies; or a combination of goods classified to other industries in this industry group, with none predominating.</t>
  </si>
  <si>
    <t>This Canadian industry comprises establishments, not classified to any other Canadian industry, primarily engaged in wholesaling agricultural chemicals, such as fertilizers, herbicides, pesticides and farm supplies; or a combination of goods classified to other industries in this industry group, with none predominating.</t>
  </si>
  <si>
    <t>This industry group comprises establishments primarily engaged in wholesaling industrial and household chemicals, cleaning compounds and preparations, plastics resins, plastic basic forms and shapes, and industrial gases.</t>
  </si>
  <si>
    <t>This industry comprises establishments primarily engaged in wholesaling industrial and household chemicals, cleaning compounds and preparations, plastics resins, plastic basic forms and shapes, and industrial gases.</t>
  </si>
  <si>
    <t>This Canadian industry comprises establishments primarily engaged in wholesaling industrial and household chemicals, cleaning compounds and preparations, plastics resins, plastic basic forms and shapes, and industrial gases.</t>
  </si>
  <si>
    <t>Other miscellaneous merchant wholesalers</t>
  </si>
  <si>
    <t>This industry group comprises establishments, not classified to any other industry group, primarily engaged in wholesaling logs, wood chips, minerals, ores and concentrates, precious metals, second-hand goods and other products.</t>
  </si>
  <si>
    <t>This industry comprises establishments primarily engaged in wholesaling logs and bolts, wood chips and other unprocessed forest products.</t>
  </si>
  <si>
    <t>This Canadian industry comprises establishments primarily engaged in wholesaling logs and bolts, wood chips and other unprocessed forest products.</t>
  </si>
  <si>
    <t>This industry comprises establishments primarily engaged in wholesaling minerals, ores and concentrates, precious metals and unfinished precious stones.</t>
  </si>
  <si>
    <t>This Canadian industry comprises establishments primarily engaged in wholesaling minerals, ores and concentrates, precious metals and unfinished precious stones.</t>
  </si>
  <si>
    <t>This industry comprises establishments primarily engaged in wholesaling second-hand goods, except machinery and automotive.</t>
  </si>
  <si>
    <t>This Canadian industry comprises establishments primarily engaged in wholesaling second-hand goods.</t>
  </si>
  <si>
    <t>This industry comprises establishments, not classified to any other industry, primarily engaged in wholesaling a single line of products; and establishments primarily engaged in wholesaling a diversified line of merchandise, where no line is sufficiently important to constitute a primary activity.</t>
  </si>
  <si>
    <t>This Canadian industry comprises establishments, not classified to any other Canadian industry, primarily engaged in wholesaling a single line of products; and establishments primarily engaged in wholesaling a diversified line of merchandise, where no line is sufficiently important to constitute a primary activity.</t>
  </si>
  <si>
    <t>Business-to-business electronic markets, and agents and brokers</t>
  </si>
  <si>
    <t>This subsector comprises establishments primarily engaged in buying and/or selling products, owned by others, and generally receiving a fee or a commission for the service. These establishments may be known as business-to-business electronic markets, commission merchants, import agents or brokers, export agents or brokers, manufacturers' agents, purchasing agents, selling agents, and they may deal in any type of product. These establishments bring together sellers and buyers or undertake commercial transactions on behalf of a principal, without taking title of the goods bought or sold.</t>
  </si>
  <si>
    <t>This industry group comprises establishments primarily engaged in buying and/or selling products, owned by others, and generally receiving a fee or a commission for the service. These establishments may be known as business-to-business electronic markets, commission merchants, import agents or brokers, export agents or brokers, manufacturers' agents, purchasing agents, selling agents, and they may deal in any type of product. These establishments bring together sellers and buyers or undertake commercial transactions on behalf of a principal, without taking title of the goods bought or sold.</t>
  </si>
  <si>
    <t>This industry comprises business-to-business wholesale electronic markets bringing together buyers and sellers of goods using the Internet or other electronic means and generally receiving a commission or fee for the service. Business-to-business wholesale electronic markets facilitate wholesale transactions without taking title of the goods bought or sold. Establishments primarily engaged in facilitating business-to-business sales of new and used merchandise on an auction basis using the Internet are also included.</t>
  </si>
  <si>
    <t>This Canadian industry comprises business-to-business wholesale electronic markets bringing together buyers and sellers of goods using the Internet or other electronic means and generally receiving a commission or fee for the service. Business-to-business wholesale electronic markets facilitate wholesale transactions without taking title of the goods bought or sold.</t>
  </si>
  <si>
    <t>This industry comprises establishments primarily engaged in buying and/or selling products, owned by others, on a commission basis. These establishments may be known as commission merchants, import agents or brokers, export agents or brokers, manufacturers' agents, purchasing agents, selling agents, and they may deal in any type of product. These establishments usually bring sellers and buyers together or undertake commercial transactions on behalf of a principal, without taking title of the goods bought or sold.</t>
  </si>
  <si>
    <t>This Canadian industry comprises establishments primarily engaged in buying and/or selling products, owned by others, on a commission basis. These establishments may be known as commission merchants, import agents or brokers, export agents or brokers, manufacturers' agents, purchasing agents, selling agents, and they may deal in any type of product. These establishments usually bring sellers and buyers together or undertake commercial transactions on behalf of a principal, without taking title of the goods bought or sold.</t>
  </si>
  <si>
    <t>44-45</t>
  </si>
  <si>
    <t>This sector comprises establishments primarily engaged in retailing merchandise, generally without transformation, and rendering services incidental to the sale of merchandise.   The retailing process is the final step in the distribution of merchandise; retailers are therefore organized to sell merchandise in small quantities to the general public. This sector comprises two main types of retailers, store and non-store retailers. Their main characteristics are described below.  Store retailers  Store retailers operate fixed point-of-sale locations, located and designed to attract a high volume of walk-in customers. In general, retail stores have extensive displays of merchandise and use mass-media advertising to attract customers. They typically sell merchandise to the general public for personal or household consumption, but some also serve businesses and institutions. These include establishments such as office supplies stores, computer and software stores, gasoline stations, building material dealers, plumbing supplies stores and electrical supplies stores.  In addition to selling merchandise, some types of store retailers are also engaged in the provision of after-sales services, such as repair and installation. For example, new automobile dealers, electronic and appliance stores and musical instrument and supplies stores often provide repair services, while floor covering stores and window treatment stores often provide installation services. As a general rule, establishments engaged in retailing merchandise and providing after sales services are classified in this sector.  Catalogue sales showrooms, gasoline service stations, and mobile home dealers are treated as store retailers.   Non-store retailers  Non-store retailers, like store retailers, are organized to serve the general public, but their retailing methods differ. They reach customers and market merchandise with methods such as, the broadcasting of infomercials, the broadcasting and publishing of direct-response advertising, the publishing of traditional and electronic catalogues, door-to-door solicitation, in-home demonstration, temporary displaying of merchandise (stalls) and distribution by vending machines.  The methods of transaction and delivery of merchandise vary by type of non-store retailers. For example, non-store retailers that reach their customers using information technologies can receive payment at the time of purchase or at the time of delivery, and the delivery of the merchandise may be done by the retailer or by a third party, such as the post office or a courier. In contrast, non-store retailers that reach their customers by door-to-door solicitation, in-home demonstration, temporary displaying of merchandise (stalls) and vending machines typically receive payment and deliver the merchandise to the customer at the time of the purchase.  Non-store retailers also include establishments engaged in the home delivery of products such as home heating oil dealers and newspaper delivery companies.</t>
  </si>
  <si>
    <t>This subsector comprises establishments primarily engaged in retailing motor vehicles and providing complementary services, and retailing motor vehicle parts and accessories. The establishments of this subsector are generally specialized in the retailing of particular types of vehicles or in the retailing of particular types of parts and accessories.</t>
  </si>
  <si>
    <t>Automobile dealers</t>
  </si>
  <si>
    <t>This industry group comprises establishments primarily engaged in retailing new and used automobiles, sport utility vehicles, and light-duty trucks and vans, including mini-vans.</t>
  </si>
  <si>
    <t>This industry comprises establishments primarily engaged in retailing new automobiles, sport utility vehicles, and light-duty trucks and vans, including mini-vans, to final consumers or to automobile lessors. These establishments also typically retail used cars, replacement parts and accessories, and provide repair services.</t>
  </si>
  <si>
    <t>This Canadian industry comprises establishments primarily engaged in retailing new automobiles, sport utility vehicles, and light-duty trucks and vans, including mini-vans, to final consumers or to automobile lessors. These establishments also typically retail used cars, replacement parts and accessories, and provide repair services.</t>
  </si>
  <si>
    <t>This industry comprises establishments primarily engaged in retailing used automobiles, sport utility vehicles, and light-duty trucks and vans, including mini-vans.</t>
  </si>
  <si>
    <t>This Canadian industry comprises establishments primarily engaged in retailing used automobiles, sport utility vehicles, and light-duty trucks and vans, including mini-vans.</t>
  </si>
  <si>
    <t>Other motor vehicle dealers</t>
  </si>
  <si>
    <t>This industry group comprises establishments primarily engaged in retailing new and used vehicles, except automobiles, sport utility vehicles, and light-duty trucks and vans, including mini-vans. Establishments engaged in the retailing of motor homes, recreational trailers, campers, motorcycles, recreational watercraft, snowmobiles, off-road all-terrain vehicles, utility trailers and aircraft are included.</t>
  </si>
  <si>
    <t>This industry comprises establishments primarily engaged in retailing new and used recreational vehicles (RVs), such as motor homes, recreational trailers and campers. These establishments also typically retail replacement parts and accessories, and provide repair services.</t>
  </si>
  <si>
    <t>This Canadian industry comprises establishments primarily engaged in retailing new and used recreational vehicles (RVs), such as motor homes, recreational trailers and campers. These establishments also typically retail replacement parts and accessories, and provide repair services.</t>
  </si>
  <si>
    <t>This industry comprises establishments primarily engaged in retailing new and used motorcycles, watercraft and other vehicles, such as snowmobiles, off-road all-terrain vehicles, utility trailers, and aircraft. These establishments also typically retail replacement parts and accessories, and provide repair services.</t>
  </si>
  <si>
    <t>This Canadian industry comprises establishments primarily engaged in retailing new and used motorcycles, watercraft and other vehicles, such as snowmobiles, off-road all-terrain vehicles, utility trailers, and aircraft. These establishments also typically retail replacement parts and accessories, and provide repair services.</t>
  </si>
  <si>
    <t>Automotive parts, accessories and tire stores</t>
  </si>
  <si>
    <t>This industry group comprises establishments primarily engaged in retailing automotive parts and accessories.</t>
  </si>
  <si>
    <t>This industry comprises establishments primarily engaged in retailing new, rebuilt and used automotive parts and accessories; both retailing automotive parts and accessories and repairing automobiles; and retailing automotive accessories that generally require installation.</t>
  </si>
  <si>
    <t>This Canadian industry comprises establishments primarily engaged in retailing new, rebuilt and used automotive parts and accessories; both retailing automotive parts and accessories and repairing automobiles; and retailing automotive accessories that generally require installation.</t>
  </si>
  <si>
    <t>This industry comprises establishments primarily engaged in retailing tires and tubes. These establishments also typically provide complementary services, such as tire mounting and wheel balancing and aligning.</t>
  </si>
  <si>
    <t>This Canadian industry comprises establishments primarily engaged in retailing tires and tubes. These establishments also typically provide complementary services, such as tire mounting and wheel balancing and aligning.</t>
  </si>
  <si>
    <t>This subsector comprises establishments primarily engaged in retailing new furniture and home furnishings. These establishments usually operate from showrooms and many offer interior decorating services in addition to the sale of products.</t>
  </si>
  <si>
    <t>This industry group comprises establishments primarily engaged in retailing new household and office furniture. These establishments may also retail major appliances, home electronics, home furnishings and floor coverings, and may provide interior decorating services.</t>
  </si>
  <si>
    <t>This industry comprises establishments primarily engaged in retailing new household and office furniture. These establishments may also retail major appliances, home electronics, home furnishings and floor coverings, and may provide interior decorating services.</t>
  </si>
  <si>
    <t>This Canadian industry comprises establishments primarily engaged in retailing new household and office furniture.</t>
  </si>
  <si>
    <t>Home furnishings stores</t>
  </si>
  <si>
    <t>This industry group comprises establishments primarily engaged in retailing home furnishings, such as floor coverings, window treatments, kitchen and tableware, bedding and linens, lamps and shades, bathroom accessories, and print and picture frames.</t>
  </si>
  <si>
    <t>This industry comprises establishments primarily engaged in retailing new floor coverings, such as rugs and carpets, vinyl floor coverings, wood floor coverings, and floor tiles, except ceramic. These establishments also typically provide installation and repair services.</t>
  </si>
  <si>
    <t>This Canadian industry comprises establishments primarily engaged in retailing new floor coverings, such as rugs and carpets, vinyl floor coverings, wood floor coverings, and floor tiles, except ceramic. These establishments also typically provide installation and repair services.</t>
  </si>
  <si>
    <t>Other home furnishings stores</t>
  </si>
  <si>
    <t>This industry comprises establishments, not classified to any other industry, primarily engaged in retailing new home furnishings, such as window treatments, kitchen and tableware, bedding and linens, brooms and brushes, lamps and shades, and prints and picture frames.</t>
  </si>
  <si>
    <t>This Canadian industry comprises establishments primarily engaged in retailing ready-made and custom draperies, blinds and shades.</t>
  </si>
  <si>
    <t>This Canadian industry comprises establishments primarily engaged in retailing posters, prints and ready-made frames, and in custom framing, mounting and laminating.</t>
  </si>
  <si>
    <t>This Canadian industry comprises establishments, not classified to any other Canadian industry, primarily engaged in retailing new home furnishings.</t>
  </si>
  <si>
    <t>This subsector comprises establishments primarily engaged in retailing household appliances, home audio and video equipment, audio and video recordings, cameras, computers and related goods. These establishments may also retail replacement parts and provide repair services.</t>
  </si>
  <si>
    <t>This industry group comprises establishments primarily engaged in retailing household appliances, home audio and video equipment, audio and video recordings, cameras, computers, and related goods. These establishments may also retail replacement parts and provide repair services.</t>
  </si>
  <si>
    <t>This industry comprises establishments primarily engaged in retailing household appliances, home audio and video equipment, audio and video recordings, cameras, computers and related goods. These establishments may also retail replacement parts and provide repair services.</t>
  </si>
  <si>
    <t>This Canadian industry comprises establishments primarily engaged in retailing new household appliances, home audio and video equipment, and other electronic products.</t>
  </si>
  <si>
    <t>This Canadian industry comprises establishments primarily engaged in retailing new computers, computer peripherals, pre-packaged software, game software and related products.</t>
  </si>
  <si>
    <t>This Canadian industry comprises establishments primarily engaged in retailing new cameras, photographic equipment and photographic supplies.</t>
  </si>
  <si>
    <t>This Canadian industry comprises establishments primarily engaged in retailing new audio and video recordings in any format or medium.</t>
  </si>
  <si>
    <t>This subsector comprises establishments primarily engaged in retailing a specialized or general line of building and home improvement materials, lawn and garden equipment and supplies, outdoor power equipment, and nursery and garden products.</t>
  </si>
  <si>
    <t>Building material and supplies dealers</t>
  </si>
  <si>
    <t>This industry group comprises establishments primarily engaged in retailing building materials, hardware, paint, wallpaper and related supplies.</t>
  </si>
  <si>
    <t>This industry comprises establishments primarily engaged in retailing a general line of home repair and improvement materials and supplies, such as lumber, doors and windows, plumbing goods, electrical goods, floor coverings, tools, houseware, hardware, paint and wallpaper, and lawn and garden equipment and supplies. The merchandise lines are normally arranged in separate sections. These establishments may provide installation and repair services for the merchandise they retail.</t>
  </si>
  <si>
    <t>This Canadian industry comprises establishments primarily engaged in retailing a general line of home repair and improvement materials and supplies, such as lumber, doors and windows, plumbing goods, electrical goods, floor coverings, tools, houseware, hardware, paint and wallpaper, and lawn and garden equipment and supplies. The merchandise lines are normally arranged in separate sections.</t>
  </si>
  <si>
    <t>This industry comprises establishments primarily engaged in retailing paint, wallpaper and related supplies.</t>
  </si>
  <si>
    <t>This Canadian industry comprises establishments primarily engaged in retailing paint, wallpaper and related supplies.</t>
  </si>
  <si>
    <t>This industry comprises establishments, known as hardware stores, primarily engaged in retailing a general line of basic hardware items, such as tools and builders' hardware. These establishments may sell additional product lines, such as paint, houseware and garden supplies, that are not normally arranged in separate departments.</t>
  </si>
  <si>
    <t>This Canadian industry comprises establishments, known as hardware stores, primarily engaged in retailing a general line of basic hardware items, such as tools and builders' hardware.</t>
  </si>
  <si>
    <t>This industry comprises establishments primarily engaged in retailing specialized lines of building materials. These establishments may provide installation services in addition to retailing.</t>
  </si>
  <si>
    <t>This Canadian industry comprises establishments primarily engaged in retailing specialized lines of building materials.</t>
  </si>
  <si>
    <t>Lawn and garden equipment and supplies stores</t>
  </si>
  <si>
    <t>This industry group comprises establishments primarily engaged in retailing lawn and garden equipment and supplies.</t>
  </si>
  <si>
    <t>This industry comprises establishments primarily engaged in retailing outdoor power equipment. These establishments also retail replacement parts and may provide repair services.</t>
  </si>
  <si>
    <t>This Canadian industry comprises establishments primarily engaged in retailing outdoor power equipment.</t>
  </si>
  <si>
    <t>This industry comprises establishments primarily engaged in retailing nursery and garden products, such as trees, shrubs, plants, seeds, bulbs and sod, that are predominantly grown elsewhere. These establishments may provide landscaping services.</t>
  </si>
  <si>
    <t>This Canadian industry comprises establishments primarily engaged in retailing nursery and garden products, such as trees, shrubs, plants, seeds, bulbs and sod, that are predominantly grown elsewhere.</t>
  </si>
  <si>
    <t>This subsector comprises establishments primarily engaged in retailing a general or specialized line of food or beverage products.</t>
  </si>
  <si>
    <t>Grocery stores</t>
  </si>
  <si>
    <t>This industry group comprises establishments primarily engaged in retailing a general line of food products.</t>
  </si>
  <si>
    <t>This industry comprises establishments, known as supermarkets and grocery stores, primarily engaged in retailing a general line of food, such as canned, dry and frozen foods; fresh fruits and vegetables; fresh and prepared meats, fish, poultry, dairy products, baked products and snack foods. These establishments also typically retail a range of non-food household products, such as household paper products, toiletries and non-prescription drugs.</t>
  </si>
  <si>
    <t>This Canadian industry comprises establishments, known as supermarkets and grocery stores, primarily engaged in retailing a general line of food, such as canned, dry and frozen foods; fresh fruits and vegetables; fresh and prepared meats, fish, poultry, dairy products, baked products and snack foods.</t>
  </si>
  <si>
    <t>This industry comprises establishments, known as convenience stores, primarily engaged in retailing a limited line of convenience items that generally includes milk, bread, soft drinks, snacks, tobacco products, newspapers and magazines. These establishments may retail a limited line of canned goods, dairy products, household paper and cleaning products, as well as alcoholic beverages, and provide related services, such as lottery ticket sales and video rental.</t>
  </si>
  <si>
    <t>This Canadian industry comprises establishments, known as convenience stores, primarily engaged in retailing a limited line of convenience items that generally includes milk, bread, soft drinks, snacks, tobacco products, newspapers and magazines.</t>
  </si>
  <si>
    <t>Specialty food stores</t>
  </si>
  <si>
    <t>This industry group comprises establishments primarily engaged in retailing specialized lines of food products.</t>
  </si>
  <si>
    <t>This industry comprises establishments primarily engaged in retailing fresh, frozen, or cured meats and poultry. Delicatessens primarily engaged in retailing fresh meat are included.</t>
  </si>
  <si>
    <t>This Canadian industry comprises establishments primarily engaged in retailing fresh, frozen, or cured meats and poultry.</t>
  </si>
  <si>
    <t>This industry comprises establishments primarily engaged in retailing fresh, frozen, or cured fish and seafood products.</t>
  </si>
  <si>
    <t>This Canadian industry comprises establishments primarily engaged in retailing fresh, frozen, or cured fish and seafood products.</t>
  </si>
  <si>
    <t>This industry comprises establishments primarily engaged in retailing fresh fruits and vegetables.</t>
  </si>
  <si>
    <t>This Canadian industry comprises establishments primarily engaged in retailing fresh fruits and vegetables.</t>
  </si>
  <si>
    <t>Other specialty food stores</t>
  </si>
  <si>
    <t>This industry comprises establishments, not classified to any other industry, primarily engaged in retailing specialty foods. Dairy product stores, baked goods stores, and candy, nut and confectionery stores are included.</t>
  </si>
  <si>
    <t>This Canadian industry comprises establishments primarily engaged in retailing baked goods not baked on the premises, and not for immediate consumption.</t>
  </si>
  <si>
    <t>This Canadian industry comprises establishments primarily engaged in retailing candy and other confections, nuts and popcorn.</t>
  </si>
  <si>
    <t>This Canadian industry comprises establishments, not classified to any other Canadian industry, primarily engaged in retailing specialty foods.</t>
  </si>
  <si>
    <t>This industry group comprises establishments primarily engaged in retailing packaged alcoholic beverages, such as beer, wine and liquor.</t>
  </si>
  <si>
    <t>This industry comprises establishments primarily engaged in retailing packaged alcoholic beverages, such as beer, wine and liquor.</t>
  </si>
  <si>
    <t>This Canadian industry comprises establishments primarily engaged in retailing packaged alcoholic beverages, such as beer, wine and liquor.</t>
  </si>
  <si>
    <t>This subsector comprises establishments primarily engaged in retailing health and personal care products. Drug stores and pharmacies, cosmetics, beauty supplies and perfume stores, optical goods stores, food (health) supplement stores and health appliance stores are included.</t>
  </si>
  <si>
    <t>This industry group comprises establishments primarily engaged in retailing health and personal care products. Drug stores and pharmacies, cosmetics, beauty supplies and perfume stores, optical goods stores, food (health) supplement stores and health appliance stores are included.</t>
  </si>
  <si>
    <t>This industry comprises establishments, known as pharmacies and drug stores, primarily engaged in retailing prescription or non-prescription drugs and medicines. These establishments also typically retail snacks, cosmetics, personal hygiene products, greeting cards and stationery, and health aids, and may also retail confectionery, tobacco products, novelties and giftware, and cameras and photographic supplies.</t>
  </si>
  <si>
    <t>This Canadian industry comprises establishments, known as pharmacies and drug stores, primarily engaged in retailing prescription or non-prescription drugs and medicines.</t>
  </si>
  <si>
    <t>This industry comprises establishments primarily engaged in retailing cosmetics, perfumes, toiletries and personal grooming products.</t>
  </si>
  <si>
    <t>This Canadian industry comprises establishments primarily engaged in retailing cosmetics, perfumes, toiletries and personal grooming products.</t>
  </si>
  <si>
    <t>This industry comprises establishments primarily engaged in retailing and fitting prescription eyeglasses and contact lenses. These establishments may or may not grind lenses to order on the premises. Establishments primarily engaged in retailing non-prescription sunglasses are also included.</t>
  </si>
  <si>
    <t>This Canadian industry comprises establishments primarily engaged in retailing and fitting prescription eyeglasses and contact lenses.</t>
  </si>
  <si>
    <t>Other health and personal care stores</t>
  </si>
  <si>
    <t>This industry comprises establishments, not classified to any other industry, primarily engaged in retailing health and personal care items, such as vitamins, nutrition supplements, hearing aids, and medical equipment and supplies.</t>
  </si>
  <si>
    <t>This Canadian industry comprises establishments primarily engaged in retailing food supplement products, such as vitamins, nutrition supplements and body enhancing supplements.</t>
  </si>
  <si>
    <t>This Canadian industry comprises establishments, not classified to any other Canadian industry, primarily engaged in retailing specialized lines of health and personal care merchandise.</t>
  </si>
  <si>
    <t>This subsector comprises establishments primarily engaged in retailing motor fuels, whether or not the gasoline station is operated in conjunction with a convenience store, repair garage, restaurant or other type of operation. Establishments that operate gasoline stations on behalf of their owners and receive a commission on the sale of fuels are also included.</t>
  </si>
  <si>
    <t>This industry group comprises establishments primarily engaged in retailing motor fuels, whether or not the gasoline station is operated in conjunction with a convenience store, repair garage, restaurant or other type of operation. Establishments that operate gasoline stations on behalf of their owners and receive a commission on the sale of fuels are also included.</t>
  </si>
  <si>
    <t>This industry comprises establishments primarily engaged in retailing automotive fuels combined with the retail sale of a limited line of merchandise, such as milk, bread, soft drinks and snacks in a convenience store setting. Establishments that operate such establishments on behalf of their owners are also included.</t>
  </si>
  <si>
    <t>This Canadian industry comprises establishments primarily engaged in retailing automotive fuels combined with the retail sale of a limited line of merchandise, such as milk, bread, soft drinks and snacks in a convenience store setting.</t>
  </si>
  <si>
    <t>This industry comprises establishments, not classified to any other industry, primarily engaged in retailing gasoline, diesel fuel and automotive oils, whether or not the gasoline station is operated in conjunction with a repair garage, restaurant or other type of operation. Establishments that operate such establishments on behalf of their owners are also included.</t>
  </si>
  <si>
    <t>This Canadian industry comprises establishments, not classified to any other Canadian industry, primarily engaged in retailing gasoline, diesel fuel and automotive oils, whether or not the gasoline station is operated in conjunction with a repair garage, restaurant or other type of operation.</t>
  </si>
  <si>
    <t>This subsector comprises establishments primarily engaged in retailing clothing and clothing accessories.</t>
  </si>
  <si>
    <t>Clothing stores</t>
  </si>
  <si>
    <t>This industry group comprises establishments primarily engaged in retailing new, ready-to-wear clothing.</t>
  </si>
  <si>
    <t>This industry comprises establishments primarily engaged in retailing a general line of new, men's and boys', ready-to-wear clothing. These establishments may also provide alterations on the garments they sell.</t>
  </si>
  <si>
    <t>This Canadian industry comprises establishments primarily engaged in retailing a general line of new, men's and boys', ready-to-wear clothing.</t>
  </si>
  <si>
    <t>This industry comprises establishments primarily engaged in retailing a general line of new, women's, ready-to-wear clothing, including maternity wear.</t>
  </si>
  <si>
    <t>This Canadian industry comprises establishments primarily engaged in retailing a general line of new, women's, ready-to-wear clothing.</t>
  </si>
  <si>
    <t>This industry comprises establishments primarily engaged in retailing a general line of new, children's and infants', ready-to-wear clothing.</t>
  </si>
  <si>
    <t>This Canadian industry comprises establishments primarily engaged in retailing a general line of new, children's and infants', ready-to-wear clothing.</t>
  </si>
  <si>
    <t>This industry comprises establishments primarily engaged in retailing a general line of new, ready-to-wear clothing for men, women and children, without specializing in sales for an individual gender or age group.</t>
  </si>
  <si>
    <t>This Canadian industry comprises establishments primarily engaged in retailing a general line of new, ready-to-wear clothing for men, women and children, without specializing in sales for an individual gender or age group.</t>
  </si>
  <si>
    <t>This industry comprises establishments primarily engaged in retailing a single or general line of new clothing accessories.</t>
  </si>
  <si>
    <t>This Canadian industry comprises establishments primarily engaged in retailing a single or general line of new clothing accessories.</t>
  </si>
  <si>
    <t>Other clothing stores</t>
  </si>
  <si>
    <t>This industry comprises establishments, not classified to any other industry, primarily engaged in retailing specialized lines of new clothing.</t>
  </si>
  <si>
    <t>This Canadian industry comprises establishments primarily engaged in retailing ready-to-wear or custom-made fur apparel.</t>
  </si>
  <si>
    <t>This Canadian industry comprises establishments, not classified to any other Canadian industry, primarily engaged in retailing specialized lines of new clothing.</t>
  </si>
  <si>
    <t>This industry group comprises establishments primarily engaged in retailing all types of new footwear. These establishments may also retail shoe-care products.</t>
  </si>
  <si>
    <t>This industry comprises establishments primarily engaged in retailing all types of new footwear. These establishments may also retail shoe-care products.</t>
  </si>
  <si>
    <t>This Canadian industry comprises establishments primarily engaged in retailing all types of new footwear.</t>
  </si>
  <si>
    <t>Jewellery, luggage and leather goods stores</t>
  </si>
  <si>
    <t>This industry group comprises establishments primarily engaged in retailing jewellery, luggage and leather goods, and clothing accessories, such as hats, gloves, handbags, ties and belts.</t>
  </si>
  <si>
    <t>This industry comprises establishments primarily engaged in retailing jewellery, sterling and plated silverware, and watches and clocks. These establishments may provide services such as cutting and mounting stones and jewellery repair.</t>
  </si>
  <si>
    <t>This Canadian industry comprises establishments primarily engaged in retailing jewellery, sterling and plated silverware, and watches and clocks.</t>
  </si>
  <si>
    <t>This industry comprises establishments primarily engaged in retailing luggage, briefcases, trunks and related products, and establishments engaged in retailing a line of leather items.</t>
  </si>
  <si>
    <t>This Canadian industry comprises establishments primarily engaged in retailing luggage, briefcases, trunks and related products, and establishments engaged in retailing a line of leather items.</t>
  </si>
  <si>
    <t>This subsector comprises establishments primarily engaged in retailing sporting goods, games and toys, sewing supplies, fabrics, patterns, yarns and other needlework accessories, musical instruments, and books and other reading materials.</t>
  </si>
  <si>
    <t>Sporting goods, hobby and musical instrument stores</t>
  </si>
  <si>
    <t>This industry group comprises establishments primarily engaged in retailing new sporting goods, games and toys, and musical instruments.</t>
  </si>
  <si>
    <t>Sporting goods stores</t>
  </si>
  <si>
    <t>This industry comprises establishments primarily engaged in retailing new sporting goods. These establishments may also retail used sporting goods, and provide repair services.</t>
  </si>
  <si>
    <t>This Canadian industry comprises establishments primarily engaged in retailing new golf equipment and supplies.</t>
  </si>
  <si>
    <t>This Canadian industry comprises establishments primarily engaged in retailing new ski equipment and supplies.</t>
  </si>
  <si>
    <t>This Canadian industry comprises establishments primarily engaged in retailing new cycling equipment and supplies.</t>
  </si>
  <si>
    <t>This Canadian industry comprises establishments, not classified to any other Canadian industry, primarily engaged in retailing new sporting goods.</t>
  </si>
  <si>
    <t>This industry comprises establishments primarily engaged in retailing new toys, games, and hobby and craft supplies.</t>
  </si>
  <si>
    <t>This Canadian industry comprises establishments primarily engaged in retailing new toys, games, and hobby and craft supplies.</t>
  </si>
  <si>
    <t>This industry comprises establishments primarily engaged in retailing new sewing supplies, fabrics, patterns, yarns and other needlework accessories. These stores may also retail sewing machines.</t>
  </si>
  <si>
    <t>This Canadian industry comprises establishments primarily engaged in retailing new sewing supplies, fabrics, patterns, yarns and other needlework accessories.</t>
  </si>
  <si>
    <t>This industry comprises establishments primarily engaged in retailing new musical instruments, sheet music and related supplies. These establishments may also rent and repair musical instruments.</t>
  </si>
  <si>
    <t>This Canadian industry comprises establishments primarily engaged in retailing new musical instruments, sheet music and related supplies.</t>
  </si>
  <si>
    <t>This industry group comprises establishments primarily engaged in retailing new books, newspapers, magazines and other peiodicals.</t>
  </si>
  <si>
    <t>This industry comprises establishments primarily engaged in retailing new books, newspapers, magazines and other periodicals.</t>
  </si>
  <si>
    <t>This Canadian industry comprises establishments primarily engaged in retailing new books, newspapers, magazines and other periodicals.</t>
  </si>
  <si>
    <t>This subsector comprises establishments primarily engaged in retailing a general line of merchandise that may, or may not, include a general line of grocery items.</t>
  </si>
  <si>
    <t>This industry group comprises establishments primarily engaged in retailing a wide range of products, with each merchandise line constituting a separate department within the store. Selected departments may be operated by separate establishments, on a concession basis.</t>
  </si>
  <si>
    <t>This industry comprises establishments primarily engaged in retailing a wide range of products, with each merchandise line constituting a separate department within the store. Selected departments may be operated by separate establishments, on a concession basis.</t>
  </si>
  <si>
    <t>This Canadian industry comprises establishments primarily engaged in retailing a wide range of products, with each merchandise line constituting a separate department within the store.</t>
  </si>
  <si>
    <t>Other general merchandise stores</t>
  </si>
  <si>
    <t>This industry group comprises establishments, not classified to any other industry group, primarily engaged in retailing goods in general merchandise stores.</t>
  </si>
  <si>
    <t>This industry comprises establishments primarily engaged in retailing a general line of grocery items typically by multi-unit cases and/or in large formats, in combination with a general line of non-grocery items; and typically charging a membership fee.</t>
  </si>
  <si>
    <t>This Canadian industry comprises establishments primarily engaged in retailing a general line of grocery items typically by multi-unit cases and/or in large formats, in combination with a general line of non-grocery items; and typically charging a membership fee.</t>
  </si>
  <si>
    <t>All other general merchandise stores</t>
  </si>
  <si>
    <t>This industry comprises establishments, not classified to any other industry, primarily engaged in retailing a general line of new merchandise. Establishments known as home and auto supplies stores, catalogue showrooms, agricultural co-op stores, variety stores and country general stores are included.</t>
  </si>
  <si>
    <t>This Canadian industry comprises establishments primarily engaged in retailing a general line of auto supplies along with a general line of home supplies.</t>
  </si>
  <si>
    <t>This Canadian industry comprises establishments, not classified to any other Canadian industry, primarily engaged in retailing a general line of new merchandise.</t>
  </si>
  <si>
    <t>This subsector comprises establishments primarily engaged in retailing a specialized line of merchandise in other types of specialty stores. Florists, office supplies stores, stationery stores, gift, novelty and souvenir stores, used merchandise stores, pet and pet supplies stores, art dealers and manufactured (mobile) home dealers are included.</t>
  </si>
  <si>
    <t>This industry group comprises establishments primarily engaged in retailing cut flowers, floral arrangements, and potted plants grown elsewhere. These establishments typically prepare the arrangements they sell.</t>
  </si>
  <si>
    <t>This industry comprises establishments primarily engaged in retailing cut flowers, floral arrangements, and potted plants grown elsewhere. These establishments typically prepare the arrangements they sell.</t>
  </si>
  <si>
    <t>This Canadian industry comprises establishments primarily engaged in retailing cut flowers, floral arrangements, and potted plants grown elsewhere. These establishments typically prepare the arrangements they sell.</t>
  </si>
  <si>
    <t>Office supplies, stationery and gift stores</t>
  </si>
  <si>
    <t>This industry group comprises establishments primarily engaged in retailing new office supplies, stationery and gifts.</t>
  </si>
  <si>
    <t>This industry comprises establishments primarily engaged in retailing office supplies or a combination of office supplies, equipment and furniture. Establishments primarily engaged in retailing stationery and school supplies are also included.</t>
  </si>
  <si>
    <t>This Canadian industry comprises establishments primarily engaged in retailing office supplies or a combination of office supplies, equipment and furniture.</t>
  </si>
  <si>
    <t>This industry comprises establishments primarily engaged in retailing new gifts, novelty merchandise, souvenirs, greeting cards, seasonal and holiday decorations, and curios. These establishments may also retail stationery.</t>
  </si>
  <si>
    <t>This Canadian industry comprises establishments primarily engaged in retailing new gifts, novelty merchandise, souvenirs, greeting cards, seasonal and holiday decorations, and curios.</t>
  </si>
  <si>
    <t>This industry group comprises establishments primarily engaged in retailing used merchandise. Establishments primarily engaged in retailing antiques are also included.</t>
  </si>
  <si>
    <t>This industry comprises establishments primarily engaged in retailing used merchandise. Establishments primarily engaged in retailing antiques are also included.</t>
  </si>
  <si>
    <t>This Canadian industry comprises establishments primarily engaged in retailing used merchandise.</t>
  </si>
  <si>
    <t>Other miscellaneous store retailers</t>
  </si>
  <si>
    <t>This industry group comprises establishments, not classified to any other industry group, primarily engaged in retailing new merchandise in other types of specialty stores.</t>
  </si>
  <si>
    <t>This industry comprises establishments primarily engaged in retailing pets, pet food and pet supplies. These establishments may also provide pet grooming services.</t>
  </si>
  <si>
    <t>This Canadian industry comprises establishments primarily engaged in retailing pets, pet food and pet supplies.</t>
  </si>
  <si>
    <t>This industry comprises establishments primarily engaged in retailing original and limited edition art works. Establishments primarily engaged in the exhibition of Aboriginal art for retail sale are also included.</t>
  </si>
  <si>
    <t>This Canadian industry comprises establishments primarily engaged in retailing original and limited edition art works.</t>
  </si>
  <si>
    <t>This industry comprises establishments primarily engaged in retailing new and used mobile homes, parts and equipment. These establishments may provide installation services in addition to retailing the homes.</t>
  </si>
  <si>
    <t>This Canadian industry comprises establishments primarily engaged in retailing new and used mobile homes, parts and equipment.</t>
  </si>
  <si>
    <t>All other miscellaneous store retailers</t>
  </si>
  <si>
    <t>This industry comprises establishments, not classified to any other industry, primarily engaged in retailing specialized lines of merchandise, such as tobacco and tobacco products; artists' supplies; collectors' items, such as coins, stamps, autographs and cards; beer and wine making supplies; swimming pool supplies and accessories; religious goods; and monuments and tombstones. Establishments primarily engaged in retailing a general line of new and used merchandise on an auction basis are also included.</t>
  </si>
  <si>
    <t>This Canadian industry comprises establishments primarily engaged in retailing beer and wine-making supplies and equipment.</t>
  </si>
  <si>
    <t>This Canadian industry comprises establishments, not classified to any other Canadian industry, primarily engaged in retailing specialized lines of merchandise.</t>
  </si>
  <si>
    <t>This subsector comprises establishments primarily engaged in retailing merchandise by non-store retail methods. The establishments of this subsector employ methods, such as broadcasting infomercials, broadcasting and publishing direct-response advertising, publishing traditional and electronic catalogues, door-to-door solicitation, in-home demonstration, temporary displaying of merchandise (temporary stands or stalls), distribution by vending machines, and using the Internet to reach their customers and market their merchandise. Establishments primarily engaged in the direct sale (i.e. non-store) of products such as home heating fuels and in newspaper delivery are also included.</t>
  </si>
  <si>
    <t>This industry group comprises establishments primarily engaged in retailing all types of merchandise using the electronic and print media to induce direct response by the customer. These establishments can employ methods, such as broadcasting infomercials, broadcasting and publishing direct-response advertising and publishing traditional or electronic catalogues, to display their merchandise and reach their customers. They can also provide websites facilitating consumer-to-consumer or business-to-consumer trade in new and used goods, on an auction basis, using the Internet.  Transactions between these retailers and their customers typically require the use of information technology (telephone or computer network) and the delivery of merchandise is typically done by mail or courier. Establishments primarily engaged in retailing from catalogue showrooms, without stock, are included.</t>
  </si>
  <si>
    <t>This industry comprises establishments primarily engaged in retailing all types of merchandise using the electronic and print media to induce direct response by the customer. These establishments can employ methods, such as broadcasting infomercials, broadcasting and publishing direct-response advertising and publishing traditional or electronic catalogues, to display their merchandise and reach their customers. They can also provide websites facilitating consumer-to-consumer or business-to-consumer trade in new and used goods, on an auction basis, using the Internet.   Transactions between these retailers and their customers typically require the use of information technology (telephone or computer network) and the delivery of merchandise is typically done by mail or courier. Establishments primarily engaged in retailing from catalogue showrooms, without stock, are included.</t>
  </si>
  <si>
    <t>This Canadian industry comprises establishments primarily engaged in retailing all types of merchandise using the electronic and print media to induce direct response by the customer. These establishments can employ methods, such as broadcasting infomercials, broadcasting and publishing direct-response advertising and publishing traditional or electronic catalogues, to display their merchandise and reach their customers.  Transactions between these retailers and their customers typically require the use of information technology (telephone or computer network) and the delivery of merchandise is typically done by mail or courier.</t>
  </si>
  <si>
    <t>This industry group comprises establishments primarily engaged in owning, stocking and servicing vending machines designed to retail merchandise.</t>
  </si>
  <si>
    <t>This industry comprises establishments primarily engaged in owning, stocking and servicing vending machines designed to retail merchandise.</t>
  </si>
  <si>
    <t>This Canadian industry comprises establishments primarily engaged in owning, stocking and servicing vending machines designed to retail merchandise.</t>
  </si>
  <si>
    <t>Direct selling establishments</t>
  </si>
  <si>
    <t>This industry group comprises establishments primarily engaged in non-store retailing, except direct-response advertising and operating vending machines. These establishments use methods, such as home delivery, door-to-door solicitation, in-home demonstration and displaying of merchandise through temporary stalls or kiosks, to reach their customers and market their merchandise. Direct sales establishments may operate from an office and have incidental sales of items.</t>
  </si>
  <si>
    <t>Fuel dealers</t>
  </si>
  <si>
    <t>This industry comprises establishments primarily engaged in retailing heating oil, liquefied petroleum gas (LPG) and other fuels via direct selling.</t>
  </si>
  <si>
    <t>This Canadian industry comprises establishments primarily engaged in retailing heating oil via direct selling to the final consumer including both households and commercial businesses.</t>
  </si>
  <si>
    <t>This Canadian industry comprises establishments primarily engaged in retailing liquefied petroleum gas (LPG) gas via direct selling.</t>
  </si>
  <si>
    <t>This Canadian industry comprises establishments primarily engaged in retailing fuels (except heating oil and liquefied petroleum gas) via direct selling.</t>
  </si>
  <si>
    <t>This industry comprises establishments, not classified to any other industry, primarily engaged in non-store retailing. These establishments use methods, such as door-to-door solicitation, in-home demonstration and temporary displaying of merchandise (stalls), to reach their customers and market their merchandise.</t>
  </si>
  <si>
    <t>This Canadian industry comprises establishments, not classified to any other Canadian industry, primarily engaged in non-store retailing. These establishments use methods, such as door-to-door solicitation, in-home demonstration and temporary displaying of merchandise (stalls), to reach their customers and market their merchandise.</t>
  </si>
  <si>
    <t>48-49</t>
  </si>
  <si>
    <t>This sector comprises establishments primarily engaged in transporting passengers and goods, warehousing and storing goods, and providing services to these establishments. The modes of transportation are road (trucking, transit and ground passenger), rail, water, air and pipeline. These are further subdivided according to the way in which businesses in each mode organize their establishments. National post office and courier establishments, which also transport goods, are included in this sector. Warehousing and storage establishments are subdivided according to the type of service and facility that is operated.  Many of the establishments in this sector are structured as networks, with activities, workers, and physical facilities distributed over an extensive geographic area.</t>
  </si>
  <si>
    <t>This subsector comprises establishments primarily engaged in for-hire, common-carrier transportation of people and/or goods using aircraft, such as airplanes and helicopters.</t>
  </si>
  <si>
    <t>This industry group comprises establishments primarily engaged in transporting passengers and/or goods by aircraft, over regular routes and on regular schedules. Establishments in this industry have less flexibility with respect to choice of airports, hours of operation, load factors and similar operational characteristics than do establishments in 4812, Non-scheduled air transportation.</t>
  </si>
  <si>
    <t>This industry comprises establishments primarily engaged in transporting passengers and/or goods by aircraft, over regular routes and on regular schedules. Establishments in this industry have less flexibility with respect to choice of airports, hours of operation, load factors and similar operational characteristics than do establishments in 4812, Non-scheduled air transportation.</t>
  </si>
  <si>
    <t>This Canadian industry comprises establishments primarily engaged in transporting passengers and/or goods by aircraft, over regular routes and on regular schedules. Establishments in this industry have less flexibility with respect to choice of airports, hours of operation, load factors and similar operational characteristics than do establishments in 4812, Non-scheduled air transportation.</t>
  </si>
  <si>
    <t>Non-scheduled air transportation</t>
  </si>
  <si>
    <t>This industry group comprises establishments primarily engaged in the non-scheduled air transportation of passengers and/or goods. Establishments in this industry have more flexibility with respect to choice of airports, hours of operation, load factors and similar operational characteristics than do establishments in 4811, Scheduled air transportation. Establishments primarily engaged in providing specialty air transportation or flying services using small, general-purpose aircraft are included.</t>
  </si>
  <si>
    <t>This industry comprises establishments primarily engaged in the non-scheduled air transportation of passengers and/or goods. Establishments in this industry have more flexibility with respect to choice of airports, hours of operation, load factors and similar operational characteristics than do establishments in 4811, Scheduled air transportation. Establishments primarily engaged in providing specialty air transportation or flying services using small, general-purpose aircraft are included.</t>
  </si>
  <si>
    <t>This Canadian industry comprises establishments primarily engaged in the non-scheduled air transportation of passengers and/or goods by aircraft, at a toll per mile or per hour for the charter of the aircraft.</t>
  </si>
  <si>
    <t>This Canadian industry comprises establishments primarily engaged in providing a combination of flying services, with no single service predominating. These establishments use small, general-purpose aircraft.</t>
  </si>
  <si>
    <t>This subsector comprises establishments primarily engaged in operating railways. Establishments primarily engaged in the operation of long-haul or mainline railways, short-haul railways and passenger railways are included.</t>
  </si>
  <si>
    <t>This industry group comprises establishments primarily engaged in operating railways. Establishments primarily engaged in the operation of long-haul or mainline railways, short-haul railways and passenger railways are included.</t>
  </si>
  <si>
    <t>This industry comprises establishments primarily engaged in operating railways. Establishments primarily engaged in the operation of long-haul or mainline railways, short-haul railways and passenger railways are included.</t>
  </si>
  <si>
    <t>This Canadian industry comprises establishments primarily engaged in operating railways for the transport of goods on a rail line that does not comprise a rail network. A short-haul railway line usually takes goods from one or more points to a point on the larger transportation network, which is usually a mainline railway, but may be a trans-shipment point onto another transportation mode.</t>
  </si>
  <si>
    <t>This Canadian industry comprises establishments primarily engaged in operating railways for the transport of goods over a mainline rail network. A mainline rail network is a system that usually comprises one or more trunk lines, into which a network of branch lines feed. The branch lines may be part of the mainline establishment or may be separate establishments of short-haul freight railways.</t>
  </si>
  <si>
    <t>This Canadian industry comprises establishments primarily engaged in the railway transport of passengers.</t>
  </si>
  <si>
    <t>This subsector comprises establishments primarily engaged in the water transportation of passengers and goods, using equipment designed for those purposes.</t>
  </si>
  <si>
    <t>Deep sea, coastal and Great Lakes water transportation</t>
  </si>
  <si>
    <t>This industry group comprises establishments primarily engaged in deep sea, coastal and Great Lakes water transportation of freight and passengers. The St. Lawrence Seaway is considered to be part of the Great Lakes system. Establishments that operate ocean-going cruise ships are included.</t>
  </si>
  <si>
    <t>This industry comprises establishments primarily engaged in deep sea, coastal and Great Lakes water transportation of freight and passengers. The St. Lawrence Seaway is considered to be part of the Great Lakes system. Establishments that operate ocean-going cruise ships are included.</t>
  </si>
  <si>
    <t>This Canadian industry comprises establishments primarily engaged in deep sea, coastal and Great Lakes water transportation of freight and passengers. The St. Lawrence Seaway is considered to be part of the Great Lakes system.</t>
  </si>
  <si>
    <t>This Canadian industry comprises establishments primarily engaged in operating ferries for the transport of passengers and/or freight contained in self-propelled, motorized vehicles; in deep sea, coastal or Great Lakes waters.</t>
  </si>
  <si>
    <t>Inland water transportation</t>
  </si>
  <si>
    <t>This industry group comprises establishments primarily engaged in the inland water transportation of freight and passengers. Transportation within harbours is included.</t>
  </si>
  <si>
    <t>This industry comprises establishments primarily engaged in the inland water transportation of freight and passengers. Transportation within harbours is included.</t>
  </si>
  <si>
    <t>This Canadian industry comprises establishments primarily engaged in the inland water transportation of freight and passengers, except by ferries.</t>
  </si>
  <si>
    <t>This Canadian industry comprises establishments primarily engaged in operating inland ferries.</t>
  </si>
  <si>
    <t>This subsector comprises establishments primarily engaged in the truck transportation of goods. These establishments may carry general freight or specialized freight. Specialized freight comprises goods that, because of size, weight, shape or other inherent characteristics, require specialized equipment for transportation. Establishments may operate locally, that is within a metropolitan area and its hinterland, or over long distances, that is between metropolitan areas.</t>
  </si>
  <si>
    <t>General freight trucking</t>
  </si>
  <si>
    <t>This industry group comprises establishments primarily engaged in the local or long distance trucking of general freight. General freight trucking does not require the use of specialized equipment. The trucks used can handle a wide variety of commodities. Freight is generally palletized, and generally carried in a box, container or van trailer.</t>
  </si>
  <si>
    <t>This industry comprises establishments primarily engaged in local general freight trucking. These establishments primarily provide trucking services within a metropolitan area and its hinterland.</t>
  </si>
  <si>
    <t>This Canadian industry comprises establishments primarily engaged in local general freight trucking. These establishments primarily provide trucking services within a metropolitan area and its hinterland. Generally the trips are same-day return.</t>
  </si>
  <si>
    <t>General freight trucking, long distance</t>
  </si>
  <si>
    <t>This industry comprises establishments primarily engaged in long distance, general freight trucking. These establishments primarily provide trucking services between metropolitan areas.</t>
  </si>
  <si>
    <t>This Canadian industry comprises establishments primarily engaged in long distance, general freight trucking of complete truck-loads. A truck-load shipment is generally devoted to the goods of a single shipper, taken directly from a point of origin to one or more destination points.</t>
  </si>
  <si>
    <t>This Canadian industry comprises establishments primarily engaged in long distance, general freight trucking of less than complete truck-loads. Less-than-truck-load carriers are characterized by the use of terminals to consolidate shipments, generally from several shippers, into a single truck for haulage between a load assembly terminal and a disassembly terminal, where the load is sorted and shipments are re-routed for delivery.</t>
  </si>
  <si>
    <t>Specialized freight trucking</t>
  </si>
  <si>
    <t>This industry group comprises establishments primarily engaged in specialized freight trucking. These establishments transport articles that, because of size, weight, shape or other inherent characteristics, require specialized equipment for transportation. Some important types of specialized equipment are bulk tankers, dump trucks and trailers, refrigerated vans, and motor vehicle haulers. Establishments that transport used household and office goods are included.</t>
  </si>
  <si>
    <t>This industry comprises establishments primarily engaged in the trucking of used household and office goods, whether local or long distance. Establishments engaged in the transportation of used institutional equipment are included. Incidental storage activities may be carried out by these establishments, except for new furniture.</t>
  </si>
  <si>
    <t>This Canadian industry comprises establishments primarily engaged in the trucking of used household and office goods, whether local or long distance.</t>
  </si>
  <si>
    <t>Specialized freight (except used goods) trucking, local</t>
  </si>
  <si>
    <t>This industry comprises establishments primarily engaged in providing local trucking services using specialized equipment. Local trucking establishments provide trucking services within a metropolitan area.</t>
  </si>
  <si>
    <t>This Canadian industry comprises establishments primarily engaged in the local trucking of bulk liquids.</t>
  </si>
  <si>
    <t>This Canadian industry comprises establishments primarily engaged in the local trucking of dry bulk materials. These establishments use dump trucks and dump trailers, tank trucks, hopper trucks and similar vehicles to transport goods such as sand, gravel, snow, dry chemicals and ores.</t>
  </si>
  <si>
    <t>This Canadian industry comprises establishments primarily engaged in the local trucking of forest goods, including logs, wood chips and lumber.</t>
  </si>
  <si>
    <t>This Canadian industry comprises establishments, not classified to any other Canadian industry, primarily engaged in providing local trucking services, using specialized equipment.</t>
  </si>
  <si>
    <t>Specialized freight (except used goods) trucking, long distance</t>
  </si>
  <si>
    <t>This industry comprises establishments primarily engaged in providing long distance trucking services using specialized equipment. Long distance trucking establishments provide trucking services between metropolitan areas.</t>
  </si>
  <si>
    <t>This Canadian industry comprises establishments primarily engaged in the long distance trucking of bulk liquids.</t>
  </si>
  <si>
    <t>This Canadian industry comprises establishments primarily engaged in the long distance trucking of dry bulk materials. These establishments use dump trucks and dump trailers, tank trucks, hopper trucks and similar vehicles to transport goods such as sand, gravel, dry chemicals and ores.</t>
  </si>
  <si>
    <t>This Canadian industry comprises establishments primarily engaged in the long distance trucking of forest products, including logs, wood chips and lumber.</t>
  </si>
  <si>
    <t>This Canadian industry comprises establishments, not classified to any other Canadian industry, primarily engaged in providing long distance trucking services, using specialized equipment. Some important truck types used by these establishments are refrigerated vans and motor vehicle haulers.</t>
  </si>
  <si>
    <t>Transit and ground passenger transportation</t>
  </si>
  <si>
    <t>This subsector comprises establishments primarily engaged in a variety of passenger transportation activities, using equipment designed for those purposes. These activities are distinguished based on process factors, such as whether routes are scheduled, run over fixed routes, and charged on a per-seat or per-vehicle basis.</t>
  </si>
  <si>
    <t>This industry group comprises establishments primarily engaged in operating local and suburban mass passenger transit systems. Such transportation may involve the use of one or more modes of transport including light rail, subways and streetcars, as well as buses. These establishments operate over fixed routes and schedules, and allow passengers to pay on a per-trip basis (whether or not they also accept payment methods such as monthly passes).</t>
  </si>
  <si>
    <t>This industry comprises establishments primarily engaged in operating local and suburban mass passenger transit systems. Such transportation may involve the use of one or more modes of transport including light rail, subways and streetcars, as well as buses. These establishments operate over fixed routes and schedules, and allow passengers to pay on a per-trip basis (whether or not they also accept payment methods such as monthly passes).</t>
  </si>
  <si>
    <t>This Canadian industry comprises establishments primarily engaged in operating local and suburban mass passenger transit systems.</t>
  </si>
  <si>
    <t>This industry group comprises establishments primarily engaged in providing passenger transportation, principally outside a single municipality and its suburban areas, primarily by bus. These establishments operate over fixed routes and schedules, and charge a per-trip fee.</t>
  </si>
  <si>
    <t>This industry comprises establishments primarily engaged in providing passenger transportation, principally outside a single municipality and its suburban areas, primarily by bus. These establishments operate over fixed routes and schedules, and charge a per-trip fee.</t>
  </si>
  <si>
    <t>This Canadian industry comprises establishments primarily engaged in providing passenger transportation, principally outside a single municipality and its suburban areas, primarily by bus. These establishments operate over fixed routes and schedules, and charge a per-trip fee.</t>
  </si>
  <si>
    <t>This industry group comprises establishments primarily engaged in providing passenger transportation by taxi and limousine.</t>
  </si>
  <si>
    <t>This industry comprises establishments primarily engaged in providing passenger transportation by taxi (that is, automobiles, except limousines), not operated on regular schedules or routes. Taxicab fleet owners and organizations that provide dispatch services are included, regardless of whether drivers are hired, rent their cabs or are otherwise compensated. Owner-operated taxicabs are included.</t>
  </si>
  <si>
    <t>This Canadian industry comprises establishments primarily engaged in providing passenger transportation by taxi (that is, automobiles, except limousines), not operated on regular schedules or routes.</t>
  </si>
  <si>
    <t>This industry comprises establishments primarily engaged in providing passenger transportation by limousine.</t>
  </si>
  <si>
    <t>This Canadian industry comprises establishments primarily engaged in providing passenger transportation by limousine.</t>
  </si>
  <si>
    <t>This industry group comprises establishments primarily engaged in operating buses and other motor vehicles to transport pupils to and from school or employees to and from work. These establishments operate over fixed routes and schedules, but do not charge a per-trip fee.</t>
  </si>
  <si>
    <t>This industry comprises establishments primarily engaged in operating buses and other motor vehicles to transport pupils to and from school or employees to and from work. These establishments operate over fixed routes and schedules, but do not charge a per-trip fee.</t>
  </si>
  <si>
    <t>This Canadian industry comprises establishments primarily engaged in operating buses and other motor vehicles to transport pupils to and from school or employees to and from work. These establishments operate over fixed routes and schedules, but do not charge a per-trip fee.</t>
  </si>
  <si>
    <t>This industry group comprises establishments primarily engaged in providing charter bus services. These establishments do not operate over fixed routes and schedules, and rent the entire vehicle, rather than individual seats.</t>
  </si>
  <si>
    <t>This industry comprises establishments primarily engaged in providing charter bus services. These establishments do not operate over fixed routes and schedules, and rent the entire vehicle, rather than individual seats.</t>
  </si>
  <si>
    <t>This Canadian industry comprises establishments primarily engaged in providing charter bus services. These establishments do not operate over fixed routes and schedules, and rent the entire vehicle, rather than individual seats.</t>
  </si>
  <si>
    <t>This industry group comprises establishments, not classified to any other industry group, primarily engaged in providing shuttle services to airports and similar facilities, special needs transportation services and other transit and ground passenger transport. Shuttle services included in this industry group are those that use vans and/or buses as a means of transport. They usually travel on fixed routes and service particular hotels or carriers. Special needs transportation establishments use conventional or specially converted vehicles to provide passenger transportation to the infirm, elderly or handicapped.</t>
  </si>
  <si>
    <t>This industry comprises establishments, not classified to any other industry, primarily engaged in providing shuttle services to airports and similar facilities, special needs transportation services and other transit and ground passenger transport. Shuttle services included in this industry are those that use vans and/or buses as a means of transport. They usually travel on fixed routes and service particular hotels or carriers. Special needs transportation establishments use conventional or specially converted vehicles to provide passenger transportation to the infirm, elderly or handicapped.</t>
  </si>
  <si>
    <t>This Canadian industry comprises establishments, not classified to any other Canadian industry, primarily engaged in providing shuttle services to airports and similar facilities, special needs transportation services and other transit and ground passenger transport. Shuttle services in this industry are those that use vans and/or buses as a means of transport. They usually travel on fixed routes and service particular hotels or carriers. Special needs transportation establishments use conventional or specially converted vehicles to provide passenger transportation to the infirm, elderly or handicapped.</t>
  </si>
  <si>
    <t>This subsector comprises establishments primarily engaged in the transport of goods by pipeline. The pipelines are designed to specifications for the transport of a particular good, such as crude oil, natural gas and refined petroleum products. Pipeline transportation includes integrated systems comprising various types of pipelines and ancillary facilities, such as pumping stations and incidental storage facilities.</t>
  </si>
  <si>
    <t>This industry group comprises establishments primarily engaged in the pipeline transportation of crude oil.</t>
  </si>
  <si>
    <t>This industry comprises establishments primarily engaged in the pipeline transportation of crude oil.</t>
  </si>
  <si>
    <t>This Canadian industry comprises establishments primarily engaged in the pipeline transportation of crude oil.</t>
  </si>
  <si>
    <t>This industry group comprises establishments primarily engaged in the pipeline transportation of natural gas, from gas fields or processing plants to local distribution systems.</t>
  </si>
  <si>
    <t>This industry comprises establishments primarily engaged in the pipeline transportation of natural gas, from gas fields or processing plants to local distribution systems.</t>
  </si>
  <si>
    <t>This Canadian industry comprises establishments primarily engaged in the pipeline transportation of natural gas, from gas fields or processing plants to local distribution systems.</t>
  </si>
  <si>
    <t>Other pipeline transportation</t>
  </si>
  <si>
    <t>This industry group comprises establishments, not classified to any other industry group, primarily engaged in pipeline transportation.</t>
  </si>
  <si>
    <t>This industry comprises establishments primarily engaged in the pipeline transportation of refined petroleum products.</t>
  </si>
  <si>
    <t>This Canadian industry comprises establishments primarily engaged in the pipeline transportation of refined petroleum products.</t>
  </si>
  <si>
    <t>This industry comprises establishments, not classified to any other industry, primarily engaged in pipeline transportation. Establishments engaged in the operation of slurry pipelines are included.</t>
  </si>
  <si>
    <t>This Canadian industry comprises establishments, not classified to any other Canadian industry, primarily engaged in pipeline transportation.</t>
  </si>
  <si>
    <t>Scenic and sightseeing transportation</t>
  </si>
  <si>
    <t>This subsector comprises establishments primarily engaged in providing recreational transportation, such as sightseeing or dinner cruises, steam train excursions, horse-drawn sightseeing rides, air-boat rides or hot-air balloon rides. These establishments often use vintage or specialized transportation equipment. The services provided are local in nature, usually involving same-day return. Establishments that provide charter fishing services are included.</t>
  </si>
  <si>
    <t>This industry group comprises establishments primarily engaged in providing scenic and sightseeing transportation on land, such as steam train excursions and horse-drawn sightseeing rides.</t>
  </si>
  <si>
    <t>This industry comprises establishments primarily engaged in providing scenic and sightseeing transportation on land, such as steam train excursions and horse-drawn sightseeing rides.</t>
  </si>
  <si>
    <t>This Canadian industry comprises establishments primarily engaged in providing scenic and sightseeing transportation on land, such as steam train excursions and horse-drawn sightseeing rides.</t>
  </si>
  <si>
    <t>This industry group comprises establishments primarily engaged in providing scenic and sightseeing transportation on water, such as sightseeing, dinner cruises or air-boat rides. These establishments often use vintage or specialized transportation equipment. The services provided are local in nature, usually involving same-day return. Establishments that provide charter fishing services are included.</t>
  </si>
  <si>
    <t>This industry comprises establishments primarily engaged in providing scenic and sightseeing transportation on water, such as sightseeing, dinner cruises or air-boat rides. These establishments often use vintage or specialized transportation equipment. The services provided are local in nature, usually involving same-day return. Establishments that provide charter fishing services are included.</t>
  </si>
  <si>
    <t>This Canadian industry comprises establishments primarily engaged in providing scenic and sightseeing transportation on water, such as sightseeing, dinner cruises or air-boat rides. These establishments often use vintage or specialized transportation equipment. The services provided are local in nature, usually involving same-day return.</t>
  </si>
  <si>
    <t>This industry group comprises establishments, not classified to any other industry, primarily engaged in providing scenic and sightseeing transportation. Some examples of these services are scenic helicopter rides and hot-air balloon rides.</t>
  </si>
  <si>
    <t>This industry comprises establishments, not classified to any other industry, primarily engaged in providing scenic and sightseeing transportation. Some examples of these services are scenic helicopter rides and hot-air balloon rides.</t>
  </si>
  <si>
    <t>This Canadian industry comprises establishments, not classified to any other Canadian industry, primarily engaged in providing scenic and sightseeing transportation.</t>
  </si>
  <si>
    <t>This subsector comprises establishments primarily engaged in providing services to other transportation establishments. These services may be specific to a mode of transportation, or they may be multi-modal.</t>
  </si>
  <si>
    <t>Support activities for air transportation</t>
  </si>
  <si>
    <t>This industry group comprises establishments primarily engaged in providing specialized services to the air transport industry.</t>
  </si>
  <si>
    <t>Airport operations</t>
  </si>
  <si>
    <t>This industry comprises establishments primarily engaged in operating international, national and other civil airports. The activities involved in operating airports include renting hangar space, and providing air traffic control services, baggage handling, cargo handling and aircraft parking services. Public flying fields are included.</t>
  </si>
  <si>
    <t>This Canadian industry comprises establishments primarily engaged in operating air traffic control services to promote the safe, orderly, and expeditious flow of air traffic.</t>
  </si>
  <si>
    <t>This Canadian industry comprises establishments, not classified to any other Canadian industry, primarily engaged in operating civil airports.</t>
  </si>
  <si>
    <t>This industry comprises establishments, not classified to any other industry, primarily engaged in providing specialized services to the air transport industry. Some important activities are servicing aircraft, repairing and maintaining aircraft (except on a factory basis), and inspecting and testing aircraft.</t>
  </si>
  <si>
    <t>This Canadian industry comprises establishments, not classified to any other Canadian industry, primarily engaged in providing specialized services to the air transport industry. Some important activities are servicing aircraft, repairing and maintaining aircraft (except on a factory basis), and inspecting and testing aircraft.</t>
  </si>
  <si>
    <t>This industry group comprises establishments primarily engaged in providing specialized services to the rail transport industry. Establishments engaged in the operation of railway terminals and stations, and the maintenance of railway rights-of-way and structures are included.</t>
  </si>
  <si>
    <t>This industry comprises establishments primarily engaged in providing specialized services to the rail transport industry. Establishments engaged in the operation of railway terminals and stations, and the maintenance of railway rights-of-way and structures are included.</t>
  </si>
  <si>
    <t>This Canadian industry comprises establishments primarily engaged in providing specialized services to the rail transport industry.</t>
  </si>
  <si>
    <t>Support activities for water transportation</t>
  </si>
  <si>
    <t>This industry group comprises establishments primarily engaged in providing specialized services to the water transportation industry.</t>
  </si>
  <si>
    <t>This industry comprises establishments primarily engaged in operating port and harbour facilities and services. Establishments engaged in the operation of lighthouses are included.</t>
  </si>
  <si>
    <t>This Canadian industry comprises establishments primarily engaged in operating port and harbour facilities and services.</t>
  </si>
  <si>
    <t>This industry comprises establishments primarily engaged in providing stevedoring and other marine cargo handling services.</t>
  </si>
  <si>
    <t>This Canadian industry comprises establishments primarily engaged in providing stevedoring and other marine cargo handling services.</t>
  </si>
  <si>
    <t>Navigational services to shipping</t>
  </si>
  <si>
    <t>This industry comprises establishments primarily engaged in providing navigational services to shipping. Important navigational services are pilotage, moorage and vessel traffic services. Establishments engaged in marine salvage are included.</t>
  </si>
  <si>
    <t>This Canadian industry comprises establishments primarily engaged in salvaging ships and their cargoes. Typical salvage situations include rescue towing, rescuing strandings and raising sunken vessels.</t>
  </si>
  <si>
    <t>This Canadian industry comprises establishments primarily engaged in providing piloting service to ships when entering or leaving harbours or where required by law. The areas in which the services of a marine pilot are essential are generally referred to as pilotage waters.</t>
  </si>
  <si>
    <t>This Canadian industry comprises establishments, not classified to any other Canadian industry, primarily engaged in providing navigational services to shipping.</t>
  </si>
  <si>
    <t>This industry comprises establishments, not classified to any other industry, primarily engaged in providing water transportation services. Establishments engaged in ship repair and maintenance (not done in a shipyard) and lighter operations are included.</t>
  </si>
  <si>
    <t>This Canadian industry comprises establishments, not classified to any other industry, primarily engaged in providing water transportation services.</t>
  </si>
  <si>
    <t>Support activities for road transportation</t>
  </si>
  <si>
    <t>This industry group comprises establishments primarily engaged in providing specialized services to trucking establishments, bus operators and other establishments using the road network.</t>
  </si>
  <si>
    <t>This industry comprises establishments primarily engaged in towing motor vehicles. Establishments engaged in providing light and heavy towing services, both local and long distance, to the general public, commercial, transportation and other sectors, are included. These establishments may offer incidental services, such as tire repair, battery boosting and other emergency road services.</t>
  </si>
  <si>
    <t>This Canadian industry comprises establishments primarily engaged in towing motor vehicles.</t>
  </si>
  <si>
    <t>This industry comprises establishments, not classified to any other industry, primarily engaged in providing services to trucking establishments, bus operators and other establishments using the road network. Establishments engaged in the operation of trucking terminals; inspection and weighing services connected with truck transportation; and the operation of toll roads, bridges and tunnels are included.</t>
  </si>
  <si>
    <t>This Canadian industry comprises establishments, not classified to any other industry, primarily engaged in providing services to trucking establishments, bus operators and other establishments using the road network. .</t>
  </si>
  <si>
    <t>Freight transportation arrangement</t>
  </si>
  <si>
    <t>This industry group comprises establishments primarily engaged in acting as intermediaries between shippers and carriers. These establishments are usually referred to as freight forwarders, marine shipping agents or customs brokers. They may offer a combination of services which may span transportation modes.</t>
  </si>
  <si>
    <t>This industry comprises establishments primarily engaged in acting as intermediaries between shippers and carriers. These establishments are usually referred to as freight forwarders, marine shipping agents or customs brokers. They may offer a combination of services, which may span transportation modes. This industry also includes establishments primarily engaged in arranging and coordinating the transportation and storage of goods without themselves providing actual transportation and storage services.</t>
  </si>
  <si>
    <t>This Canadian industry comprises establishments primarily engaged in representing shipping lines, arranging for the taking on of cargo and performing other business transactions in port, on behalf of ship owners and charterers.</t>
  </si>
  <si>
    <t>This Canadian industry comprises establishments, not classified to any other Canadian industry, primarily engaged in acting as intermediaries between shippers and carriers. These establishments are usually referred to as freight forwarders or customs brokers.</t>
  </si>
  <si>
    <t>This industry group comprises establishments, not classified to any other industry, primarily engaged in providing specialized services to transportation establishments. Establishments engaged in packing, crating and otherwise preparing goods for transportation are included.</t>
  </si>
  <si>
    <t>This industry comprises establishments, not classified to any other industry, primarily engaged in providing specialized services to transportation establishments. Establishments engaged in packing, crating and otherwise preparing goods for transportation are included.</t>
  </si>
  <si>
    <t>This Canadian industry comprises establishments, not classified to any other Canadian industry, primarily engaged in providing specialized services to transportation establishments.</t>
  </si>
  <si>
    <t>This subsector comprises establishments primarily engaged in operating the postal service. Establishments of the Post Office, other than those primarily engaged in providing courier services, are classified in this industry, as well as establishments that carry on one or more functions of the postal service on a contract basis, except the delivery of mail in bulk.</t>
  </si>
  <si>
    <t>This industry group comprises establishments primarily engaged in operating the postal service. Establishments of the Post Office, other than those primarily engaged in providing courier services, are classified in this industry, as well as establishments that carry on one or more functions of the postal service on a contract basis, except the delivery of mail in bulk.</t>
  </si>
  <si>
    <t>This industry comprises establishments primarily engaged in operating the postal service. Establishments of the Post Office, other than those primarily engaged in providing courier services, are classified in this industry, as well as establishments that carry on one or more functions of the postal service on a contract basis, except the delivery of mail in bulk.</t>
  </si>
  <si>
    <t>This Canadian industry comprises establishments primarily engaged in operating the postal service. Establishments of the Post Office, other than those primarily engaged in providing courier services, are classified in this industry, as well as establishments that carry on one or more functions of the postal service on a contract basis, except the delivery of mail in bulk.</t>
  </si>
  <si>
    <t>This subsector comprises establishments primarily engaged in providing courier delivery services; or messenger and delivery services of small parcels within a single urban area.</t>
  </si>
  <si>
    <t>This industry group comprises establishments primarily engaged in providing air, surface or combined courier delivery services. Courier establishments of the Post Office are included.</t>
  </si>
  <si>
    <t>This industry comprises establishments primarily engaged in providing air, surface or combined courier delivery services. Courier establishments of the Post Office are included.</t>
  </si>
  <si>
    <t>This Canadian industry comprises establishments primarily engaged in providing air, surface or combined courier delivery services.</t>
  </si>
  <si>
    <t>This industry group comprises establishments primarily engaged in providing messenger and delivery services of small parcels within a single urban area. Establishments engaged in the delivery of letters and documents, such as legal documents, often by bicycle or on foot; and the delivery of small parcels, such as take-out restaurant meals, alcoholic beverages and groceries, on a fee basis, usually by small truck or van, are included.</t>
  </si>
  <si>
    <t>This industry comprises establishments primarily engaged in providing messenger and delivery services of small parcels within a single urban area. Establishments engaged in the delivery of letters and documents, such as legal documents, often by bicycle or on foot; and the delivery of small parcels, such as take-out restaurant meals, alcoholic beverages and groceries, on a fee basis, usually by small truck or van, are included.</t>
  </si>
  <si>
    <t>This Canadian industry comprises establishments primarily engaged in providing messenger and delivery services of small parcels within a single urban area.</t>
  </si>
  <si>
    <t>This subsector comprises establishments primarily engaged in operating general merchandise, refrigerated and other warehousing and storage facilities. Included in this subsector are third-party warehouses serving retail chains and wholesalers. Establishments in this subsector provide facilities to store goods for customers. They do not take title to the goods they handle. These establishments take responsibility for storing the goods and keeping them secure. They may also provide a range of services, often referred to as logistics services, related to the distribution of a customer's goods. Logistics services can include labelling, breaking bulk, inventory control and management, light assembly, order entry and fulfillment, packaging, pick and pack, price marking and ticketing and transportation arrangement. However, establishments in this subsector always provide storage services in addition to any logistics services. Furthermore, the storage of goods must be more than incidental to the performance of a service such as price marking.  Both public and contract warehousing are included in this subsector. Public warehousing generally provides short-term storage, typically for less than thirty days. Contract warehousing generally involves a longer-term contract, often including the provision of logistical services and dedicated facilities.  Bonded warehousing and storage services, and warehouses located in free trade zones, are included in the industries of this subsector. However, storage services primarily associated with the provision of credit are not.</t>
  </si>
  <si>
    <t>This industry group comprises establishments primarily engaged in operating general merchandise, refrigerated and other warehousing and storage facilities. Included in this industry group are third-party warehouses serving retail chains and wholesalers. Establishments in this industry group provide facilities to store goods for customers. They do not take title to the goods they handle. These establishments take responsibility for storing the goods and keeping them secure. They may also provide a range of services, often referred to as logistics services, related to the distribution of a customer's goods. Logistics services can include labelling, breaking bulk, inventory control and management, light assembly, order entry and fulfillment, packaging, pick and pack, price marking and ticketing and transportation arrangement. However, establishments in this industry group always provide storage services in addition to any logistics services. Furthermore, the storage of goods must be more than incidental to the performance of a service such as price marking.  Both public and contract warehousing are included in this industry group. Public warehousing generally provides short-term storage, typically for less than thirty days. Contract warehousing generally involves a longer-term contract, often including the provision of logistical services and dedicated facilities.  Bonded warehousing and storage services, and warehouses located in free trade zones, are included in the industries of this industry group. However, storage services primarily associated with the provision of credit are not.</t>
  </si>
  <si>
    <t>This industry comprises establishments primarily engaged in operating public and contract general merchandise warehousing and storage facilities. These establishments handle goods in containers, such as boxes, barrels and drums, using equipment such as forklifts, pallets and racks. They are not specialized in the handling of a particular type of good.</t>
  </si>
  <si>
    <t>This Canadian industry comprises establishments primarily engaged in operating public and contract general merchandise warehousing and storage facilities. These establishments handle goods in containers, such as boxes, barrels and drums, using equipment such as forklifts, pallets and racks. They are not specialized in the handling of a particular type of good.</t>
  </si>
  <si>
    <t>This industry comprises establishments primarily engaged in operating refrigerated warehousing and storage facilities. These establishments provide public and contract warehouse and storage services, using equipment designed to keep goods frozen or refrigerated. The services provided include blast freezing, tempering and modified atmosphere storage, in addition to the warehousing services typically provided by establishments in this industry group. Establishments engaged in the storage of furs for the trade are included.</t>
  </si>
  <si>
    <t>This Canadian industry comprises establishments primarily engaged in operating refrigerated warehousing and storage facilities. These establishments provide public and contract warehouse and storage services, using equipment designed to keep goods frozen or refrigerated. The services provided include blast freezing, tempering and modified atmosphere storage, in addition to the warehousing services typically provided by establishments in this industry group.</t>
  </si>
  <si>
    <t>This industry comprises establishments primarily engaged in operating farm product warehousing and storage facilities, except refrigerated. Grain elevators primarily engaged in storage are included.</t>
  </si>
  <si>
    <t>This Canadian industry comprises establishments primarily engaged in operating farm product warehousing and storage facilities, except refrigerated.</t>
  </si>
  <si>
    <t>This industry comprises establishments, not classified to any other industry, primarily engaged in operating warehousing and storage facilities. These establishments operate facilities and equipment that are designed to handle a particular type of good, for example, dead automobile storage, petroleum storage caverns and whisky warehousing.</t>
  </si>
  <si>
    <t>This Canadian industry comprises establishments, not classified to any other Canadian industry, primarily engaged in operating warehousing and storage facilities. These establishments operate facilities and equipment that are designed to handle a particular type of good.</t>
  </si>
  <si>
    <t>This sector comprises establishments primarily engaged in producing and distributing (except by wholesale and retail methods) information and cultural products. Establishments providing the means to transmit or distribute these products or providing access to equipment and expertise for processing data are also included.  The unique characteristics of information and cultural products, and of the processes involved in their production and distribution, distinguish this sector from the goods-producing and services-producing sectors.  The value of these products lies in their information, educational, cultural or entertainment content, not in the format in which they are distributed. Most of these products are protected from unlawful reproduction by copyright laws. Only those possessing the rights to these works are authorized to reproduce, alter, improve and distribute them. Acquiring and using these rights often involves significant costs.  The intangible nature of the content of information and cultural products allows for their distribution in various forms. For example, a movie can be shown at a movie theatre, on a television broadcast, through video on demand, or rented at a local video store; a sound recording can be aired on radio, embedded in multi-media products or sold at a record store; software can be bought at retail outlets or downloaded from an electronic bulletin board; a newspaper can be purchased at a newsstand or received on-line. In addition, improvements in information technology are revolutionizing the distribution of these products. The inclusion in this sector of telecommunications services providers reflects the increasingly important role these establishments play in making these products accessible to the public.  The main components of this sector are the publishing industries, the motion picture and sound recording industries, the broadcasting industries, the telecommunications industries, and the data processing and hosting services industries.   There are establishments engaged in culture-related activities that are classified in other sectors of NAICS. The most important are listed as exclusions below.</t>
  </si>
  <si>
    <t>Publishing industries (except Internet)</t>
  </si>
  <si>
    <t>This subsector comprises establishments primarily engaged in publishing newspapers, periodicals, books, databases, software and other works. These works are characterized by the intellectual creativity required in their development and are usually protected by copyright. Publishers distribute, or arrange for the distribution of copies of these works.  Publishing establishments may create the works in-house, or contract for, purchase, or compile works that were originally created by others. These works may be published in one or more formats including traditional print form, electronic and on-line. Publishers of multimedia products, such as interactive children's books, multimedia CD-ROM and digital video disk (DVD) reference books, and musical greeting cards are also included. Establishments in this subsector may print, reproduce or offer direct on-line access to the works themselves or they may arrange with others to carry out such functions.</t>
  </si>
  <si>
    <t>Newspaper, periodical, book and directory publishers</t>
  </si>
  <si>
    <t>This industry group comprises establishments primarily engaged in publishing (or publishing and printing) newspapers, periodicals, books, maps, directories, databases and other works, such as calendars, catalogues and greeting cards.</t>
  </si>
  <si>
    <t>This industry comprises establishments primarily engaged in carrying out operations necessary for producing and distributing newspapers, including gathering news; writing news columns, feature stories and editorials; and selling and preparing advertisements. These establishments may publish newspapers in print or electronic form.</t>
  </si>
  <si>
    <t>This Canadian industry comprises establishments primarily engaged in carrying out operations necessary for producing and distributing newspapers.</t>
  </si>
  <si>
    <t>This industry comprises establishments, known as magazine or periodical publishers, primarily engaged in carrying out operations necessary for producing and distributing magazines and other periodicals, including gathering, writing, soliciting and editing articles, and preparing and selling advertisements. Periodicals are published at regular intervals, typically on a weekly, monthly or quarterly basis. These periodicals may be published in printed or electronic form.</t>
  </si>
  <si>
    <t>This Canadian industry comprises establishments, known as magazine or periodical publishers, primarily engaged in carrying out operations necessary for producing and distributing magazines and other periodicals. Periodicals are published at regular intervals, typically on a weekly, monthly or quarterly basis.</t>
  </si>
  <si>
    <t>This industry comprises establishments primarily engaged in carrying out various design, editing and marketing activities necessary for producing and distributing books of all kinds, such as text books; technical, scientific and professional books; and mass market paperback books. These books may be published in print, audio or electronic form.</t>
  </si>
  <si>
    <t>This Canadian industry comprises establishments primarily engaged in carrying out various design, editing and marketing activities.</t>
  </si>
  <si>
    <t>This industry comprises establishments primarily engaged in publishing compilations and collections of information or facts that are logically organized to facilitate their use. These collections may be published in one or more formats, such as print or electronic form. Electronic versions may be provided directly to customers by the establishment or third party vendors (except exclusively on Internet).</t>
  </si>
  <si>
    <t>This Canadian industry comprises establishments primarily engaged in publishing compilations and collections of information or facts that are logically organized to facilitate their use.</t>
  </si>
  <si>
    <t>This industry comprises establishments, not classified to any other industry, primarily engaged in publishing other works such as calendars, colouring books, greeting cards and posters.</t>
  </si>
  <si>
    <t>This Canadian industry comprises establishments, not classified to any other Canadian industry, primarily engaged in publishing other works such as calendars, colouring books, greeting cards and posters.</t>
  </si>
  <si>
    <t>This industry group comprises establishments primarily engaged in publishing computer software, usually for multiple clients and generally referred to as packaged software. These establishments carry out operations necessary for producing and distributing computer software, such as designing, providing documentation, assisting in installation and providing support services to software purchasers. They may design and publish, or publish only.</t>
  </si>
  <si>
    <t>This industry comprises establishments primarily engaged in publishing computer software, usually for multiple clients and generally referred to as packaged software. These establishments carry out operations necessary for producing and distributing computer software, such as designing, providing documentation, assisting in installation and providing support services to software purchasers. They may design and publish, or publish only.</t>
  </si>
  <si>
    <t>This Canadian industry comprises establishments primarily engaged in software publishing, not including video games. These establishments carry out operations necessary for producing and distributing computer software, such as designing, providing documentation, assisting in installation and providing support services to software purchasers.</t>
  </si>
  <si>
    <t>This Canadian industry comprises establishments primarily engaged in video game publishing. These establishments carry out operations necessary for producing and distributing computer video game software, such as designing video games, providing documentation, and providing support services to video game purchasers.</t>
  </si>
  <si>
    <t>This subsector comprises establishments primarily engaged in producing and distributing video and audio recordings or providing related services, such as post-production services, exhibition services, and motion picture processing and developing services. Sound recording studios are also included.</t>
  </si>
  <si>
    <t>This industry group comprises establishments primarily engaged in producing and/or distributing motion pictures, videos, television programs or commercials; exhibiting motion pictures or providing post-production and related services.</t>
  </si>
  <si>
    <t>This industry comprises establishments primarily engaged in producing, or producing and distributing, motion pictures, videos, television programs or commercials.</t>
  </si>
  <si>
    <t>This Canadian industry comprises establishments primarily engaged in producing, or producing and distributing, motion pictures, videos, television programs or commercials.</t>
  </si>
  <si>
    <t>This industry comprises establishments primarily engaged in acquiring distribution rights and distributing film and video productions to motion picture theatres, television networks and stations, and other exhibitors.</t>
  </si>
  <si>
    <t>This Canadian industry comprises establishments primarily engaged in acquiring distribution rights and distributing film and video productions to motion picture theatres, television networks and stations, and other exhibitors.</t>
  </si>
  <si>
    <t>This industry comprises establishments primarily engaged in exhibiting motion pictures. Establishments primarily engaged in providing occasional motion picture exhibition services, such as those provided during film festivals, are also included.</t>
  </si>
  <si>
    <t>This Canadian industry comprises establishments primarily engaged in exhibiting motion pictures.</t>
  </si>
  <si>
    <t>This industry comprises establishments, not classified to any other industry, primarily engaged in providing post-production services and services to the motion picture and video industries. This may include specialized motion picture or video post-production services, such as editing, film/tape transferring, subtitling, creating credits, closed captioning, and producing computer graphics, animation and special effects, as well as developing and processing motion picture films.</t>
  </si>
  <si>
    <t>This Canadian industry comprises establishments, not classified to any other Canadian industry, primarily engaged in providing post-production services and services to the motion picture and video industries.</t>
  </si>
  <si>
    <t>This industry group comprises establishments primarily engaged in producing and distributing music recordings, publishing music, or providing sound recording and related services.</t>
  </si>
  <si>
    <t>This industry comprises establishments primarily engaged in acquiring and registering copyrights in musical compositions, in accordance with the law, and promoting and authorizing the use of these compositions in recordings, on radio and television, in motion pictures, live performances, print, multimedia or other media. These establishments represent the interests of songwriters or other owners of musical compositions in generating revenues from the use of such works, generally through licensing agreements. They may own the copyrights or act as administrators of the music copyrights on behalf of copyright owners.</t>
  </si>
  <si>
    <t>This Canadian industry comprises establishments primarily engaged in acquiring and registering copyrights in musical compositions, in accordance with the law, and promoting and authorizing the use of these compositions in recordings, on radio and television, in motion pictures, live performances, print, multimedia or other media. These establishments represent the interests of songwriters or other owners of musical compositions in generating revenues from the use of such works, generally through licensing agreements.</t>
  </si>
  <si>
    <t>This industry comprises establishments primarily engaged in providing the facilities and technical expertise for sound recording in a studio, and audio production and post-production services for film, television and video. These establishments do not hold the copyrights to the sound recordings produced in their facilities.</t>
  </si>
  <si>
    <t>This Canadian industry comprises establishments primarily engaged in providing the facilities and technical expertise for sound recording in a studio, and audio production and post-production services for film, television and video. These establishments do not hold the copyrights to the sound recordings produced in their facilities.</t>
  </si>
  <si>
    <t>Record production and distribution</t>
  </si>
  <si>
    <t>This industry comprises establishments primarily engaged in record production and/or releasing, promoting and distributing sound recordings. These establishments contract with musical artists, arrange and finance the production of original master recordings, manufacture or arrange for the manufacture of recordings, and promote and distribute these products to wholesalers, retailers or directly to the public.  They produce master recordings themselves, or obtain reproduction and/or distribution rights to master recordings produced by record production companies or other integrated record companies.</t>
  </si>
  <si>
    <t>This Canadian industry comprises establishments primarily engaged in record production and/or releasing, promoting and distributing sound recordings. These establishments contract with musical artists, arrange and finance the production of original master recordings, manufacture or arrange for the manufacture of recordings, and promote and distribute these products to wholesalers, retailers or directly to the public.  They produce master recordings themselves, or obtain reproduction and/or distribution rights to master recordings produced by record production companies or other integrated record companies.</t>
  </si>
  <si>
    <t>This industry comprises establishments, not classified to any other industry, primarily engaged in providing sound recording services.</t>
  </si>
  <si>
    <t>This Canadian industry comprises establishments, not classified to any other Canadian industry, primarily engaged in providing sound recording services.</t>
  </si>
  <si>
    <t>Broadcasting (except Internet)</t>
  </si>
  <si>
    <t>This subsector comprises establishments primarily engaged in operating radio and television broadcasting studios and facilities.</t>
  </si>
  <si>
    <t>This industry group comprises establishments primarily engaged in operating broadcasting studios and facilities for the transmission of a variety of radio and television broadcasts, including entertainment, news, talk shows and other programs. These establishments produce, purchase and schedule programs; and generate revenues from the sale of air time to advertisers, from donations and subsidies, or from the sale of programs.</t>
  </si>
  <si>
    <t>This industry comprises establishments primarily engaged in operating broadcasting studios and facilities for the production and transmission of radio programs to its affiliates or the public. The radio broadcasts may include entertainment, news, talk shows and other programs.</t>
  </si>
  <si>
    <t>This Canadian industry comprises establishments primarily engaged in operating broadcasting studios and facilities for the production and transmission of radio programs to its affiliates or the public.</t>
  </si>
  <si>
    <t>This industry comprises establishments primarily engaged in operating broadcasting studios and facilities for the production, and over-the-air transmission to the public, of a variety of television programs. Programming may originate in their own studios, from an affiliated network or from external sources.</t>
  </si>
  <si>
    <t>This Canadian industry comprises establishments primarily engaged in operating broadcasting studios and facilities for the production, and over-the-air transmission to the public, of a variety of television programs.</t>
  </si>
  <si>
    <t>This industry group comprises establishments primarily engaged in broadcasting television programs, in a defined and limited format, such as family and youth-oriented, news, feature films, music, health, sports, religion, weather, travel and educational programming. These establishments may produce programs in their own broadcasting studios or they may acquire programming from external sources. The programming is delivered to subscribers by operators of cable or satellite distribution systems.</t>
  </si>
  <si>
    <t>This industry comprises establishments primarily engaged in broadcasting television programs, in a defined and limited format, such as family and youth-oriented, news, feature films, music, health, sports, religion, weather, travel and educational programming. These establishments may produce programs in their own broadcasting studios or they may acquire programming from external sources. The programming is delivered to subscribers by operators of cable or satellite distribution systems.</t>
  </si>
  <si>
    <t>This Canadian industry comprises establishments primarily engaged in broadcasting television programs, in a defined and limited format, such as family and youth-oriented, news, feature films, music, health, sports, religion, weather, travel and educational programming. These establishments may produce programs in their own broadcasting studios or they may acquire programming from external sources. The programming is delivered to subscribers by operators of cable or satellite distribution systems.</t>
  </si>
  <si>
    <t>This subsector comprises establishments primarily engaged in providing telecommunications and/or video entertainment services over their own networks, or over networks operated by others. The establishments of this subsector are grouped into industries on the basis of the nature of services provided (fixed or mobile), the type of network used to deliver those services (wireline or wireless), and the business model they employ (facilities-based or resale).</t>
  </si>
  <si>
    <t>Wired and wireless telecommunications carriers(except satellite)</t>
  </si>
  <si>
    <t>This industry group comprises establishments primarily engaged in providing telecommunications and video entertainment services to their customer premises and/or to mobile telecommunication devices over network facilities operated by them. These establishments can own a network, lease a network or combine leased and owned facilities and their networks can integrate various technologies.</t>
  </si>
  <si>
    <t>Wired and wireless telecommunications carriers (except satellite)</t>
  </si>
  <si>
    <t>This industry comprises establishments primarily engaged in providing telecommunications and video entertainment services to their customer premises and/or to mobile telecommunication devices over network facilities operated by them. These establishments can own a network, lease a network or combine leased and owned facilities and their networks can integrate various technologies.</t>
  </si>
  <si>
    <t>This Canadian industry comprises establishments primarily engaged in providing telecommunications and video entertainment services to their customer premises and/or to mobile telecommunication devices over wired and wireless network facilities operated by them. These establishments can own a network, lease a network or combine leased and owned facilities and their networks can integrate various technologies.</t>
  </si>
  <si>
    <t>This industry group comprises establishments primarily engaged in providing mobile and fixed telecommunications services over satellite network facilities operated by them or by distributing the services of other satellite network operators. These establishments typically serve a business clientele (telecommunication carriers, private business networks, broadcasters) but can also provide services to individual customers that are beyond the reach of terrestrial networks (e.g., high speed Internet).</t>
  </si>
  <si>
    <t>This industry comprises establishments primarily engaged in providing mobile and fixed telecommunications services over satellite network facilities operated by them or by distributing the services of other satellite network operators. These establishments typically serve a business clientele (telecommunication carriers, private business networks, broadcasters) but can also provide services to individual customers that are beyond the reach of terrestrial networks (e.g., high speed Internet).</t>
  </si>
  <si>
    <t>This Canadian industry comprises establishments primarily engaged in providing mobile and fixed telecommunications services over satellite network facilities operated by them or by distributing the services of other satellite network operators.</t>
  </si>
  <si>
    <t>This industry group comprises establishments primarily engaged in providing telecommunications and/or video entertainment services over network facilities operated by others and establishments primarily engaged in operating telecommunications networks or providing telecommunication services not elsewhere classified.</t>
  </si>
  <si>
    <t>This industry comprises establishments primarily engaged in providing telecommunications and/or video entertainment services over network facilities operated by others and establishments primarily engaged in operating telecommunications networks or providing telecommunication services not elsewhere classified.</t>
  </si>
  <si>
    <t>Telecommunications resellers</t>
  </si>
  <si>
    <t>This Canadian industry comprises establishments primarily engaged in providing telecommunications and/or video entertainment services over network facilities operated by others.</t>
  </si>
  <si>
    <t>All other telecommunications</t>
  </si>
  <si>
    <t>This Canadian industry comprises establishments primarily engaged in operating telecommunications networks or providing telecommunication services not elsewhere classified</t>
  </si>
  <si>
    <t>This subsector comprises establishments primarily engaged in providing the infrastructure for data processing, hosting, and related services.</t>
  </si>
  <si>
    <t>This industry group comprises establishments primarily engaged in providing the infrastructure for data processing, hosting, and related services.</t>
  </si>
  <si>
    <t>This industry comprises establishments primarily engaged in providing hosting or data processing services. Hosting establishments may provide specialized hosting activities, such as web hosting, video and audio streaming services, application hosting, application service provisioning, or may provide general time-share mainframe facilities to clients. Data processing establishments may provide complete processing and preparation of reports from data supplied by the customer; specialized services, such as automated data entry; or they may make data processing resources available to clients on an hourly or time-sharing basis.</t>
  </si>
  <si>
    <t>This Canadian industry comprises establishments primarily engaged in providing hosting or data processing services.</t>
  </si>
  <si>
    <t>This subsector comprises establishments, not classified to any other industry, primarily engaged in providing other information services. The main components are news syndicates, libraries and archives, Internet publishing and broadcasting, and web search portals.</t>
  </si>
  <si>
    <t>This industry group comprises establishments, not classified to any other industry, primarily engaged in providing other information services. The main components are news syndicates, libraries and archives, Internet publishing and broadcasting, and web search portals.</t>
  </si>
  <si>
    <t>This industry comprises establishments primarily engaged in supplying information, such as news reports, articles, pictures and features to the news media.</t>
  </si>
  <si>
    <t>This Canadian industry comprises establishments primarily engaged in supplying information, such as news reports, articles, pictures and features to the news media.</t>
  </si>
  <si>
    <t>Libraries and archives</t>
  </si>
  <si>
    <t>This industry comprises establishments primarily engaged in providing library or archive services. These establishments maintain collections of documents (such as books, journals, newspapers and music) and facilitate the use of such documents (regardless of its physical form and characteristics) as are required to meet the informational, research, educational or recreational needs of their users. They may also acquire, research, store, and make accessible to the public, original historical documents, photographs, maps, audio material, audio-visual material and other archival materials of historical interest. Cinematheques, videotheques and other film and video archives, whose primary purpose is the preservation of archival audio-visual material, are included. All or portions of these collections may be accessible electronically.</t>
  </si>
  <si>
    <t>This Canadian industry comprises establishments primarily engaged in maintaining collections and facilitating the use of such documents (regardless of its physical form and characteristics) as are required to meet the informational, research, educational or recreational needs of their users.</t>
  </si>
  <si>
    <t>This Canadian industry comprises establishments primarily engaged in acquiring, researching, storing, and making accessible to the public, original historical documents, photographs, maps, audio or audio-visual material, and other archival materials of historical interest.</t>
  </si>
  <si>
    <t>Internet publishing and broadcasting, and web search portals</t>
  </si>
  <si>
    <t>This industry comprises establishments exclusively engaged in publishing and/or broadcasting content on the Internet or operating web sites, known as web search portals, that use a search engine to generate and maintain extensive databases of Internet addresses and content in an easily searchable format. The Internet publishing and broadcasting establishments in this industry provide textual, audio, and/or video content of general or specific interest. These establishments do not provide traditional (non-Internet) versions of the content that they publish or broadcast. Establishments known as web search portals often provide additional Internet services, such as e-mail, connections to other web sites, auctions, news, and other limited content, and serve as a home base for Internet users.</t>
  </si>
  <si>
    <t>This Canadian industry comprises establishments exclusively engaged in publishing and/or broadcasting content on the Internet or operating web sites, known as web search portals, that use a search engine to generate and maintain extensive databases of Internet addresses and content in an easily searchable format. The Internet publishing and broadcasting establishments in this industry provide textual, audio, and/or video content of general or specific interest. These establishments do not provide traditional (non-Internet) versions of the content that they publish or broadcast. Establishments known as web search portals often provide additional Internet services, such as e-mail, connections to other web sites, auctions, news, and other limited content, and serve as a home base for Internet users.</t>
  </si>
  <si>
    <t>This industry comprises establishments, not classified to any other industry, primarily engaged in providing information services, including telephone-based information recordings or searching and retrieving information on a contract basis.</t>
  </si>
  <si>
    <t>This Canadian industry comprises establishments, not classified to any other Canadian industry, primarily engaged in providing information services.</t>
  </si>
  <si>
    <t>This sector comprises establishments primarily engaged in financial transactions (that is, transactions involving the creation, liquidation, or change in ownership of financial assets) or in facilitating financial transactions. Included are:  * establishments that are primarily engaged in financial intermediation. They raise funds by taking deposits and/or issuing securities, and, in the process, incur liabilities, which they use to acquire financial assets by making loans and/or purchasing securities. Putting themselves at risk, they channel funds from lenders to borrowers and transform or repackage the funds with respect to maturity, scale and risk.  * establishments that are primarily engaged in the pooling of risk by underwriting annuities and insurance. They collect fees (insurance premiums or annuity considerations), build up reserves, invest those reserves and make contractual payments. Fees are based on the expected incidence of the insured risk and the expected return on investment.</t>
  </si>
  <si>
    <t>This subsector comprises establishments primarily engaged in performing central banking functions, such as issuing currency (paper money); managing the nation's money supply and international reserves; overseeing payment, clearing and settlement systems; holding deposits that represent the reserves of other banks and institutions; and acting as fiscal agent for the federal government.  The institutional arrangements for performing these functions and for conducting monetary policy may differ among the countries. In Canada, these functions are performed by the Bank of Canada, in Mexico by the Bank of Mexico, and in the United States by the Federal Reserve Banks and their branches.</t>
  </si>
  <si>
    <t>This industry group comprises establishments primarily engaged in performing central banking functions, such as issuing currency (paper money); managing the nation's money supply and international reserves; overseeing payment, clearing and settlement systems; holding deposits that represent the reserves of other banks and institutions; and acting as fiscal agent for the federal government.  The institutional arrangements for performing these functions and for conducting monetary policy may differ among the countries. In Canada, these functions are performed by the Bank of Canada, in Mexico by the Bank of Mexico, and in the United States by the Federal Reserve Banks and their branches.</t>
  </si>
  <si>
    <t>This industry comprises establishments primarily engaged in performing central banking functions, such as issuing currency (paper money); managing the nation's money supply and international reserves; overseeing payment, clearing and settlement systems; holding deposits that represent the reserves of other banks and institutions; and acting as fiscal agent for the federal government.  The institutional arrangements for performing these functions and for conducting monetary policy may differ among the countries. In Canada, these functions are performed by the Bank of Canada, in Mexico by the Bank of Mexico, and in the United States by the Federal Reserve Banks and their branches.</t>
  </si>
  <si>
    <t>This Canadian industry comprises establishments primarily engaged in performing central banking functions, such as issuing currency (paper money); managing the nation's money supply and international reserves; overseeing payment, clearing and settlement systems; holding deposits that represent the reserves of other banks and institutions; and acting as fiscal agent for the federal government.</t>
  </si>
  <si>
    <t>Credit intermediation and related activities</t>
  </si>
  <si>
    <t>This subsector comprises establishments primarily engaged in lending funds raised from depositors or by issuing debt securities and establishments that facilitate the lending of funds or issuance of credit by engaging in such activities as mortgage and loan brokerage, clearinghouse and reserve services, and cheque-cashing services.</t>
  </si>
  <si>
    <t>Depository credit intermediation</t>
  </si>
  <si>
    <t>This industry group comprises establishments primarily engaged in accepting deposits and lending funds. Deposits are the principal source of funds loaned.</t>
  </si>
  <si>
    <t>Banking</t>
  </si>
  <si>
    <t>This industry comprises establishments primarily engaged in accepting deposits and issuing loans. Examples of establishments in this industry are establishments of chartered banks, trust companies and deposit-accepting mortgage companies that are primarily engaged in accepting deposits and issuing loans.</t>
  </si>
  <si>
    <t>This Canadian industry comprises establishments primarily engaged in accepting deposits from, and issuing loans to, persons or small- and medium-sized businesses.</t>
  </si>
  <si>
    <t>This Canadian industry comprises establishments primarily engaged in issuing loans to large businesses, governments or other large institutional clients, using funds primarily obtained from related personal and commercial banking establishments. Corporate and institutional banking establishments provide deposit and other services to their clients.</t>
  </si>
  <si>
    <t>This industry comprises establishments of local credit unions and caisses populaires primarily engaged in accepting deposits from, and issuing loans to, members. Local credit unions raise funds from members through the sale of shares and the acceptance of deposits.</t>
  </si>
  <si>
    <t>This Canadian industry comprises establishments of local credit unions and caisses populaires primarily engaged in accepting deposits from, and issuing loans to, members. Local credit unions raise funds from members through the sale of shares and the acceptance of deposits.</t>
  </si>
  <si>
    <t>This industry comprises establishments, not classified to any other industry, primarily engaged in accepting deposits and making loans. Provincial government savings establishments that channel deposits to the government rather than lending them to customers are also included.</t>
  </si>
  <si>
    <t>This Canadian industry comprises establishments, not classified to any other Canadian industry, primarily engaged in accepting deposits and making loans.</t>
  </si>
  <si>
    <t>This industry group comprises establishments, both public (government-sponsored enterprises) and private, primarily engaged in extending credit or lending funds raised by credit market borrowing, such as by issuing commercial paper and other debt instruments, and by borrowing from other financial intermediaries.</t>
  </si>
  <si>
    <t>This industry comprises establishments primarily engaged in providing credit sales services to business entities, such as retailers, and to consumers by providing the funds required in return for payment of the full balance or payments on an installment basis.</t>
  </si>
  <si>
    <t>This Canadian industry comprises establishments primarily engaged in providing credit sales services to business entities, such as retailers, and to consumers by providing the funds required in return for payment of the full balance or payments on an installment basis.</t>
  </si>
  <si>
    <t>This industry comprises establishments primarily engaged in sales financing. Establishments primarily engaged in providing financial leases or operating leases are also included if they are engaged in any sales financing.  Sales financing establishments lend money to consumers and businesses, for the purchase of goods and services, using a contractual installment sales agreement, often either directly from, or through arrangements with, dealers of the products. Examples of establishments in this industry are acceptance companies of motor vehicle manufacturers and heavy equipment manufacturers. Establishments engaged in the purchase of installment and credit card receivables, created as a result of retail sales to businesses and individuals, are included.</t>
  </si>
  <si>
    <t>This Canadian industry comprises establishments primarily engaged in sales financing. Establishments primarily engaged in providing financial leases or operating leases are also included if they are engaged in any sales financing.  Sales financing establishments lend money to consumers and businesses, for the purchase of goods and services, using a contractual installment sales agreement, often either directly from, or through arrangements with, dealers of the products.</t>
  </si>
  <si>
    <t>Other non-depository credit intermediation</t>
  </si>
  <si>
    <t>This industry comprises establishments, not classified to any other industry, primarily engaged in making cash loans or granting credit to consumers and businesses through credit instruments other than credit cards, sales finance agreements, or financial leases. Examples of types of lending are consumer credit, real estate credit, international trade financing, secondary market financing, and other non-depository credit intermediation.</t>
  </si>
  <si>
    <t>This Canadian industry comprises establishments primarily engaged in providing unsecured cash loans to consumers. However, some cash lending activities may be secured by a chattel mortgage enabling the lender to take possession of the chattel in case of default.</t>
  </si>
  <si>
    <t>This Canadian industry comprises establishments, not classified to any other Canadian industry, primarily engaged in providing non-depository credit, such as real estate credit, international trade financing, short-term inventory credit and loans, working capital credit, and agricultural credit and loans.</t>
  </si>
  <si>
    <t>This industry group comprises establishments primarily engaged in providing services closely related to credit intermediation, but not acting as intermediaries.</t>
  </si>
  <si>
    <t>This industry comprises establishments primarily engaged in arranging mortgage or other loans for others on a commission or fee basis. These establishments ordinarily do not have any continuing relationship with either borrower or lender.</t>
  </si>
  <si>
    <t>This Canadian industry comprises establishments primarily engaged in arranging mortgage or other loans for others on a commission or fee basis. These establishments ordinarily do not have any continuing relationship with either borrower or lender.</t>
  </si>
  <si>
    <t>Financial transactions processing, reserve and clearing house activities</t>
  </si>
  <si>
    <t>This industry comprises establishments primarily engaged in providing financial transaction processing; reserve and overnight advance services; cheque or other financial instrument clearing house services; credit card processing; and electronic financial payment services. Examples of establishments in this industry are central credit unions, automated clearing houses and electronic financial payment services.</t>
  </si>
  <si>
    <t>This Canadian industry comprises establishments of centrals, regionals, leagues and federations primarily engaged in providing financial transaction processing; reserve and overnight advances services; cheque or other financial instrument clearing house services; credit card processing; electronic financial payment services; and in accepting deposits from, and issuing loans to, members.</t>
  </si>
  <si>
    <t>This Canadian industry comprises establishments primarily engaged in providing cheque or other financial instrument clearing house services; credit card processing; and electronic financial payment services.</t>
  </si>
  <si>
    <t>This industry comprises establishments, not classified to any other industry, primarily engaged in facilitating credit intermediation, such as cheque-cashing, money order issuance, traveller's cheque issuance and servicing loans originated by others.</t>
  </si>
  <si>
    <t>This Canadian industry comprises establishments, not classified to any other Canadian industry, primarily engaged in facilitating credit intermediation.</t>
  </si>
  <si>
    <t>Securities, commodity contracts, and other financial investment and related activities</t>
  </si>
  <si>
    <t>This subsector comprises establishments primarily engaged in putting capital at risk in the process of underwriting securities issues or in making markets for securities and commodities; acting as intermediaries between buyers and sellers of securities; providing securities and commodity exchange services (furnishing space, marketplaces, and often facilities for the purpose of facilitating the buying and selling of stocks, stock options, bonds or commodity contracts); facilitating the marketing of financial contracts; asset management (managing portfolios of securities); and providing investment advice, trust, fiduciary, custody and other investment services.</t>
  </si>
  <si>
    <t>Securities and commodity contracts intermediation and brokerage</t>
  </si>
  <si>
    <t>This industry group comprises establishments primarily engaged in putting capital at risk in the process of underwriting securities issues or in making markets for securities, and acting as intermediaries between buyers and sellers of securities.</t>
  </si>
  <si>
    <t>This industry comprises establishments primarily engaged in acting as principals (investors who buy or sell on their own account), generally on a spread basis, in originating, underwriting and/or distributing issues of securities of businesses, governments and institutions. Establishments primarily engaged in making markets (dealing or trading) in securities are included.</t>
  </si>
  <si>
    <t>This Canadian industry comprises establishments primarily engaged in acting as principals (investors who buy or sell on their own account), generally on a spread basis, in originating, underwriting and/or distributing issues of securities of businesses, governments and institutions.</t>
  </si>
  <si>
    <t>This industry comprises establishments primarily engaged in buying or selling securities for others on a commission basis.</t>
  </si>
  <si>
    <t>This Canadian industry comprises establishments primarily engaged in buying or selling securities for others on a commission basis.</t>
  </si>
  <si>
    <t>This industry comprises establishments primarily engaged in buying and selling spot or future contracts, such as commodities, foreign currency or futures options.</t>
  </si>
  <si>
    <t>This Canadian industry comprises establishments primarily engaged in buying and selling spot or future contracts, such as commodities, foreign currency or futures options.</t>
  </si>
  <si>
    <t>This industry comprises establishments primarily engaged in buying and selling commodity contracts and futures contracts for others on a commission basis.</t>
  </si>
  <si>
    <t>This Canadian industry comprises establishments primarily engaged in buying and selling commodity contracts and futures contracts for others on a commission basis.</t>
  </si>
  <si>
    <t>This industry group comprises establishments primarily engaged in providing marketplaces and mechanisms for the purpose of facilitating the buying and selling of stocks, stock options, bonds or commodity contracts. The establishments in this industry do not buy, sell, own or set the prices of the traded securities and/or commodities.</t>
  </si>
  <si>
    <t>This industry comprises establishments primarily engaged in providing marketplaces and mechanisms for the purpose of facilitating the buying and selling of stocks, stock options, bonds or commodity contracts. The establishments in this industry do not buy, sell, own or set the prices of the traded securities and/or commodities.</t>
  </si>
  <si>
    <t>This Canadian industry comprises establishments primarily engaged in providing marketplaces and mechanisms for the purpose of facilitating the buying and selling of stocks, stock options, bonds or commodity contracts. The establishments in this industry do not buy, sell, own or set the prices of the traded securities and/or commodities.</t>
  </si>
  <si>
    <t>Other financial investment activities</t>
  </si>
  <si>
    <t>This industry group comprises establishments, not classified to any other industry group, primarily engaged in managing portfolios of securities and providing investment advice, trust, fiduciary, custody and other investment services.</t>
  </si>
  <si>
    <t>This industry comprises establishments primarily engaged in acting as principals in the buying and selling of financial contracts, other than securities or commodity contracts, generally on a spread basis. Principals are investors that buy or sell for their own account.</t>
  </si>
  <si>
    <t>This Canadian industry comprises establishments primarily engaged in acting as principals in the buying and selling of financial contracts, other than securities or commodity contracts, generally on a spread basis. Principals are investors that buy or sell for their own account.</t>
  </si>
  <si>
    <t>This industry comprises establishments primarily engaged in managing the portfolio assets of others on a fee or commission basis. These establishments have the authority to make investment decisions, with fees usually based on the size and/or overall performance of the portfolio. Examples of establishments in this industry are pension fund managers and mutual fund managers.</t>
  </si>
  <si>
    <t>This Canadian industry comprises establishments primarily engaged in managing the portfolio assets of others on a fee or commission basis. These establishments have the authority to make investment decisions, with fees usually based on the size and/or overall performance of the portfolio.</t>
  </si>
  <si>
    <t>This industry comprises establishments primarily engaged in providing investment advice to others on a fee basis, provided that they do not also have the authority to execute trades. Establishments in this industry may communicate their advice both directly to their clients and via printed or electronic media as part of a subscription service. Establishments providing financial planning advice, investment counseling and investment research are included.</t>
  </si>
  <si>
    <t>This Canadian industry comprises establishments primarily engaged in providing investment advice to others on a fee basis, provided that they do not also have the authority to execute trades. Establishment in this industry may communicate their advice both directly to their clients and via printed or electronic media as part of a subscription service.</t>
  </si>
  <si>
    <t>This industry comprises establishments, not classified to any other industry, primarily engaged in providing, on a contract or fee basis, miscellaneous financial investment services, such as trust, fiduciary and custody services, and other investment services. Establishments, such as note brokers, oil and gas lease brokers and stock transfer agents, are included.</t>
  </si>
  <si>
    <t>This Canadian industry comprises establishments, not classified to any other Canadian industry, primarily engaged in providing, on a contract or fee basis, miscellaneous financial investment services, such as trust, fiduciary and custody services, and other investment services.</t>
  </si>
  <si>
    <t>This subsector comprises establishments primarily engaged in underwriting annuities, insurance policies and reinsurance, and the retailing of insurance and the provision of related services to policy holders. Industries are defined in terms of the type of risk being insured against, such as death, loss of employment due to age or disability, and property damage. Establishments that pool risk invest premiums to build up a portfolio of financial assets to be used against future claims. Contributions and premiums are set on the basis of actuarial calculations of probable payouts based on risk factors from experience tables and expected investment returns on reserves.</t>
  </si>
  <si>
    <t>This industry group comprises establishments primarily engaged in underwriting annuities, insurance policies and reinsurance. The establishments of this group invest premiums to build up a portfolio of financial assets to be used against future claims. Contributions and premiums are set on the basis of actuarial calculations of reserves. Direct insurance carriers that are primarily engaged in underwriting annuities and insurance policies directly to policy holders, and reinsurance carriers that are primarily engaged in assuming all or part of the risk associated with existing insurance policies originally underwritten by other insurance carriers, are included. Industries are defined in terms of the type of risk against which the policy holders are being insured, such as death, loss of employment due to age or disability, and property damage.</t>
  </si>
  <si>
    <t>Direct life, health and medical insurance carriers</t>
  </si>
  <si>
    <t>This industry comprises establishments primarily engaged in underwriting annuities, life insurance, accidental death and dismemberment insurance, disability income insurance and insurance for hospital, medical, dental, vision and other health services, directly to policyholders.</t>
  </si>
  <si>
    <t>This Canadian industry comprises establishments primarily engaged in underwriting annuities, life insurance, accidental death and dismemberment insurance, disability income insurance and insurance for hospital, medical, dental, vision and other health services, directly to individual policyholders.</t>
  </si>
  <si>
    <t>This Canadian industry comprises establishments primarily engaged in underwriting annuities and life insurance, accidental death and dismemberment insurance, disability income insurance and insurance for hospital, medical, dental, vision and other health services, directly to group policyholders.</t>
  </si>
  <si>
    <t>Direct insurance (except life, health and medical) carriers</t>
  </si>
  <si>
    <t>This industry comprises establishments primarily engaged in underwriting all types of insurance (other than life, health or medical), directly to policyholders. Examples of establishments in this industry are automobile, property and liability insurance carriers.</t>
  </si>
  <si>
    <t>This Canadian industry comprises establishments engaged only in underwriting a combination of automobile insurance, property insurance and liability insurance, directly to policyholders, with no one of the three types accounting for more than 70 percent of the nominal output. Nominal output is measured as premiums less claims plus investment income.</t>
  </si>
  <si>
    <t>This Canadian industry comprises private establishments in which more than 70 percent of nominal output is derived from underwriting automobile insurance directly to policyholders. Nominal output is measured as premiums less claims plus investment income.</t>
  </si>
  <si>
    <t>This Canadian industry comprises government-owned establishments engaged in underwriting automobile insurance directly to policyholders.</t>
  </si>
  <si>
    <t>This Canadian industry comprises establishments in which more than 70 per cent of nominal output is derived from underwriting property insurance directly to policyholders. Nominal output is measured as premiums less claims plus investment income. Property insurance provides protection for losses to buildings and contents.</t>
  </si>
  <si>
    <t>This Canadian industry comprises establishments in which more than 70 percent of nominal output is derived from underwriting liability insurance directly to policyholders. Nominal output is measured as premiums less claims plus investment income.  Liability insurance provides protection for legal liability to others for injury, death or damage to property which may arise in the course of carrying out occupational or personal activities.</t>
  </si>
  <si>
    <t>This Canadian industry comprises establishments, not classified to any other Canadian industry, primarily engaged in underwriting insurance, other than life, health or medical directly to policyholders.  Boiler and machinery insurance provides protection against losses resulting from faulty or malfunctioning machinery, including damage to the insured equipment as well as surrounding buildings and equipment. Surety insurance guarantees that an individual or company will complete work that it has promised to do. Fidelity insurance or fidelity bonds protect organizations against dishonest or fraudulent acts of their employees. Marine and aircraft insurance provides protection for losses to vessels, cargo and liability to passengers.</t>
  </si>
  <si>
    <t>Reinsurance carriers</t>
  </si>
  <si>
    <t>This industry comprises establishments primarily engaged in assuming all or part of the risk associated with any type of insurance policy originally underwritten by other insurance carriers.</t>
  </si>
  <si>
    <t>This Canadian industry comprises establishments in which more than 70 percent of nominal output is derived from assuming all or part of the risk associated with individual and group annuities and policies for life insurance, accidental death and dismemberment insurance, and disability income insurance originally underwritten by other insurance carriers. Nominal output is measured as premiums less claims plus investment income.</t>
  </si>
  <si>
    <t>This Canadian industry comprises establishments in which more than 70 percent of nominal output is derived from assuming all or part of the risk associated with insurance policies for hospital, medical, dental, vision and other health services originally underwritten by other insurance carriers. Nominal output is measured as premiums less claims plus investment income.</t>
  </si>
  <si>
    <t>This Canadian industry comprises establishments in which more than 70 percent of nominal output is derived from assuming all or part of the risk associated with automobile insurance policies originally underwritten by other insurance carriers. Nominal output is measured as premiums less claims plus investment income.</t>
  </si>
  <si>
    <t>This Canadian industry comprises establishments in which more than 70 percent of nominal output is derived from assuming all or part of the risk associated with property insurance policies originally underwritten by other insurance carriers. Nominal output is measured as premiums less claims plus investment income.  Property insurance provides protection for losses to buildings and contents.</t>
  </si>
  <si>
    <t>This Canadian industry comprises establishments in which more than 70 per cent of nominal output is derived from assuming all or part of the risk associated with liability insurance policies originally underwritten by other insurance carriers. Nominal output is measured as premiums less claims plus investment income.  Liability insurance provides protection for legal liability to others for injury, death or damage to property which may arise in the course of carrying out occupational or personal activities.</t>
  </si>
  <si>
    <t>This Canadian industry comprises establishments, not classified to any other Canadian industry, primarily engaged in assuming all or part of the risk associated with insurance policies originally underwritten by other insurance carriers.</t>
  </si>
  <si>
    <t>This industry group comprises establishments primarily engaged in selling insurance or providing services related to insurance.</t>
  </si>
  <si>
    <t>This industry comprises establishments primarily engaged in selling insurance and pension products. The staff of these agencies and brokerages are not employed by the insurance carriers they represent.</t>
  </si>
  <si>
    <t>This Canadian industry comprises establishments primarily engaged in selling insurance and pension products. The staff of these agencies and brokerages are not employed by the insurance carriers they represent.</t>
  </si>
  <si>
    <t>Other insurance related activities</t>
  </si>
  <si>
    <t>This industry comprises establishments, not classified to any other industry, primarily engaged in providing, on a contract or fee basis, services related to providing insurance, such as claims administration and adjusting. The staff of these establishments are not employed by the insurance carriers they represent.</t>
  </si>
  <si>
    <t>This Canadian industry comprises establishments primarily engaged in investigating, appraising and settling insurance claims on a contract or fee basis.</t>
  </si>
  <si>
    <t>This Canadian industry comprises establishments, not classified to any other Canadian industry, primarily engaged in providing, on a contract or fee basis, insurance services other than claims adjusting, such as claims processing, utilization review and other administrative services to insurance carriers, employee benefit plans and self-insurance funds.</t>
  </si>
  <si>
    <t>Funds and other financial vehicles</t>
  </si>
  <si>
    <t>This subsector comprises funds, trusts and other financial vehicles organized to hold portfolio assets for the benefit of others, such as unit holders, beneficiaries of pension funds, and investors. These entities earn interest, dividends and other property income, but have little or no employment and no revenue from the sale of services.</t>
  </si>
  <si>
    <t>Pension funds</t>
  </si>
  <si>
    <t>This industry group comprises funds containing net assets set aside for the purpose of meeting retirement benefit payments of the pension plan, when they become due. Pension funds may or may not have separate legal identities and may or may not have trustees. A pension plan is a reporting entity separate from a sponsor and the plan participants that, by any arrangement (contractual or otherwise), establishes a program to provide retirement income to employees. This class includes pension plans of all types, regardless of whether the fund is registered as a separate legal identity or is administered by trustees.</t>
  </si>
  <si>
    <t>This industry comprises funds containing net assets set aside for the purpose of meeting retirement benefit payments of the pension plan, when they become due. Pension funds may or may not have separate legal identities and may or may not have trustees. A pension plan is a reporting entity separate from a sponsor and the plan participants that, by any arrangement (contractual or otherwise), establishes a program to provide retirement income to employees. This class includes pension plans of all types, regardless of whether the fund is registered as a separate legal identity or is administered by trustees.</t>
  </si>
  <si>
    <t>This Canadian industry comprises funds where contributions to provide pension benefits are deposited with a trustee who is responsible for the receipt, disbursement and investment of the funds. The trust is a fiduciary relationship in which individuals (at least three) or a trust company hold title to the assets of the fund in accordance with a written trust agreement for the benefit of the plan members.</t>
  </si>
  <si>
    <t>This Canadian industry comprises funds where contributions to provide pension benefits are funded through a contract for insurance with an authorized life insurance company or a corporate pension fund society or an arrangement administered by the Government of Canada or by any one of the provincial governments.</t>
  </si>
  <si>
    <t>Other funds and financial vehicles</t>
  </si>
  <si>
    <t>This industry group comprises portfolios of specialized or diversified securities and other investments held on behalf of unit holders, shareholders or investors.</t>
  </si>
  <si>
    <t>Open-end investment funds</t>
  </si>
  <si>
    <t>This industry comprises funds primarily engaged in investing in a specialized (except real estate) or a diversified portfolio of securities and other investments on behalf of their shareholders/unit holders. Shares are offered in an initial public offering, after which additional shares are offered continuously. Shares are redeemed at the market price, as determined by the net asset value.</t>
  </si>
  <si>
    <t>This Canadian industry comprises funds primarily engaged in investing in common shares of Canadian companies with the objective being investment appreciation or growth.</t>
  </si>
  <si>
    <t>This Canadian industry comprises funds primarily engaged in investing common shares of foreign companies with the objective being investment appreciation or growth.</t>
  </si>
  <si>
    <t>This Canadian industry comprises funds primarily engaged in investing in mortgages on property with the objective being interest income.</t>
  </si>
  <si>
    <t>This Canadian industry comprises funds primarily engaged in investing in money market instruments, short term investments, such as treasury bills, government or government guaranteed debt, or commercial paper with the objective being income from the change in short term interest rates.</t>
  </si>
  <si>
    <t>This Canadian industry comprises funds primarily engaged in investing in a portfolio of Canadian debt issues or preferred and/or common shares of Canadian companies with the objective being interest and/or dividend income.</t>
  </si>
  <si>
    <t>This Canadian industry comprises funds primarily engaged in investing in a portfolio of foreign debt issues or preferred and/or common shares of foreign companies with the objective being interest and/or dividend income.</t>
  </si>
  <si>
    <t>This Canadian industry comprises funds primarily engaged in investing in a portfolio that will include equity investments, fixed income investments and money market securities. The blend will depend on the fund as well as stock and bond trends, the objective being a balance of income and capital appreciation.</t>
  </si>
  <si>
    <t>This Canadian industry comprises open-end funds, not classified to other Canadian classes, which invest in futures, precious metals, hedge funds and others.</t>
  </si>
  <si>
    <t>This industry comprises funds that are separate investment accounts established by life insurers under the provisions of the Canadian and British Insurance Companies Act, or the corresponding sections of the Foreign Insurance Companies Act or a provincial act. Setting up of these funds allows life insurers' policyholders to invest in funds that are not subject to the investment restriction in effect on the insurers' portfolio as contained in the insurance act.</t>
  </si>
  <si>
    <t>This Canadian industry comprises funds that are separate investment accounts established by life insurers under the provisions of the Canadian and British Insurance Companies Act, or the corresponding sections of the Foreign Insurance Companies Act or a provincial act. Setting up of these funds allows life insurers' policyholders to invest in funds that are not subject to the investment restriction in effect on the insurers' portfolio as contained in the insurance act.</t>
  </si>
  <si>
    <t>All other funds and financial vehicles</t>
  </si>
  <si>
    <t>This industry comprises funds and financial vehicles, not classified to any other class, such as special purpose trusts, closed-end funds and securitization vehicles.</t>
  </si>
  <si>
    <t>This Canadian industry comprises special purpose financial vehicles organized for the acquisition of pools of receivables and the issuance of marketable fixed-income securities. These receivables are generally loans made to persons and/or businesses, such as credit card receivables, automobile and equipment loans and leases, and residential and commercial mortgages. These securities are broadly referred to as asset-backed securities.</t>
  </si>
  <si>
    <t>This Canadian industry comprises funds and financial vehicles, not classified to any other Canadian class, such as special purpose trusts, closed-end funds.</t>
  </si>
  <si>
    <t>Real estate and rental and leasing</t>
  </si>
  <si>
    <t>This sector comprises establishments primarily engaged in renting, leasing or otherwise allowing the use of tangible or intangible assets. Establishments primarily engaged in managing real estate for others; selling, renting and/or buying of real estate for others; and appraising real estate, are also included.</t>
  </si>
  <si>
    <t>This subsector comprises establishments primarily engaged in renting and leasing real estate, managing real estate for others, acting as intermediaries in the sale and/or rental of real estate, and appraising real estate.</t>
  </si>
  <si>
    <t>This industry group comprises establishments primarily engaged in renting and leasing real estate properties. These establishments may operate (rent, lease, administer and maintain) their properties on own account, or they may subcontract the operation to a third party. This industry group also includes establishments that lease real estate from others, and sublease it to others.</t>
  </si>
  <si>
    <t>Lessors of residential buildings and dwellings</t>
  </si>
  <si>
    <t>This industry comprises establishments primarily engaged in renting and leasing residential buildings and dwellings, such as apartments, single family homes and semi-detached or row houses. These establishments may operate (lease, administer and maintain) their properties on own account, or they may subcontract the operation to a third party, and they may provide additional services, such as security, maintenance, parking, and snow and trash removal.</t>
  </si>
  <si>
    <t>This Canadian industry comprises establishments primarily engaged in renting and leasing residential buildings and dwellings, except social housing projects. These establishments may provide additional services, such as security, maintenance, parking, and snow and trash removal.</t>
  </si>
  <si>
    <t>This Canadian industry comprises establishments primarily engaged in renting and leasing residential buildings and dwellings provided to low-income earners.</t>
  </si>
  <si>
    <t>This industry comprises establishments primarily engaged in owning, or owning and operating, non-residential buildings. These establishments may operate (lease, administer and maintain) their properties on own account, or they may subcontract the operation to a third party, and they may provide additional services, such as security, maintenance, parking, and snow and trash removal.</t>
  </si>
  <si>
    <t>This Canadian industry comprises establishments primarily engaged in owning, or owning and operating, non-residential buildings. These establishments may provide additional services, such as security, maintenance, parking, and snow and trash removal.</t>
  </si>
  <si>
    <t>This industry comprises establishments primarily engaged in renting or leasing space for self-storage. These establishments provide secure space (rooms, compartments, lockers, containers or outdoor space) where clients can store and retrieve their goods.</t>
  </si>
  <si>
    <t>This Canadian industry comprises establishments primarily engaged in renting or leasing space for self-storage. These establishments provide secure space (rooms, compartments, lockers, containers or outdoor space) where clients can store and retrieve their goods.</t>
  </si>
  <si>
    <t>This industry comprises establishments, not classified to any other industry, primarily engaged in renting and leasing real estate other than buildings.</t>
  </si>
  <si>
    <t>This Canadian industry comprises establishments, not classified to any other Canadian industry, primarily engaged in renting and leasing real estate other than buildings.</t>
  </si>
  <si>
    <t>Offices of real estate agents and brokers</t>
  </si>
  <si>
    <t>This industry group comprises establishments primarily engaged in renting, buying and selling real estate for others, on a fee or commission basis. These establishments assist vendors by advertising and listing properties and conducting open houses for prospective buyers, assist prospective buyers by selecting, visiting and making purchase offers. They may also rent or lease properties on behalf of clients.</t>
  </si>
  <si>
    <t>This industry comprises establishments primarily engaged in renting, buying and selling real estate for others, on a fee or commission basis. These establishments assist vendors by advertising and listing properties and conducting open houses for prospective buyers, assist prospective buyers by selecting, visiting and making purchase offers. They may also rent or lease properties on behalf of clients.</t>
  </si>
  <si>
    <t>This Canadian industry comprises establishments, known as independent real estate sales persons that are licensed to participate in the activities of buying and selling real estate for others, on a fee or commission basis. These establishments assist vendors by advertising and listing properties and conducting open houses for prospective buyers, assist prospective buyers by selecting, visiting and making purchase offers. Real estate agents are obligated by contract to represent real estate brokers and can be identified by various names such as sales representatives, sales associates and associate brokers.</t>
  </si>
  <si>
    <t>This Canadian industry comprises establishments that are licensed or registered as real estate brokers where the primary activity is renting, buying and selling real estate for others, on a fee or commission basis.</t>
  </si>
  <si>
    <t>Activities related to real estate</t>
  </si>
  <si>
    <t>This industry group comprises establishments primarily engaged in activities related to real estate, such as real estate property management, real estate appraising and real estate listing.</t>
  </si>
  <si>
    <t>This industry comprises establishments primarily engaged in managing real estate properties on behalf of property owners (on a contract or fee basis). These establishments are engaged in administrative and co-ordination activities, such as the negotiation and approval of lease agreements, the collection of rental payments, the administration of contracts for property services (for example, cleaning, maintenance and security) and the preparation of accounting statements.</t>
  </si>
  <si>
    <t>This Canadian industry comprises establishments primarily engaged in managing real estate properties on behalf of property owners (on a contract or fee basis). These establishments are engaged in administrative and co-ordination activities, such as the negotiation and approval of lease agreements, the collection of rental payments, the administration of contracts for property services (for example, cleaning, maintenance and security) and the preparation of accounting statements.</t>
  </si>
  <si>
    <t>This industry comprises establishments primarily engaged in appraising the value of real estate and preparing appraisal reports for creditors, insurance companies, courts, buyers, sellers or auctioneers.</t>
  </si>
  <si>
    <t>This Canadian industry comprises establishments primarily engaged in appraising the value of real estate and preparing appraisal reports for creditors, insurance companies, courts, buyers, sellers or auctioneers.</t>
  </si>
  <si>
    <t>This industry comprises establishments, not classified to any other industry, primarily engaged in providing real estate related services.</t>
  </si>
  <si>
    <t>This Canadian industry comprises establishments, not classified to any other Canadian industry, primarily engaged in providing real estate related services.</t>
  </si>
  <si>
    <t>This subsector comprises establishments primarily engaged in renting or leasing tangible goods, such as automobiles, computers, consumer goods, and industrial machinery and equipment, to customers in return for a periodic payment.  The subsector includes two main types of establishments:   *|those that are engaged in renting consumer goods and equipment; and *|those that are engaged in leasing machinery and equipment of the kind often used for business operations.  The first type typically operates from a retail-like or store-front facility and maintains inventories of goods that are rented for short periods of time.  The latter type typically does not operate from retail-like locations or maintain inventories, and offers longer-term leases. These establishments work directly with clients by providing or arranging financing to enable them to acquire the use of equipment on a lease basis; or they work with equipment vendors or dealers to support the marketing of equipment to their customers under lease arrangements. Equipment lessors generally structure lease contracts to meet the specialized needs of their clients and use their remarketing expertise to find other users for previously leased equipment. Establishments that provide operating and financial leases are included in this subsector.</t>
  </si>
  <si>
    <t>This industry group comprises establishments primarily engaged in renting or leasing vehicles, such as passenger cars, passenger vans, trucks, truck tractors, buses, semi-trailers, utility trailers and recreational vehicles (RVs), without drivers. These establishments generally operate from a retail-like facility; some offer only short-term rental, others only longer-term leases, and some provide both type of services.</t>
  </si>
  <si>
    <t>Passenger car rental and leasing</t>
  </si>
  <si>
    <t>This industry comprises establishments primarily engaged in renting or leasing passenger cars without drivers. Examples of establishments in this industry are car rental agencies and passenger car lessors.</t>
  </si>
  <si>
    <t>This Canadian industry comprises establishments primarily engaged in renting passenger cars without drivers, generally for short periods of time.</t>
  </si>
  <si>
    <t>This Canadian industry comprises establishments primarily engaged in leasing passenger cars without drivers, generally for long periods of time.</t>
  </si>
  <si>
    <t>Truck, utility trailer and recreational vehicle (RV) rental and leasing</t>
  </si>
  <si>
    <t>This industry comprises establishments primarily engaged in renting or leasing trucks, truck tractors, buses, semi-trailers, utility trailers and recreational vehicles (RVs), without drivers.</t>
  </si>
  <si>
    <t>This Canadian industry comprises establishments primarily engaged in renting or leasing trucks, truck tractors, buses, semi-trailers, utility trailers and recreational vehicles (RVs), without drivers.</t>
  </si>
  <si>
    <t>Consumer goods rental</t>
  </si>
  <si>
    <t>This industry group comprises establishments primarily engaged in renting or leasing personal and household goods. These establishments generally provide short-term rental, although, in some instances, the goods may be leased for longer periods of time. These establishments often operate from a retail-like or store-front facility.</t>
  </si>
  <si>
    <t>This industry comprises establishments primarily engaged in renting consumer electronics and appliances.</t>
  </si>
  <si>
    <t>This Canadian industry comprises establishments primarily engaged in renting consumer electronics and appliances.</t>
  </si>
  <si>
    <t>All other consumer goods rental</t>
  </si>
  <si>
    <t>This industry comprises establishments, not classified to any other industry, primarily engaged in renting consumer goods.</t>
  </si>
  <si>
    <t>This Canadian industry comprises establishments, not classified to any other Canadian industry, primarily engaged in renting consumer goods.</t>
  </si>
  <si>
    <t>This industry group comprises establishments primarily engaged in renting a range of consumer, commercial and industrial equipment. These establishments typically operate from conveniently located facilities in which they maintain inventories of goods and equipment that are rented for short periods of time. The type of equipment that these establishments provide often includes, but is not limited to, contractors' and builders' tools and equipment, home repair tools, lawn and garden equipment, moving equipment and supplies, and party and banquet equipment and supplies.</t>
  </si>
  <si>
    <t>This industry comprises establishments primarily engaged in renting a range of consumer, commercial and industrial equipment. These establishments typically operate from conveniently located facilities in which they maintain inventories of goods and equipment that are rented for short periods of time. The type of equipment that these establishments provide often includes, but is not limited to, contractors' and builders' tools and equipment, home repair tools, lawn and garden equipment, moving equipment and supplies, and party and banquet equipment and supplies.</t>
  </si>
  <si>
    <t>This Canadian industry comprises establishments primarily engaged in renting a range of consumer, commercial and industrial equipment. These establishments typically operate from conveniently located facilities in which they maintain inventories of goods and equipment that are rented for short periods of time.</t>
  </si>
  <si>
    <t>Commercial and industrial machinery and equipment rental and leasing</t>
  </si>
  <si>
    <t>This industry group comprises establishments primarily engaged in renting or leasing commercial and industrial machinery and equipment, without operator. The types of establishments included in this industry group are generally involved in providing capital/investment-type equipment that clients use in their business operations. These establishments typically serve businesses and do not generally operate a retail-like or store-front facility.</t>
  </si>
  <si>
    <t>This industry comprises establishments primarily engaged in renting or leasing heavy machinery without operator.</t>
  </si>
  <si>
    <t>This Canadian industry comprises establishments primarily engaged in renting or leasing heavy machinery without operator.</t>
  </si>
  <si>
    <t>This industry comprises establishments primarily engaged in renting or leasing office machinery and equipment.</t>
  </si>
  <si>
    <t>This Canadian industry comprises establishments primarily engaged in renting or leasing office machinery and equipment.</t>
  </si>
  <si>
    <t>This industry comprises establishments, not classified to any other industry, primarily engaged in renting or leasing commercial and industrial machinery and equipment.</t>
  </si>
  <si>
    <t>This Canadian industry comprises establishments, not classified to any other Canadian industry, primarily engaged in renting or leasing commercial and industrial machinery and equipment.</t>
  </si>
  <si>
    <t>This subsector comprises establishments primarily engaged in holding non-financial intangible assets such as patents, trademarks, brand names, and/or franchise agreements, and allowing others to use or reproduce those assets for a fee.</t>
  </si>
  <si>
    <t>This industry group comprises establishments primarily engaged in holding non-financial intangible assets such as patents, trademarks, brand names, and/or franchise agreements, and allowing others to use or reproduce those assets for a fee.</t>
  </si>
  <si>
    <t>This industry comprises establishments primarily engaged in holding non-financial intangible assets such as patents, trademarks, brand names, and/or franchise agreements, and allowing others to use or reproduce those assets for a fee.</t>
  </si>
  <si>
    <t>This Canadian industry comprises establishments primarily engaged in holding non-financial intangible assets such as patents, trademarks, brand names, and/or franchise agreements, and allowing others to use or reproduce those assets for a fee.</t>
  </si>
  <si>
    <t>This sector comprises establishments primarily engaged in activities in which human capital is the major input. These establishments make available the knowledge and skills of their employees, often on an assignment basis. The individual industries of this sector are defined on the basis of the particular expertise and training of the service provider.  The main components of this sector are legal services; accounting, tax preparation, bookkeeping and payroll services; architectural, engineering and related services; specialized design services; computer systems design and related services; management, scientific and technical consulting services; scientific research and development services; and advertising, public relations, and related services.  The distinguishing feature of this sector is the fact that most of the industries grouped in it have production processes that are almost wholly dependent on worker skills. In most of these industries, equipment and materials are not of major importance. Thus, the establishments classified in this sector sell expertise. Much of the expertise requires a university or college education, though not in every case.  Establishments primarily engaged in providing instruction and training in a wide variety of subjects and those primarily engaged in providing health care by diagnosis and treatment are not included in this sector.</t>
  </si>
  <si>
    <t>This subsector comprises establishments primarily engaged in activities in which human capital is the major input. These establishments make available the knowledge and skills of their employees, often on an assignment basis. The individual industries of this subsector are defined on the basis of the particular expertise and training of the service provider.  The main components of this subsector are legal services; accounting, tax preparation, bookkeeping and payroll services; architectural, engineering and related services; specialized design services; computer systems design and related services; management, scientific and technical consulting services; scientific research and development services; and advertising, public relations, and related services.  The distinguishing feature of this subsector is the fact that most of the industries grouped in it have production processes that are almost wholly dependent on worker skills. In most of these industries, equipment and materials are not of major importance. Thus, the establishments classified in this subsector sell expertise. Much of the expertise requires a university or college education, though not in every case.  Establishments primarily engaged in providing instruction and training in a wide variety of subjects and those primarily engaged in providing health care by diagnosis and treatment are not included in this subsector.</t>
  </si>
  <si>
    <t>This industry group comprises establishments primarily engaged in providing legal and paralegal services. Examples of establishments in this industry group are offices of lawyers, offices of notaries and offices of paralegals.</t>
  </si>
  <si>
    <t>This industry comprises offices of legal practitioners, known as lawyers, barristers and solicitors, primarily engaged in the practice of law. These establishments may provide expertise in a range of, or specific area of law, such as criminal law, corporate law, real estate law, family and estate law, and intellectual property law.</t>
  </si>
  <si>
    <t>This Canadian industry comprises offices of legal practitioners, known as lawyers, barristers and solicitors, primarily engaged in the practice of law.</t>
  </si>
  <si>
    <t>This industry comprises establishments primarily engaged in drafting and approving legal documents, such as real estate transactions, wills and contracts, and in receiving, indexing and storing such documents.</t>
  </si>
  <si>
    <t>This Canadian industry comprises establishments primarily engaged in drafting and approving legal documents, such as real estate transactions, wills and contracts, and in receiving, indexing and storing such documents.</t>
  </si>
  <si>
    <t>This industry comprises establishments of legal practitioners, not classified to any other industry, primarily engaged in providing legal and paralegal services.</t>
  </si>
  <si>
    <t>This Canadian industry comprises establishments of legal practitioners, not classified to any other Canadian industry, primarily engaged in providing legal and paralegal services.</t>
  </si>
  <si>
    <t>This industry group comprises establishments primarily engaged in auditing accounting records; designing accounting systems; preparing financial statements; developing budgets; preparing tax returns; processing payrolls; bookkeeping; and billing.</t>
  </si>
  <si>
    <t>This industry comprises establishments primarily engaged in auditing accounting records; designing accounting systems; preparing financial statements; developing budgets; preparing tax returns; processing payrolls; bookkeeping; and billing.</t>
  </si>
  <si>
    <t>This Canadian industry comprises establishments primarily engaged in providing a range of accounting services, such as the preparation of financial statements, the preparation of management accounting reports, the review and auditing of accounting records, the development of budgets, the design of accounting systems, and the provision of advice on matters related to accounting.</t>
  </si>
  <si>
    <t>This Canadian industry comprises establishments primarily engaged in providing only tax return preparation services. These establishments do not provide accounting, bookkeeping, billing or payroll processing services.</t>
  </si>
  <si>
    <t>This Canadian industry comprises establishments primarily engaged in providing bookkeeping, billing or payroll processing services. These establishments do not provide accounting services, such as the preparation of financial statements, the preparation of management accounting reports, and the review and auditing of accounting records.</t>
  </si>
  <si>
    <t>This industry group comprises establishments primarily engaged in providing architectural, engineering and related services, such as structure design, drafting, building inspection, landscape design, surveying and mapping, laboratory and on-site testing, and interior, industrial, graphic and other specialized design services.</t>
  </si>
  <si>
    <t>This industry comprises establishments primarily engaged in planning and designing the construction of residential, institutional, leisure, commercial and industrial buildings and other structures by applying knowledge of design, construction procedures, zoning regulations, building codes and building materials.</t>
  </si>
  <si>
    <t>This Canadian industry comprises establishments primarily engaged in planning and designing the construction of residential, institutional, leisure, commercial and industrial buildings and other structures by applying knowledge of design, construction procedures, zoning regulations, building codes and building materials.</t>
  </si>
  <si>
    <t>This industry comprises establishments primarily engaged in planning, designing and administering the development of land areas for projects such as parks and other recreational areas, airports, highways, hospitals, schools, land subdivisions, and commercial, industrial and residential areas by applying knowledge of land characteristics, location of buildings and structures, use of land areas, and design of landscape projects.</t>
  </si>
  <si>
    <t>This Canadian industry comprises establishments primarily engaged in planning, designing and administering the development of land areas for projects such as parks and other recreational areas, airports, highways, hospitals, schools, land subdivisions, and commercial, industrial and residential areas by applying knowledge of land characteristics, location of buildings and structures, use of land areas, and design of landscape projects.</t>
  </si>
  <si>
    <t>This industry comprises establishments primarily engaged in applying principles of engineering in the design, development and utilization of machines, materials, instruments, structures, processes and systems. The assignments undertaken by these establishments may involve any of the following activities: the provision of advice, the preparation of feasibility studies, the preparation of preliminary and final plans and designs, the provision of technical services during the construction or installation phase, the inspection and evaluation of engineering projects, and related services.</t>
  </si>
  <si>
    <t>This Canadian industry comprises establishments primarily engaged in applying principles of engineering in the design, development and utilization of machines, materials, instruments, structures, processes and systems.</t>
  </si>
  <si>
    <t>This industry comprises establishments primarily engaged in drawing detailed layouts, plans and illustrations of buildings, structures, systems or components from engineering and architectural specifications.</t>
  </si>
  <si>
    <t>This Canadian industry comprises establishments primarily engaged in drawing detailed layouts, plans and illustrations of buildings, structures, systems or components from engineering and architectural specifications.</t>
  </si>
  <si>
    <t>This industry comprises establishments primarily engaged in providing building inspection services. These establishments typically evaluate all aspects of the building structure and component systems and prepare a report on the physical condition of the property, generally for buyers or others involved in real estate transactions.</t>
  </si>
  <si>
    <t>This Canadian industry comprises establishments primarily engaged in providing building inspection services. These establishments typically evaluate all aspects of the building structure and component systems and prepare a report on the physical condition of the property, generally for buyers or others involved in real estate transactions.</t>
  </si>
  <si>
    <t>This industry comprises establishments primarily engaged in gathering, interpreting and mapping geophysical data. These establishments often specialize in locating and measuring the extent of subsurface resources, such as oil, gas and minerals, but they may also conduct surveys for engineering purposes. A variety of surveying techniques are used, including seismic, magnetic, gravity, electrical and electromagnetic, radioactive and remote sensing, depending on the purpose of the survey.</t>
  </si>
  <si>
    <t>This Canadian industry comprises establishments primarily engaged in gathering, interpreting and mapping geophysical data. These establishments often specialize in locating and measuring the extent of subsurface resources, such as oil, gas and minerals.</t>
  </si>
  <si>
    <t>This industry comprises establishments primarily engaged in providing surveying and mapping services of the surface of the earth, including the sea floor. These services may include surveying and mapping of areas above or below the surface of the earth, such as the creation of view easements or segregating rights in parcels of land by creating underground utility easements.</t>
  </si>
  <si>
    <t>This Canadian industry comprises establishments primarily engaged in providing surveying and mapping services of the surface of the earth, including the sea floor. These services may include surveying and mapping of areas above or below the surface of the earth, such as the creation of view easements or segregating rights in parcels of land by creating underground utility easements.</t>
  </si>
  <si>
    <t>This industry comprises establishments primarily engaged in providing physical, chemical and other analytical testing services. The testing activities may occur in a laboratory or on-site.</t>
  </si>
  <si>
    <t>This Canadian industry comprises establishments primarily engaged in providing physical, chemical and other analytical testing services.</t>
  </si>
  <si>
    <t>This industry group comprises establishments primarily engaged in providing specialized design services, except architectural, engineering and computer systems design.</t>
  </si>
  <si>
    <t>This industry comprises establishments primarily engaged in planning, designing and administering projects in interior spaces to meet the physical and aesthetic needs of people, taking into consideration building codes, health and safety regulations, traffic patterns and floor planning, mechanical and electrical needs, and interior fittings and furniture. Interior designers and interior design consultants work in areas such as hospitality design, health care design, institutional design, commercial and corporate design and residential design. This industry also includes interior decorating consultants engaged exclusively in providing aesthetic services associated with interior spaces.</t>
  </si>
  <si>
    <t>This Canadian industry comprises establishments primarily engaged in planning, designing and administering projects in interior spaces to meet the physical and aesthetic needs of people, taking into consideration building codes, health and safety regulations, traffic patterns and floor planning, mechanical and electrical needs, and interior fittings and furniture. Interior designers and interior design consultants work in areas such as hospitality design, health care design, institutional design, commercial and corporate design and residential design.</t>
  </si>
  <si>
    <t>This industry comprises establishments primarily engaged in creating and developing designs and specifications that optimize the function, value and appearance of products. These services can include the determination of the materials, construction, mechanisms, shape, colour, and surface finishes of the product, taking into consideration human needs, safety, market appeal and efficiency in production, distribution, use and maintenance.</t>
  </si>
  <si>
    <t>This Canadian industry comprises establishments primarily engaged in creating and developing designs and specifications that optimize the function, value and appearance of products.</t>
  </si>
  <si>
    <t>This industry comprises establishments primarily engaged in planning, designing and managing the production of visual communication, so as to convey specific messages or concepts, clarify complex information or project visual identities. These services include designing the visual layout of printed materials, web pages, packaging labels and graphics, advertising, signage systems, logos and corporate identification. This industry also includes commercial artists engaged exclusively in generating drawings and illustrations requiring technical accuracy or interpretative skills.</t>
  </si>
  <si>
    <t>This Canadian industry comprises establishments primarily engaged in planning, designing and managing the production of visual communication, so as to convey specific messages or concepts, clarify complex information or project visual identities.</t>
  </si>
  <si>
    <t>This industry comprises establishments, not classified to any other industry, primarily engaged in providing professional design services.</t>
  </si>
  <si>
    <t>This Canadian industry comprises establishments, not classified to any other Canadian industry, primarily engaged in providing professional design services.</t>
  </si>
  <si>
    <t>This industry group comprises establishments primarily engaged in providing expertise in the field of information technologies through one or more activities, such as writing, modifying, testing and supporting software to meet the needs of a particular customer, including custom video design and development and Internet webpage development; planning and designing computer systems that integrate hardware, software and communication technologies; on-site management and operation of clients' computer and data processing facilities; providing advice in the field of information technologies; and other professional and technical computer-related services, such as training and support after sales.</t>
  </si>
  <si>
    <t>This industry comprises establishments primarily engaged in providing expertise in the field of information technologies through one or more activities, such as writing, modifying, testing and supporting software to meet the needs of a particular customer, including custom video game design and development and Internet webpage development; planning and designing computer systems that integrate hardware, software and communication technologies; on-site management and operation of clients' computer and data processing facilities; providing advice in the field of information technologies; and other professional and technical computer-related services, such as training and support after sales.</t>
  </si>
  <si>
    <t>This Canadian industry comprises establishments primarily engaged in computer systems design and related services, not including video games, through one or more activities, such as writing, modifying, testing and supporting software to meet the needs of a particular customer, including custom Internet web-page development; planning and designing computer systems that integrate hardware, software and communication technologies; on-site management and operation of clients' computer and data processing facilities; providing advice in the field of information technologies; and other professional and technical computer-related services, such as training and support after sales.</t>
  </si>
  <si>
    <t>This Canadian industry comprises establishment primarily engaged in designing and developing video games through one or more activities without publishing them.</t>
  </si>
  <si>
    <t>This industry group comprises establishments primarily engaged in providing expert advice and assistance to other organizations on management, environmental, scientific and technical issues.</t>
  </si>
  <si>
    <t>Management consulting services</t>
  </si>
  <si>
    <t>This industry comprises establishments primarily engaged in providing advice and assistance to other organizations on management issues, such as strategic and organizational planning; financial planning and budgeting; marketing objectives and policies; human resource policies, practices and planning; and production scheduling and control planning.</t>
  </si>
  <si>
    <t>This Canadian industry comprises establishments primarily engaged in providing advice and assistance to other organizations on administrative management issues, such as financial planning and budgeting; equity and asset management; records management; office planning; strategic and organizational planning; site selection; new business start-up; and business process improvement.</t>
  </si>
  <si>
    <t>This Canadian industry comprises establishments primarily engaged in providing advice and assistance to other organizations on human resources management issues, such as human resource and personnel policies, practices and procedures; employee benefits planning, communication, and administration; compensation systems planning; wage and salary administration; and executive search and recruitment.</t>
  </si>
  <si>
    <t>This Canadian industry comprises establishments, not classified to any other Canadian industry, primarily engaged in providing advice and assistance to other organizations on management issues.</t>
  </si>
  <si>
    <t>This industry comprises establishments primarily engaged in providing advice and assistance to other organizations on environmental issues, such as the control of environmental contamination from pollutants, toxic substances and hazardous materials. These establishments identify problems, measure and evaluate risks, and recommend solutions. They employ a multi-disciplined staff of scientists, engineers and other technicians, with expertise in areas such as air and water quality, asbestos contamination, remediation and environmental law.</t>
  </si>
  <si>
    <t>This Canadian industry comprises establishments primarily engaged in providing advice and assistance to other organizations on environmental issues, such as the control of environmental contamination from pollutants, toxic substances and hazardous materials. These establishments identify problems, measure and evaluate risks, and recommend solutions. They employ a multi-disciplined staff of scientists, engineers and other technicians, with expertise in areas such as air and water quality, asbestos contamination, remediation and environmental law.</t>
  </si>
  <si>
    <t>This industry comprises establishments, not classified to any other industry, primarily engaged in providing advice and assistance to other organizations on scientific and technical issues.</t>
  </si>
  <si>
    <t>This Canadian industry comprises establishments, not classified to any other Canadian industry, primarily engaged in providing advice and assistance to other organizations on scientific and technical issues.</t>
  </si>
  <si>
    <t>This industry group comprises establishments primarily engaged in conducting original investigation, undertaken on a systematic basis to gain new knowledge (research), and in the application of research findings or other scientific knowledge for the creation of new or significantly improved products or processes (experimental development). The industries within this industry group are defined on the basis of the domain of research; that is, on the scientific expertise of the establishment.</t>
  </si>
  <si>
    <t>This industry comprises establishments primarily engaged in conducting research and experimental development in physical, engineering and life sciences, including electronics, computers, chemistry, oceanography, geology, mathematics, physics, environmental, medicine, health, biology, botany, biotechnology, agriculture, fisheries, forestry, pharmacy, veterinary and other allied subjects.</t>
  </si>
  <si>
    <t>This Canadian industry comprises establishments primarily engaged in conducting research and experimental development in physical, engineering and life sciences, such as electronics, computers, chemistry, oceanography, geology, mathematics, physics, environmental, medicine, health, biology, botany, biotechnology, agriculture, fisheries, forestry, pharmacy, veterinary and other allied subjects.</t>
  </si>
  <si>
    <t>This industry comprises establishments primarily engaged in conducting research and analyses in education, sociology, psychology, language, economics, law, and other social sciences and humanities.</t>
  </si>
  <si>
    <t>This Canadian industry comprises establishments primarily engaged in conducting research and analyses in education, sociology, psychology, language, economics, law, and other social sciences and humanities.</t>
  </si>
  <si>
    <t>This industry group comprises establishments primarily engaged in creating mass-media advertising or public relation campaigns; placing advertising in media for advertisers or advertising agencies; selling media time or space to advertisers or advertising agencies for media owners; creating and implementing indoor or outdoor display advertising campaigns; creating and implementing direct mail advertising campaigns; delivering (except by mail) advertising materials or samples; creating and implementing specialty advertising campaigns; providing related services, such as sign painting and lettering, welcoming services and window trimming services.</t>
  </si>
  <si>
    <t>This industry comprises establishments primarily engaged in creating advertising campaigns and placing such advertising in periodicals and newspapers, on radio and television, on the Internet, or with other media. These establishments are organized to provide a full range of services (through in-house capabilities or subcontracting), including advice, creative services, account management, production of advertising material, media planning, and buying (i.e., placing advertising).</t>
  </si>
  <si>
    <t>This Canadian industry comprises establishments primarily engaged in creating advertising campaigns and placing such advertising in periodicals and newspapers, on radio and television, on the Internet, or with other media. These establishments are organized to provide a full range of services (through in-house capabilities or subcontracting), such as advice, creative services, account management, production of advertising material, media planning, and buying (i.e., placing advertising).</t>
  </si>
  <si>
    <t>This industry comprises establishments primarily engaged in creating and implementing public relation campaigns. These campaigns are designed to promote the interests and image of their clients.</t>
  </si>
  <si>
    <t>This Canadian industry comprises establishments primarily engaged in creating and implementing public relation campaigns. These campaigns are designed to promote the interests and image of their clients.</t>
  </si>
  <si>
    <t>This industry comprises establishments primarily engaged in purchasing advertising time or space from media owners and reselling it directly to advertising agencies or advertisers.</t>
  </si>
  <si>
    <t>This Canadian industry comprises establishments primarily engaged in purchasing advertising time or space from media owners and reselling it directly to advertising agencies or advertisers.</t>
  </si>
  <si>
    <t>This industry comprises establishments primarily engaged in selling media time or space for media owners.</t>
  </si>
  <si>
    <t>This Canadian industry comprises establishments primarily engaged in selling media time or space for media owners.</t>
  </si>
  <si>
    <t>This industry comprises establishments primarily engaged in creating public display advertising material, such as printed, painted, or electronic displays, and placing such displays on indoor or outdoor billboards and panels, on or within transit vehicles or facilities, in shopping mall displays, and on other display structures or sites.</t>
  </si>
  <si>
    <t>This Canadian industry comprises establishments primarily engaged in creating public display advertising material, such as printed, painted, or electronic displays, and placing such displays on indoor or outdoor billboards and panels, on or within transit vehicles or facilities, in shopping mall displays, and on other display structures or sites.</t>
  </si>
  <si>
    <t>This industry comprises establishments primarily engaged in creating and designing direct mail advertising campaigns, and preparing advertising material for mailing or other direct distribution. These establishments may also compile, maintain, sell and rent mailing lists.</t>
  </si>
  <si>
    <t>This Canadian industry comprises establishments primarily engaged in creating and designing direct mail advertising campaigns, and preparing advertising material for mailing or other direct distribution.</t>
  </si>
  <si>
    <t>This industry comprises establishments primarily engaged in the distribution or delivery, except by mail or electronic distribution, of advertising materials or samples.</t>
  </si>
  <si>
    <t>This Canadian industry comprises establishments primarily engaged in the distribution or delivery, except by mail or electronic distribution, of advertising materials or samples.</t>
  </si>
  <si>
    <t>Other services related to advertising</t>
  </si>
  <si>
    <t>This industry comprises establishments, not classified to any other industry, primarily engaged in providing advertising related services, such as advertising specialties distribution; sign painting and lettering; welcoming services; window trimming services; and writing of advertising copy.</t>
  </si>
  <si>
    <t>This Canadian industry comprises establishments primarily engaged in creating, and organizing the production of, promotional messages applied to specialty advertising products, such as wearables, writing instruments, calendars, desk accessories, buttons, badges and stickers. These establishments act as intermediaries between clients (who distribute the products free-of-charge) and specialty advertising product suppliers.</t>
  </si>
  <si>
    <t>This Canadian industry comprises establishments, not classified to any other Canadian industry, primarily engaged in providing advertising related services.</t>
  </si>
  <si>
    <t>This industry group comprises establishments, not classified to any other industry group, primarily engaged in providing professional, scientific and technical services. Examples of establishments included in this industry group are marketing research and public opinion polling houses; photographic studios; translators and interpreters; and veterinary practices.</t>
  </si>
  <si>
    <t>This industry comprises establishments primarily engaged in gathering, recording, tabulating, and presenting marketing and public opinion data.</t>
  </si>
  <si>
    <t>This Canadian industry comprises establishments primarily engaged in gathering, recording, tabulating, and presenting marketing and public opinion data.</t>
  </si>
  <si>
    <t>This industry comprises establishments primarily engaged in providing still, video or computer photography services, including the video taping of special events. These establishments may specialize in a particular field of photography, such as aerial photography, commercial and industrial photography, portrait photography and special event photography.</t>
  </si>
  <si>
    <t>This Canadian industry comprises establishments primarily engaged in providing still, video or computer photography services, such as the video taping of special events.</t>
  </si>
  <si>
    <t>This industry comprises establishments primarily engaged in translating written material and interpreting speech from one language to another, and establishments primarily engaged in providing sign language services.</t>
  </si>
  <si>
    <t>This Canadian industry comprises establishments primarily engaged in translating written material and interpreting speech from one language to another, and establishments primarily engaged in providing sign language services.</t>
  </si>
  <si>
    <t>This industry comprises establishments of licensed veterinary practitioners primarily engaged in the practice of veterinary medicine, dentistry, or surgery for animals. This industry also includes veterinary laboratories.</t>
  </si>
  <si>
    <t>This Canadian industry comprises establishments of licensed veterinary practitioners primarily engaged in the practice of veterinary medicine, dentistry, or surgery for animals.</t>
  </si>
  <si>
    <t>This industry comprises establishments, not classified to any other industry, primarily engaged in the provision of professional, scientific or technical services.</t>
  </si>
  <si>
    <t>This Canadian industry comprises establishments, not classified to any other Canadian industry, primarily engaged in the provision of professional, scientific or technical services.</t>
  </si>
  <si>
    <t>Management of companies and enterprises</t>
  </si>
  <si>
    <t>This sector comprises establishments primarily engaged in managing companies and enterprises and/or holding the securities or financial assets of companies and enterprises, for the purpose of owning a controlling interest in them and/or influencing their management decisions. They may undertake the function of management, or they may entrust the function of financial management to portfolio managers.</t>
  </si>
  <si>
    <t>This subsector comprises establishments primarily engaged in managing companies and enterprises and/or holding the securities or financial assets of companies and enterprises, for the purpose of owning a controlling interest in them and/or influencing their management decisions. They may undertake the function of management, or they may entrust the function of financial management to portfolio managers.</t>
  </si>
  <si>
    <t>This industry group comprises establishments primarily engaged in managing companies and enterprises and/or holding the securities or financial assets of companies and enterprises, for the purpose of owning a controlling interest in them and/or influencing their management decisions. They may undertake the function of management, or they may entrust the function of financial management to portfolio managers.</t>
  </si>
  <si>
    <t>This industry comprises establishments primarily engaged in managing companies and enterprises and/or holding the securities or financial assets of companies and enterprises, for the purpose of owning a controlling interest in them and/or influencing their management decisions. They may undertake the function of management, or they may entrust the function of financial management to portfolio managers.</t>
  </si>
  <si>
    <t>This Canadian industry comprises establishments primarily engaged in holding the securities of (or other equity interests in) other businesses, for the purpose of exercising control, either directly or through subsidiaries, and/or influencing the management decisions of these businesses.</t>
  </si>
  <si>
    <t>Head offices</t>
  </si>
  <si>
    <t>This Canadian industry comprises establishments primarily engaged in providing general management and/or administrative support services to affiliated establishments. Head offices are engaged in directing or managing the enterprise as a whole.</t>
  </si>
  <si>
    <t>This sector comprises establishments of two different types: those primarily engaged in activities that support the day-to-day operations of other organizations; and those primarily engaged in waste management activities.  The first type of establishment is engaged in activities such as administration, hiring and placing personnel, preparing documents, taking orders from clients, collecting payments for claims, arranging travel, providing security and surveillance, cleaning buildings, and packaging and labelling products. These activities are often undertaken, in-house, by establishments found in many sectors of the economy. The establishments classified to this sector specialize in one or more of these activities and can therefore provide services to clients in a variety of industries and, in some cases, to households.  Waste management establishments are engaged in the collection, treatment and disposal of waste material, the operation of material recovery facilities, the remediation of polluted sites and the cleaning of septic tanks.</t>
  </si>
  <si>
    <t>This subsector comprises establishments primarily engaged in activities that support the day-to-day operations of other organizations. This includes activities such as administration, hiring and placing personnel, preparing documents, taking orders from clients, collecting payments for claims, arranging travel, providing security and surveillance, cleaning buildings, and packaging and labelling products. These activities are often undertaken in-house by establishments found in many sectors of the economy. The establishments of this subsector specialize in one or more of these activities and can therefore provide services to clients in a variety of industries and, in some cases, to households. The individual industries of this subsector are defined on the basis of the particular process in which they are engaged and the particular services they provide.</t>
  </si>
  <si>
    <t>This industry group comprises establishments primarily engaged in administering, directing or coordinating a range of day-to-day business operations, such as financing, billing and record keeping; personnel; physical distribution; and providing other administrative and managerial services. These establishments do not provide the operating staff to carry out the complete operations of a client's business.</t>
  </si>
  <si>
    <t>This industry comprises establishments primarily engaged in administering, directing or coordinating a range of day-to-day business operations, such as financing, billing and record keeping; personnel; physical distribution; and providing other administrative and managerial services. These establishments do not provide the operating staff to carry out the complete operations of a client's business.</t>
  </si>
  <si>
    <t>This Canadian industry comprises establishments primarily engaged in administering, directing or coordinating a range of day-to-day business operations, such as financing, billing and record keeping; personnel; physical distribution; and providing other administrative and managerial services. These establishments do not provide the operating staff to carry out the complete operations of a client's business.</t>
  </si>
  <si>
    <t>This industry group comprises establishments primarily engaged in providing a combination of services to support operations within a client's facilities. These establishments typically provide a combination of services, such as janitorial; maintenance; trash disposal; guard and security; mail routing and other logistical support; reception; laundry; and related services, to support operations within facilities. They provide operating staff to carry out these support activities, but are not involved with, or responsible for, the core business or activities of the client.</t>
  </si>
  <si>
    <t>This industry comprises establishments primarily engaged in providing a range of services to support operations within a client's facilities. These establishments typically provide a combination of services, such as janitorial; maintenance; trash disposal; guard and security; mail routing and other logistical support; reception; laundry; and related services, to support operations within facilities. They provide operating staff to carry out these support activities, but are not involved with, or responsible for, the core business or activities of the client.</t>
  </si>
  <si>
    <t>This Canadian industry comprises establishments primarily engaged in providing a range of services to support operations within a client's facilities. These establishments typically provide a combination of services, such as janitorial; maintenance; trash disposal; guard and security; mail routing and other logistical support; reception; laundry; and related services, to support operations within facilities. They provide operating staff to carry out these support activities, but are not involved with, or responsible for, the core business or activities of the client.</t>
  </si>
  <si>
    <t>This industry group comprises establishments primarily engaged in listing employment vacancies and selecting, referring and placing applicants in employment, either on a permanent or temporary basis; and establishments primarily engaged in supplying workers for limited periods of time to supplement the workforce of the client.</t>
  </si>
  <si>
    <t>This industry comprises establishments primarily engaged in listing employment vacancies and selecting, referring and placing applicants in employment, either on a permanent or temporary basis. The individuals placed are not employees of the placement agencies.</t>
  </si>
  <si>
    <t>This Canadian industry comprises establishments primarily engaged in listing employment vacancies and selecting, referring and placing applicants in employment, either on a permanent or temporary basis. The individuals placed are not employees of the placement agencies.</t>
  </si>
  <si>
    <t>This industry comprises establishments primarily engaged in supplying workers for limited periods of time to supplement the workforce of the client. The individuals provided are employees of the temporary help service establishment. These establishments do not provide direct supervision of their employees at the clients' work sites.</t>
  </si>
  <si>
    <t>This Canadian industry comprises establishments primarily engaged in supplying workers for limited periods of time to supplement the workforce of the client. The individuals provided are employees of the temporary help service establishment. These establishments do not provide direct supervision of their employees at the clients' work sites.</t>
  </si>
  <si>
    <t>This industry comprises establishments primarily engaged in providing human resources and human resource management services to clients. These establishments operate in a co-employment relationship with client businesses or organizations and are specialized in performing a wide range of human resource and personnel management duties, such as payroll accounting, payroll tax return preparation, benefits administration, recruitment, and labour relations management. Professional employer establishments typically acquire and lease back some or all of the employees of their clients and serve as the employer of the leased employees for payroll, benefits and related purposes. Professional employer establishments exercise varying degrees of decision making with respect to their human resource or personnel management role, but do not have management accountability for the work of their clients' operations with regard to strategic planning, output or profitability.</t>
  </si>
  <si>
    <t>This Canadian industry comprises establishments primarily engaged in providing human resources and human resource management services to clients. These establishments operate in a co-employment relationship with client businesses or organizations and are specialized in performing a wide range of human resource and personnel management duties, such as payroll accounting, payroll tax return preparation, benefits administration, recruitment, and labour relations management. Professional employer establishments typically acquire and lease back some or all of the employees of their clients and serve as the employer of the leased employees for payroll, benefits and related purposes. Professional employer establishments exercise varying degrees of decision making with respect to their human resource or personnel management role, but do not have management accountability for the work of their clients' operations with regard to strategic planning, output or profitability.</t>
  </si>
  <si>
    <t>This industry group comprises establishments primarily engaged in providing business support services, such as preparing documents, operating telephone call centres, operating business service centres, collecting unpaid claims, and providing credit information.</t>
  </si>
  <si>
    <t>This industry comprises establishments primarily engaged in writing, editing or proofreading documents; providing word processing or desktop publishing services; and providing stenographic (except court or stenographic reporting), transcription and other secretarial services.</t>
  </si>
  <si>
    <t>This Canadian industry comprises establishments primarily engaged in writing, editing or proofreading documents; providing word processing or desktop publishing services; and providing stenographic (except court or stenographic reporting), transcription and other secretarial services.</t>
  </si>
  <si>
    <t>This industry comprises establishments primarily engaged in receiving and/or making telephone calls for others. These establishments are engaged in activities such as soliciting or providing information; promoting goods or services; taking orders; and raising funds for clients. This industry also includes establishments primarily engaged in answering telephone calls and relaying messages to clients; and establishments primarily engaged in providing voice mailbox services.</t>
  </si>
  <si>
    <t>This Canadian industry comprises establishments primarily engaged in receiving and/or making telephone calls for others. These establishments are engaged in activities such as soliciting or providing information; promoting goods or services; taking orders; and raising funds for clients. This industry also includes establishments primarily engaged in answering telephone calls and relaying messages to clients; and establishments primarily engaged in providing voice mailbox services.</t>
  </si>
  <si>
    <t>This industry comprises establishments, known as copy shops, primarily engaged in providing mailbox rental and other postal and mailing services (except direct-mail advertising), and establishments that provide a range of office support services, such as mailing services, copying services, facsimile services, word processing services, on-site personal computer (PC) rental services and office product retailing.</t>
  </si>
  <si>
    <t>This Canadian industry comprises establishments, known as copy shops, primarily engaged in providing mailbox rental and other postal and mailing services (except direct-mail advertising), and establishments that provide a range of office support services, such as mailing services, copying services, facsimile services, word processing services, on-site personal computer (PC) rental services and office product retailing.</t>
  </si>
  <si>
    <t>This industry comprises establishments primarily engaged in collecting payment for claims and remitting these payments to their clients.</t>
  </si>
  <si>
    <t>This Canadian industry comprises establishments primarily engaged in collecting payment for claims and remitting these payments to their clients.</t>
  </si>
  <si>
    <t>This industry comprises establishments primarily engaged in compiling information, such as credit and employment histories on individuals and credit histories on businesses, and providing the information to financial institutions, retailers and others who have a need to evaluate the credit worthiness of these persons and businesses. This industry also includes establishments providing credit investigation services.</t>
  </si>
  <si>
    <t>This Canadian industry comprises establishments primarily engaged in compiling information, such as credit and employment histories on individuals and credit histories on businesses, and providing the information to financial institutions, retailers and others who have a need to evaluate the credit worthiness of these persons and businesses.</t>
  </si>
  <si>
    <t>This industry comprises establishments, not classified to any other industry, primarily engaged in providing other business support services.</t>
  </si>
  <si>
    <t>This Canadian industry comprises establishments, not classified to any other Canadian industry, primarily engaged in providing other business support services.</t>
  </si>
  <si>
    <t>This industry group comprises establishments primarily engaged in travel arrangement and reservation services. Examples of establishments in this industry group are tourist and travel agencies; travel tour operators and wholesale operators; convention and visitors' bureaus; airline, bus, railroad and steamship ticket offices; sports and theatrical ticket offices; and airline, hotel and restaurant reservation offices.</t>
  </si>
  <si>
    <t>This industry comprises establishments primarily engaged in acting as agents for tour operators, transportation companies and accommodation establishments in selling travel, tour and accommodation services to the general public and commercial clients.</t>
  </si>
  <si>
    <t>This Canadian industry comprises establishments primarily engaged in acting as agents for tour operators, transportation companies and accommodation establishments in selling travel, tour and accommodation services to the general public and commercial clients.</t>
  </si>
  <si>
    <t>This industry comprises establishments primarily engaged in arranging, assembling and marketing tours, generally through travel agencies.</t>
  </si>
  <si>
    <t>This Canadian industry comprises establishments primarily engaged in arranging, assembling and marketing tours, generally through travel agencies.</t>
  </si>
  <si>
    <t>This industry comprises establishments primarily engaged in providing travel arrangement and reservation services, except travel agencies and tour operators.</t>
  </si>
  <si>
    <t>This Canadian industry comprises establishments primarily engaged in providing travel arrangement and reservation services, except travel agencies and tour operators.</t>
  </si>
  <si>
    <t>This industry group comprises establishments primarily engaged in providing investigation and detective services, guard and patrol services, armoured car services and security system services.</t>
  </si>
  <si>
    <t>Investigation, guard and armoured car services</t>
  </si>
  <si>
    <t>This industry comprises establishments primarily engaged in providing investigation and detective services; providing guard and patrol services; and picking up and delivering money, receipts or other valuable items using personnel and equipment to protect such properties while in transit.</t>
  </si>
  <si>
    <t>This Canadian industry comprises establishments primarily engaged in providing investigation and detective services.</t>
  </si>
  <si>
    <t>This Canadian industry comprises establishments primarily engaged in providing guard and patrol services.</t>
  </si>
  <si>
    <t>This Canadian industry comprises establishments primarily engaged in picking up and delivering money, receipts or other valuable items using personnel and equipment to protect such properties while in transit.</t>
  </si>
  <si>
    <t>Security systems services</t>
  </si>
  <si>
    <t>This industry comprises establishments primarily engaged in remote monitoring of security alarm systems, such as burglar and fire alarms; and selling security systems, including locking devices, along with installation, maintenance or monitoring services.</t>
  </si>
  <si>
    <t>This Canadian industry comprises establishments primarily engaged in remote monitoring of electronic security alarm systems, such as burglar and fire alarms; and selling security systems, along with installation, maintenance or monitoring services.</t>
  </si>
  <si>
    <t>This Canadian industry comprises establishments primarily engaged in selling mechanical or electronic locking devices, safes and security vaults, along with installation, repair, rebuilding or adjusting services; and installing, repairing, rebuilding and adjusting mechanical or electronic locking devices, safes and security vaults.</t>
  </si>
  <si>
    <t>This industry group comprises establishments primarily engaged in exterminating and controlling insects, rodents and other pests; cleaning building interiors and windows; landscaping installation, care and maintenance; cleaning and dyeing rugs, carpets and upholstery; and providing other services to buildings and dwellings.</t>
  </si>
  <si>
    <t>This industry comprises establishments primarily engaged in exterminating and controlling birds, insects, rodents, termites, and other pests. Fumigation services are included.</t>
  </si>
  <si>
    <t>This Canadian industry comprises establishments primarily engaged in exterminating and controlling birds, insects, rodents, termites, and other pests.</t>
  </si>
  <si>
    <t>Janitorial services</t>
  </si>
  <si>
    <t>This industry comprises establishments primarily engaged in the exterior cleaning of windows or in cleaning building interiors.</t>
  </si>
  <si>
    <t>This Canadian industry comprises establishments primarily engaged in the cleaning of windows.</t>
  </si>
  <si>
    <t>This Canadian industry comprises establishments primarily engaged in cleaning building interiors, and/or transportation equipment (aircraft, ships, rail cars) interiors.</t>
  </si>
  <si>
    <t>This industry comprises establishments primarily engaged in providing landscape care and maintenance services and/or installing trees, shrubs, plants, lawns or gardens, and establishments engaged in these activities along with the construction (installation) of walkways, retaining walls, decks, fences, ponds and similar structures.</t>
  </si>
  <si>
    <t>This Canadian industry comprises establishments primarily engaged in providing landscape care and maintenance services and/or installing trees, shrubs, plants, lawns or gardens, and establishments engaged in these activities along with the construction (installation) of walkways, retaining walls, decks, fences, ponds and similar structures.</t>
  </si>
  <si>
    <t>This industry comprises establishments primarily engaged in cleaning and dyeing rugs, carpets, and upholstery.</t>
  </si>
  <si>
    <t>This Canadian industry comprises establishments primarily engaged in cleaning and dyeing rugs, carpets, and upholstery.</t>
  </si>
  <si>
    <t>Other services to buildings and dwellings</t>
  </si>
  <si>
    <t>This industry comprises establishments primarily engaged in providing services to buildings and dwellings.</t>
  </si>
  <si>
    <t>This Canadian industry comprises establishments primarily engaged in providing duct and furnace cleaning services, and chimney cleaning services.</t>
  </si>
  <si>
    <t>This Canadian industry comprises establishments, not classified to any other Canadian industry, primarily engaged in providing other services to buildings and dwellings.</t>
  </si>
  <si>
    <t>Other support services</t>
  </si>
  <si>
    <t>This industry group comprises establishments, not classified to any other industry group, primarily engaged in providing day-to-day support services.</t>
  </si>
  <si>
    <t>This industry comprises establishments primarily engaged in packaging client-owned materials. The packaging service may include the labelling or imprinting of the package.</t>
  </si>
  <si>
    <t>This Canadian industry comprises establishments primarily engaged in packaging client-owned materials.</t>
  </si>
  <si>
    <t>This industry comprises establishments primarily engaged in organizing, promoting and supporting conventions and trade shows, whether or not they operate the facilities in which these events take place.</t>
  </si>
  <si>
    <t>This Canadian industry comprises establishments primarily engaged in organizing, promoting and supporting conventions and trade shows, whether or not they operate the facilities in which these events take place.</t>
  </si>
  <si>
    <t>This industry comprises establishments, not classified to any other industry, primarily engaged in providing support services.</t>
  </si>
  <si>
    <t>This Canadian industry comprises establishments, not classified to any other Canadian industry, primarily engaged in providing support services.</t>
  </si>
  <si>
    <t>This subsector comprises establishments primarily engaged in providing waste management services, such as waste collection, treatment and disposal services; environmental remediation services; and septic tank pumping services. Material recovery facilities are also included.</t>
  </si>
  <si>
    <t>This industry group comprises establishments primarily engaged in collecting and hauling non-hazardous or hazardous waste within a local area. Establishments engaged in hazardous waste collection may be responsible for treating and packaging the waste for transport. Waste transfer stations are also included.</t>
  </si>
  <si>
    <t>This industry comprises establishments primarily engaged in collecting and hauling non-hazardous or hazardous waste within a local area. Establishments engaged in hazardous waste collection may be responsible for treating and packaging the waste for transport. Waste transfer stations are also included.</t>
  </si>
  <si>
    <t>This Canadian industry comprises establishments primarily engaged in collecting and hauling non-hazardous or hazardous waste within a local area.</t>
  </si>
  <si>
    <t>This industry group comprises establishments primarily engaged in operating land fill sites, incinerators, or other treatment or disposal facilities for non-hazardous or hazardous waste. Establishments that integrate the collection, treatment and disposal of waste are also included.</t>
  </si>
  <si>
    <t>This industry comprises establishments primarily engaged in operating land fill sites, incinerators, or other treatment or disposal facilities for non-hazardous or hazardous waste. Establishments that integrate the collection, treatment and disposal of waste are also included.</t>
  </si>
  <si>
    <t>This Canadian industry comprises establishments primarily engaged in operating land fill sites, incinerators, or other treatment or disposal facilities for non-hazardous or hazardous waste.</t>
  </si>
  <si>
    <t>Remediation and other waste management services</t>
  </si>
  <si>
    <t>This industry group comprises establishments, not classified to any other industry group, primarily engaged in waste management activities, such as the remediation and clean-up of contaminated sites, the operation of material recovery facilities, and the cleaning of septic tanks.</t>
  </si>
  <si>
    <t>This industry comprises establishments primarily engaged in the remediation and clean-up of contaminated buildings, mine sites, soil or ground water. Establishments primarily engaged in integrated mine site reclamation activities, such as soil remediation, waste water treatment, hazardous material removal, contouring of land and revegetation, are also included.</t>
  </si>
  <si>
    <t>This Canadian industry comprises establishments primarily engaged in the remediation and clean-up of contaminated buildings, mine sites, soil or ground water.</t>
  </si>
  <si>
    <t>This industry comprises establishments primarily engaged in operating facilities in which recyclable materials are removed from waste, or mixed recyclable materials are sorted into distinct categories and prepared for shipment.</t>
  </si>
  <si>
    <t>This Canadian industry comprises establishments primarily engaged in operating facilities in which recyclable materials are removed from waste, or mixed recyclable materials are sorted into distinct categories and prepared for shipment.</t>
  </si>
  <si>
    <t>This industry comprises establishments, not classified to any other industry, primarily engaged in waste management activities.</t>
  </si>
  <si>
    <t>This Canadian industry comprises establishments, not classified to any other Canadian industry, primarily engaged in waste management activities.</t>
  </si>
  <si>
    <t>This sector comprises establishments primarily engaged in providing instruction and training in a wide variety of subjects. This instruction and training is provided by specialized establishments, such as schools, colleges, universities and training centres. These establishments may be privately owned and operated, either for profit or not, or they may be publicly owned and operated. They may also offer food and accommodation services to their students.   Educational services are usually delivered by teachers who explain, tell, demonstrate, supervise and direct self-learning. Instruction is imparted in diverse settings, such as educational institutions, the workplace or the home (through correspondence, television or other means). The lessons can be adapted to the particular needs of the students, for example sign language can replace verbal language for teaching students with hearing impairments. All industries in the sector share this commonality of process, namely, labour inputs of teachers with the requisite subject matter expertise and teaching ability.</t>
  </si>
  <si>
    <t>This subsector comprises establishments primarily engaged in providing instruction and training in a wide variety of subjects. This instruction and training is provided by specialized establishments, such as schools, colleges, universities and training centres.  The subsector is structured according to the level and type of educational services provided. Elementary and secondary schools, community colleges, Coll�ges d'enseignement g�n�ral et professionnel (C.E.G.E.P.s) and universities correspond to a recognized series of formal levels of education designated by diplomas, associate degrees (and equivalent certificates) and degrees. The remaining industry groups are based on the type of instruction or training offered and the levels are not always as formally defined. The establishments are often highly specialized, many offering instruction in a very limited subject matter, for example, ski lessons or one specific type of software.  Within the subsector, the level and types of training that are required of the instructors and teachers vary depending on the industry.</t>
  </si>
  <si>
    <t>This industry group comprises establishments primarily engaged in providing academic courses that comprise a basic preparatory education, that is, Kindergarten to Grade 12.</t>
  </si>
  <si>
    <t>This industry comprises establishments primarily engaged in providing academic courses that comprise a basic preparatory education, that is, Kindergarten to Grade 12.</t>
  </si>
  <si>
    <t>This Canadian industry comprises establishments primarily engaged in providing academic courses that comprise a basic preparatory education, that is, Kindergarten to Grade 12.</t>
  </si>
  <si>
    <t>This industry group comprises establishments primarily engaged in providing academic, or academic and technical courses and granting associate degrees, certificates or diplomas that are below the university level. The requirement for admission to an associate or equivalent degree program is at least a high school diploma or equivalent general academic training.</t>
  </si>
  <si>
    <t>This industry comprises establishments primarily engaged in providing academic, or academic and technical courses and granting associate degrees, certificates or diplomas that are below the university level. The requirement for admission to an associate or equivalent degree program is at least a high school diploma or equivalent general academic training.</t>
  </si>
  <si>
    <t>This Canadian industry comprises establishments primarily engaged in providing academic, or academic and technical courses and granting associate degrees, certificates or diplomas that are below the university level. The requirement for admission to an associate or equivalent degree program is at least a high school diploma or equivalent general academic training.</t>
  </si>
  <si>
    <t>This industry group comprises establishments primarily engaged in providing academic courses and granting degrees at the bachelor or graduate levels. The requirement for admission is at least a high school diploma or equivalent general academic training for baccalaureate programs, and often a baccalaureate degree for professional or graduate programs.</t>
  </si>
  <si>
    <t>This industry comprises establishments primarily engaged in providing academic courses and granting degrees at the bachelor or graduate levels. The requirement for admission is at least a high school diploma or equivalent general academic training for baccalaureate programs, and often a baccalaureate degree for professional or graduate programs.</t>
  </si>
  <si>
    <t>This Canadian industry comprises establishments primarily engaged in providing academic courses and granting degrees at the bachelor or graduate levels. The requirement for admission is at least a high school diploma or equivalent general academic training for baccalaureate programs, and often a baccalaureate degree for professional or graduate programs.</t>
  </si>
  <si>
    <t>Business schools and computer and management training</t>
  </si>
  <si>
    <t>This industry group comprises establishments primarily engaged in providing courses in office procedures and secretarial and stenographic skills; conducting training in all phases of computer activities, including computer programming, software packages, computerized business systems, computer electronics technology, computer operations and local area network management; and offering an array of short-duration courses and seminars for management and professional development.</t>
  </si>
  <si>
    <t>This industry comprises establishments primarily engaged in providing courses in office procedures and secretarial and stenographic skills and may offer courses in basic computer skills, word processing, spreadsheets, and desktop publishing. In addition, these establishments may offer classes such as office machine operation, reception, communications, and other skills designed for individuals pursuing a clerical or secretarial career, or a career in court reporting.</t>
  </si>
  <si>
    <t>This Canadian industry comprises establishments primarily engaged in providing courses in office procedures and secretarial and stenographic skills.</t>
  </si>
  <si>
    <t>This industry comprises establishments primarily engaged in conducting training in all phases of computer activities, including computer programming, software packages, computerized business systems, computer electronics technology, computer operations and local area network management. Instruction may be provided at the establishment's facilities or at an off-site location, including the client's own facilities.</t>
  </si>
  <si>
    <t>This Canadian industry comprises establishments primarily engaged in conducting training in all phases of computer activities.</t>
  </si>
  <si>
    <t>This industry comprises establishments primarily engaged in providing an array of short-duration courses and seminars for management and professional development. Training may be provided directly to individuals or through employers' training programs. Career development and courses may be customized or modified to meet the special needs of customers. Instruction may be provided at the establishment's facilities or at an off-site location, including the client's own facilities.</t>
  </si>
  <si>
    <t>This Canadian industry comprises establishments primarily engaged in providing an array of short-duration courses and seminars for management and professional development.</t>
  </si>
  <si>
    <t>This industry group comprises establishments primarily engaged in providing vocational and technical training in a variety of technical subjects and trades. The training often leads to non-academic certification. Vocational correspondence schools are also included.</t>
  </si>
  <si>
    <t>This industry comprises establishments primarily engaged in providing vocational and technical training in a variety of technical subjects and trades. The training often leads to non-academic certification. Vocational correspondence schools are also included.</t>
  </si>
  <si>
    <t>This Canadian industry comprises establishments primarily engaged in providing vocational and technical training in a variety of technical subjects and trades. The training often leads to non-academic certification.</t>
  </si>
  <si>
    <t>Other schools and instruction</t>
  </si>
  <si>
    <t>This industry group comprises establishments primarily engaged in providing instruction in fine arts; athletics and sports; languages; and other instruction (except academic, business, computer, management, and technical and trade instruction); and providing services, such as tutoring and exam preparation.</t>
  </si>
  <si>
    <t>This industry comprises establishments primarily engaged in providing instruction in fine arts, including art (except commercial and graphic arts), dance, drama, music and photography (except commercial photography). Professional dance schools are also included.</t>
  </si>
  <si>
    <t>This Canadian industry comprises establishments primarily engaged in providing instruction in fine arts.</t>
  </si>
  <si>
    <t>This industry comprises establishments primarily engaged in providing instruction in athletic activities. Included are overnight and day sports instruction camps.</t>
  </si>
  <si>
    <t>This Canadian industry comprises establishments primarily engaged in providing instruction in athletic activities.</t>
  </si>
  <si>
    <t>This industry comprises establishments primarily engaged in providing courses in language instruction. These establishments offer language instruction ranging from conversational skills for personal enrichment to intensive training courses for career or educational opportunities.</t>
  </si>
  <si>
    <t>This Canadian industry comprises establishments primarily engaged in providing courses in language instruction. These establishments offer language instruction ranging from conversational skills for personal enrichment to intensive training courses for career or educational opportunities.</t>
  </si>
  <si>
    <t>This industry comprises establishments, not classified to any other industry, primarily engaged in providing instructional services.</t>
  </si>
  <si>
    <t>This Canadian industry comprises establishments, not classified to any other Canadian industry, primarily engaged in providing instructional services.</t>
  </si>
  <si>
    <t>This industry group comprises establishments primarily engaged in providing non-instructional services that support educational processes or systems.</t>
  </si>
  <si>
    <t>This industry comprises establishments primarily engaged in providing non-instructional services that support educational processes or systems.</t>
  </si>
  <si>
    <t>This Canadian industry comprises establishments primarily engaged in providing non-instructional services that support educational processes or systems.</t>
  </si>
  <si>
    <t>This sector comprises establishments primarily engaged in providing health care by diagnosis and treatment, providing residential care for medical and social reasons, and providing social assistance, such as counselling, welfare, child protection, community housing and food services, vocational rehabilitation and child care, to those requiring such assistance.</t>
  </si>
  <si>
    <t>This subsector comprises establishments primarily engaged in providing health care services, directly or indirectly, to ambulatory patients. Health practitioners in this subsector provide out-patient services, in which the facilities and equipment are not usually the most significant part of the production process.</t>
  </si>
  <si>
    <t>This industry group comprises establishments of licensed physicians primarily engaged in the private or group practice of general or specialized medicine or surgery. Offices of physicians, especially walk-in centres that accept patients without appointment and that often have extended office hours, are sometimes called clinics or medical centres. These establishments must not be confused with other out-patient centres that are also referred to as clinics.</t>
  </si>
  <si>
    <t>This industry comprises establishments of licensed physicians primarily engaged in the private or group practice of general or specialized medicine or surgery. Offices of physicians, especially walk-in centres that accept patients without appointment and that often have extended office hours, are sometimes called clinics or medical centres. These establishments must not be confused with other out-patient centres that are also referred to as clinics.</t>
  </si>
  <si>
    <t>This Canadian industry comprises establishments of licensed physicians primarily engaged in the private or group practice of general or specialized medicine or surgery. Offices of physicians, especially walk-in centres that accept patients without appointment and that often have extended office hours, are sometimes called clinics or medical centres. These establishments must not be confused with other out-patient centres that are also referred to as clinics.</t>
  </si>
  <si>
    <t>This industry group comprises establishments of licensed dentists primarily engaged in the private or group practice of general or specialized dentistry or dental surgery. Offices of dentists, especially walk-in centres that accept patients without appointment and that often have extended office hours, are sometimes called clinics or dental centres.</t>
  </si>
  <si>
    <t>This industry comprises establishments of licensed dentists primarily engaged in the private or group practice of general or specialized dentistry or dental surgery. Offices of dentists, especially walk-in centres that accept patients without appointment and that often have extended office hours, are sometimes called clinics or dental centres.</t>
  </si>
  <si>
    <t>This Canadian industry comprises establishments of licensed dentists primarily engaged in the private or group practice of general or specialized dentistry or dental surgery. Offices of dentists, especially walk-in centres that accept patients without appointment and that often have extended office hours, are sometimes called clinics or dental centres.</t>
  </si>
  <si>
    <t>Offices of other health practitioners</t>
  </si>
  <si>
    <t>This industry group comprises establishments of health practitioners, other than physicians and dentists. Offices, especially walk-in centres that accept patients without appointment and that often have extended office hours, are sometimes called clinics or centres.</t>
  </si>
  <si>
    <t>This industry comprises establishments primarily engaged in the private or group practice of chiropractic medicine. These practitioners provide diagnostic and therapeutic treatment of neuro-musculoskeletal and related disorders through the manipulation and adjustment of the spinal column and extremities.</t>
  </si>
  <si>
    <t>This Canadian industry comprises establishments primarily engaged in the private or group practice of chiropractic medicine. These practitioners provide diagnostic and therapeutic treatment of neuro-musculoskeletal and related disorders through the manipulation and adjustment of the spinal column and extremities.</t>
  </si>
  <si>
    <t>This industry comprises establishments primarily engaged in the private or group practice of optometry. These practitioners provide eye examinations to determine visual acuity or the presence of vision problems and to prescribe eyeglasses, contact lenses and eye exercises. They may also perform those services provided by an optician, such as selling and fitting prescription eyeglasses and contact lenses.</t>
  </si>
  <si>
    <t>This Canadian industry comprises establishments primarily engaged in the private or group practice of optometry. These practitioners provide eye examinations to determine visual acuity or the presence of vision problems and to prescribe eyeglasses, contact lenses and eye exercises.</t>
  </si>
  <si>
    <t>This industry comprises establishments primarily engaged in providing mental health services. Clinical psychologists, psychiatric social workers and other mental health practitioners, who do not hold a doctoral degree in medicine, are included.</t>
  </si>
  <si>
    <t>This Canadian industry comprises establishments primarily engaged in providing mental health services. Clinical psychologists, psychiatric social workers and other mental health practitioners, who do not hold a doctoral degree in medicine, are included.</t>
  </si>
  <si>
    <t>This industry comprises establishments primarily engaged in administering medically-prescribed physical therapy treatment; planning and administering educational, recreational and social activities designed to help patients with disabilities regain physical or mental functioning or to adapt to their disabilities; and diagnosing and treating speech, language or hearing problems.</t>
  </si>
  <si>
    <t>This Canadian industry comprises establishments primarily engaged in administering medically-prescribed physical therapy treatment; planning and administering educational, recreational and social activities designed to help patients with disabilities regain physical or mental functioning or to adapt to their disabilities; and diagnosing and treating speech, language or hearing problems.</t>
  </si>
  <si>
    <t>This industry comprises establishments of health practitioners, not classified to any other industry, primarily engaged in providing health services.</t>
  </si>
  <si>
    <t>This Canadian industry comprises establishments of health practitioners other than physicians, dentists, mental health practitioners, optometrists, chiropractors, audiologists, and physical occupational and speech therapists, primarily engaged in providing health services.</t>
  </si>
  <si>
    <t>Out-patient care centres</t>
  </si>
  <si>
    <t>This industry group comprises establishments, with medical staff, primarily engaged in general out-patient care, by providing the services of a variety of health practitioners within the same establishment, and specialized out-patient services.</t>
  </si>
  <si>
    <t>This industry comprises establishments, with medical staff, primarily engaged in providing a range of family planning services, such as contraception services, genetic and prenatal counselling, voluntary sterilization, and therapeutic and medically-indicated termination of pregnancy, on an out-patient basis.</t>
  </si>
  <si>
    <t>This Canadian industry comprises establishments, with medical staff, primarily engaged in providing a range of family planning services, such as contraception services, genetic and prenatal counselling, voluntary sterilization, and therapeutic and medically-indicated termination of pregnancy, on an out-patient basis.</t>
  </si>
  <si>
    <t>This industry comprises establishments, with medical staff, primarily engaged in providing out-patient services related to the diagnosis and treatment of mental health disorders, and alcohol and other substance abuse. These establishments may provide a counselling staff and information regarding a wide range of mental health and substance abuse issues.</t>
  </si>
  <si>
    <t>This Canadian industry comprises establishments, with medical staff, primarily engaged in providing out-patient services related to the diagnosis and treatment of mental health disorders, and alcohol and other substance abuse.</t>
  </si>
  <si>
    <t>Other out-patient care centres</t>
  </si>
  <si>
    <t>This industry comprises establishments, with medical staff, not classified to any other industry, primarily engaged in general out-patient care, which provides the services of a variety of health practitioners within the same establishment, and specialized out-patient services, such as dialysis. These establishments are often referred to as clinics or centres and must not be confused with the offices of health practitioners classified to other industries that are also referred to as clinics or centres.</t>
  </si>
  <si>
    <t>This Canadian industry comprises establishments, with medical staff, primarily engaged in general out-patient care, which provides the services of a variety of health practitioners within the same establishment. These establishments are often referred to as clinics or centres and must not be confused with the offices of health practitioners classified to other industries that are also referred to as clinics or centres.</t>
  </si>
  <si>
    <t>This Canadian industry comprises establishments, with medical staff, not classified to any other Canadian industry, primarily engaged in providing specialized out-patient services, such as dialysis. These establishments are often referred to as clinics or centres and must not be confused with the offices of health practitioners classified to other industries that are also referred to as clinics or centres.</t>
  </si>
  <si>
    <t>This industry group comprises establishments primarily engaged in providing analytic or diagnostic services. These services are generally provided to the medical profession, or to the patient on referral from a health practitioner.</t>
  </si>
  <si>
    <t>This industry comprises establishments primarily engaged in providing analytic or diagnostic services. These services are generally provided to the medical profession, or to the patient on referral from a health practitioner.</t>
  </si>
  <si>
    <t>This Canadian industry comprises establishments primarily engaged in providing analytic or diagnostic services. These services are generally provided to the medical profession, or to the patient on referral from a health practitioner.</t>
  </si>
  <si>
    <t>This industry group comprises establishments primarily engaged in providing skilled nursing services in the home, combined with a range of other home services, such as personal care services, homemaker and companion services, physical therapy, medical social services, counselling, occupational and vocational therapy, dietary and nutritional services, speech therapy, audiology, medical equipment and supplies, medications and intravenous therapy. Only establishments that provide nursing services in combination with the other services listed are included.</t>
  </si>
  <si>
    <t>This industry comprises establishments primarily engaged in providing skilled nursing services in the home, combined with a range of other home services, such as personal care services, homemaker and companion services, physical therapy, medical social services, counselling, occupational and vocational therapy, dietary and nutritional services, speech therapy, audiology, medical equipment and supplies, medications and intravenous therapy. Only establishments that provide nursing services in combination with the other services listed are included.</t>
  </si>
  <si>
    <t>This Canadian industry comprises establishments primarily engaged in providing skilled nursing services in the home, combined with a range of other home services, such as personal care services, homemaker and companion services, physical therapy, medical social services, counselling, occupational and vocational therapy, dietary and nutritional services, speech therapy, audiology, medical equipment and supplies, medications and intravenous therapy. Only establishments that provide nursing services in combination with the other services listed are included.</t>
  </si>
  <si>
    <t>Other ambulatory health care services</t>
  </si>
  <si>
    <t>This industry group comprises establishments, not classified to any other industry group, primarily engaged in providing ambulatory health care services, such as ambulance services, blood banks, blood donor stations, organ banks, blood pressure screening services, hearing testing services and physical examination services, except by health practitioners.</t>
  </si>
  <si>
    <t>Ambulance services</t>
  </si>
  <si>
    <t>This industry comprises establishments primarily engaged in the ground or air transportation of patients and the provision of emergency medical care. The vehicles are equipped with life-saving equipment operated by trained personnel.</t>
  </si>
  <si>
    <t>This Canadian industry comprises establishments primarily engaged in the ground transportation of patients and the provision of emergency medical care. The vehicles are equipped with life-saving equipment operated by trained personnel.</t>
  </si>
  <si>
    <t>This Canadian industry comprises establishments primarily engaged in the air transportation of patients and the provision of emergency medical care. The vehicles are equipped with life-saving equipment operated by trained personnel.</t>
  </si>
  <si>
    <t>This industry comprises establishments, not classified to any other industry, primarily engaged in providing ambulatory health care services.</t>
  </si>
  <si>
    <t>This Canadian industry comprises establishments, not classified to any other Canadian industry, primarily engaged in providing ambulatory health care services.</t>
  </si>
  <si>
    <t>This subsector comprises establishments, licensed as hospitals, primarily engaged in providing diagnostic and medical treatment services, and specialized accommodation services to in-patients. These establishments have an organized medical staff of physicians, nurses and other health professionals, technologists and technicians. Hospitals use specialized facilities and equipment that form a significant and integral part of the production process. Hospitals may also provide a wide variety of out-patient services as a secondary activity.</t>
  </si>
  <si>
    <t>General medical and surgical hospitals</t>
  </si>
  <si>
    <t>This industry group comprises establishments, licensed as hospitals, primarily engaged in providing diagnostic and medical treatment to in-patients of any age with any of a wide variety of diseases or medical conditions. These establishments usually provide other services, such as out-patient services, diagnostic X-ray services, clinical laboratory services and pharmacy services.</t>
  </si>
  <si>
    <t>This industry comprises establishments, licensed as hospitals, primarily engaged in providing diagnostic and medical treatment to in-patients of any age with any of a wide variety of diseases or medical conditions. These establishments usually provide other services, such as out-patient services, diagnostic X-ray services, clinical laboratory services and pharmacy services.</t>
  </si>
  <si>
    <t>This Canadian industry comprises establishments, licensed as hospitals, primarily engaged in providing diagnostic and medical treatment to in-patients with any of a wide variety of diseases or medical conditions. These establishments usually provide other services, such as out-patient services, diagnostic X-ray services, clinical laboratory services and pharmacy services.</t>
  </si>
  <si>
    <t>This Canadian industry comprises establishments, licensed as hospitals, primarily engaged in providing in-patient diagnostic and medical treatment to children with any of a wide variety of diseases or medical conditions. These establishments usually provide other services, such as out-patient services, diagnostic X-ray services, clinical laboratory services and pharmacy services.</t>
  </si>
  <si>
    <t>This industry group comprises establishments, licensed as hospitals, primarily engaged in providing diagnostic and medical treatment, and monitoring patients who suffer from mental illness or substance abuse disorders. The treatment often requires an extended stay in the hospital. These hospitals may provide other services, such as out-patient services and electroencephalograph services.</t>
  </si>
  <si>
    <t>This industry comprises establishments, licensed as hospitals, primarily engaged in providing diagnostic and medical treatment, and monitoring patients who suffer from mental illness or substance abuse disorders. The treatment often requires an extended stay in the hospital. These hospitals may provide other services, such as out-patient services and electroencephalograph services.</t>
  </si>
  <si>
    <t>This Canadian industry comprises establishments, licensed as hospitals, primarily engaged in providing diagnostic and medical treatment, and monitoring patients who suffer from mental illness or substance abuse disorders. The treatment often requires an extended stay in the hospital.</t>
  </si>
  <si>
    <t>This industry group comprises establishments, licensed as hospitals, primarily engaged in providing diagnostic and medical treatment to in-patients with a specific type of disease or medical condition, except psychiatric or substance abuse. Hospitals providing long-term care for the chronically ill and hospitals providing rehabilitation, restorative and adjustive services to physically-challenged or disabled people are included in this industry. Specialty hospitals may provide other services, such as out-patient services, diagnostic X-ray services, clinical laboratory services, physical therapy services, educational and vocational services, and psychological and social work services.</t>
  </si>
  <si>
    <t>This industry comprises establishments, licensed as hospitals, primarily engaged in providing diagnostic and medical treatment to in-patients with a specific type of disease or medical condition, except psychiatric or substance abuse. Hospitals providing long-term care for the chronically ill and hospitals providing rehabilitation, restorative and adjustive services to physically-challenged or disabled people are included in this industry. Specialty hospitals may provide other services, such as out-patient services, diagnostic X-ray services, clinical laboratory services, physical therapy services, educational and vocational services, and psychological and social work services.</t>
  </si>
  <si>
    <t>This Canadian industry comprises establishments, licensed as hospitals, primarily engaged in providing diagnostic and medical treatment to in-patients with a specific type of disease or medical condition, except psychiatric or substance abuse.</t>
  </si>
  <si>
    <t>This subsector comprises establishments primarily engaged in providing residential care combined with either nursing, supervisory or other types of care as required by the residents. In this subsector, the facilities are a significant part of the production process and the care provided is a mix of health and social services, with the health component being largely nursing services.</t>
  </si>
  <si>
    <t>This industry group comprises establishments primarily engaged in providing in-patient nursing and rehabilitative services, and continuous personal care services. Individuals requiring nursing care usually require an extended stay in the care facility.</t>
  </si>
  <si>
    <t>This industry comprises establishments primarily engaged in providing in-patient nursing and rehabilitative services, and continuous personal care services. Individuals requiring nursing care usually require an extended stay in the care facility.</t>
  </si>
  <si>
    <t>This Canadian industry comprises establishments primarily engaged in providing in-patient nursing and rehabilitative services, and continuous personal care services. Individuals requiring nursing care usually require an extended stay in the care facility.</t>
  </si>
  <si>
    <t>Residential developmental handicap, mental health and substance abuse facilities</t>
  </si>
  <si>
    <t>This industry group comprises establishments primarily engaged in providing residential care to people with developmental handicaps, mental illnesses or substance abuse problems.</t>
  </si>
  <si>
    <t>This industry comprises establishments primarily engaged in providing residential care services for persons diagnosed with developmental handicaps. These facilities may provide some health care, though the focus is protective supervision, room, board and counselling. This care can be provided in a group home or institutional setting. Some institutions may be referred to as hospitals for the developmentally handicapped.</t>
  </si>
  <si>
    <t>This Canadian industry comprises establishments primarily engaged in providing residential care services for persons diagnosed with developmental handicaps.</t>
  </si>
  <si>
    <t>Residential mental health and substance abuse facilities</t>
  </si>
  <si>
    <t>This industry comprises establishments primarily engaged in providing residential care and treatment for patients with mental health and substance abuse illnesses. These establishments provide room, board, supervision, counselling and other social services. Medical services may be available but they are incidental to the counselling, mental rehabilitation and support services offered. These establishments generally provide a wide range of social services in addition to counselling.</t>
  </si>
  <si>
    <t>This Canadian industry comprises establishments primarily engaged in providing residential care and treatment for patients with substance abuse illnesses. These establishments provide room, board, supervision, counselling and other social services. These establishments generally provide a wide range of social services in addition to counselling.</t>
  </si>
  <si>
    <t>This Canadian industry comprises establishments primarily engaged in providing residential care and treatment for patients with mental health illnesses. These establishments provide room, board, supervision, counselling and other social services. These establishments generally provide a wide range of social services in addition to counselling.</t>
  </si>
  <si>
    <t>This industry group comprises establishments primarily engaged in providing residential and personal care services for the elderly and persons who are unable to fully care for themselves or who do not desire to live independently. The care typically includes room, board, supervision and assistance in daily living by providing services such as housekeeping. In some instances these establishments provide skilled nursing care for residents in separate on-site facilities.</t>
  </si>
  <si>
    <t>This industry comprises establishments primarily engaged in providing residential and personal care services for the elderly and persons who are unable to fully care for themselves or who do not desire to live independently. The care typically includes room, board, supervision and assistance in daily living by providing services such as housekeeping. In some instances these establishments provide skilled nursing care for residents in separate on-site facilities.</t>
  </si>
  <si>
    <t>This Canadian industry comprises establishments primarily engaged in providing residential and personal care services for the elderly and persons who are unable to fully care for themselves or who do not desire to live independently. In some instances these establishments provide skilled nursing care for residents in separate on-site facilities.</t>
  </si>
  <si>
    <t>Other residential care facilities</t>
  </si>
  <si>
    <t>This industry group comprises establishments, not classified to any other industry, primarily engaged in providing residential care, such as transition homes for women, homes for emotionally disturbed children, camps for delinquent youth, group foster homes, halfway group homes for delinquents and offenders, and orphanages.</t>
  </si>
  <si>
    <t>This industry comprises establishments, not classified to any other industry, primarily engaged in providing residential care, such as transition homes for women, homes for emotionally disturbed children, camps for delinquent youth, group foster homes, halfway group homes for delinquents and offenders, and orphanages.</t>
  </si>
  <si>
    <t>This Canadian industry comprises establishments primarily engaged in providing extended residential care to women who have been victims of violence. These establishments provide room, board, protective supervision, counselling services and other social services.</t>
  </si>
  <si>
    <t>This Canadian industry comprises establishments primarily engaged in providing residential care to children with emotional problems. These establishments provide room, board and parental-type supervision, as well as additional specialized supervision and services required by these children.</t>
  </si>
  <si>
    <t>This Canadian industry comprises establishments primarily engaged in providing residential care and the appropriate supervision and services to ambulatory residents with physical handicaps or disabilities, such as visual impairments.</t>
  </si>
  <si>
    <t>This Canadian industry comprises establishments, not classified to any other Canadian industry, primarily engaged in providing residential care.</t>
  </si>
  <si>
    <t>This subsector comprises establishments primarily engaged in providing a wide variety of assistance services directly to their clients. These services do not include residential or accommodation services, except on a short-stay basis.</t>
  </si>
  <si>
    <t>Individual and family services</t>
  </si>
  <si>
    <t>This industry group comprises establishments primarily engaged in providing non-residential social assistance services for individual and families.</t>
  </si>
  <si>
    <t>This industry comprises establishments primarily engaged in providing non-residential social assistance services for children and youth.</t>
  </si>
  <si>
    <t>This Canadian industry comprises establishments primarily engaged in providing non-residential social assistance services for children and youth.</t>
  </si>
  <si>
    <t>This industry comprises establishments primarily engaged in providing non-residential social assistance services to improve the quality of life for the elderly, the developmentally handicapped or persons with disabilities. These establishments provide for the welfare of these individuals in such areas as day-care, non-medical home care, social activities, group support and companionship.</t>
  </si>
  <si>
    <t>This Canadian industry comprises establishments primarily engaged in providing non-residential social assistance services to improve the quality of life for the elderly, the developmentally handicapped or persons with disabilities. These establishments provide for the welfare of these individuals in such areas as day-care, non-medical home care, social activities, group support and companionship.</t>
  </si>
  <si>
    <t>This industry comprises establishments, not classified to any other industry, primarily engaged in providing non-residential social assistance services for individuals and families.</t>
  </si>
  <si>
    <t>This Canadian industry comprises establishments, not classified to any other Canadian industry, primarily engaged in providing non-residential, individual and family, social assistance services.</t>
  </si>
  <si>
    <t>Community food and housing, and emergency and other relief services</t>
  </si>
  <si>
    <t>This industry group comprises establishments primarily engaged in the collection, preparation and delivery of food for the needy; providing short-term emergency shelter; and providing food, shelter, clothing, medical relief, resettlement and counselling to victims of domestic or international disasters or conflicts.</t>
  </si>
  <si>
    <t>This industry comprises establishments primarily engaged in the collection, preparation and delivery of food for the needy. Establishments in this industry may also distribute clothing and blankets to the poor. These establishments may prepare and deliver meals to persons who, by reason of age, disability or illness, are unable to prepare meals for themselves; collect and distribute donated food; or prepare and provide meals at fixed or mobile locations.</t>
  </si>
  <si>
    <t>This Canadian industry comprises establishments primarily engaged in the collection, preparation and delivery of food for the needy.</t>
  </si>
  <si>
    <t>This industry comprises establishments primarily engaged in providing short-term shelter for victims of domestic violence, sexual assault or child abuse; temporary residential shelter for the homeless, runaway youths, and patients and families caught in medical crisis; and transitional housing for low-income individuals and families. Volunteer housing repair organizations that provide low-cost housing in partnership with the homeowner who assists in construction or repair of a home, and that repair homes for elderly or disabled homeowners, are included in this industry.</t>
  </si>
  <si>
    <t>This Canadian industry comprises establishments primarily engaged in providing short-term shelter for victims of domestic violence, sexual assault or child abuse; temporary residential shelter for the homeless, runaway youths, and patients and families caught in medical crisis; and transitional housing for low-income individuals and families.</t>
  </si>
  <si>
    <t>This industry comprises establishments primarily engaged in providing food, shelter, clothing, medical relief, resettlement and counselling to victims of domestic or international disasters.</t>
  </si>
  <si>
    <t>This Canadian industry comprises establishments primarily engaged in providing food, shelter, clothing, medical relief, resettlement and counselling to victims of domestic or international disasters.</t>
  </si>
  <si>
    <t>This industry group comprises establishments primarily engaged in providing vocational rehabilitation or habilitation services, such as job counselling, job training, and work experience, to unemployed and underemployed persons, persons with disabilities, and persons who have a job-market disadvantage because of lack of education, job skill or experience; and training and employment to mentally and physically handicapped persons in sheltered workshops.</t>
  </si>
  <si>
    <t>This industry comprises establishments primarily engaged in providing vocational rehabilitation or habilitation services, such as job counselling, job training, and work experience, to unemployed and underemployed persons, persons with disabilities, and persons who have a job-market disadvantage because of lack of education, job skill or experience; and training and employment to mentally and physically handicapped persons in sheltered workshops.</t>
  </si>
  <si>
    <t>This Canadian industry comprises establishments primarily engaged in providing vocational rehabilitation or habilitation services, such as job counselling, job training, and work experience, to unemployed and underemployed persons, persons with disabilities, and persons who have a job-market disadvantage because of lack of education, job skill or experience; and training and employment to mentally and physically handicapped persons in sheltered workshops.</t>
  </si>
  <si>
    <t>This industry group comprises establishments primarily engaged in providing day-care services for infants or children. These establishments may care for older children when they are not in school and may also offer pre-kindergarten educational programs.</t>
  </si>
  <si>
    <t>This industry comprises establishments primarily engaged in providing day-care services for infants or children. These establishments may care for older children when they are not in school and may also offer pre-kindergarten educational programs.</t>
  </si>
  <si>
    <t>This Canadian industry comprises establishments primarily engaged in providing day-care services for infants or children. These establishments may care for older children when they are not in school and may also offer pre-kindergarten educational programs.</t>
  </si>
  <si>
    <t>This sector comprises establishments primarily engaged in operating facilities or providing services to meet the cultural, entertainment and recreational interests of their patrons. These establishments produce, promote or participate in live performances, events or exhibits intended for public viewing; provide the artistic, creative and technical skills necessary for the production of artistic products and live performances; preserve and exhibit objects and sites of historical, cultural or educational interest; and operate facilities or provide services that enable patrons to participate in sports or recreational activities or pursue amusement, hobbies and leisure-time interests.  There are establishments engaged in activities related to arts and recreation that are classified in other sectors of NAICS. The most important are listed below.</t>
  </si>
  <si>
    <t>Performing arts, spectator sports and related industries</t>
  </si>
  <si>
    <t>This subsector comprises establishments primarily engaged in producing, or organizing and promoting, live presentations that involve the performances of actors and actresses, singers, dancers, musical groups and artists, athletes and other entertainers. This subsector also includes independent (freelance) entertainers and artists and the establishments that manage their careers. The classification recognizes four basic processes: producing events; organizing and promoting events; managing and representing entertainers; and providing the artistic, creative and technical skills necessary for the production of artistic products and live performances.  This subsector makes a clear distinction between performing arts companies and performing artists (independents). Although not unique to arts and entertainment, freelancing is a particularly important phenomenon in this subsector; however, it is difficult to implement in the case of musical groups (companies) and artists, especially pop groups. These establishments tend to be more loosely organized and it can be difficult to distinguish companies from freelancers. Therefore, this subsector includes one industry that covers both musical groups and musical artists.</t>
  </si>
  <si>
    <t>This industry group comprises establishments primarily engaged in producing live presentations that involve the performances of actors and actresses, singers, dancers, musical groups and artists, and other performing artists. Examples of establishments in this industry group are theatre companies, dance companies, musical groups and artists, circuses and ice-skating shows.</t>
  </si>
  <si>
    <t>Theatre companies and dinner theatres</t>
  </si>
  <si>
    <t>This industry comprises establishments primarily engaged in producing live presentations that involve the performances of actors and actresses, opera singers and other vocalists. Included are theatre companies that operate their own facilities, primarily for the staging of their own productions, as well as establishments, known as dinner theatres, engaged in producing live theatrical entertainment and in providing food and beverages for consumption on the premises. Examples of establishments in this industry are theatre companies, opera companies, musical theatre companies, community theatres, multidisciplinary theatres, puppet theatres, mime theatres and comedy troupes.</t>
  </si>
  <si>
    <t>This Canadian industry comprises establishments primarily engaged in producing live presentations that involve the performances of actors and actresses.</t>
  </si>
  <si>
    <t>This Canadian industry comprises establishments primarily engaged in producing live presentations that involve the performances of actors and actresses, opera singers and other vocalists.</t>
  </si>
  <si>
    <t>This industry comprises establishments primarily engaged in producing live presentations that involve the performances of dancers. Dance companies that operate their own facilities, primarily for the staging of their own production, are included.</t>
  </si>
  <si>
    <t>This Canadian industry comprises establishments primarily engaged in producing live presentations that involve the performances of dancers.</t>
  </si>
  <si>
    <t>This industry comprises establishments primarily engaged in producing live presentations (except musical theatre and opera) that involve the performances of musicians and/or vocalists. Establishments in this industry may consist of independent groups or individual artists.</t>
  </si>
  <si>
    <t>This Canadian industry comprises establishments primarily engaged in producing live presentations (except musical theatre and opera productions) that involve the performances of musicians and/or vocalists.</t>
  </si>
  <si>
    <t>This industry comprises establishments, not classified to any other industry, primarily engaged in producing live performing arts presentations.</t>
  </si>
  <si>
    <t>This Canadian industry comprises establishments, not classified to any other Canadian industry, primarily engaged in producing live performing arts presentations.</t>
  </si>
  <si>
    <t>Spectator sports</t>
  </si>
  <si>
    <t>This industry group comprises professional, semi-professional, or amateur sports clubs primarily engaged in presenting sporting events before an audience. These establishments may or may not operate the facility for presenting these events. Independent professional, semi-professional or amateur athletes (in their role as athletes), and operators of race tracks are also included.</t>
  </si>
  <si>
    <t>This industry comprises professional, semi-professional, or amateur sports clubs primarily engaged in presenting sporting events before an audience. These establishments may or may not operate the facility for presenting these events. Independent professional, semi-professional or amateur athletes (in their role of athletes), and operators of race tracks are also included.</t>
  </si>
  <si>
    <t>This Canadian industry comprises establishments primarily engaged in operating horse race tracks, presenting horse racing events and related activities.</t>
  </si>
  <si>
    <t>Other racing facilities and related activities</t>
  </si>
  <si>
    <t>This Canadian industry comprises establishments, not classified to any other Canadian industry, primarily operating race tracks and presenting or participating in racing events, other than horse race tracks and horse racing events.</t>
  </si>
  <si>
    <t>Independent athletes performing before a paying audience</t>
  </si>
  <si>
    <t>This Canadian industry comprises of professional, semi-professional or amateur athletes primarily engage in performing before a paying audience.</t>
  </si>
  <si>
    <t>Sports teams and clubs performing before a paying audience</t>
  </si>
  <si>
    <t>This Canadian industry comprises professional, semi-professional, or amateur sports clubs primarily engaged in presenting or participating in sporting events before a paying audience; and establishments primarily engaged in supporting activities for independent athletes and sports teams and clubs. The sports clubs may or may not operate the facility for presenting these events.</t>
  </si>
  <si>
    <t>This industry group comprises establishments primarily engaged in organizing and promoting performing arts productions, sports events and similar events, such as festivals. Establishments in this industry group may operate arenas, stadiums, theatres or other related facilities, or they may present these events in facilities operated by others.</t>
  </si>
  <si>
    <t>Promoters (presenters) of performing arts, sports and similar events with facilities</t>
  </si>
  <si>
    <t>This industry comprises establishments primarily engaged in operating arts, sports and mixed-use facilities, and in organizing and promoting performing arts productions, sports events and similar events, such as festivals, held in these facilities. These establishments may also rent their facilities to other promoters.</t>
  </si>
  <si>
    <t>This Canadian industry comprises establishments primarily engaged in operating live theatres and other arts facilities, and organizing and promoting performing arts productions held in these facilities.</t>
  </si>
  <si>
    <t>This Canadian industry comprises establishments primarily engaged in operating sports stadiums and other sports facilities, and organizing and promoting sports events or similar events held in these facilities.</t>
  </si>
  <si>
    <t>Promoters (presenters) of performing arts, sports and similar events without facilities</t>
  </si>
  <si>
    <t>This industry comprises establishments primarily engaged in organizing and promoting live performing arts productions, sports events, and similar events, such as festivals, in facilities operated by others.</t>
  </si>
  <si>
    <t>This Canadian industry comprises establishments primarily engaged in organizing and promoting performing arts productions in facilities operated by others.</t>
  </si>
  <si>
    <t>This Canadian industry comprises establishments primarily engaged in organizing and promoting festivals in facilities operated by others.</t>
  </si>
  <si>
    <t>This Canadian industry comprises establishments, not classified to any other Canadian industry, primarily engaged in organizing and promoting sports and/or other events in facilities operated by others.</t>
  </si>
  <si>
    <t>This industry group comprises establishments primarily engaged in representing or managing creative and performing artists, sports figures, entertainers, and celebrities. These establishments represent their clients in contract negotiations, manage or organize the client's financial affairs, and generally promote the careers of their clients.</t>
  </si>
  <si>
    <t>This industry comprises establishments primarily engaged in representing or managing creative and performing artists, sports figures, entertainers, and celebrities. These establishments represent their clients in contract negotiations, manage or organize the client's financial affairs, and generally promote the careers of their clients.</t>
  </si>
  <si>
    <t>Agents and managers for artists, entertainers and other public figures</t>
  </si>
  <si>
    <t>This Canadian industry comprises establishments primarily engaged in representing or managing creative and performing artists, entertainers, and other public figures. These establishments represent their clients in contract negotiations, manage or organize their client's financial affairs, and generally promote the careers of their clients.</t>
  </si>
  <si>
    <t>Sports agents and managers</t>
  </si>
  <si>
    <t>This Canadian industry comprises establishments primarily engaged in representing or managing sports figures and related support personnel. These establishments represent their clients in contract negotiations, manage or organize the client's financial affairs, and generally promote the careers of their clients.</t>
  </si>
  <si>
    <t>This industry group comprises independent individuals (freelance) primarily engaged in performing in artistic productions, creating artistic and cultural works or productions, or providing technical expertise necessary for these productions. Independent celebrities, such as athletes, engaging in endorsement, speaking and similar services, are included.</t>
  </si>
  <si>
    <t>This industry comprises independent individuals (freelance) primarily engaged in performing in artistic productions, creating artistic and cultural works or productions, or providing technical expertise necessary for these productions. Independent celebrities, such as athletes, engaging in endorsement, speaking and similar services, are included.</t>
  </si>
  <si>
    <t>This Canadian industry comprises establishments primarily engaged in creating visual art and craft works using a studio-based method of production. These works are artistic and cultural objects, designed by the producing establishment, made in small quantities, of any material. The typical labour force is an artist, artisan or craftsperson, sometimes assisted by other artists, artisans, craftspersons or apprentices.</t>
  </si>
  <si>
    <t>This Canadian industry comprises independent individuals (freelance) primarily engaged in performing in artistic and cultural productions, or providing technical expertise necessary for these works.</t>
  </si>
  <si>
    <t>This Canadian industry comprises independent individuals (freelance) primarily engaged in creating artistic and cultural literary works, technical writing or copywriting.</t>
  </si>
  <si>
    <t>This subsector comprises establishments primarily engaged in preserving and exhibiting objects, sites and natural wonders of historical, cultural and educational value.</t>
  </si>
  <si>
    <t>This industry group comprises establishments primarily engaged in preserving and exhibiting objects, sites and natural wonders of historical, cultural and educational value.</t>
  </si>
  <si>
    <t>Museums</t>
  </si>
  <si>
    <t>This industry comprises establishments primarily engaged in acquiring, conserving, interpreting, and exhibiting collections of objects of historical, cultural and educational value.</t>
  </si>
  <si>
    <t>This Canadian industry comprises establishments primarily engaged in acquiring, researching, conserving, interpreting, and exhibiting art to the public.</t>
  </si>
  <si>
    <t>This Canadian industry comprises establishments primarily engaged in acquiring, conserving, interpreting, exhibiting and making accessible to the public, objects of historical and cultural value.</t>
  </si>
  <si>
    <t>This Canadian industry comprises establishments primarily engaged in the operation of exhibits, except non-commercial art museums and galleries, and history and science museums.</t>
  </si>
  <si>
    <t>This industry comprises establishments primarily engaged in maintaining, protecting and making accessible for public viewing, sites, buildings, forts or communities that illustrate events or persons of particular historical interest.</t>
  </si>
  <si>
    <t>This Canadian industry comprises establishments primarily engaged in maintaining, protecting and making accessible for public viewing, sites, buildings, forts or communities that illustrate events or persons of particular historical interest.</t>
  </si>
  <si>
    <t>This industry comprises establishments primarily engaged in constructing and maintaining displays of live plant and animal life for public viewing.</t>
  </si>
  <si>
    <t>This Canadian industry comprises establishments primarily engaged in constructing and maintaining displays of live plant and animal life for public viewing.</t>
  </si>
  <si>
    <t>This industry comprises establishments, not classified to any other industry, primarily engaged in operating other heritage institutions. Establishments primarily engaged in operating, maintaining and protecting nature parks, nature reserves or conservation areas, are included.</t>
  </si>
  <si>
    <t>This Canadian industry comprises establishments, not classified to any other Canadian industry, primarily engaged in operating other heritage institutions.</t>
  </si>
  <si>
    <t>This subsector comprises establishments primarily engaged in operating recreation, amusement and gambling facilities and services. Examples of establishments in this subsector are golf courses, skiing facilities, marinas, recreational sports and fitness centres, bowling centres, amusement parks, amusement arcades and parlours, casinos, bingo halls, operators of video gaming terminals and operators of lotteries.   There are establishments engaged in amusement, gambling and recreation activities in combination with other activities that are classified in other sectors. The most important are listed below.</t>
  </si>
  <si>
    <t>Amusement parks and arcades</t>
  </si>
  <si>
    <t>This industry group comprises establishments primarily engaged in operating amusement parks, amusement arcades and parlours.</t>
  </si>
  <si>
    <t>This industry comprises establishments, known as amusement or theme parks, primarily engaged in operating a variety of attractions, such as mechanical rides, water rides, games, shows, theme exhibits, refreshment stands, and picnic grounds. These establishments may lease space to others on a concession basis.</t>
  </si>
  <si>
    <t>This Canadian industry comprises establishments, known as amusement or theme parks, primarily engaged in operating a variety of attractions, such as mechanical rides, water rides, games, shows, theme exhibits, refreshment stands, and picnic grounds.</t>
  </si>
  <si>
    <t>This industry comprises establishments primarily engaged in operating amusement arcades and parlours.</t>
  </si>
  <si>
    <t>This Canadian industry comprises establishments primarily engaged in operating amusement arcades and parlours.</t>
  </si>
  <si>
    <t>This industry group comprises establishments primarily engaged in operating gambling facilities, such as casinos, bingo halls and video gaming terminals; or providing gambling services, such as lotteries and off-track betting.</t>
  </si>
  <si>
    <t>This industry comprises establishments primarily engaged in operating gambling facilities that offer table wagering games along with other gambling activities, such as slot machines. These establishments often provide food and beverage services.</t>
  </si>
  <si>
    <t>This Canadian industry comprises establishments primarily engaged in operating gambling facilities that offer table wagering games along with other gambling activities, such as slot machines.</t>
  </si>
  <si>
    <t>Other gambling industries</t>
  </si>
  <si>
    <t>This industry comprises establishments, not classified to any other industry, primarily engaged in providing gambling services, such as lotteries, bingo games, off-track betting, and coin-operated gambling devices that are not operated in their own places of business.</t>
  </si>
  <si>
    <t>This Canadian industry comprises establishments primarily engaged in organizing lotteries and selling lottery tickets through existing retail distribution channels or directly to consumers.</t>
  </si>
  <si>
    <t>This Canadian industry comprises establishments, not classified to any other Canadian industry, primarily engaged in providing gambling services.</t>
  </si>
  <si>
    <t>Other amusement and recreation industries</t>
  </si>
  <si>
    <t>This industry group comprises establishments, not classified to any other industry group, primarily engaged in operating outdoor or indoor facilities, or providing services that enable patrons to participate in sports and recreational activities. Examples of establishments in this industry group are golf courses, skiing facilities, marinas, recreational, sports and fitness centres, and bowling centres.</t>
  </si>
  <si>
    <t>This industry comprises establishments primarily engaged in operating golf courses and country clubs that operate golf courses along with dining facilities and other recreational facilities. These establishments often provide food and beverage services, equipment rental services and golf instruction services.</t>
  </si>
  <si>
    <t>This Canadian industry comprises establishments primarily engaged in operating golf courses and country clubs that operate golf courses along with dining facilities and other recreational facilities.</t>
  </si>
  <si>
    <t>This industry comprises establishments primarily engaged in operating downhill and cross-country skiing areas, and equipment such as ski lifts and tows. These establishments often provide food and beverage services, equipment rental services and ski instruction services.</t>
  </si>
  <si>
    <t>This Canadian industry comprises establishments primarily engaged in operating downhill and cross-country skiing areas, and equipment such as ski lifts and tows.</t>
  </si>
  <si>
    <t>This industry comprises establishments, known as marinas, primarily engaged in operating docking and storage facilities for pleasure-craft owners, with or without related activities, such as retailing fuel and marine supplies, boat repair and maintenance, and rental services. Sailing clubs and yacht clubs that operate marinas are included.</t>
  </si>
  <si>
    <t>This Canadian industry comprises establishments, known as marinas, primarily engaged in operating docking and storage facilities for pleasure-craft owners, with or without related activities, such as retailing fuel and marine supplies, boat repair and maintenance, and rental services.</t>
  </si>
  <si>
    <t>This industry comprises establishments primarily engaged in operating health clubs and similar facilities featuring exercise and other active physical fitness conditioning, or recreational sports activities, such as swimming, skating or racquet sports.</t>
  </si>
  <si>
    <t>This Canadian industry comprises establishments primarily engaged in operating health clubs and similar facilities featuring exercise and other active physical fitness conditioning, or recreational sports activities.</t>
  </si>
  <si>
    <t>This industry comprises establishments primarily engaged in operating bowling centres. These establishments often provide food and beverage services.</t>
  </si>
  <si>
    <t>This Canadian industry comprises establishments primarily engaged in operating bowling centres.</t>
  </si>
  <si>
    <t>This industry comprises establishments, not classified to any other industry, primarily engaged in operating recreation and amusement facilities and services. Establishments primarily engaged in maintaining non-gambling coin-operated amusement devices, in businesses operated by others, are included.</t>
  </si>
  <si>
    <t>Sports clubs, teams and leagues performing before a non-paying audience</t>
  </si>
  <si>
    <t>This Canadian industry comprises youth and recreational sport clubs, teams and leagues; and are primarily engaged in presenting or participating in sporting events before a non-paying audience.</t>
  </si>
  <si>
    <t>Other sport facilities</t>
  </si>
  <si>
    <t>This Canadian industry comprises establishments, not classified to any other Canadian industry, primarily engaged in operating other sport facilities not elsewhere classified.</t>
  </si>
  <si>
    <t>This Canadian industry comprises establishments, not classified to any other Canadian industry, primarily engaged in operating amusement and recreation industries.</t>
  </si>
  <si>
    <t>This sector comprises establishments primarily engaged in providing short-term lodging and complementary services to travellers, vacationers and others, in facilities such as hotels, motor hotels, resorts, motels, casino hotels, bed and breakfast accommodations, housekeeping cottages and cabins, recreational vehicle parks and campgrounds, hunting and fishing camps, and various types of recreational and adventure camps. This sector also comprises establishments primarily engaged in preparing meals, snacks and beverages, to customer orders, for immediate consumption on and off the premises.</t>
  </si>
  <si>
    <t>This subsector comprises establishments primarily engaged in providing short-term lodging for travellers, vacationers and others. In addition to lodging, a range of other services may be provided. For example, many establishments have restaurants, while others have recreational facilities. Lodging establishments are classified in this subsector even if the provision of complementary services generates more revenues.  Establishments that operate lodging facilities primarily designed to accommodate outdoor enthusiasts, are also included in this subsector. These establishments are characterized by the type of accommodation and by the nature and the range of recreational facilities and activities provided to their clients.  Establishments that manage short-stay accommodation establishments, such as hotels and motels, on a contractual basis are classified in this subsector if they provide both management and operating staff. These establishments are classified according to the type of facility they manage.</t>
  </si>
  <si>
    <t>This industry group comprises establishments primarily engaged in providing short-term lodging in facilities such as hotels, motor hotels, resorts, motels, casino hotels, bed and breakfast homes, and housekeeping cottages and cabins. These establishments may offer food and beverage services, recreational services, conference rooms and convention services, laundry services, parking and other services.</t>
  </si>
  <si>
    <t>Hotels (except casino hotels) and motels</t>
  </si>
  <si>
    <t>This industry comprises establishments primarily engaged in providing short-term lodging in facilities known as hotels, motor hotels, resort hotels and motels. These establishments may offer food and beverage services, recreational services, conference rooms and convention services, laundry services, parking and other services.</t>
  </si>
  <si>
    <t>This Canadian industry comprises establishments primarily engaged in providing short-term lodging in facilities known as hotels. These establishments provide suites or guest rooms within a multi-storey or high-rise structure, accessible from the interior only, and they generally offer guests a range of complementary services and amenities, such as food and beverage services, parking, laundry services, swimming pools and exercise rooms, and conference and convention facilities.</t>
  </si>
  <si>
    <t>This Canadian industry comprises establishments primarily engaged in providing short-term lodging in facilities known as motor hotels. These establishments are designed to accommodate clients travelling by motor vehicle and provide short-stay suites or guest rooms within a low-rise structure, characterized by ample, convenient parking areas, interior access to rooms, and their location along major roads.</t>
  </si>
  <si>
    <t>This Canadian industry comprises establishments primarily engaged in providing short-term lodging in facilities known as resorts. These establishments feature extensive indoor and/or outdoor leisure activities on the premises on a year-round basis. Resorts are designed to accommodate vacationers and provide full-service suites and guest rooms, typically in a non-urban setting next to lakes, rivers or mountains. Establishments of this type often provide access to conference facilities.</t>
  </si>
  <si>
    <t>This Canadian industry comprises establishments primarily engaged in providing short-term lodging in facilities known as motels. These establishments are designed to accommodate clients travelling by motor vehicle, and provide short-stay suites or guest rooms, within a one or two-storey structure, characterized by exterior access to rooms and ample parking areas adjacent to the room entrances. Limited complementary services and amenities may also be provided.</t>
  </si>
  <si>
    <t>This industry comprises establishments primarily engaged in providing short-term lodging in hotel facilities with a casino on the premises. The casino operation includes table wagering games and may include other gambling activities, such as slot machines and sports betting. These establishments generally offer a range of services and amenities, such as food and beverage services, entertainment, valet parking, swimming pools, and conference and convention facilities.</t>
  </si>
  <si>
    <t>This Canadian industry comprises establishments primarily engaged in providing short-term lodging in hotel facilities with a casino on the premises. These establishments generally offer a range of services and amenities, such as food and beverage services, entertainment, valet parking, swimming pools, and conference and convention facilities.</t>
  </si>
  <si>
    <t>Other traveller accommodation</t>
  </si>
  <si>
    <t>This industry comprises establishments, not classified to any other industry, primarily engaged in providing short-term lodging.</t>
  </si>
  <si>
    <t>This Canadian industry comprises establishments primarily engaged in providing short-term lodging in facilities known as bed and breakfast homes. Bed and breakfast homes are characterized by a highly personalized service, and usually the inclusion, in the room rate.</t>
  </si>
  <si>
    <t>This Canadian industry comprises establishments primarily engaged in providing short-term lodging in facilities known as housekeeping cottages and cabins.</t>
  </si>
  <si>
    <t>This Canadian industry comprises establishments, not classified to any other Canadian industry, primarily engaged in providing short-term lodging.</t>
  </si>
  <si>
    <t>Recreational vehicle (RV) parks and recreational camps</t>
  </si>
  <si>
    <t>This industry group comprises establishments primarily engaged in operating recreational vehicle parks and campgrounds, hunting and fishing camps, and various types of vacation and adventure camps. These establishments cater to outdoor enthusiasts and are characterized by the type of accommodation and by the nature and the range of recreational facilities and activities provided to their clients.</t>
  </si>
  <si>
    <t>This industry comprises establishments primarily engaged in operating recreational vehicle parks and campgrounds, hunting and fishing camps, and various types of vacation and adventure camps. These establishments cater to outdoor enthusiasts and are characterized by the type of accommodation and by the nature and the range of recreational facilities and activities provided to their clients.</t>
  </si>
  <si>
    <t>This Canadian industry comprises establishments primarily engaged in operating serviced or unserviced sites to accommodate campers and their equipment.</t>
  </si>
  <si>
    <t>This Canadian industry comprises establishments primarily engaged in operating hunting and fishing camps.</t>
  </si>
  <si>
    <t>This Canadian industry comprises establishments primarily engaged in operating overnight recreational camps, such as children's camps, family vacation camps, and outdoor adventure retreats that offer trail riding, white-water rafting, hiking and similar activities.</t>
  </si>
  <si>
    <t>This industry group comprises establishments primarily engaged in operating rooming and boarding houses and similar facilities. These establishments provide temporary or longer-term accommodation, which, for the period of occupancy, may serve as a principal residence. These establishments may also provide complementary services, such as housekeeping, meals and laundry services.</t>
  </si>
  <si>
    <t>This industry comprises establishments primarily engaged in operating rooming and boarding houses and similar facilities. These establishments provide temporary or longer-term accommodation, which, for the period of occupancy, may serve as a principal residence. These establishments may also provide complementary services, such as housekeeping, meals and laundry services.</t>
  </si>
  <si>
    <t>This Canadian industry comprises establishments primarily engaged in operating rooming and boarding houses and similar facilities.</t>
  </si>
  <si>
    <t>This subsector comprises establishments primarily engaged in preparing meals, snacks and beverages, to customer order, for immediate consumption on and off the premises. This subsector does not include food service activities that occur within establishments such as hotels, civic and social associations, amusement and recreation parks, and theatres. However, leased food-service locations in facilities such as hotels, shopping malls, airports and department stores are included. The industry groups within this subsector reflect the level and type of service provided.</t>
  </si>
  <si>
    <t>Special food services</t>
  </si>
  <si>
    <t>This industry group comprises establishments primarily engaged in providing food services at the customer's location, at a location designated by the customer, or from a motorized vehicle or non-motorized cart.</t>
  </si>
  <si>
    <t>This industry comprises establishments primarily engaged in supplying food services under contract for a specific period of time. Establishments providing food services to airlines, railways and institutions, as well as establishments that operate food concessions at sports and similar facilities, are included.</t>
  </si>
  <si>
    <t>This Canadian industry comprises establishments primarily engaged in supplying food services under contract for a specific period of time.</t>
  </si>
  <si>
    <t>This industry comprises establishments primarily engaged in providing food services for events, such as graduation parties, wedding receptions and trade shows. These establishments generally have equipment and vehicles to transport meals and snacks to events and to prepare food at the event site. Caterers who own or manage permanent facilities in which they provide event-based food services are also included.</t>
  </si>
  <si>
    <t>This Canadian industry comprises establishments primarily engaged in providing food services for events, such as graduation parties, wedding receptions and trade shows.</t>
  </si>
  <si>
    <t>This industry comprises establishments primarily engaged in preparing and serving meals and snacks for immediate consumption from motorized vehicles or non-motorized carts.</t>
  </si>
  <si>
    <t>This Canadian industry comprises establishments primarily engaged in preparing and serving meals and snacks for immediate consumption from motorized vehicles or non-motorized carts.</t>
  </si>
  <si>
    <t>This industry group comprises establishments, known as bars, taverns or drinking places, primarily engaged in preparing and serving alcoholic beverages for immediate consumption. These establishments may also provide limited food services.</t>
  </si>
  <si>
    <t>This industry comprises establishments, known as bars, taverns or drinking places, primarily engaged in preparing and serving alcoholic beverages for immediate consumption. These establishments may also provide limited food services.</t>
  </si>
  <si>
    <t>This Canadian industry comprises establishments, known as bars, taverns or drinking places, primarily engaged in preparing and serving alcoholic beverages for immediate consumption.</t>
  </si>
  <si>
    <t>Full-service restaurants and limited-service eating places</t>
  </si>
  <si>
    <t>This industry group comprises establishments primarily engaged in providing food services to patrons who order and are served while seated and pay after eating, or who order or select items at a counter, food bar or cafeteria line (or order by telephone) and pay before eating. This industry group includes drinking places that primarily serve food.</t>
  </si>
  <si>
    <t>This industry comprises establishments primarily engaged in providing food services to patrons who order and are served while seated and pay after eating, or who order or select items at a counter, food bar or cafeteria line (or order by telephone) and pay before eating. This industry includes drinking places that primarily serve food.</t>
  </si>
  <si>
    <t>This Canadian industry comprises establishments primarily engaged in providing food services to patrons who order and are served while seated and pay after eating.</t>
  </si>
  <si>
    <t>This Canadian industry comprises establishments primarily engaged in providing food services to patrons who order or select items at a counter, food bar or cafeteria line (or order by telephone) and pay before eating. Food and drink are picked up for consumption on the premises or for take-out, or delivered to the customer's location.</t>
  </si>
  <si>
    <t>Other services (except public administration)</t>
  </si>
  <si>
    <t>This sector comprises establishments, not classified to any other sector, primarily engaged in repairing, or performing general or routine maintenance, on motor vehicles, machinery, equipment and other products to ensure that they work efficiently; providing personal care services, funeral services, laundry services and other services to individuals, such as pet care services and photo finishing services; organizing and promoting religious activities; supporting various causes through grant-making, advocating (promoting) various social and political causes, and promoting and defending the interests of their members. Private households are also included.</t>
  </si>
  <si>
    <t>This subsector comprises establishments primarily engaged in repairing and maintaining motor vehicles, machinery, equipment and other products. These establishments repair or perform general or routine maintenance on such products, to ensure they work efficiently.</t>
  </si>
  <si>
    <t>This industry group comprises establishments primarily engaged in repairing and maintaining motor vehicles, such as cars, trucks, vans and commercial trailers.</t>
  </si>
  <si>
    <t>Automotive mechanical and electrical repair and maintenance</t>
  </si>
  <si>
    <t>This industry comprises establishments primarily engaged in providing mechanical or electrical repair and maintenance services for motor vehicles, such as engine repair and maintenance, exhaust system replacement, transmission repair and electrical system repair.</t>
  </si>
  <si>
    <t>This Canadian industry comprises establishments primarily engaged in providing a range of mechanical and electrical repair and maintenance services for motor vehicles, such as engine repair and maintenance, exhaust system replacement, transmission repair and electrical system repair.</t>
  </si>
  <si>
    <t>This Canadian industry comprises establishments primarily engaged in replacing and repairing exhaust systems in motor vehicles.</t>
  </si>
  <si>
    <t>This Canadian industry comprises establishments, not classified to any other Canadian industry, primarily engaged in providing specialized motor vehicle mechanical or electrical repair and maintenance.</t>
  </si>
  <si>
    <t>Automotive body, paint, interior and glass repair</t>
  </si>
  <si>
    <t>This industry comprises establishments primarily engaged in repairing, customizing and painting motor vehicle bodies, repairing and customizing motor vehicle interiors, and installing and repairing motor vehicle glass. Establishments engaged in customizing automobile, truck and van interiors for the physically disabled or other customers with special requirements are included.</t>
  </si>
  <si>
    <t>This Canadian industry comprises establishments primarily engaged in repairing, customizing and painting motor vehicle bodies, and repairing and customizing motor vehicle interiors.</t>
  </si>
  <si>
    <t>This Canadian industry comprises establishments primarily engaged in replacing and repairing motor vehicle glass.</t>
  </si>
  <si>
    <t>Other automotive repair and maintenance</t>
  </si>
  <si>
    <t>This industry comprises establishments, not classified to any other industry, primarily engaged in providing motor vehicle repair and maintenance. Examples of establishments in this industry are oil change and lubrication shops, car washes, motor vehicle detailers, tire repair shops, and rustproofing or undercoating shops.</t>
  </si>
  <si>
    <t>This Canadian industry comprises establishments primarily engaged in washing and cleaning motor vehicles.</t>
  </si>
  <si>
    <t>This Canadian industry comprises establishments, not classified to any other Canadian industry, primarily engaged in providing motor vehicle repair and maintenance.</t>
  </si>
  <si>
    <t>This industry group comprises establishments primarily engaged in repairing and maintaining electronic equipment and precision instruments.</t>
  </si>
  <si>
    <t>This industry comprises establishments primarily engaged in repairing and maintaining electronic equipment and precision instruments.</t>
  </si>
  <si>
    <t>This Canadian industry comprises establishments primarily engaged in repairing and maintaining electronic equipment and precision instruments.</t>
  </si>
  <si>
    <t>This industry group comprises establishments primarily engaged in repairing and maintaining commercial and industrial machinery and equipment, except automotive and electronic.</t>
  </si>
  <si>
    <t>This industry comprises establishments primarily engaged in repairing and maintaining commercial and industrial machinery and equipment, except automotive and electronic.</t>
  </si>
  <si>
    <t>This Canadian industry comprises establishments primarily engaged in repairing and maintaining commercial and industrial machinery and equipment, except automotive and electronic.</t>
  </si>
  <si>
    <t>Personal and household goods repair and maintenance</t>
  </si>
  <si>
    <t>This industry group comprises establishments primarily engaged in repairing and maintaining personal and household goods, such as home and garden equipment, appliances, furniture, footwear and leather goods, garments, watches, jewellery, musical instruments, bicycles and recreational boats.</t>
  </si>
  <si>
    <t>Home and garden equipment and appliance repair and maintenance</t>
  </si>
  <si>
    <t>This industry comprises establishments primarily engaged in repairing and maintaining home and garden equipment and household appliances. Establishments in this industry repair and maintain products such as lawnmowers, edgers, snow and leaf blowers, washing machines and clothes dryers, and refrigerators.</t>
  </si>
  <si>
    <t>This Canadian industry comprises establishments primarily engaged in repairing and maintaining home and garden equipment, without retail sales of new equipment.</t>
  </si>
  <si>
    <t>This Canadian industry comprises establishments primarily engaged in repairing and maintaining household appliances, without retail sales of new appliances.</t>
  </si>
  <si>
    <t>This industry comprises establishments primarily engaged in reupholstering furniture, refinishing furniture, repairing furniture and restoring furniture, without retail sales of new furniture.</t>
  </si>
  <si>
    <t>This Canadian industry comprises establishments primarily engaged in reupholstering furniture, refinishing furniture, repairing furniture and restoring furniture, without retail sales of new furniture.</t>
  </si>
  <si>
    <t>This industry comprises establishments primarily engaged in repairing footwear and/or other leather or leather-like goods, such as handbags and briefcases, without retail sales of new footwear and leather goods.</t>
  </si>
  <si>
    <t>This Canadian industry comprises establishments primarily engaged in repairing footwear and/or other leather or leather-like goods, such as handbags and briefcases, without retail sales of new footwear and leather goods.</t>
  </si>
  <si>
    <t>This industry comprises establishments, not classified to any other industry, primarily engaged in repairing and maintaining personal and household goods, without retail sales of new goods.</t>
  </si>
  <si>
    <t>This Canadian industry comprises establishments, not classified to any other industry, primarily engaged in repairing and maintaining personal and household goods, without retail sales of new goods.</t>
  </si>
  <si>
    <t>This subsector comprises establishments primarily engaged in providing personal care services, funeral services, laundry services and other services, such as pet care and photo finishing. Operators of parking facilities are also included.</t>
  </si>
  <si>
    <t>Personal care services</t>
  </si>
  <si>
    <t>This industry group comprises establishments primarily engaged in providing personal care services, such as hair care and esthetic services, hair replacement and scalp treatment services, massage services, diet counselling services and ear piercing services.</t>
  </si>
  <si>
    <t>Hair care and esthetic services</t>
  </si>
  <si>
    <t>This industry comprises establishments primarily engaged in cutting and styling hair, providing esthetic services such as manicures and pedicures, or in providing a combination of hair care and esthetic services.</t>
  </si>
  <si>
    <t>This Canadian industry comprises establishments primarily engaged in providing hair care services to men.</t>
  </si>
  <si>
    <t>This Canadian industry comprises establishments primarily engaged in providing hair care services to women, providing esthetic services such as manicures and pedicures, or a combination of these services.</t>
  </si>
  <si>
    <t>This Canadian industry comprises establishments primarily engaged in cutting and styling men's or women's hair.</t>
  </si>
  <si>
    <t>This industry comprises establishments, not classified to any other industry, primarily engaged in providing personal care services.</t>
  </si>
  <si>
    <t>This Canadian industry comprises establishments, not classified to any other Canadian industry, primarily engaged in providing personal care services.</t>
  </si>
  <si>
    <t>This industry group comprises establishments primarily engaged in preparing the dead for burial or interment, conducting funerals, operating sites or structures reserved for the interment of human or animal remains, and cremating the dead. Examples of establishments in this industry group are funeral homes, cemeteries and crematoria.</t>
  </si>
  <si>
    <t>This industry comprises establishments primarily engaged in preparing the dead for burial or interment and conducting funerals.</t>
  </si>
  <si>
    <t>This Canadian industry comprises establishments primarily engaged in preparing the dead for burial or interment and conducting funerals.</t>
  </si>
  <si>
    <t>This industry comprises establishments primarily engaged in operating sites or structures reserved for the interment of human or animal remains, and cremating the dead.</t>
  </si>
  <si>
    <t>This Canadian industry comprises establishments primarily engaged in operating sites or structures reserved for the interment of human or animal remains, and cremating the dead.</t>
  </si>
  <si>
    <t>This industry group comprises establishments primarily engaged in providing self-service laundry and dry-cleaning facilities for public use; providing dry-cleaning and laundering services; laundering and supplying laundered uniforms, linens and other fabric items; and providing other laundry services.</t>
  </si>
  <si>
    <t>This industry comprises establishments primarily engaged in providing self-service, coin-operated laundry and dry-cleaning facilities for public use.</t>
  </si>
  <si>
    <t>This Canadian industry comprises establishments primarily engaged in providing self-service, coin-operated laundry and dry-cleaning facilities for public use.</t>
  </si>
  <si>
    <t>This industry comprises establishments primarily engaged in laundering, dry cleaning, and pressing apparel and linens of all types, including leather. These establishments may also provide clothing repair and alteration services. Laundry pick-up and delivery stations, operated independently from power laundries and dry-cleaning plants, and establishments primarily engaged in cleaning, repairing and storing fur garments are also included.</t>
  </si>
  <si>
    <t>This Canadian industry comprises establishments primarily engaged in laundering, dry cleaning, and pressing apparel and linens of all types, such as leather.</t>
  </si>
  <si>
    <t>This industry comprises establishments primarily engaged in supplying and laundering towels, napkins, table cloths, sheets, gowns, aprons, diapers and other linen items, for household or commercial use, typically on a contract basis. Establishments engaged in supplying and laundering commercial and industrial uniforms, laboratory coats, safety gloves, and flame and heat resistant clothing are also included.</t>
  </si>
  <si>
    <t>This Canadian industry comprises establishments primarily engaged in supplying and laundering towels, napkins, table cloths, sheets, gowns, aprons, diapers and other linen items, for household or commercial use, typically on a contract basis.</t>
  </si>
  <si>
    <t>This industry group comprises establishments, not classified to any other industry group, primarily engaged in providing personal services, such as pet care, photo finishing and parking services.</t>
  </si>
  <si>
    <t>This industry comprises establishments primarily engaged in grooming, boarding and training pet animals.</t>
  </si>
  <si>
    <t>This Canadian industry comprises establishments primarily engaged in grooming, boarding and training pet animals.</t>
  </si>
  <si>
    <t>Photo finishing services</t>
  </si>
  <si>
    <t>This industry comprises establishments primarily engaged in developing film and making photographic slides, prints, and enlargements.</t>
  </si>
  <si>
    <t>This Canadian industry comprises establishments, known as commercial and professional photo finishing laboratories, primarily engaged in developing film and making photographic slides, prints, and enlargements, on a large-scale basis, typically for commercial clients; and providing specialty services not normally available from one-hour photo finishing laboratories.</t>
  </si>
  <si>
    <t>This Canadian industry comprises establishments, known as one-hour photo finishers, primarily engaged in developing film and printing still photographs, for the public, through the use of automated photo finishing equipment located in shopping malls and other convenient locations.</t>
  </si>
  <si>
    <t>This industry comprises establishments primarily engaged in operating parking lots and parking garages. These establishments provide temporary parking services for motor vehicles, usually on an hourly, daily, or monthly basis.</t>
  </si>
  <si>
    <t>This Canadian industry comprises establishments primarily engaged in operating parking lots and parking garages. These establishments provide temporary parking services for motor vehicles, usually on an hourly, daily, or monthly basis.</t>
  </si>
  <si>
    <t>This industry comprises establishments, not classified to any other industry, primarily engaged in providing personal services.</t>
  </si>
  <si>
    <t>This Canadian industry comprises establishments, not classified to any other Canadian industry, primarily engaged in providing personal services.</t>
  </si>
  <si>
    <t>Religious, grant-making, civic, and professional and similar organizations</t>
  </si>
  <si>
    <t>This subsector comprises establishments primarily engaged in organizing and promoting religious activities, supporting various causes through grant-making, advocating (promoting) various social and political causes, and promoting and defending the interests of their members.</t>
  </si>
  <si>
    <t>This industry group comprises establishments primarily engaged in operating religious organizations for religious worship, training or study; administering an organized religion; or promoting religious activities.</t>
  </si>
  <si>
    <t>This industry comprises establishments primarily engaged in operating religious organizations for religious worship, training or study; administering an organized religion; or promoting religious activities.</t>
  </si>
  <si>
    <t>This Canadian industry comprises establishments primarily engaged in operating religious organizations for religious worship, training or study; administering an organized religion; or promoting religious activities.</t>
  </si>
  <si>
    <t>This industry group comprises establishments primarily engaged in awarding grants from trust funds, or in soliciting contributions on behalf of others, to support a wide range of health, educational, scientific, cultural and other social welfare activities.</t>
  </si>
  <si>
    <t>This industry comprises establishments primarily engaged in awarding grants from trust funds, or in soliciting contributions on behalf of others, to support a wide range of health, educational, scientific, cultural and other social welfare activities.</t>
  </si>
  <si>
    <t>This Canadian industry comprises establishments primarily engaged in awarding grants from trust funds, or in soliciting contributions on behalf of others, to support a wide range of health, educational, scientific, cultural and other social welfare activities.</t>
  </si>
  <si>
    <t>This industry group comprises establishments primarily engaged in promoting a particular social or political cause intended to benefit a broad or specific constituency. Organizations of this type may also solicit contributions or sell memberships to support their activities.</t>
  </si>
  <si>
    <t>This industry comprises establishments primarily engaged in promoting a particular social or political cause intended to benefit a broad or specific constituency. Organizations of this type may also solicit contributions or sell memberships to support their activities.</t>
  </si>
  <si>
    <t>This Canadian industry comprises establishments primarily engaged in promoting a particular social or political cause intended to benefit a broad or specific constituency.</t>
  </si>
  <si>
    <t>This industry group comprises establishments primarily engaged in promoting the civic and social interests of their members. Establishments of this type may also operate bars and restaurants and provide other recreational services to members.</t>
  </si>
  <si>
    <t>This industry comprises establishments primarily engaged in promoting the civic and social interest of their members. Establishments of this type may also operate bars and restaurants and provide other recreational services to members.</t>
  </si>
  <si>
    <t>This Canadian industry comprises establishments primarily engaged in promoting the civic and social interest of their members.</t>
  </si>
  <si>
    <t>Business, professional, labour and other membership organizations</t>
  </si>
  <si>
    <t>This industry group comprises establishments, not classified to any other industry group, primarily engaged in promoting the interests of their members. Examples of establishments in this industry group are business associations, professional membership organizations, labour organizations and political organizations.</t>
  </si>
  <si>
    <t>This industry comprises establishments primarily engaged in promoting the business interests of their members. These establishments may conduct research on new goods and services, publish newsletters, develop market statistics, or sponsor quality and certification standards.</t>
  </si>
  <si>
    <t>This Canadian industry comprises establishments primarily engaged in promoting the business interests of their members.</t>
  </si>
  <si>
    <t>This industry comprises establishments primarily engaged in advancing the professional interests of their members and the profession as a whole.</t>
  </si>
  <si>
    <t>This Canadian industry comprises establishments primarily engaged in advancing the professional interests of their members and the profession as a whole.</t>
  </si>
  <si>
    <t>This industry comprises establishments primarily engaged in the regulation of relations between employers and employees. These establishments negotiate with employers to improve the income and working conditions of their members.</t>
  </si>
  <si>
    <t>This Canadian industry comprises establishments primarily engaged in the regulation of relations between employers and employees. These establishments negotiate with employers to improve the income and working conditions of their members.</t>
  </si>
  <si>
    <t>This industry comprises establishments primarily engaged in promoting the interests of national, provincial or local political parties or candidates. Political groups, organized to raise funds for a political party or individual candidates, are included.</t>
  </si>
  <si>
    <t>This Canadian industry comprises establishments primarily engaged in promoting the interests of national, provincial or local political parties or candidates.</t>
  </si>
  <si>
    <t>This industry comprises establishments, not classified to any other industry, primarily engaged in promoting the interests of their members.</t>
  </si>
  <si>
    <t>This Canadian industry comprises establishments, not classified to any other Canadian industry, primarily engaged in promoting the interests of their members.</t>
  </si>
  <si>
    <t>This subsector comprises private households engaged in employing workers, on or about the premises, in activities primarily concerned with the operation of the household. These private households may employ individuals such as cooks, maids and butlers, and outside workers, such as gardeners, caretakers and other maintenance workers. The services of individuals providing baby-sitting or nanny services are included.</t>
  </si>
  <si>
    <t>This industry group comprises private households engaged in employing workers, on or about the premises, in activities primarily concerned with the operation of the household. These private households may employ individuals such as cooks, maids and butlers, and outside workers, such as gardeners, caretakers and other maintenance workers. The services of individuals providing baby-sitting or nanny services are included.</t>
  </si>
  <si>
    <t>This industry comprises private households engaged in employing workers, on or about the premises, in activities primarily concerned with the operation of the household. These private households may employ individuals such as cooks, maids and butlers, and outside workers, such as gardeners, caretakers and other maintenance workers. The services of individuals providing baby-sitting or nanny services are included.</t>
  </si>
  <si>
    <t>This Canadian industry comprises private households engaged in employing workers, on or about the premises, in activities primarily concerned with the operation of the household.</t>
  </si>
  <si>
    <t>Public administration</t>
  </si>
  <si>
    <t>This sector comprises establishments primarily engaged in activities of a governmental nature, that is, the enactment and judicial interpretation of laws and their pursuant regulations, and the administration of programs based on them. Legislative activities, taxation, national defence, public order and safety, immigration services, foreign affairs and international assistance, and the administration of government programs are activities that are purely governmental in nature.  Ownership is not a criterion for classification. Government owned establishments engaged in activities that are not governmental in nature are classified to the same industry as privately owned establishments engaged in similar activities.  Government establishments may engage in a combination of governmental and non-governmental activities. When separate records are not available to separate the activities that are not governmental in nature from those that are, the establishment is classified to this sector.</t>
  </si>
  <si>
    <t>Federal government public administration</t>
  </si>
  <si>
    <t>This subsector comprises establishments of the federal government primarily engaged in activities of a governmental nature, such as legislative activities, judicial activities, taxation, national defence, public order and safety, immigration services, foreign affairs and international assistance and the administration of government programs.</t>
  </si>
  <si>
    <t>This industry group comprises establishments of the Canadian Armed Forces and civilian agencies primarily engaged in providing defence services.</t>
  </si>
  <si>
    <t>This industry comprises establishments of the Canadian Armed Forces and civilian agencies primarily engaged in providing defence services.</t>
  </si>
  <si>
    <t>This Canadian industry comprises establishments of the Canadian Armed Forces and civilian agencies primarily engaged in providing defence services.</t>
  </si>
  <si>
    <t>Federal protective services</t>
  </si>
  <si>
    <t>This industry group comprises establishments of the federal government primarily engaged in providing services to ensure the security of persons and property. Protection includes measures to protect against negligence, exploitation and abuse.</t>
  </si>
  <si>
    <t>This industry comprises establishments of the federal government primarily engaged in rendering judgements and interpreting the law, including the arbitration of civil actions. Appeal boards of federal jurisdiction are included.</t>
  </si>
  <si>
    <t>This Canadian industry comprises establishments of the federal government primarily engaged in rendering judgements and interpreting the law, and the arbitration of civil actions.</t>
  </si>
  <si>
    <t>This industry comprises establishments of the federal government primarily engaged in providing the incarceration and rehabilitation services of prisons and other detention establishments.</t>
  </si>
  <si>
    <t>This Canadian industry comprises establishments of the federal government primarily engaged in providing the incarceration and rehabilitation services of prisons and other detention establishments.</t>
  </si>
  <si>
    <t>This industry comprises establishments of the federal government primarily engaged in maintaining law and order by means of operating police forces and services.</t>
  </si>
  <si>
    <t>This Canadian industry comprises establishments of the federal government primarily engaged in maintaining law and order by means of operating police forces and services.</t>
  </si>
  <si>
    <t>This industry comprises establishments of the federal government primarily engaged in the general protection of individuals, singly or in groups, against negligence, exploitation or abuse.</t>
  </si>
  <si>
    <t>This Canadian industry comprises establishments of the federal government primarily engaged in the general protection of individuals, singly or in groups, against negligence, exploitation or abuse.</t>
  </si>
  <si>
    <t>This industry comprises establishments of the federal government, not classified to any other industry, primarily engaged in dealing with major emergencies and catastrophes. Establishments primarily engaged in animal or pest control activities, or other federal protective services, are included.</t>
  </si>
  <si>
    <t>This Canadian industry comprises establishments of the federal government, not classified to any other Canadian industry, primarily engaged in dealing with major emergencies and catastrophes.</t>
  </si>
  <si>
    <t>Federal labour, employment and immigration services</t>
  </si>
  <si>
    <t>This industry group comprises establishments of the federal government primarily engaged in providing services for labour, employment, immigration, citizenship and other related fields.</t>
  </si>
  <si>
    <t>This industry comprises establishments of the federal government primarily engaged in labour market research and dealing in matters pertaining to employer-employee relations, including the promotion of improved working conditions and the provision of arbitration and conciliation services in collective bargaining.</t>
  </si>
  <si>
    <t>This Canadian industry comprises establishments of the federal government primarily engaged in labour market research and dealing in matters pertaining to employer-employee relations.</t>
  </si>
  <si>
    <t>This industry comprises establishments of the federal government primarily engaged in promoting immigration, assisting immigrants and controlling the entry of individuals into the country.</t>
  </si>
  <si>
    <t>This Canadian industry comprises establishments of the federal government primarily engaged in promoting immigration, assisting immigrants and controlling the entry of individuals into the country.</t>
  </si>
  <si>
    <t>This industry comprises establishments of federal government departments or agencies primarily engaged in activities that combine labour, employment and immigration services. Establishments primarily engaged in the registration of citizens and the promotion of citizen-oriented activities are included.</t>
  </si>
  <si>
    <t>This Canadian industry comprises establishments of federal government departments or agencies primarily engaged in activities that combine labour, employment and immigration services.</t>
  </si>
  <si>
    <t>Foreign affairs and international assistance</t>
  </si>
  <si>
    <t>This industry group comprises establishments of the federal government primarily engaged in promoting formal relations between the government of Canada and foreign countries.</t>
  </si>
  <si>
    <t>This industry comprises establishments of the federal government primarily engaged in promoting formal relations between the government of Canada and foreign countries.</t>
  </si>
  <si>
    <t>This Canadian industry comprises establishments of the federal government primarily engaged in promoting formal relations between the government of Canada and foreign countries.</t>
  </si>
  <si>
    <t>This industry comprises establishments of the federal government primarily engaged in economic development and improvement of social conditions in foreign countries.</t>
  </si>
  <si>
    <t>This Canadian industry comprises establishments of the federal government primarily engaged in economic development and improvement of social conditions in foreign countries.</t>
  </si>
  <si>
    <t>This industry group comprises establishments of the federal government, not classified to any other industry group, primarily engaged in executive and legislative activities; fiscal and related policies and the administration of the public debt; assessing, levying and collecting taxes; conducting relations with other governments; and the administration of federal programs.</t>
  </si>
  <si>
    <t>This industry comprises establishments of the federal government, not classified to any other industry, primarily engaged in executive and legislative activities; fiscal and related policies and the administration of the public debt; assessing, levying and collecting taxes; conducting relations with other governments; and the administration of federal programs.</t>
  </si>
  <si>
    <t>This Canadian industry comprises establishments of the federal government, not classified to any other Canadian industry, primarily engaged in executive and legislative activities; fiscal and related policies and the administration of the public debt; assessing, levying and collecting taxes; conducting relations with other governments; and the administration of programs.</t>
  </si>
  <si>
    <t>Provincial and territorial public administration</t>
  </si>
  <si>
    <t>This subsector comprises establishments of provincial or territorial governments primarily engaged in activities of a governmental nature, such as legislative activities, judicial activities, taxation, public order and safety, and the administration of provincial or territorial government programs.</t>
  </si>
  <si>
    <t>Provincial protective services</t>
  </si>
  <si>
    <t>This industry group comprises establishments of provincial and territorial governments primarily engaged in providing services to ensure the security of persons and property. Protection includes measures to protect against negligence, exploitation and abuse.</t>
  </si>
  <si>
    <t>This industry comprises establishments of provincial and territorial governments primarily engaged in rendering judgements and interpreting of the law, including the arbitration of civil actions. Appeal boards of provincial jurisdiction are included.</t>
  </si>
  <si>
    <t>This Canadian industry comprises establishments of provincial and territorial governments primarily engaged in rendering judgements and interpreting of the law, also the arbitration of civil actions.</t>
  </si>
  <si>
    <t>This industry comprises establishments of provincial and territorial governments primarily engaged in providing the incarceration and rehabilitation services of jails, and operating other detention establishments.</t>
  </si>
  <si>
    <t>This Canadian industry comprises establishments of provincial and territorial governments primarily engaged in providing the incarceration and rehabilitation services of jails, and operating other detention establishments.</t>
  </si>
  <si>
    <t>This industry comprises establishments of provincial and territorial governments primarily engaged in maintaining law and order by means of operating police forces and services.</t>
  </si>
  <si>
    <t>This Canadian industry comprises establishments of provincial and territorial governments primarily engaged in maintaining law and order by means of operating police forces and services.</t>
  </si>
  <si>
    <t>This industry comprises establishments of provincial and territorial governments primarily engaged in the prevention, investigation and extinction of fires.</t>
  </si>
  <si>
    <t>This Canadian industry comprises establishments of provincial and territorial governments primarily engaged in the prevention, investigation and extinction of fires.</t>
  </si>
  <si>
    <t>This industry comprises establishments of provincial and territorial governments primarily engaged in the general protection of individuals, singly or in groups, against negligence, exploitation or abuse.</t>
  </si>
  <si>
    <t>This Canadian industry comprises establishments of provincial and territorial governments primarily engaged in the general protection of individuals, singly or in groups, against negligence, exploitation or abuse.</t>
  </si>
  <si>
    <t>This industry comprises establishments of provincial and territorial governments, not classified to any other industry, primarily engaged in dealing with major emergencies and catastrophes. Establishments primarily engaged in animal or pest control activities, or other provincial protection services, are included.</t>
  </si>
  <si>
    <t>This Canadian industry comprises establishments of provincial and territorial governments, not classified to any other Canadian industry, primarily engaged in dealing with major emergencies and catastrophes.</t>
  </si>
  <si>
    <t>This industry group comprises establishments of provincial and territorial governments primarily engaged in labour market research and dealing in matters pertaining to employer-employee relations, including the promotion of improved working conditions and the provision of arbitration and conciliation services in collective bargaining.</t>
  </si>
  <si>
    <t>This industry comprises establishments of provincial and territorial governments primarily engaged in labour market research and dealing in matters pertaining to employer-employee relations, including the promotion of improved working conditions and the provision of arbitration and conciliation services in collective bargaining.</t>
  </si>
  <si>
    <t>This Canadian industry comprises establishments of provincial and territorial governments primarily engaged in labour market research and dealing in matters pertaining to employer-employee relations.</t>
  </si>
  <si>
    <t>This industry group comprises establishments of provincial and territorial governments, not classified to any other industry group, primarily engaged in executive and legislative activities; fiscal and related policies and the administration of the public debt; assessing, levying and collecting taxes; conducting relations with other governments; and the administration of provincial and territorial government programs.</t>
  </si>
  <si>
    <t>This industry comprises establishments of provincial and territorial governments, not classified to any other industry, primarily engaged in executive and legislative activities; fiscal and related policies and the administration of the public debt; assessing, levying and collecting taxes; conducting relations with other governments; and the administration of provincial and territorial government programs.</t>
  </si>
  <si>
    <t>This Canadian industry comprises establishments of provincial and territorial governments, not classified to any other Canadian industry, primarily engaged in executive and legislative activities; fiscal and related policies and the administration of the public debt; assessing, levying and collecting taxes; conducting relations with other governments; and the administration of provincial and territorial government programs.</t>
  </si>
  <si>
    <t>Local, municipal and regional public administration</t>
  </si>
  <si>
    <t>This subsector comprises establishments of local governments primarily engaged in activities of a governmental nature, such as legislative activities, taxation, public order and safety, and the administration of local government programs.</t>
  </si>
  <si>
    <t>Municipal protective services</t>
  </si>
  <si>
    <t>This industry group comprises establishments of local governments primarily engaged in providing services to ensure the security of persons and property. Protection includes measures to protect against negligence, exploitation and abuse.</t>
  </si>
  <si>
    <t>This industry comprises establishments of local governments primarily engaged in rendering judgements in and interpretings the law, including the arbitration of civil actions.</t>
  </si>
  <si>
    <t>This Canadian industry comprises establishments of local governments primarily engaged in rendering judgements in and interpreting the law.</t>
  </si>
  <si>
    <t>This industry comprises establishments of local governments primarily engaged in providing incarceration and rehabilitation services of jails and other detention establishments.</t>
  </si>
  <si>
    <t>This Canadian industry comprises establishments of local governments primarily engaged in providing incarceration and rehabilitation services of jails and other detention establishments.</t>
  </si>
  <si>
    <t>This industry comprises establishments of local governments primarily engaged in maintaining law and order by means of operating police forces and services.</t>
  </si>
  <si>
    <t>This Canadian industry comprises establishments of local governments primarily engaged in maintaining law and order by means of operating police forces and services.</t>
  </si>
  <si>
    <t>This industry comprises establishments of local governments primarily engaged in the prevention, investigation and extinction of fires.</t>
  </si>
  <si>
    <t>This Canadian industry comprises establishments of local governments primarily engaged in the prevention, investigation and extinction of fires.</t>
  </si>
  <si>
    <t>This industry comprises establishments of local governments primarily engaged in the general protection of individuals, singly or in groups, against negligence, exploitation or abuse.</t>
  </si>
  <si>
    <t>This Canadian industry comprises establishments of local governments primarily engaged in the general protection of individuals, singly or in groups, against negligence, exploitation or abuse.</t>
  </si>
  <si>
    <t>This industry comprises establishments of local governments, not classified to any other industry, primarily engaged in dealing with major emergencies and catastrophes. Establishments primarily engaged in animal or pest control activities or other municipal protective services are included.</t>
  </si>
  <si>
    <t>This Canadian industry comprises establishments of local governments, not classified to any other Canadian industry, primarily engaged in dealing with major emergencies and catastrophes.</t>
  </si>
  <si>
    <t>This industry group comprises establishments of local governments, not classified to any other industry group, primarily engaged in executive and legislative activities; planning, fiscal and related policies and the administration of the public debt; assessing, levying and collecting taxes; conducting relations with other governments; and the administration of local, municipal, and regional government programs.</t>
  </si>
  <si>
    <t>This industry comprises establishments of local governments, not classified to any other industry, primarily engaged in executive and legislative activities; planning, fiscal and related policies and the administration of the public debt; assessing, levying and collecting taxes; conducting relations with other governments; and the administration of local, municipal, and regional government programs.</t>
  </si>
  <si>
    <t>This Canadian industry comprises establishments of local governments, not classified to any other Canadian industry, primarily engaged in executive and legislative activities; planning, fiscal and related policies and the administration of the public debt; assessing, levying and collecting taxes; conducting relations with other governments; and the administration of local, municipal, and regional government programs.</t>
  </si>
  <si>
    <t>This subsector comprises establishments of aboriginal governments primarily engaged in providing to their constituents, a wide variety of government services that would otherwise be provided by federal, provincial or municipal levels of governments.</t>
  </si>
  <si>
    <t>This industry group comprises establishments of aboriginal governments primarily engaged in providing to their constituents, a wide variety of government services that would otherwise be provided by federal, provincial or municipal levels of governments.</t>
  </si>
  <si>
    <t>This industry comprises establishments of aboriginal governments primarily engaged in providing to their constituents, a wide variety of government services that would otherwise be provided by federal, provincial or municipal levels of governments.</t>
  </si>
  <si>
    <t>This Canadian industry comprises establishments of aboriginal governments primarily engaged in providing to their constituents, a wide variety of government services that would otherwise be provided by federal, provincial or municipal levels of governments.</t>
  </si>
  <si>
    <t>International and other extra-territorial public administration</t>
  </si>
  <si>
    <t>This subsector comprises establishments of foreign governments in Canada primarily engaged in governmental service activities, such as consular, diplomatic and legation activities.</t>
  </si>
  <si>
    <t>This industry group comprises establishments of foreign governments in Canada primarily engaged in governmental service activities, such as consular, diplomatic and legation activities.</t>
  </si>
  <si>
    <t>This industry comprises establishments of foreign governments in Canada primarily engaged in governmental service activities, such as consular, diplomatic and legation activities.</t>
  </si>
  <si>
    <t>This Canadian industry comprises establishments of foreign governments in Canada primarily engaged in governmental service activities.</t>
  </si>
  <si>
    <t>IOICC6</t>
  </si>
  <si>
    <t>NAICS raw description</t>
  </si>
  <si>
    <t>BS110000</t>
  </si>
  <si>
    <t xml:space="preserve">Agriculture, forestry, fishing and hunting [11] </t>
  </si>
  <si>
    <t>BS111000</t>
  </si>
  <si>
    <t xml:space="preserve">Crop production [111] </t>
  </si>
  <si>
    <t xml:space="preserve">Greenhouse, nursery and floriculture production [1114] </t>
  </si>
  <si>
    <t>Crop production (except greenhouse, nursery and floriculture production) [111A]  (14)</t>
  </si>
  <si>
    <t>BS112000</t>
  </si>
  <si>
    <t xml:space="preserve">Animal production [112] </t>
  </si>
  <si>
    <t>Aquaculture [1125]  (62)</t>
  </si>
  <si>
    <t>Animal production (excluding aquaculture) [112A]  (61,62)</t>
  </si>
  <si>
    <t xml:space="preserve">Forestry and logging [113] </t>
  </si>
  <si>
    <t xml:space="preserve">Fishing, hunting and trapping [114] </t>
  </si>
  <si>
    <t>BS115000</t>
  </si>
  <si>
    <t xml:space="preserve">Support activities for agriculture and forestry [115] </t>
  </si>
  <si>
    <t xml:space="preserve">Support activities for forestry [1153] </t>
  </si>
  <si>
    <t>Support activities for crop and animal production [115A]  (15)</t>
  </si>
  <si>
    <t>BS11A000</t>
  </si>
  <si>
    <t>Crop and animal production [11A]  (13)</t>
  </si>
  <si>
    <t>BS210000</t>
  </si>
  <si>
    <t xml:space="preserve">Mining, quarrying, and oil and gas extraction [21] </t>
  </si>
  <si>
    <t>BS211000</t>
  </si>
  <si>
    <t xml:space="preserve">Oil and gas extraction [211] </t>
  </si>
  <si>
    <t xml:space="preserve">Conventional oil and gas extraction [211113] </t>
  </si>
  <si>
    <t xml:space="preserve">Non-conventional oil extraction [211114] </t>
  </si>
  <si>
    <t>BS212000</t>
  </si>
  <si>
    <t xml:space="preserve">Mining and quarrying (except oil and gas) [212] </t>
  </si>
  <si>
    <t xml:space="preserve">Coal mining [2121] </t>
  </si>
  <si>
    <t>BS212200</t>
  </si>
  <si>
    <t xml:space="preserve">Metal ore mining [2122] </t>
  </si>
  <si>
    <t xml:space="preserve">Iron ore mining [21221] </t>
  </si>
  <si>
    <t xml:space="preserve">Gold and silver ore mining [21222] </t>
  </si>
  <si>
    <t xml:space="preserve">Copper, nickel, lead and zinc ore mining [21223] </t>
  </si>
  <si>
    <t xml:space="preserve">Other metal ore mining [21229] </t>
  </si>
  <si>
    <t>BS212300</t>
  </si>
  <si>
    <t xml:space="preserve">Non-metallic mineral mining and quarrying [2123] </t>
  </si>
  <si>
    <t xml:space="preserve">Stone mining and quarrying [21231] </t>
  </si>
  <si>
    <t xml:space="preserve">Sand, gravel, clay, and ceramic and refractory minerals mining and quarrying [21232] </t>
  </si>
  <si>
    <t xml:space="preserve">Diamond mining [212392] </t>
  </si>
  <si>
    <t xml:space="preserve">Potash mining [212396] </t>
  </si>
  <si>
    <t>Other non-metallic mineral mining and quarrying (except diamond and potash) [21239A]  (16)</t>
  </si>
  <si>
    <t>BS213000</t>
  </si>
  <si>
    <t xml:space="preserve">Support activities for mining and oil and gas extraction [213] </t>
  </si>
  <si>
    <t>Support activities for oil and gas extraction [21311A]  (17)</t>
  </si>
  <si>
    <t>Support activities for mining [21311B]  (18)</t>
  </si>
  <si>
    <t>BS220000</t>
  </si>
  <si>
    <t xml:space="preserve">Utilities [22] </t>
  </si>
  <si>
    <t xml:space="preserve">Electric power generation, transmission and distribution [2211] </t>
  </si>
  <si>
    <t xml:space="preserve">Natural gas distribution [2212] </t>
  </si>
  <si>
    <t xml:space="preserve">Water, sewage and other systems [2213] </t>
  </si>
  <si>
    <t>BS221A00</t>
  </si>
  <si>
    <t>Natural gas distribution, water, sewage and other systems [221A]  (19)</t>
  </si>
  <si>
    <t>BS230000</t>
  </si>
  <si>
    <t xml:space="preserve">Construction [23] </t>
  </si>
  <si>
    <t>Residential building construction [23A]  (20)</t>
  </si>
  <si>
    <t>BS23B000</t>
  </si>
  <si>
    <t>Non-residential building construction [23B]  (20)</t>
  </si>
  <si>
    <t>BS23C000</t>
  </si>
  <si>
    <t>Engineering construction [23C]  (20)</t>
  </si>
  <si>
    <t>BS23C100</t>
  </si>
  <si>
    <t>Transportation engineering construction [23C1]  (20)</t>
  </si>
  <si>
    <t>BS23C200</t>
  </si>
  <si>
    <t>Oil and gas engineering construction [23C2]  (20)</t>
  </si>
  <si>
    <t>BS23C300</t>
  </si>
  <si>
    <t>Electric power engineering construction [23C3]  (20)</t>
  </si>
  <si>
    <t>BS23C400</t>
  </si>
  <si>
    <t>Communication engineering construction [23C4]  (20)</t>
  </si>
  <si>
    <t>BS23C500</t>
  </si>
  <si>
    <t>Other engineering construction [23C5]  (20)</t>
  </si>
  <si>
    <t>BS23D000</t>
  </si>
  <si>
    <t>Repair construction [23D]  (20)</t>
  </si>
  <si>
    <t>BS23E000</t>
  </si>
  <si>
    <t>Other activities of the construction industry [23E]  (20)</t>
  </si>
  <si>
    <t>BS311000</t>
  </si>
  <si>
    <t xml:space="preserve">Food manufacturing [311] </t>
  </si>
  <si>
    <t xml:space="preserve">Animal food manufacturing [3111] </t>
  </si>
  <si>
    <t xml:space="preserve">Grain and oilseed milling [3112] </t>
  </si>
  <si>
    <t xml:space="preserve">Sugar and confectionery product manufacturing [3113] </t>
  </si>
  <si>
    <t xml:space="preserve">Fruit and vegetable preserving and specialty food manufacturing [3114] </t>
  </si>
  <si>
    <t xml:space="preserve">Dairy product manufacturing [3115] </t>
  </si>
  <si>
    <t xml:space="preserve">Meat product manufacturing [3116] </t>
  </si>
  <si>
    <t xml:space="preserve">Seafood product preparation and packaging [3117] </t>
  </si>
  <si>
    <t xml:space="preserve">Bakeries and tortilla manufacturing [3118] </t>
  </si>
  <si>
    <t xml:space="preserve">Other food manufacturing [3119] </t>
  </si>
  <si>
    <t>BS311A00</t>
  </si>
  <si>
    <t>Miscellaneous food manufacturing [311A]  (21)</t>
  </si>
  <si>
    <t>BS312000</t>
  </si>
  <si>
    <t xml:space="preserve">Beverage and tobacco product manufacturing [312] </t>
  </si>
  <si>
    <t xml:space="preserve">Soft drink and ice manufacturing [31211] </t>
  </si>
  <si>
    <t xml:space="preserve">Breweries [31212] </t>
  </si>
  <si>
    <t>Wineries and distilleries [3121A]  (22)</t>
  </si>
  <si>
    <t xml:space="preserve">Tobacco manufacturing [3122] </t>
  </si>
  <si>
    <t>BS31-330</t>
  </si>
  <si>
    <t xml:space="preserve">Manufacturing [31-33] </t>
  </si>
  <si>
    <t>Textile and textile product mills [31A]  (23)</t>
  </si>
  <si>
    <t>Clothing and leather and allied product manufacturing [31B]  (24)</t>
  </si>
  <si>
    <t>BS321000</t>
  </si>
  <si>
    <t xml:space="preserve">Wood product manufacturing [321] </t>
  </si>
  <si>
    <t xml:space="preserve">Sawmills and wood preservation [3211] </t>
  </si>
  <si>
    <t xml:space="preserve">Veneer, plywood and engineered wood product manufacturing [3212] </t>
  </si>
  <si>
    <t xml:space="preserve">Other wood product manufacturing [3219] </t>
  </si>
  <si>
    <t>BS322000</t>
  </si>
  <si>
    <t xml:space="preserve">Paper manufacturing [322] </t>
  </si>
  <si>
    <t xml:space="preserve">Pulp, paper and paperboard mills [3221] </t>
  </si>
  <si>
    <t xml:space="preserve">Converted paper product manufacturing [3222] </t>
  </si>
  <si>
    <t xml:space="preserve">Printing and related support activities [323] </t>
  </si>
  <si>
    <t>BS324000</t>
  </si>
  <si>
    <t xml:space="preserve">Petroleum and coal product manufacturing [324] </t>
  </si>
  <si>
    <t xml:space="preserve">Petroleum refineries [32411] </t>
  </si>
  <si>
    <t>Petroleum and coal product manufacturing (except petroleum refineries) [3241A]  (25)</t>
  </si>
  <si>
    <t>BS325000</t>
  </si>
  <si>
    <t xml:space="preserve">Chemical manufacturing [325] </t>
  </si>
  <si>
    <t xml:space="preserve">Basic chemical manufacturing [3251] </t>
  </si>
  <si>
    <t xml:space="preserve">Resin, synthetic rubber, and artificial and synthetic fibres and filaments manufacturing [3252] </t>
  </si>
  <si>
    <t xml:space="preserve">Pesticide, fertilizer and other agricultural chemical manufacturing [3253] </t>
  </si>
  <si>
    <t xml:space="preserve">Pharmaceutical and medicine manufacturing [3254] </t>
  </si>
  <si>
    <t xml:space="preserve">Paint, coating and adhesive manufacturing [3255] </t>
  </si>
  <si>
    <t xml:space="preserve">Soap, cleaning compound and toilet preparation manufacturing [3256] </t>
  </si>
  <si>
    <t xml:space="preserve">Other chemical product manufacturing [3259] </t>
  </si>
  <si>
    <t>BS325A00</t>
  </si>
  <si>
    <t>Miscellaneous chemical product manufacturing [325A]  (26)</t>
  </si>
  <si>
    <t>BS326000</t>
  </si>
  <si>
    <t xml:space="preserve">Plastics and rubber products manufacturing [326] </t>
  </si>
  <si>
    <t xml:space="preserve">Plastic product manufacturing [3261] </t>
  </si>
  <si>
    <t xml:space="preserve">Rubber product manufacturing [3262] </t>
  </si>
  <si>
    <t>BS327000</t>
  </si>
  <si>
    <t xml:space="preserve">Non-metallic mineral product manufacturing [327] </t>
  </si>
  <si>
    <t xml:space="preserve">Cement and concrete product manufacturing [3273] </t>
  </si>
  <si>
    <t>BS331000</t>
  </si>
  <si>
    <t xml:space="preserve">Primary metal manufacturing [331] </t>
  </si>
  <si>
    <t xml:space="preserve">Iron and steel mills and ferro-alloy manufacturing [3311] </t>
  </si>
  <si>
    <t xml:space="preserve">Steel product manufacturing from purchased steel [3312] </t>
  </si>
  <si>
    <t xml:space="preserve">Alumina and aluminum production and processing [3313] </t>
  </si>
  <si>
    <t xml:space="preserve">Non-ferrous metal (except aluminum) production and processing [3314] </t>
  </si>
  <si>
    <t xml:space="preserve">Foundries [3315] </t>
  </si>
  <si>
    <t>BS332000</t>
  </si>
  <si>
    <t xml:space="preserve">Fabricated metal product manufacturing [332] </t>
  </si>
  <si>
    <t xml:space="preserve">Forging and stamping [3321] </t>
  </si>
  <si>
    <t xml:space="preserve">Architectural and structural metals manufacturing [3323] </t>
  </si>
  <si>
    <t xml:space="preserve">Boiler, tank and shipping container manufacturing [3324] </t>
  </si>
  <si>
    <t xml:space="preserve">Hardware manufacturing [3325] </t>
  </si>
  <si>
    <t xml:space="preserve">Spring and wire product manufacturing [3326] </t>
  </si>
  <si>
    <t xml:space="preserve">Machine shops, turned product, and screw, nut and bolt manufacturing [3327] </t>
  </si>
  <si>
    <t xml:space="preserve">Coating, engraving, heat treating and allied activities [3328] </t>
  </si>
  <si>
    <t>Cutlery, hand tools and other fabricated metal product manufacturing [332A]  (28)</t>
  </si>
  <si>
    <t>BS333000</t>
  </si>
  <si>
    <t xml:space="preserve">Machinery manufacturing [333] </t>
  </si>
  <si>
    <t xml:space="preserve">Agricultural, construction and mining machinery manufacturing [3331] </t>
  </si>
  <si>
    <t xml:space="preserve">Industrial machinery manufacturing [3332] </t>
  </si>
  <si>
    <t xml:space="preserve">Commercial and service industry machinery manufacturing [3333] </t>
  </si>
  <si>
    <t xml:space="preserve">Ventilation, heating, air-conditioning and commercial refrigeration equipment manufacturing [3334] </t>
  </si>
  <si>
    <t xml:space="preserve">Metalworking machinery manufacturing [3335] </t>
  </si>
  <si>
    <t xml:space="preserve">Engine, turbine and power transmission equipment manufacturing [3336] </t>
  </si>
  <si>
    <t xml:space="preserve">Other general-purpose machinery manufacturing [3339] </t>
  </si>
  <si>
    <t>BS333A00</t>
  </si>
  <si>
    <t>Industrial, commercial and service industry machinery manufacturing [333A]  (29)</t>
  </si>
  <si>
    <t>BS334000</t>
  </si>
  <si>
    <t xml:space="preserve">Computer and electronic product manufacturing [334] </t>
  </si>
  <si>
    <t xml:space="preserve">Computer and peripheral equipment manufacturing [3341] </t>
  </si>
  <si>
    <t xml:space="preserve">Communications equipment manufacturing [3342] </t>
  </si>
  <si>
    <t xml:space="preserve">Semiconductor and other electronic component manufacturing [3344] </t>
  </si>
  <si>
    <t>Other electronic product manufacturing [334A]  (30)</t>
  </si>
  <si>
    <t>BS335000</t>
  </si>
  <si>
    <t xml:space="preserve">Electrical equipment, appliance and component manufacturing [335] </t>
  </si>
  <si>
    <t xml:space="preserve">Electric lighting equipment manufacturing [3351] </t>
  </si>
  <si>
    <t xml:space="preserve">Household appliance manufacturing [3352] </t>
  </si>
  <si>
    <t xml:space="preserve">Electrical equipment manufacturing [3353] </t>
  </si>
  <si>
    <t xml:space="preserve">Other electrical equipment and component manufacturing [3359] </t>
  </si>
  <si>
    <t>BS336000</t>
  </si>
  <si>
    <t xml:space="preserve">Transportation equipment manufacturing [336] </t>
  </si>
  <si>
    <t>BS336100</t>
  </si>
  <si>
    <t xml:space="preserve">Motor vehicle manufacturing [3361] </t>
  </si>
  <si>
    <t xml:space="preserve">Automobile and light-duty motor vehicle manufacturing [33611] </t>
  </si>
  <si>
    <t xml:space="preserve">Heavy-duty truck manufacturing [33612] </t>
  </si>
  <si>
    <t xml:space="preserve">Motor vehicle body and trailer manufacturing [3362] </t>
  </si>
  <si>
    <t>BS336300</t>
  </si>
  <si>
    <t xml:space="preserve">Motor vehicle parts manufacturing [3363] </t>
  </si>
  <si>
    <t xml:space="preserve">Motor vehicle gasoline engine and engine parts manufacturing [33631] </t>
  </si>
  <si>
    <t xml:space="preserve">Motor vehicle electrical and electronic equipment manufacturing [33632] </t>
  </si>
  <si>
    <t xml:space="preserve">Motor vehicle steering and suspension components (except spring) manufacturing [33633] </t>
  </si>
  <si>
    <t xml:space="preserve">Motor vehicle brake system manufacturing [33634] </t>
  </si>
  <si>
    <t xml:space="preserve">Motor vehicle transmission and power train parts manufacturing [33635] </t>
  </si>
  <si>
    <t xml:space="preserve">Motor vehicle seating and interior trim manufacturing [33636] </t>
  </si>
  <si>
    <t xml:space="preserve">Motor vehicle metal stamping [33637] </t>
  </si>
  <si>
    <t xml:space="preserve">Other motor vehicle parts manufacturing [33639] </t>
  </si>
  <si>
    <t xml:space="preserve">Aerospace product and parts manufacturing [3364] </t>
  </si>
  <si>
    <t xml:space="preserve">Railroad rolling stock manufacturing [3365] </t>
  </si>
  <si>
    <t xml:space="preserve">Ship and boat building [3366] </t>
  </si>
  <si>
    <t xml:space="preserve">Other transportation equipment manufacturing [3369] </t>
  </si>
  <si>
    <t>BS337000</t>
  </si>
  <si>
    <t xml:space="preserve">Furniture and related product manufacturing [337] </t>
  </si>
  <si>
    <t xml:space="preserve">Household and institutional furniture and kitchen cabinet manufacturing [3371] </t>
  </si>
  <si>
    <t xml:space="preserve">Office furniture (including fixtures) manufacturing [3372] </t>
  </si>
  <si>
    <t xml:space="preserve">Other furniture-related product manufacturing [3379] </t>
  </si>
  <si>
    <t>BS339000</t>
  </si>
  <si>
    <t xml:space="preserve">Miscellaneous manufacturing [339] </t>
  </si>
  <si>
    <t xml:space="preserve">Medical equipment and supplies manufacturing [3391] </t>
  </si>
  <si>
    <t>BS410000</t>
  </si>
  <si>
    <t xml:space="preserve">Wholesale trade [41] </t>
  </si>
  <si>
    <t xml:space="preserve">Farm product wholesaler-distributors [411] </t>
  </si>
  <si>
    <t xml:space="preserve">Petroleum product wholesaler-distributors [412] </t>
  </si>
  <si>
    <t xml:space="preserve">Food, beverage and tobacco wholesaler-distributors [413] </t>
  </si>
  <si>
    <t xml:space="preserve">Personal and household goods wholesaler-distributors [414] </t>
  </si>
  <si>
    <t xml:space="preserve">Motor vehicle and parts wholesaler-distributors [415] </t>
  </si>
  <si>
    <t xml:space="preserve">Building material and supplies wholesaler-distributors [416] </t>
  </si>
  <si>
    <t xml:space="preserve">Machinery, equipment and supplies wholesaler-distributors [417] </t>
  </si>
  <si>
    <t xml:space="preserve">Miscellaneous wholesaler-distributors [418] </t>
  </si>
  <si>
    <t xml:space="preserve">Wholesale electronic markets, and agents and brokers [419] </t>
  </si>
  <si>
    <t xml:space="preserve">Motor vehicle and parts dealers [441] </t>
  </si>
  <si>
    <t xml:space="preserve">Furniture and home furnishings stores [442] </t>
  </si>
  <si>
    <t xml:space="preserve">Electronics and appliance stores [443] </t>
  </si>
  <si>
    <t xml:space="preserve">Building material and garden equipment and supplies dealers [444] </t>
  </si>
  <si>
    <t>BS44-450</t>
  </si>
  <si>
    <t xml:space="preserve">Retail trade [44-45] </t>
  </si>
  <si>
    <t xml:space="preserve">Food and beverage stores [445] </t>
  </si>
  <si>
    <t xml:space="preserve">Health and personal care stores [446] </t>
  </si>
  <si>
    <t xml:space="preserve">Gasoline stations [447] </t>
  </si>
  <si>
    <t xml:space="preserve">Clothing and clothing accessories stores [448] </t>
  </si>
  <si>
    <t xml:space="preserve">Sporting goods, hobby, book and music stores [451] </t>
  </si>
  <si>
    <t xml:space="preserve">General merchandise stores [452] </t>
  </si>
  <si>
    <t xml:space="preserve">Miscellaneous store retailers [453] </t>
  </si>
  <si>
    <t xml:space="preserve">Non-store retailers [454] </t>
  </si>
  <si>
    <t xml:space="preserve">Air transportation [481] </t>
  </si>
  <si>
    <t xml:space="preserve">Rail transportation [482] </t>
  </si>
  <si>
    <t xml:space="preserve">Water transportation [483] </t>
  </si>
  <si>
    <t xml:space="preserve">Truck transportation [484] </t>
  </si>
  <si>
    <t>BS48-490</t>
  </si>
  <si>
    <t xml:space="preserve">Transportation and warehousing [48-49] </t>
  </si>
  <si>
    <t xml:space="preserve">Urban transit systems [4851] </t>
  </si>
  <si>
    <t xml:space="preserve">Taxi and limousine service [4853] </t>
  </si>
  <si>
    <t>BS486000</t>
  </si>
  <si>
    <t xml:space="preserve">Pipeline transportation [486] </t>
  </si>
  <si>
    <t xml:space="preserve">Pipeline transportation of natural gas [4862] </t>
  </si>
  <si>
    <t>Crude oil and other pipeline transportation [486A]  (33)</t>
  </si>
  <si>
    <t xml:space="preserve">Support activities for transportation [488] </t>
  </si>
  <si>
    <t>Other transit and ground passenger transportation and scenic and sightseeing transportation [48A]  (32)</t>
  </si>
  <si>
    <t>BS48Z000</t>
  </si>
  <si>
    <t>Transit, ground passenger and scenic and sightseeing transportation [48Z]  (31)</t>
  </si>
  <si>
    <t xml:space="preserve">Postal service [491] </t>
  </si>
  <si>
    <t xml:space="preserve">Couriers and messengers [492] </t>
  </si>
  <si>
    <t xml:space="preserve">Warehousing and storage [493] </t>
  </si>
  <si>
    <t>BS49A000</t>
  </si>
  <si>
    <t>Postal service, couriers and messengers [49A]  (34)</t>
  </si>
  <si>
    <t>BS510000</t>
  </si>
  <si>
    <t xml:space="preserve">Information and cultural industries [51] </t>
  </si>
  <si>
    <t>BS511000</t>
  </si>
  <si>
    <t xml:space="preserve">Publishing industries (except internet) [511] </t>
  </si>
  <si>
    <t xml:space="preserve">Newspaper publishers [51111] </t>
  </si>
  <si>
    <t xml:space="preserve">Software publishers [5112] </t>
  </si>
  <si>
    <t>BS512000</t>
  </si>
  <si>
    <t xml:space="preserve">Motion picture and sound recording industries [512] </t>
  </si>
  <si>
    <t xml:space="preserve">Motion picture and video exhibition [51213] </t>
  </si>
  <si>
    <t xml:space="preserve">Sound recording industries [5122] </t>
  </si>
  <si>
    <t>BS515000</t>
  </si>
  <si>
    <t xml:space="preserve">Broadcasting (except internet) [515] </t>
  </si>
  <si>
    <t xml:space="preserve">Radio and television broadcasting [5151] </t>
  </si>
  <si>
    <t xml:space="preserve">Pay and specialty television [5152] </t>
  </si>
  <si>
    <t xml:space="preserve">Telecommunications [517] </t>
  </si>
  <si>
    <t xml:space="preserve">Data processing, hosting, and related services [518] </t>
  </si>
  <si>
    <t xml:space="preserve">Other information services [519] </t>
  </si>
  <si>
    <t>BS520000</t>
  </si>
  <si>
    <t xml:space="preserve">Finance and insurance [52] </t>
  </si>
  <si>
    <t xml:space="preserve">Monetary authorities - central bank [521] </t>
  </si>
  <si>
    <t xml:space="preserve">Local credit unions [52213] </t>
  </si>
  <si>
    <t>Banking and other depository credit intermediation [5221A]  (38)</t>
  </si>
  <si>
    <t xml:space="preserve">Non-depository credit intermediation [5222] </t>
  </si>
  <si>
    <t xml:space="preserve">Activities related to credit intermediation [5223] </t>
  </si>
  <si>
    <t>BS524000</t>
  </si>
  <si>
    <t xml:space="preserve">Insurance carriers and related activities [524] </t>
  </si>
  <si>
    <t xml:space="preserve">Insurance carriers [5241] </t>
  </si>
  <si>
    <t xml:space="preserve">Agencies, brokerages and other insurance related activities [5242] </t>
  </si>
  <si>
    <t>Financial investment services, funds and other financial vehicles [52A]  (39)</t>
  </si>
  <si>
    <t>BS52B000</t>
  </si>
  <si>
    <t>Depository credit intermediation and monetary authorities [52B]  (37)</t>
  </si>
  <si>
    <t>BS530000</t>
  </si>
  <si>
    <t xml:space="preserve">Real estate and rental and leasing [53] </t>
  </si>
  <si>
    <t>BS531000</t>
  </si>
  <si>
    <t xml:space="preserve">Real estate [531] </t>
  </si>
  <si>
    <t>Lessors of real estate [5311]  (40)</t>
  </si>
  <si>
    <t>BS5311A0</t>
  </si>
  <si>
    <t>Owner-occupied dwellings [5311A]  (41)</t>
  </si>
  <si>
    <t>Offices of real estate agents and brokers and activities related to real estate [531A]  (42)</t>
  </si>
  <si>
    <t>BS532000</t>
  </si>
  <si>
    <t xml:space="preserve">Rental and leasing services [532] </t>
  </si>
  <si>
    <t xml:space="preserve">Automotive equipment rental and leasing [5321] </t>
  </si>
  <si>
    <t>Rental and leasing services (except automotive equipment) [532A]  (43)</t>
  </si>
  <si>
    <t xml:space="preserve">Lessors of non-financial intangible assets (except copyrighted works) [533] </t>
  </si>
  <si>
    <t>BS540000</t>
  </si>
  <si>
    <t xml:space="preserve">Professional, scientific and technical services [54] </t>
  </si>
  <si>
    <t xml:space="preserve">Legal services [5411] </t>
  </si>
  <si>
    <t xml:space="preserve">Accounting, tax preparation, bookkeeping and payroll services [5412] </t>
  </si>
  <si>
    <t xml:space="preserve">Architectural, engineering and related services [5413] </t>
  </si>
  <si>
    <t xml:space="preserve">Specialized design services [5414] </t>
  </si>
  <si>
    <t xml:space="preserve">Computer systems design and related services [5415] </t>
  </si>
  <si>
    <t xml:space="preserve">Management, scientific and technical consulting services [5416] </t>
  </si>
  <si>
    <t xml:space="preserve">Scientific research and development services [5417] </t>
  </si>
  <si>
    <t xml:space="preserve">Advertising, public relations, and related services [5418] </t>
  </si>
  <si>
    <t xml:space="preserve">Other professional, scientific and technical services [5419] </t>
  </si>
  <si>
    <t>BS541A00</t>
  </si>
  <si>
    <t>Legal, accounting and related services [541A]  (44)</t>
  </si>
  <si>
    <t>BS541B00</t>
  </si>
  <si>
    <t>Other professional, scientific and technical services including scientific research and development [541B]  (45)</t>
  </si>
  <si>
    <t>BS550000</t>
  </si>
  <si>
    <t xml:space="preserve">Management of companies and enterprises [55] </t>
  </si>
  <si>
    <t>BS560000</t>
  </si>
  <si>
    <t xml:space="preserve">Administrative and support, waste management and remediation services [56] </t>
  </si>
  <si>
    <t>BS561000</t>
  </si>
  <si>
    <t xml:space="preserve">Administrative and support services [561] </t>
  </si>
  <si>
    <t xml:space="preserve">Office administrative services [5611] </t>
  </si>
  <si>
    <t xml:space="preserve">Employment services [5613] </t>
  </si>
  <si>
    <t xml:space="preserve">Business support services [5614] </t>
  </si>
  <si>
    <t xml:space="preserve">Travel arrangement and reservation services [5615] </t>
  </si>
  <si>
    <t xml:space="preserve">Investigation and security services [5616] </t>
  </si>
  <si>
    <t xml:space="preserve">Services to buildings and dwellings [5617] </t>
  </si>
  <si>
    <t>Facilities and other support services [561A]  (46)</t>
  </si>
  <si>
    <t xml:space="preserve">Waste management and remediation services [562] </t>
  </si>
  <si>
    <t xml:space="preserve">Educational services [61] </t>
  </si>
  <si>
    <t>BS611100</t>
  </si>
  <si>
    <t xml:space="preserve">Elementary and secondary schools [6111] </t>
  </si>
  <si>
    <t>BS611200</t>
  </si>
  <si>
    <t xml:space="preserve">Community colleges and C.E.G.E.P.s [6112] </t>
  </si>
  <si>
    <t>BS611300</t>
  </si>
  <si>
    <t xml:space="preserve">Universities [6113] </t>
  </si>
  <si>
    <t>BS611B00</t>
  </si>
  <si>
    <t>Educational services (except universities) [611B]  (47)</t>
  </si>
  <si>
    <t>BS620000</t>
  </si>
  <si>
    <t xml:space="preserve">Health care and social assistance [62] </t>
  </si>
  <si>
    <t>BS621000</t>
  </si>
  <si>
    <t xml:space="preserve">Ambulatory health care services [621] </t>
  </si>
  <si>
    <t xml:space="preserve">Offices of physicians [6211] </t>
  </si>
  <si>
    <t xml:space="preserve">Offices of dentists [6212] </t>
  </si>
  <si>
    <t>Miscellaneous ambulatory health care services [621A]  (50)</t>
  </si>
  <si>
    <t>BS622000</t>
  </si>
  <si>
    <t xml:space="preserve">Hospitals [622] </t>
  </si>
  <si>
    <t xml:space="preserve">Nursing and residential care facilities [623] </t>
  </si>
  <si>
    <t xml:space="preserve">Social assistance [624] </t>
  </si>
  <si>
    <t>BS62X000</t>
  </si>
  <si>
    <t>Health care [62X]  (49)</t>
  </si>
  <si>
    <t>BS710000</t>
  </si>
  <si>
    <t xml:space="preserve">Arts, entertainment and recreation [71] </t>
  </si>
  <si>
    <t>BS713000</t>
  </si>
  <si>
    <t xml:space="preserve">Amusement, gambling and recreation industries [713] </t>
  </si>
  <si>
    <t xml:space="preserve">Gambling industries [7132] </t>
  </si>
  <si>
    <t>Amusement and recreation industries [713A]  (52)</t>
  </si>
  <si>
    <t>BS720000</t>
  </si>
  <si>
    <t xml:space="preserve">Accommodation and food services [72] </t>
  </si>
  <si>
    <t>BS721000</t>
  </si>
  <si>
    <t xml:space="preserve">Accommodation services [721] </t>
  </si>
  <si>
    <t xml:space="preserve">Traveller accommodation [7211] </t>
  </si>
  <si>
    <t>RV (recreational vehicle) parks, recreational camps, and rooming and boarding houses [721A]  (53)</t>
  </si>
  <si>
    <t xml:space="preserve">Food services and drinking places [722] </t>
  </si>
  <si>
    <t>BS810000</t>
  </si>
  <si>
    <t xml:space="preserve">Other services (except public administration) [81] </t>
  </si>
  <si>
    <t>BS811000</t>
  </si>
  <si>
    <t xml:space="preserve">Repair and maintenance [811] </t>
  </si>
  <si>
    <t xml:space="preserve">Automotive repair and maintenance [8111] </t>
  </si>
  <si>
    <t>Repair and maintenance (except automotive) [811A]  (54)</t>
  </si>
  <si>
    <t>BS812000</t>
  </si>
  <si>
    <t xml:space="preserve">Personal and laundry services [812] </t>
  </si>
  <si>
    <t xml:space="preserve">Funeral services [8122] </t>
  </si>
  <si>
    <t xml:space="preserve">Dry cleaning and laundry services [8123] </t>
  </si>
  <si>
    <t xml:space="preserve">Religious, grant-making, civic, and professional and similar organizations [813] </t>
  </si>
  <si>
    <t>BS813100</t>
  </si>
  <si>
    <t xml:space="preserve">Religious organizations [8131] </t>
  </si>
  <si>
    <t>BS813A00</t>
  </si>
  <si>
    <t>Grant-making, civic, and professional and similar organizations [813A]  (57)</t>
  </si>
  <si>
    <t xml:space="preserve">Private households [814] </t>
  </si>
  <si>
    <t>BS81A000</t>
  </si>
  <si>
    <t>Personal services and private households [81A]  (55)</t>
  </si>
  <si>
    <t>BS910000</t>
  </si>
  <si>
    <t xml:space="preserve">Public administration [91] </t>
  </si>
  <si>
    <t>BS911000</t>
  </si>
  <si>
    <t xml:space="preserve">Federal government public administration [911] </t>
  </si>
  <si>
    <t>BS911100</t>
  </si>
  <si>
    <t xml:space="preserve">Defence services [9111] </t>
  </si>
  <si>
    <t>BS911A00</t>
  </si>
  <si>
    <t>Federal government public administration (except defence) [911A]  (58)</t>
  </si>
  <si>
    <t>BS912000</t>
  </si>
  <si>
    <t xml:space="preserve">Provincial and territorial public administration [912] </t>
  </si>
  <si>
    <t>BS913000</t>
  </si>
  <si>
    <t xml:space="preserve">Local, municipal and regional public administration [913] </t>
  </si>
  <si>
    <t>BS914000</t>
  </si>
  <si>
    <t xml:space="preserve">Aboriginal public administration [914] </t>
  </si>
  <si>
    <t>BS91A000</t>
  </si>
  <si>
    <t>Local, municipal, regional and aboriginal public administration [91A]  (59)</t>
  </si>
  <si>
    <t>BST00100</t>
  </si>
  <si>
    <t>All industries [T001]  (3)</t>
  </si>
  <si>
    <t>BST00200</t>
  </si>
  <si>
    <t>Goods-producing industries [T002]  (4)</t>
  </si>
  <si>
    <t>BST00300</t>
  </si>
  <si>
    <t>Service-producing industries [T003]  (5)</t>
  </si>
  <si>
    <t>BST01000</t>
  </si>
  <si>
    <t>Industrial production [T010]  (6)</t>
  </si>
  <si>
    <t>BST01100</t>
  </si>
  <si>
    <t>Non-durable manufacturing industries [T011]  (7)</t>
  </si>
  <si>
    <t>BST01200</t>
  </si>
  <si>
    <t>Durable manufacturing industries [T012]  (8)</t>
  </si>
  <si>
    <t>BST01300</t>
  </si>
  <si>
    <t>Information and communication technology sector [T013]  (9)</t>
  </si>
  <si>
    <t>BST01400</t>
  </si>
  <si>
    <t>Information and communication technology, manufacturing [T014]  (10)</t>
  </si>
  <si>
    <t>BST01500</t>
  </si>
  <si>
    <t>Information and communication technology, services [T015]  (11)</t>
  </si>
  <si>
    <t>BST01600</t>
  </si>
  <si>
    <t>Energy sector [T016]  (12)</t>
  </si>
  <si>
    <t>A211113</t>
  </si>
  <si>
    <t>A211114</t>
  </si>
  <si>
    <t>A212392</t>
  </si>
  <si>
    <t>A212396</t>
  </si>
  <si>
    <t>A21311A</t>
  </si>
  <si>
    <t>A111</t>
  </si>
  <si>
    <t>A111A</t>
  </si>
  <si>
    <t>A112</t>
  </si>
  <si>
    <t>A112A</t>
  </si>
  <si>
    <t>A113</t>
  </si>
  <si>
    <t>A114</t>
  </si>
  <si>
    <t>A115</t>
  </si>
  <si>
    <t>A115A</t>
  </si>
  <si>
    <t>A11A</t>
  </si>
  <si>
    <t>A211</t>
  </si>
  <si>
    <t>A212</t>
  </si>
  <si>
    <t>A21221</t>
  </si>
  <si>
    <t>A21222</t>
  </si>
  <si>
    <t>A21223</t>
  </si>
  <si>
    <t>A21229</t>
  </si>
  <si>
    <t>A21231</t>
  </si>
  <si>
    <t>A21232</t>
  </si>
  <si>
    <t>A21239A</t>
  </si>
  <si>
    <t>A213</t>
  </si>
  <si>
    <t>A21311B</t>
  </si>
  <si>
    <t>A221A</t>
  </si>
  <si>
    <t>A23A</t>
  </si>
  <si>
    <t>A23B</t>
  </si>
  <si>
    <t>A23C</t>
  </si>
  <si>
    <t>A23C1</t>
  </si>
  <si>
    <t>A23C2</t>
  </si>
  <si>
    <t>A23C3</t>
  </si>
  <si>
    <t>A23C4</t>
  </si>
  <si>
    <t>A23C5</t>
  </si>
  <si>
    <t>A23D</t>
  </si>
  <si>
    <t>A23E</t>
  </si>
  <si>
    <t>A311</t>
  </si>
  <si>
    <t>A311A</t>
  </si>
  <si>
    <t>A312</t>
  </si>
  <si>
    <t>A31211</t>
  </si>
  <si>
    <t>A31212</t>
  </si>
  <si>
    <t>A3121A</t>
  </si>
  <si>
    <t>A31-33</t>
  </si>
  <si>
    <t>A31A</t>
  </si>
  <si>
    <t>A31B</t>
  </si>
  <si>
    <t>A321</t>
  </si>
  <si>
    <t>A322</t>
  </si>
  <si>
    <t>A323</t>
  </si>
  <si>
    <t>A324</t>
  </si>
  <si>
    <t>A32411</t>
  </si>
  <si>
    <t>A3241A</t>
  </si>
  <si>
    <t>A325</t>
  </si>
  <si>
    <t>A325A</t>
  </si>
  <si>
    <t>A326</t>
  </si>
  <si>
    <t>A327</t>
  </si>
  <si>
    <t>A327A</t>
  </si>
  <si>
    <t>A331</t>
  </si>
  <si>
    <t>A332</t>
  </si>
  <si>
    <t>A332A</t>
  </si>
  <si>
    <t>A333</t>
  </si>
  <si>
    <t>A333A</t>
  </si>
  <si>
    <t>A334</t>
  </si>
  <si>
    <t>A334A</t>
  </si>
  <si>
    <t>A335</t>
  </si>
  <si>
    <t>A336</t>
  </si>
  <si>
    <t>A33611</t>
  </si>
  <si>
    <t>A33612</t>
  </si>
  <si>
    <t>A33631</t>
  </si>
  <si>
    <t>A33632</t>
  </si>
  <si>
    <t>A33633</t>
  </si>
  <si>
    <t>A33634</t>
  </si>
  <si>
    <t>A33635</t>
  </si>
  <si>
    <t>A33636</t>
  </si>
  <si>
    <t>A33637</t>
  </si>
  <si>
    <t>A33639</t>
  </si>
  <si>
    <t>A337</t>
  </si>
  <si>
    <t>A339</t>
  </si>
  <si>
    <t>A411</t>
  </si>
  <si>
    <t>A412</t>
  </si>
  <si>
    <t>A413</t>
  </si>
  <si>
    <t>A414</t>
  </si>
  <si>
    <t>A415</t>
  </si>
  <si>
    <t>A416</t>
  </si>
  <si>
    <t>A417</t>
  </si>
  <si>
    <t>A418</t>
  </si>
  <si>
    <t>A419</t>
  </si>
  <si>
    <t>A441</t>
  </si>
  <si>
    <t>A442</t>
  </si>
  <si>
    <t>A443</t>
  </si>
  <si>
    <t>A444</t>
  </si>
  <si>
    <t>A44-45</t>
  </si>
  <si>
    <t>A445</t>
  </si>
  <si>
    <t>A446</t>
  </si>
  <si>
    <t>A447</t>
  </si>
  <si>
    <t>A448</t>
  </si>
  <si>
    <t>A451</t>
  </si>
  <si>
    <t>A452</t>
  </si>
  <si>
    <t>A453</t>
  </si>
  <si>
    <t>A454</t>
  </si>
  <si>
    <t>A481</t>
  </si>
  <si>
    <t>A482</t>
  </si>
  <si>
    <t>A483</t>
  </si>
  <si>
    <t>A484</t>
  </si>
  <si>
    <t>A48-49</t>
  </si>
  <si>
    <t>A486</t>
  </si>
  <si>
    <t>A486A</t>
  </si>
  <si>
    <t>A488</t>
  </si>
  <si>
    <t>A48A</t>
  </si>
  <si>
    <t>A48Z</t>
  </si>
  <si>
    <t>A491</t>
  </si>
  <si>
    <t>A492</t>
  </si>
  <si>
    <t>A493</t>
  </si>
  <si>
    <t>A49A</t>
  </si>
  <si>
    <t>A511</t>
  </si>
  <si>
    <t>A51111</t>
  </si>
  <si>
    <t>A5111A</t>
  </si>
  <si>
    <t>A512</t>
  </si>
  <si>
    <t>A51213</t>
  </si>
  <si>
    <t>A5121A</t>
  </si>
  <si>
    <t>A515</t>
  </si>
  <si>
    <t>A517</t>
  </si>
  <si>
    <t>A518</t>
  </si>
  <si>
    <t>A519</t>
  </si>
  <si>
    <t>A521</t>
  </si>
  <si>
    <t>A52213</t>
  </si>
  <si>
    <t>A5221A</t>
  </si>
  <si>
    <t>A524</t>
  </si>
  <si>
    <t>A52A</t>
  </si>
  <si>
    <t>A52B</t>
  </si>
  <si>
    <t>A531</t>
  </si>
  <si>
    <t>A5311A</t>
  </si>
  <si>
    <t>A531A</t>
  </si>
  <si>
    <t>A532</t>
  </si>
  <si>
    <t>A532A</t>
  </si>
  <si>
    <t>A533</t>
  </si>
  <si>
    <t>A541A</t>
  </si>
  <si>
    <t>A541B</t>
  </si>
  <si>
    <t>A561</t>
  </si>
  <si>
    <t>A561A</t>
  </si>
  <si>
    <t>A562</t>
  </si>
  <si>
    <t>A611A</t>
  </si>
  <si>
    <t>A611B</t>
  </si>
  <si>
    <t>A621</t>
  </si>
  <si>
    <t>A621A</t>
  </si>
  <si>
    <t>A622</t>
  </si>
  <si>
    <t>A623</t>
  </si>
  <si>
    <t>A624</t>
  </si>
  <si>
    <t>A62X</t>
  </si>
  <si>
    <t>A713</t>
  </si>
  <si>
    <t>A713A</t>
  </si>
  <si>
    <t>A71A</t>
  </si>
  <si>
    <t>A721</t>
  </si>
  <si>
    <t>A721A</t>
  </si>
  <si>
    <t>A722</t>
  </si>
  <si>
    <t>A811</t>
  </si>
  <si>
    <t>A811A</t>
  </si>
  <si>
    <t>A812</t>
  </si>
  <si>
    <t>A812A</t>
  </si>
  <si>
    <t>A813</t>
  </si>
  <si>
    <t>A813A</t>
  </si>
  <si>
    <t>A814</t>
  </si>
  <si>
    <t>A81A</t>
  </si>
  <si>
    <t>A911</t>
  </si>
  <si>
    <t>A911A</t>
  </si>
  <si>
    <t>A912</t>
  </si>
  <si>
    <t>A913</t>
  </si>
  <si>
    <t>A914</t>
  </si>
  <si>
    <t>A91A</t>
  </si>
  <si>
    <t>AT001</t>
  </si>
  <si>
    <t>AT002</t>
  </si>
  <si>
    <t>AT003</t>
  </si>
  <si>
    <t>AT010</t>
  </si>
  <si>
    <t>AT011</t>
  </si>
  <si>
    <t>AT012</t>
  </si>
  <si>
    <t>AT013</t>
  </si>
  <si>
    <t>AT014</t>
  </si>
  <si>
    <t>AT015</t>
  </si>
  <si>
    <t>AT016</t>
  </si>
  <si>
    <t>Extracted NAICS code</t>
  </si>
  <si>
    <t>A7110</t>
  </si>
  <si>
    <t>A711000</t>
  </si>
  <si>
    <t>Note</t>
  </si>
  <si>
    <t>Artificial code to take the residual of  IOICC code BS71A000</t>
  </si>
  <si>
    <t>ANAICS2</t>
  </si>
  <si>
    <t>NAICS description</t>
  </si>
  <si>
    <t>CI sector</t>
  </si>
  <si>
    <t>A000000</t>
  </si>
  <si>
    <t>A0000</t>
  </si>
  <si>
    <t>A00</t>
  </si>
  <si>
    <t>Total</t>
  </si>
  <si>
    <t>Not Creative</t>
  </si>
  <si>
    <t>A110000</t>
  </si>
  <si>
    <t>A1100</t>
  </si>
  <si>
    <t>Farming (N.E.C.)</t>
  </si>
  <si>
    <t>A111200</t>
  </si>
  <si>
    <t>Vegetable &amp; Melon Farming</t>
  </si>
  <si>
    <t>A111300</t>
  </si>
  <si>
    <t>Fruit &amp; Tree Nut Farming</t>
  </si>
  <si>
    <t>A112400</t>
  </si>
  <si>
    <t>Sheep &amp; Goat Farming</t>
  </si>
  <si>
    <t>A112900</t>
  </si>
  <si>
    <t>Other Animal Prod.</t>
  </si>
  <si>
    <t>A114200</t>
  </si>
  <si>
    <t>Hunting &amp; Trapping</t>
  </si>
  <si>
    <t>A115100</t>
  </si>
  <si>
    <t>Support Activities for Crop Prod.</t>
  </si>
  <si>
    <t>A210000</t>
  </si>
  <si>
    <t>A2100</t>
  </si>
  <si>
    <t>Mining (N.E.C.)</t>
  </si>
  <si>
    <t>A212100</t>
  </si>
  <si>
    <t>Coal Mining</t>
  </si>
  <si>
    <t>A212300</t>
  </si>
  <si>
    <t>Non-Metallic Mineral Mining &amp; Quarrying</t>
  </si>
  <si>
    <t>A221200</t>
  </si>
  <si>
    <t>Natural Gas Distribution</t>
  </si>
  <si>
    <t>A221300</t>
  </si>
  <si>
    <t>Water, Sewage &amp; Other Systems</t>
  </si>
  <si>
    <t>A236200</t>
  </si>
  <si>
    <t>Non-residential Building Construction</t>
  </si>
  <si>
    <t>A237100</t>
  </si>
  <si>
    <t>Utility System Construction</t>
  </si>
  <si>
    <t>A237300</t>
  </si>
  <si>
    <t>Highway Street and Bridge Construction</t>
  </si>
  <si>
    <t>A238200</t>
  </si>
  <si>
    <t>Building Equipment Contractors</t>
  </si>
  <si>
    <t>A311100</t>
  </si>
  <si>
    <t>Animal Food Manufactures</t>
  </si>
  <si>
    <t>A311500</t>
  </si>
  <si>
    <t>Dairy Prod. Manuf.</t>
  </si>
  <si>
    <t>A311700</t>
  </si>
  <si>
    <t>Seafood Prod. Preparation &amp; Packaging</t>
  </si>
  <si>
    <t>A311900</t>
  </si>
  <si>
    <t>Other Food Manuf.</t>
  </si>
  <si>
    <t>A312100</t>
  </si>
  <si>
    <t>Beverage Manuf.</t>
  </si>
  <si>
    <t>A313100</t>
  </si>
  <si>
    <t>Fibre, Yarn &amp; Thread Mills</t>
  </si>
  <si>
    <t>A315100</t>
  </si>
  <si>
    <t>Clothing Knitting Mills</t>
  </si>
  <si>
    <t>A316100</t>
  </si>
  <si>
    <t>Leather &amp; Hide Tanning &amp; Finishing</t>
  </si>
  <si>
    <t>A316900</t>
  </si>
  <si>
    <t>Other Leather &amp; Allied Prod. Manuf.</t>
  </si>
  <si>
    <t>A323100</t>
  </si>
  <si>
    <t>Printing &amp; Related Support Activities</t>
  </si>
  <si>
    <t>A325500</t>
  </si>
  <si>
    <t>Paint, Coating &amp; Adhesive Manuf.</t>
  </si>
  <si>
    <t>A326100</t>
  </si>
  <si>
    <t>Plastics Prod. Manuf.</t>
  </si>
  <si>
    <t>A327100</t>
  </si>
  <si>
    <t>Clay Prod. &amp; Refractory Manuf.</t>
  </si>
  <si>
    <t>A327400</t>
  </si>
  <si>
    <t>Lime, Gypsum &amp; Gypsum Prod. Manuf.</t>
  </si>
  <si>
    <t>Other Non-Metallic Mineral Prod. Manuf.</t>
  </si>
  <si>
    <t>A332500</t>
  </si>
  <si>
    <t>Hardware Manuf.</t>
  </si>
  <si>
    <t>A332700</t>
  </si>
  <si>
    <t>Mach Shops, Turned Prod., &amp; Screw, Nut &amp; Bolt Manuf.</t>
  </si>
  <si>
    <t>A332800</t>
  </si>
  <si>
    <t>Coating, Engraving, Heat Treating &amp; Allied Act.</t>
  </si>
  <si>
    <t>A334400</t>
  </si>
  <si>
    <t>Semiconductor &amp; Other Electronic Component Manuf.</t>
  </si>
  <si>
    <t>A334600</t>
  </si>
  <si>
    <t>Manuf. &amp; Reproducing Magnetic &amp; Optical Media</t>
  </si>
  <si>
    <t>A336300</t>
  </si>
  <si>
    <t>Motor Vehicle Parts Manuf.</t>
  </si>
  <si>
    <t>A337100</t>
  </si>
  <si>
    <t>Household &amp; Instit. Furn. &amp; Kitchen Cabinet Manuf.</t>
  </si>
  <si>
    <t>A337900</t>
  </si>
  <si>
    <t>Other Furniture-Related Prod. Manuf.</t>
  </si>
  <si>
    <t>Other Miscellaneous Manuf.</t>
  </si>
  <si>
    <t>A411100</t>
  </si>
  <si>
    <t>Farm Prod. Whol-Distr.</t>
  </si>
  <si>
    <t>A413200</t>
  </si>
  <si>
    <t>Beverage Whol-Distr.</t>
  </si>
  <si>
    <t>A415100</t>
  </si>
  <si>
    <t>Motor Vehicle Whol-Distr.</t>
  </si>
  <si>
    <t>A417100</t>
  </si>
  <si>
    <t>Farm, Lawn &amp; Garden Mach. &amp; Equip. Whol-Distr.</t>
  </si>
  <si>
    <t>A417300</t>
  </si>
  <si>
    <t>Computer &amp; Comm. Equip. &amp; Supplies Whol-Distr.</t>
  </si>
  <si>
    <t>A441300</t>
  </si>
  <si>
    <t>Automotive Parts, Accessories &amp; Tire Stores</t>
  </si>
  <si>
    <t>A442100</t>
  </si>
  <si>
    <t>Furniture Stores</t>
  </si>
  <si>
    <t>A442200</t>
  </si>
  <si>
    <t>Home Furnishings Stores</t>
  </si>
  <si>
    <t>A445300</t>
  </si>
  <si>
    <t>Beer, Wine &amp; Liquor Stores</t>
  </si>
  <si>
    <t>A452100</t>
  </si>
  <si>
    <t>Department Stores</t>
  </si>
  <si>
    <t>A453100</t>
  </si>
  <si>
    <t>A453200</t>
  </si>
  <si>
    <t>Office Supplies, Stationery &amp; Gift Stores</t>
  </si>
  <si>
    <t>A453300</t>
  </si>
  <si>
    <t>Used Merch&amp;ise Stores</t>
  </si>
  <si>
    <t>A454100</t>
  </si>
  <si>
    <t>Electronic Shopping &amp; Mail-Order Houses</t>
  </si>
  <si>
    <t>A454200</t>
  </si>
  <si>
    <t>Vending Machine Operators</t>
  </si>
  <si>
    <t>A454300</t>
  </si>
  <si>
    <t>Direct Selling Establishments</t>
  </si>
  <si>
    <t>A481100</t>
  </si>
  <si>
    <t>Scheduled Air Transportation</t>
  </si>
  <si>
    <t>A482100</t>
  </si>
  <si>
    <t>Rail Transportation</t>
  </si>
  <si>
    <t>A483200</t>
  </si>
  <si>
    <t>Inland Water Transportation</t>
  </si>
  <si>
    <t>A112500</t>
  </si>
  <si>
    <t>A115200</t>
  </si>
  <si>
    <t>Support Activities for Animal Prod.</t>
  </si>
  <si>
    <t>A115300</t>
  </si>
  <si>
    <t>Support Activities for Forestry</t>
  </si>
  <si>
    <t>A211100</t>
  </si>
  <si>
    <t>Oil &amp; Gas Extraction</t>
  </si>
  <si>
    <t>A212200</t>
  </si>
  <si>
    <t>Metal Ore Mining</t>
  </si>
  <si>
    <t>A221100</t>
  </si>
  <si>
    <t>Electric Power Generation, Transmission &amp; Distr</t>
  </si>
  <si>
    <t>A236100</t>
  </si>
  <si>
    <t>Residental Building Construction</t>
  </si>
  <si>
    <t>A237900</t>
  </si>
  <si>
    <t>Other Heavy and Civil Engineering Construction</t>
  </si>
  <si>
    <t>A238300</t>
  </si>
  <si>
    <t>Building Finishing Contractors</t>
  </si>
  <si>
    <t>A311300</t>
  </si>
  <si>
    <t>Sugar &amp; Confectionery Prod. Manuf.</t>
  </si>
  <si>
    <t>A311400</t>
  </si>
  <si>
    <t>Fruit &amp; Vegetable Preserving &amp; Specialty Food Manuf.</t>
  </si>
  <si>
    <t>A311800</t>
  </si>
  <si>
    <t>Bakeries &amp; Tortilla Manuf.</t>
  </si>
  <si>
    <t>A312200</t>
  </si>
  <si>
    <t>Tobacco Manuf.</t>
  </si>
  <si>
    <t>A313200</t>
  </si>
  <si>
    <t>Fabric Mills</t>
  </si>
  <si>
    <t>A315900</t>
  </si>
  <si>
    <t>Clothing Accessories &amp; Other Clothing Manuf.</t>
  </si>
  <si>
    <t>A316200</t>
  </si>
  <si>
    <t>Footwear Manuf.</t>
  </si>
  <si>
    <t>A321100</t>
  </si>
  <si>
    <t>Sawmills &amp; Wood Preservation</t>
  </si>
  <si>
    <t>A321200</t>
  </si>
  <si>
    <t>Veneer, Plywood &amp; Engineered Wood Prod. Manuf.</t>
  </si>
  <si>
    <t>A322100</t>
  </si>
  <si>
    <t>Pulp, Paper &amp; Paperboard Mills</t>
  </si>
  <si>
    <t>A324100</t>
  </si>
  <si>
    <t>Petroleum and Coal Product Manufacturing</t>
  </si>
  <si>
    <t>A325600</t>
  </si>
  <si>
    <t>Soap, Cleaning Compound &amp; Toilet Prep.</t>
  </si>
  <si>
    <t>A326200</t>
  </si>
  <si>
    <t>Rubber Prod. Manuf.</t>
  </si>
  <si>
    <t>A331100</t>
  </si>
  <si>
    <t>Iron &amp; Steel Mills &amp; Ferro-Alloy Manuf.</t>
  </si>
  <si>
    <t>A331400</t>
  </si>
  <si>
    <t>Non-Ferrous Metal (except Aluminum) Prod. &amp; Proc.</t>
  </si>
  <si>
    <t>A332100</t>
  </si>
  <si>
    <t>Forging &amp; Stamping</t>
  </si>
  <si>
    <t>A332200</t>
  </si>
  <si>
    <t>Cutlery &amp; Hand Tool Manuf.</t>
  </si>
  <si>
    <t>A332600</t>
  </si>
  <si>
    <t>Spring &amp; Wire Prod. Manuf.</t>
  </si>
  <si>
    <t>A332900</t>
  </si>
  <si>
    <t>Other Fabricated Metal Prod. Manuf.</t>
  </si>
  <si>
    <t>A333200</t>
  </si>
  <si>
    <t>Ind. Mach. Manuf.</t>
  </si>
  <si>
    <t>A333600</t>
  </si>
  <si>
    <t>Engine, Turbine &amp; Power Transmission Equip. Manuf.</t>
  </si>
  <si>
    <t>A333900</t>
  </si>
  <si>
    <t>Other General-Purpose Mach. Manuf.</t>
  </si>
  <si>
    <t>A334100</t>
  </si>
  <si>
    <t>Computer &amp; Peripheral Equip. Manuf.</t>
  </si>
  <si>
    <t>A334200</t>
  </si>
  <si>
    <t>Communications Equip. Manuf.</t>
  </si>
  <si>
    <t>A335100</t>
  </si>
  <si>
    <t>Electric Lighting Equip. Manuf.</t>
  </si>
  <si>
    <t>A336400</t>
  </si>
  <si>
    <t>Aerospace Prod. &amp; Parts Manuf.</t>
  </si>
  <si>
    <t>A336600</t>
  </si>
  <si>
    <t>Ship &amp; Boat Building</t>
  </si>
  <si>
    <t>A339100</t>
  </si>
  <si>
    <t>Medical Equip. &amp; Supplies Manuf.</t>
  </si>
  <si>
    <t>A412100</t>
  </si>
  <si>
    <t>Petroleum Product Wholesaler Distr.</t>
  </si>
  <si>
    <t>A414100</t>
  </si>
  <si>
    <t>Textile, Clothing &amp; Footwear Whol-Distr.</t>
  </si>
  <si>
    <t>A414400</t>
  </si>
  <si>
    <t>Personal Goods Whol-Distr.</t>
  </si>
  <si>
    <t>A414500</t>
  </si>
  <si>
    <t>Pharmac., Toiletries, Cosmetics &amp; Sundries</t>
  </si>
  <si>
    <t>A415300</t>
  </si>
  <si>
    <t>Used Motor Vehicle Parts &amp; Accessories Whol-Distr.</t>
  </si>
  <si>
    <t>A416200</t>
  </si>
  <si>
    <t>Metal Service Centres</t>
  </si>
  <si>
    <t>A418300</t>
  </si>
  <si>
    <t>Agric. Supplies Whol-Distr.</t>
  </si>
  <si>
    <t>A418900</t>
  </si>
  <si>
    <t>Other Miscellaneous Whol-Distr.</t>
  </si>
  <si>
    <t>A419100</t>
  </si>
  <si>
    <t>Wholesale Electronic Markets, and Agents and Brokers</t>
  </si>
  <si>
    <t>A441100</t>
  </si>
  <si>
    <t>Automobile Dealers</t>
  </si>
  <si>
    <t>A446100</t>
  </si>
  <si>
    <t>Health &amp; Personal Care Stores</t>
  </si>
  <si>
    <t>A447100</t>
  </si>
  <si>
    <t>Gasoline Stations</t>
  </si>
  <si>
    <t>A448200</t>
  </si>
  <si>
    <t>Shoe Stores</t>
  </si>
  <si>
    <t>A451100</t>
  </si>
  <si>
    <t>Sporting Goods, Hobby &amp; Musical Instr. Stores</t>
  </si>
  <si>
    <t>A451300</t>
  </si>
  <si>
    <t>A452900</t>
  </si>
  <si>
    <t>Other General Merch&amp;ise Stores</t>
  </si>
  <si>
    <t>A481200</t>
  </si>
  <si>
    <t>Non-Scheduled Air Transportation</t>
  </si>
  <si>
    <t>A485300</t>
  </si>
  <si>
    <t>Taxi &amp; Limousine Service</t>
  </si>
  <si>
    <t>A485400</t>
  </si>
  <si>
    <t>School &amp; Employee Bus Transportation</t>
  </si>
  <si>
    <t>A485900</t>
  </si>
  <si>
    <t>Other Transit &amp; Ground Passenger Transportation</t>
  </si>
  <si>
    <t>A485100</t>
  </si>
  <si>
    <t>Urban Transit Systems</t>
  </si>
  <si>
    <t>A486200</t>
  </si>
  <si>
    <t>Pipeline Transportation of Natural Gas</t>
  </si>
  <si>
    <t>A487100</t>
  </si>
  <si>
    <t>Scenic &amp; Sightseeing Transportation, Land</t>
  </si>
  <si>
    <t>A487900</t>
  </si>
  <si>
    <t>Scenic &amp; Sightseeing Transportation, Other</t>
  </si>
  <si>
    <t>A488200</t>
  </si>
  <si>
    <t>Support Activities for Rail Transportation</t>
  </si>
  <si>
    <t>A488500</t>
  </si>
  <si>
    <t>Freight Transportation Arrangement</t>
  </si>
  <si>
    <t>A491100</t>
  </si>
  <si>
    <t>Postal Service</t>
  </si>
  <si>
    <t>A492100</t>
  </si>
  <si>
    <t>Newspaper, Periodical, Book &amp; Database Publishers</t>
  </si>
  <si>
    <t>Motion Picture &amp; Video Industries</t>
  </si>
  <si>
    <t>A522100</t>
  </si>
  <si>
    <t>Depository Credit Intermediation</t>
  </si>
  <si>
    <t>A523200</t>
  </si>
  <si>
    <t>Securities &amp; Commodity Exchanges</t>
  </si>
  <si>
    <t>A531200</t>
  </si>
  <si>
    <t>Offices of Real Estate Agents &amp; Brokers</t>
  </si>
  <si>
    <t>A532200</t>
  </si>
  <si>
    <t>Consumer Goods Rental</t>
  </si>
  <si>
    <t>A532400</t>
  </si>
  <si>
    <t>Commercial &amp; Ind. Mach. &amp; Equip.Rental &amp; Leasing</t>
  </si>
  <si>
    <t>A533100</t>
  </si>
  <si>
    <t>Owners &amp; Lessors of Other Non-Financial Assets</t>
  </si>
  <si>
    <t>A541200</t>
  </si>
  <si>
    <t>Accounting, Tax Prep, Bookkeeping &amp; Payroll Serv.</t>
  </si>
  <si>
    <t>Specialized Design Serv.</t>
  </si>
  <si>
    <t>Other Professional, Scientific &amp; Technical Serv.</t>
  </si>
  <si>
    <t>A562200</t>
  </si>
  <si>
    <t>Waste Treatment &amp; Disposal</t>
  </si>
  <si>
    <t>A611200</t>
  </si>
  <si>
    <t>Community Colleges &amp; C.E.G.E.P.s</t>
  </si>
  <si>
    <t>A621100</t>
  </si>
  <si>
    <t>Offices of Physicians</t>
  </si>
  <si>
    <t>A621500</t>
  </si>
  <si>
    <t>Medical &amp; Diagnostic Laboratories</t>
  </si>
  <si>
    <t>A711200</t>
  </si>
  <si>
    <t>Spectator Sports</t>
  </si>
  <si>
    <t>Promoters of Performing Arts, Sports &amp; Similar Ev.</t>
  </si>
  <si>
    <t>Independent Artists, Writers &amp; Performers</t>
  </si>
  <si>
    <t>A713900</t>
  </si>
  <si>
    <t>Other Amusement &amp; Recreation Industries</t>
  </si>
  <si>
    <t>A722400</t>
  </si>
  <si>
    <t>Drinking Places (Alcoholic Beverages)</t>
  </si>
  <si>
    <t>A812100</t>
  </si>
  <si>
    <t>Personal Care Serv.</t>
  </si>
  <si>
    <t>A812300</t>
  </si>
  <si>
    <t>Laundry Serv.</t>
  </si>
  <si>
    <t>A813900</t>
  </si>
  <si>
    <t>Business, Profess., Labour &amp; Other Membership Org.</t>
  </si>
  <si>
    <t>A814100</t>
  </si>
  <si>
    <t>Private Households</t>
  </si>
  <si>
    <t>A911100</t>
  </si>
  <si>
    <t>Defence Serv.</t>
  </si>
  <si>
    <t>A486100</t>
  </si>
  <si>
    <t>Pipeline Transportation of Crude Oil</t>
  </si>
  <si>
    <t>A488100</t>
  </si>
  <si>
    <t>Support Activities for Air Transportation</t>
  </si>
  <si>
    <t>A492200</t>
  </si>
  <si>
    <t>Local Messengers &amp; Local Delivery</t>
  </si>
  <si>
    <t>A493100</t>
  </si>
  <si>
    <t>Warehousing &amp; Storage</t>
  </si>
  <si>
    <t>A517100</t>
  </si>
  <si>
    <t>Wired Telecommunications Carrier</t>
  </si>
  <si>
    <t>A517900</t>
  </si>
  <si>
    <t>Other Telecommunications</t>
  </si>
  <si>
    <t>Data Processing, Hosting, and Related Services</t>
  </si>
  <si>
    <t>A522300</t>
  </si>
  <si>
    <t>Activities Related to Credit Intermediation</t>
  </si>
  <si>
    <t>A531100</t>
  </si>
  <si>
    <t>Lessors of Real Estate</t>
  </si>
  <si>
    <t>A531300</t>
  </si>
  <si>
    <t>Activities Related to Real Estate</t>
  </si>
  <si>
    <t>A541700</t>
  </si>
  <si>
    <t>Scientific Research &amp; Development Serv.</t>
  </si>
  <si>
    <t>Advertising, Public Relations, and Related Services</t>
  </si>
  <si>
    <t>A551100</t>
  </si>
  <si>
    <t>Management of Companies &amp; Enterprises</t>
  </si>
  <si>
    <t>A561400</t>
  </si>
  <si>
    <t>Business Support Serv.</t>
  </si>
  <si>
    <t>A611300</t>
  </si>
  <si>
    <t>A611500</t>
  </si>
  <si>
    <t>Technical &amp; Trade Schools</t>
  </si>
  <si>
    <t>A611700</t>
  </si>
  <si>
    <t>Educational Support Serv.</t>
  </si>
  <si>
    <t>A621600</t>
  </si>
  <si>
    <t>Home Health Care Serv.</t>
  </si>
  <si>
    <t>A624200</t>
  </si>
  <si>
    <t>Community Food &amp; Housing, &amp; Emergency Serv.</t>
  </si>
  <si>
    <t>A713100</t>
  </si>
  <si>
    <t>Amusement Parks &amp; Arcades</t>
  </si>
  <si>
    <t>A721100</t>
  </si>
  <si>
    <t>Traveller Accommodation</t>
  </si>
  <si>
    <t>A721300</t>
  </si>
  <si>
    <t>Rooming &amp; Boarding Houses</t>
  </si>
  <si>
    <t>A811200</t>
  </si>
  <si>
    <t>Electronic &amp; Precision Equip. Repair &amp; Maintenance</t>
  </si>
  <si>
    <t>A812200</t>
  </si>
  <si>
    <t>Funeral Serv.</t>
  </si>
  <si>
    <t>Other Personal Serv.</t>
  </si>
  <si>
    <t>A813100</t>
  </si>
  <si>
    <t>Religious Organizations</t>
  </si>
  <si>
    <t>A813200</t>
  </si>
  <si>
    <t>Grant-Making &amp; Giving Serv.</t>
  </si>
  <si>
    <t>A813400</t>
  </si>
  <si>
    <t>Civic &amp; Social Organizations</t>
  </si>
  <si>
    <t>A111400</t>
  </si>
  <si>
    <t>Greenhouse, Nursery &amp; Floriculture Prod.</t>
  </si>
  <si>
    <t>A111900</t>
  </si>
  <si>
    <t>Other Crop Farming</t>
  </si>
  <si>
    <t>A112300</t>
  </si>
  <si>
    <t>Poultry &amp; Egg Prod.</t>
  </si>
  <si>
    <t>A238100</t>
  </si>
  <si>
    <t>Foundation Structure &amp; Building Exterior Contractor</t>
  </si>
  <si>
    <t>A238900</t>
  </si>
  <si>
    <t>Other Specialty Trade Contractors</t>
  </si>
  <si>
    <t>A311200</t>
  </si>
  <si>
    <t>Grain &amp; Oilseed Milling</t>
  </si>
  <si>
    <t>A311600</t>
  </si>
  <si>
    <t>Meat Prod. Manuf.</t>
  </si>
  <si>
    <t>A314900</t>
  </si>
  <si>
    <t>Other Textile Prod. Mills</t>
  </si>
  <si>
    <t>A325100</t>
  </si>
  <si>
    <t>Basic Chemical Manuf.</t>
  </si>
  <si>
    <t>A325400</t>
  </si>
  <si>
    <t>Pharmaceutical &amp; Medicine Manuf.</t>
  </si>
  <si>
    <t>A325900</t>
  </si>
  <si>
    <t>Other Chemical Prod. Manuf.</t>
  </si>
  <si>
    <t>A327200</t>
  </si>
  <si>
    <t>Glass &amp; Glass Prod. Manuf.</t>
  </si>
  <si>
    <t>A327300</t>
  </si>
  <si>
    <t>Cement &amp; Concrete Prod. Manuf.</t>
  </si>
  <si>
    <t>A331200</t>
  </si>
  <si>
    <t>Steel Prod. Manuf. from Purchased Steel</t>
  </si>
  <si>
    <t>A331300</t>
  </si>
  <si>
    <t>Alumina &amp; Aluminum Prod. &amp; Proc.</t>
  </si>
  <si>
    <t>A331500</t>
  </si>
  <si>
    <t>A332400</t>
  </si>
  <si>
    <t>Boiler, Tank &amp; Shipping Container Manuf.</t>
  </si>
  <si>
    <t>A333100</t>
  </si>
  <si>
    <t>Agric., Constr. &amp; Mining Mach. Manuf.</t>
  </si>
  <si>
    <t>A333500</t>
  </si>
  <si>
    <t>Metalworking Mach. Manuf.</t>
  </si>
  <si>
    <t>A334300</t>
  </si>
  <si>
    <t>Audio &amp; Video Equip. Manuf.</t>
  </si>
  <si>
    <t>A335200</t>
  </si>
  <si>
    <t>Household Appliance Manuf.</t>
  </si>
  <si>
    <t>A335300</t>
  </si>
  <si>
    <t>Electrical Equip. Manuf.</t>
  </si>
  <si>
    <t>A336100</t>
  </si>
  <si>
    <t>Motor Vehicle Manuf.</t>
  </si>
  <si>
    <t>A336900</t>
  </si>
  <si>
    <t>Other Transportation Equip. Manuf.</t>
  </si>
  <si>
    <t>A413300</t>
  </si>
  <si>
    <t>Cigarette &amp; Tobacco Prod. Whol-Distr.</t>
  </si>
  <si>
    <t>A414300</t>
  </si>
  <si>
    <t>Home Furnishings Whol-Distr.</t>
  </si>
  <si>
    <t>A415200</t>
  </si>
  <si>
    <t>New Motor Vehicle Parts &amp; Accessories Whol-Distr.</t>
  </si>
  <si>
    <t>A417200</t>
  </si>
  <si>
    <t>Constr., Forestry, Mining, &amp; Ind. Mach., Equip.</t>
  </si>
  <si>
    <t>A417900</t>
  </si>
  <si>
    <t>Other Mach., Equip. &amp; Supplies Whol-Distr.</t>
  </si>
  <si>
    <t>A418400</t>
  </si>
  <si>
    <t>Chemical (except Agric.) &amp; Allied Prod. Whol-Distr.</t>
  </si>
  <si>
    <t>A441200</t>
  </si>
  <si>
    <t>Other Motor Vehicle Dealers</t>
  </si>
  <si>
    <t>A444100</t>
  </si>
  <si>
    <t>Building Material &amp; Supplies Dealers</t>
  </si>
  <si>
    <t>A445200</t>
  </si>
  <si>
    <t>Specialty Food Stores</t>
  </si>
  <si>
    <t>A483100</t>
  </si>
  <si>
    <t>Deep Sea, Coastal &amp; Great Lakes Water Transp.</t>
  </si>
  <si>
    <t>A484100</t>
  </si>
  <si>
    <t>General Freight Trucking</t>
  </si>
  <si>
    <t>A484200</t>
  </si>
  <si>
    <t>Specialized Freight Trucking</t>
  </si>
  <si>
    <t>A485200</t>
  </si>
  <si>
    <t>Interurban &amp; Rural Bus Transportation</t>
  </si>
  <si>
    <t>A485500</t>
  </si>
  <si>
    <t>Charter Bus Industry</t>
  </si>
  <si>
    <t>A487200</t>
  </si>
  <si>
    <t>Scenic &amp; Sightseeing Transportation, Water</t>
  </si>
  <si>
    <t>A488300</t>
  </si>
  <si>
    <t>Support Activities for Water Transportation</t>
  </si>
  <si>
    <t>A488900</t>
  </si>
  <si>
    <t>Other Support Activities for Transportation</t>
  </si>
  <si>
    <t>Software Publishers</t>
  </si>
  <si>
    <t>Sound Recording Industries</t>
  </si>
  <si>
    <t>Radio and Television Broadcasting</t>
  </si>
  <si>
    <t>A517200</t>
  </si>
  <si>
    <t>Wired Telecommunications Carrier (except satellite)</t>
  </si>
  <si>
    <t>A517400</t>
  </si>
  <si>
    <t>Satellite Telecommunications</t>
  </si>
  <si>
    <t>Other Information Services</t>
  </si>
  <si>
    <t>A523100</t>
  </si>
  <si>
    <t>Securities &amp; Commodity Contracts</t>
  </si>
  <si>
    <t>A524200</t>
  </si>
  <si>
    <t>Agencies, Brokerages &amp; Other Ins. Related Act.</t>
  </si>
  <si>
    <t>A526900</t>
  </si>
  <si>
    <t>Other Funds &amp; Financial Vehicles</t>
  </si>
  <si>
    <t>A532100</t>
  </si>
  <si>
    <t>Automotive Equip. Rental &amp; Leasing</t>
  </si>
  <si>
    <t>A541100</t>
  </si>
  <si>
    <t>Legal Serv.</t>
  </si>
  <si>
    <t>Computer Systems Design &amp; Related Serv.</t>
  </si>
  <si>
    <t>Management, Scientific &amp; Technical Consulting Serv.</t>
  </si>
  <si>
    <t>A561100</t>
  </si>
  <si>
    <t>Office Administrative Serv.</t>
  </si>
  <si>
    <t>A561200</t>
  </si>
  <si>
    <t>Facilities Support Serv.</t>
  </si>
  <si>
    <t>A561600</t>
  </si>
  <si>
    <t>Investigation &amp; Security Serv.</t>
  </si>
  <si>
    <t>A111100</t>
  </si>
  <si>
    <t>Oilseed &amp; Grain Farming</t>
  </si>
  <si>
    <t>A112100</t>
  </si>
  <si>
    <t>Cattle Ranching &amp; Farming</t>
  </si>
  <si>
    <t>A112200</t>
  </si>
  <si>
    <t>Hog &amp; Pig Farming</t>
  </si>
  <si>
    <t>A113100</t>
  </si>
  <si>
    <t>Timber Tract Operations</t>
  </si>
  <si>
    <t>A113200</t>
  </si>
  <si>
    <t>Forest Nurseries &amp; Gathering of Forest Prod.</t>
  </si>
  <si>
    <t>A113300</t>
  </si>
  <si>
    <t>A114100</t>
  </si>
  <si>
    <t>A213100</t>
  </si>
  <si>
    <t>Support Activities for Mining &amp; Oil &amp; Gas Extraction</t>
  </si>
  <si>
    <t>A237200</t>
  </si>
  <si>
    <t>Land Subdivision</t>
  </si>
  <si>
    <t>A313300</t>
  </si>
  <si>
    <t>Textile &amp; Fabric Finishing &amp; Fabric Coating</t>
  </si>
  <si>
    <t>A314100</t>
  </si>
  <si>
    <t>Textile Furnishings Mills</t>
  </si>
  <si>
    <t>A315200</t>
  </si>
  <si>
    <t>Cut &amp; Sew Clothing Manuf.</t>
  </si>
  <si>
    <t>A321900</t>
  </si>
  <si>
    <t>Other Wood Prod. Manuf.</t>
  </si>
  <si>
    <t>A322200</t>
  </si>
  <si>
    <t>Converted Paper Prod. Manuf.</t>
  </si>
  <si>
    <t>A325200</t>
  </si>
  <si>
    <t>Resin, Synthetic Rubber, &amp; Artif &amp; Synthetic Fibres</t>
  </si>
  <si>
    <t>A325300</t>
  </si>
  <si>
    <t>Pesticide, Fertilizer &amp; Other Agric. Chem Manuf.</t>
  </si>
  <si>
    <t>A332300</t>
  </si>
  <si>
    <t>Architectural &amp; Structural Metals Manuf.</t>
  </si>
  <si>
    <t>A333300</t>
  </si>
  <si>
    <t>Commercial &amp; Service Industry Mach. Manuf.</t>
  </si>
  <si>
    <t>A333400</t>
  </si>
  <si>
    <t>Ventilation, Heating, AC</t>
  </si>
  <si>
    <t>A334500</t>
  </si>
  <si>
    <t>Navigational, Medical &amp; Control Instruments Manuf.</t>
  </si>
  <si>
    <t>A335900</t>
  </si>
  <si>
    <t>Other Electrical Equip. &amp; Component Manuf.</t>
  </si>
  <si>
    <t>A336200</t>
  </si>
  <si>
    <t>Motor Vehicle Body &amp; Trailer Manuf.</t>
  </si>
  <si>
    <t>A336500</t>
  </si>
  <si>
    <t>Railroad Rolling Stock Manuf.</t>
  </si>
  <si>
    <t>A337200</t>
  </si>
  <si>
    <t>Office Furniture (including Fixtures) Manuf.</t>
  </si>
  <si>
    <t>A413100</t>
  </si>
  <si>
    <t>Food Whol-Distr.</t>
  </si>
  <si>
    <t>A414200</t>
  </si>
  <si>
    <t>Home Entertainment Equip &amp; Household Appl.</t>
  </si>
  <si>
    <t>A416100</t>
  </si>
  <si>
    <t>Electrical, Plumbing, Heating &amp; AC Equip.</t>
  </si>
  <si>
    <t>A416300</t>
  </si>
  <si>
    <t>Lumber, Millwork, Hardware &amp; Other Supplies</t>
  </si>
  <si>
    <t>A418100</t>
  </si>
  <si>
    <t>Recyclable Material Whol-Distr.</t>
  </si>
  <si>
    <t>A418200</t>
  </si>
  <si>
    <t>Paper Prod. &amp; Disposable Plastics Prod. Whol-Distr.</t>
  </si>
  <si>
    <t>A443100</t>
  </si>
  <si>
    <t>Electronics &amp; Appliance Stores</t>
  </si>
  <si>
    <t>A444200</t>
  </si>
  <si>
    <t>Lawn &amp; Garden Equip. &amp; Supplies Stores</t>
  </si>
  <si>
    <t>A445100</t>
  </si>
  <si>
    <t>Grocery Stores</t>
  </si>
  <si>
    <t>A448100</t>
  </si>
  <si>
    <t>Clothing Stores</t>
  </si>
  <si>
    <t>A448300</t>
  </si>
  <si>
    <t>Jewellery, Luggage &amp; Leather Goods Stores</t>
  </si>
  <si>
    <t>A453900</t>
  </si>
  <si>
    <t>Other Miscellaneous Store Retailers</t>
  </si>
  <si>
    <t>A486900</t>
  </si>
  <si>
    <t>Other Pipeline Transportation</t>
  </si>
  <si>
    <t>A488400</t>
  </si>
  <si>
    <t>Support Activities for Road Transportation</t>
  </si>
  <si>
    <t>Pay and Specialty Television</t>
  </si>
  <si>
    <t>A521100</t>
  </si>
  <si>
    <t>Monetary Authorities-Central Bank</t>
  </si>
  <si>
    <t>A522200</t>
  </si>
  <si>
    <t>Non-Depository Credit Intermediation</t>
  </si>
  <si>
    <t>A523900</t>
  </si>
  <si>
    <t>Other Financial Investment Activities</t>
  </si>
  <si>
    <t>A524100</t>
  </si>
  <si>
    <t>Insurance Carriers</t>
  </si>
  <si>
    <t>A526100</t>
  </si>
  <si>
    <t>Pension Funds</t>
  </si>
  <si>
    <t>A532300</t>
  </si>
  <si>
    <t>General Rental Centres</t>
  </si>
  <si>
    <t>Architectural, Engineering &amp; Related Serv.</t>
  </si>
  <si>
    <t>A561300</t>
  </si>
  <si>
    <t>Employment Serv.</t>
  </si>
  <si>
    <t>A561500</t>
  </si>
  <si>
    <t>Travel Arrangement &amp; Reservation Serv.</t>
  </si>
  <si>
    <t>A561700</t>
  </si>
  <si>
    <t>Serv. to Buildings &amp; Dwellings</t>
  </si>
  <si>
    <t>A562100</t>
  </si>
  <si>
    <t>Waste Collection</t>
  </si>
  <si>
    <t>A562900</t>
  </si>
  <si>
    <t>Remediation &amp; Other Waste Management Serv.</t>
  </si>
  <si>
    <t>Other Schools &amp; Instruction</t>
  </si>
  <si>
    <t>A621300</t>
  </si>
  <si>
    <t>Offices of Other Health Practitioners</t>
  </si>
  <si>
    <t>A622000</t>
  </si>
  <si>
    <t>A6220</t>
  </si>
  <si>
    <t>Hospital (all types of care)</t>
  </si>
  <si>
    <t>A623000</t>
  </si>
  <si>
    <t>A6230</t>
  </si>
  <si>
    <t>Nursing &amp; Residential Care Facilities</t>
  </si>
  <si>
    <t>A624400</t>
  </si>
  <si>
    <t>Child Day-Care Serv.</t>
  </si>
  <si>
    <t>Heritage Institutions</t>
  </si>
  <si>
    <t>A561900</t>
  </si>
  <si>
    <t>Other Support Serv.</t>
  </si>
  <si>
    <t>A611100</t>
  </si>
  <si>
    <t>Elementary &amp; Secondary Schools</t>
  </si>
  <si>
    <t>A611400</t>
  </si>
  <si>
    <t>Business Schools &amp; Computer &amp; Management Training</t>
  </si>
  <si>
    <t>A621200</t>
  </si>
  <si>
    <t>Offices of Dentists</t>
  </si>
  <si>
    <t>A621400</t>
  </si>
  <si>
    <t>Out-Patient Care Centres</t>
  </si>
  <si>
    <t>A621900</t>
  </si>
  <si>
    <t>Other Ambulatory Health Care Serv.</t>
  </si>
  <si>
    <t>A624100</t>
  </si>
  <si>
    <t>Individual &amp; Family Serv.</t>
  </si>
  <si>
    <t>A624300</t>
  </si>
  <si>
    <t>Vocational Rehabilitation Serv.</t>
  </si>
  <si>
    <t>Performing Arts Companies</t>
  </si>
  <si>
    <t>Agents &amp; Managers for Artists, Athletes, Entert.</t>
  </si>
  <si>
    <t>A713200</t>
  </si>
  <si>
    <t>Gambling Industries</t>
  </si>
  <si>
    <t>A721200</t>
  </si>
  <si>
    <t>RV (Recreational Vehicle) Parks &amp; Recreat. Camps</t>
  </si>
  <si>
    <t>A811100</t>
  </si>
  <si>
    <t>Automotive Repair &amp; Maintenance</t>
  </si>
  <si>
    <t>A811300</t>
  </si>
  <si>
    <t>Commercial &amp; Ind. Mach. &amp; Equip., Repair &amp; Maint.</t>
  </si>
  <si>
    <t>A811400</t>
  </si>
  <si>
    <t>Personal &amp; Household Goods Repair &amp; Maintenance</t>
  </si>
  <si>
    <t>A913000</t>
  </si>
  <si>
    <t>A9130</t>
  </si>
  <si>
    <t>Municipal Administration</t>
  </si>
  <si>
    <t>A722300</t>
  </si>
  <si>
    <t>Special Food Serv.</t>
  </si>
  <si>
    <t>A722500</t>
  </si>
  <si>
    <t>A813300</t>
  </si>
  <si>
    <t>Social Advocacy Organizations</t>
  </si>
  <si>
    <t>A911000</t>
  </si>
  <si>
    <t>A9110</t>
  </si>
  <si>
    <t>Federal Administration</t>
  </si>
  <si>
    <t>A912000</t>
  </si>
  <si>
    <t>A9120</t>
  </si>
  <si>
    <t>Provincial Administration</t>
  </si>
  <si>
    <t>A914100</t>
  </si>
  <si>
    <t>Aboriginal Public Administration</t>
  </si>
  <si>
    <t>A919100</t>
  </si>
  <si>
    <t>A9191</t>
  </si>
  <si>
    <t>International and Other Extra-Territorial Public Administration</t>
  </si>
  <si>
    <t>Total all industries</t>
  </si>
  <si>
    <t>A000100</t>
  </si>
  <si>
    <t>A0001</t>
  </si>
  <si>
    <t>Residual</t>
  </si>
  <si>
    <t>Total all non-creative industries</t>
  </si>
  <si>
    <t>Pseudo-code for total non-creative</t>
  </si>
  <si>
    <t>Pseudo-code for total for all industries</t>
  </si>
  <si>
    <t>A111000</t>
  </si>
  <si>
    <t>A111110</t>
  </si>
  <si>
    <t>A111120</t>
  </si>
  <si>
    <t>A111130</t>
  </si>
  <si>
    <t>A111140</t>
  </si>
  <si>
    <t>A111150</t>
  </si>
  <si>
    <t>A111160</t>
  </si>
  <si>
    <t>A111190</t>
  </si>
  <si>
    <t>A111210</t>
  </si>
  <si>
    <t>A111211</t>
  </si>
  <si>
    <t>A111219</t>
  </si>
  <si>
    <t>A111310</t>
  </si>
  <si>
    <t>A111320</t>
  </si>
  <si>
    <t>A111330</t>
  </si>
  <si>
    <t>A111410</t>
  </si>
  <si>
    <t>A111411</t>
  </si>
  <si>
    <t>A111419</t>
  </si>
  <si>
    <t>A111420</t>
  </si>
  <si>
    <t>A111421</t>
  </si>
  <si>
    <t>A111422</t>
  </si>
  <si>
    <t>A111910</t>
  </si>
  <si>
    <t>A111920</t>
  </si>
  <si>
    <t>A111930</t>
  </si>
  <si>
    <t>A111940</t>
  </si>
  <si>
    <t>A111990</t>
  </si>
  <si>
    <t>A111993</t>
  </si>
  <si>
    <t>A111994</t>
  </si>
  <si>
    <t>A111999</t>
  </si>
  <si>
    <t>A112000</t>
  </si>
  <si>
    <t>A112110</t>
  </si>
  <si>
    <t>A112120</t>
  </si>
  <si>
    <t>A112210</t>
  </si>
  <si>
    <t>A112310</t>
  </si>
  <si>
    <t>A112320</t>
  </si>
  <si>
    <t>A112330</t>
  </si>
  <si>
    <t>A112340</t>
  </si>
  <si>
    <t>A112390</t>
  </si>
  <si>
    <t>A112391</t>
  </si>
  <si>
    <t>A112399</t>
  </si>
  <si>
    <t>A112410</t>
  </si>
  <si>
    <t>A112420</t>
  </si>
  <si>
    <t>A112510</t>
  </si>
  <si>
    <t>A112910</t>
  </si>
  <si>
    <t>A112920</t>
  </si>
  <si>
    <t>A112930</t>
  </si>
  <si>
    <t>A112990</t>
  </si>
  <si>
    <t>A112991</t>
  </si>
  <si>
    <t>A112999</t>
  </si>
  <si>
    <t>A113000</t>
  </si>
  <si>
    <t>A113110</t>
  </si>
  <si>
    <t>A113210</t>
  </si>
  <si>
    <t>A113310</t>
  </si>
  <si>
    <t>A113311</t>
  </si>
  <si>
    <t>A113312</t>
  </si>
  <si>
    <t>A114000</t>
  </si>
  <si>
    <t>A114110</t>
  </si>
  <si>
    <t>A114113</t>
  </si>
  <si>
    <t>A114114</t>
  </si>
  <si>
    <t>A114210</t>
  </si>
  <si>
    <t>A115000</t>
  </si>
  <si>
    <t>A115110</t>
  </si>
  <si>
    <t>A115210</t>
  </si>
  <si>
    <t>A115310</t>
  </si>
  <si>
    <t>A211000</t>
  </si>
  <si>
    <t>A211110</t>
  </si>
  <si>
    <t>A211140</t>
  </si>
  <si>
    <t>A211141</t>
  </si>
  <si>
    <t>A211142</t>
  </si>
  <si>
    <t>A212000</t>
  </si>
  <si>
    <t>A212110</t>
  </si>
  <si>
    <t>A212114</t>
  </si>
  <si>
    <t>A212115</t>
  </si>
  <si>
    <t>A212116</t>
  </si>
  <si>
    <t>A212210</t>
  </si>
  <si>
    <t>A212220</t>
  </si>
  <si>
    <t>A212230</t>
  </si>
  <si>
    <t>A212231</t>
  </si>
  <si>
    <t>A212232</t>
  </si>
  <si>
    <t>A212233</t>
  </si>
  <si>
    <t>A212290</t>
  </si>
  <si>
    <t>A212291</t>
  </si>
  <si>
    <t>A212299</t>
  </si>
  <si>
    <t>A212310</t>
  </si>
  <si>
    <t>A212314</t>
  </si>
  <si>
    <t>A212315</t>
  </si>
  <si>
    <t>A212316</t>
  </si>
  <si>
    <t>A212317</t>
  </si>
  <si>
    <t>A212320</t>
  </si>
  <si>
    <t>A212323</t>
  </si>
  <si>
    <t>A212326</t>
  </si>
  <si>
    <t>A212390</t>
  </si>
  <si>
    <t>A212393</t>
  </si>
  <si>
    <t>A212394</t>
  </si>
  <si>
    <t>A212395</t>
  </si>
  <si>
    <t>A212397</t>
  </si>
  <si>
    <t>A212398</t>
  </si>
  <si>
    <t>A213000</t>
  </si>
  <si>
    <t>A213110</t>
  </si>
  <si>
    <t>A213111</t>
  </si>
  <si>
    <t>A213117</t>
  </si>
  <si>
    <t>A213118</t>
  </si>
  <si>
    <t>A213119</t>
  </si>
  <si>
    <t>A220000</t>
  </si>
  <si>
    <t>A221000</t>
  </si>
  <si>
    <t>A221110</t>
  </si>
  <si>
    <t>A221111</t>
  </si>
  <si>
    <t>A221112</t>
  </si>
  <si>
    <t>A221113</t>
  </si>
  <si>
    <t>A221119</t>
  </si>
  <si>
    <t>A221120</t>
  </si>
  <si>
    <t>A221121</t>
  </si>
  <si>
    <t>A221122</t>
  </si>
  <si>
    <t>A221210</t>
  </si>
  <si>
    <t>A221310</t>
  </si>
  <si>
    <t>A221320</t>
  </si>
  <si>
    <t>A221330</t>
  </si>
  <si>
    <t>A230000</t>
  </si>
  <si>
    <t>A236000</t>
  </si>
  <si>
    <t>A236110</t>
  </si>
  <si>
    <t>A236210</t>
  </si>
  <si>
    <t>A236220</t>
  </si>
  <si>
    <t>A237000</t>
  </si>
  <si>
    <t>A237110</t>
  </si>
  <si>
    <t>A237120</t>
  </si>
  <si>
    <t>A237130</t>
  </si>
  <si>
    <t>A237210</t>
  </si>
  <si>
    <t>A237310</t>
  </si>
  <si>
    <t>A237990</t>
  </si>
  <si>
    <t>A238000</t>
  </si>
  <si>
    <t>A238110</t>
  </si>
  <si>
    <t>A238120</t>
  </si>
  <si>
    <t>A238130</t>
  </si>
  <si>
    <t>A238140</t>
  </si>
  <si>
    <t>A238150</t>
  </si>
  <si>
    <t>A238160</t>
  </si>
  <si>
    <t>A238170</t>
  </si>
  <si>
    <t>A238190</t>
  </si>
  <si>
    <t>A238210</t>
  </si>
  <si>
    <t>A238220</t>
  </si>
  <si>
    <t>A238290</t>
  </si>
  <si>
    <t>A238291</t>
  </si>
  <si>
    <t>A238299</t>
  </si>
  <si>
    <t>A238310</t>
  </si>
  <si>
    <t>A238320</t>
  </si>
  <si>
    <t>A238330</t>
  </si>
  <si>
    <t>A238340</t>
  </si>
  <si>
    <t>A238350</t>
  </si>
  <si>
    <t>A238390</t>
  </si>
  <si>
    <t>A238910</t>
  </si>
  <si>
    <t>A238990</t>
  </si>
  <si>
    <t>A31-330</t>
  </si>
  <si>
    <t>A311000</t>
  </si>
  <si>
    <t>A311110</t>
  </si>
  <si>
    <t>A311111</t>
  </si>
  <si>
    <t>A311119</t>
  </si>
  <si>
    <t>A311210</t>
  </si>
  <si>
    <t>A311211</t>
  </si>
  <si>
    <t>A311214</t>
  </si>
  <si>
    <t>A311220</t>
  </si>
  <si>
    <t>A311221</t>
  </si>
  <si>
    <t>A311224</t>
  </si>
  <si>
    <t>A311225</t>
  </si>
  <si>
    <t>A311230</t>
  </si>
  <si>
    <t>A311310</t>
  </si>
  <si>
    <t>A311340</t>
  </si>
  <si>
    <t>A311350</t>
  </si>
  <si>
    <t>A311351</t>
  </si>
  <si>
    <t>A311352</t>
  </si>
  <si>
    <t>A311410</t>
  </si>
  <si>
    <t>A311420</t>
  </si>
  <si>
    <t>A311510</t>
  </si>
  <si>
    <t>A311511</t>
  </si>
  <si>
    <t>A311515</t>
  </si>
  <si>
    <t>A311520</t>
  </si>
  <si>
    <t>A311610</t>
  </si>
  <si>
    <t>A311611</t>
  </si>
  <si>
    <t>A311614</t>
  </si>
  <si>
    <t>A311615</t>
  </si>
  <si>
    <t>A311710</t>
  </si>
  <si>
    <t>A311810</t>
  </si>
  <si>
    <t>A311811</t>
  </si>
  <si>
    <t>A311814</t>
  </si>
  <si>
    <t>A311820</t>
  </si>
  <si>
    <t>A311821</t>
  </si>
  <si>
    <t>A311824</t>
  </si>
  <si>
    <t>A311830</t>
  </si>
  <si>
    <t>A311910</t>
  </si>
  <si>
    <t>A311911</t>
  </si>
  <si>
    <t>A311919</t>
  </si>
  <si>
    <t>A311920</t>
  </si>
  <si>
    <t>A311930</t>
  </si>
  <si>
    <t>A311940</t>
  </si>
  <si>
    <t>A311990</t>
  </si>
  <si>
    <t>A312000</t>
  </si>
  <si>
    <t>A312110</t>
  </si>
  <si>
    <t>A312120</t>
  </si>
  <si>
    <t>A312130</t>
  </si>
  <si>
    <t>A312140</t>
  </si>
  <si>
    <t>A312210</t>
  </si>
  <si>
    <t>A312220</t>
  </si>
  <si>
    <t>A313000</t>
  </si>
  <si>
    <t>A313110</t>
  </si>
  <si>
    <t>A313210</t>
  </si>
  <si>
    <t>A313220</t>
  </si>
  <si>
    <t>A313230</t>
  </si>
  <si>
    <t>A313240</t>
  </si>
  <si>
    <t>A313310</t>
  </si>
  <si>
    <t>A313320</t>
  </si>
  <si>
    <t>A314000</t>
  </si>
  <si>
    <t>A314110</t>
  </si>
  <si>
    <t>A314120</t>
  </si>
  <si>
    <t>A314910</t>
  </si>
  <si>
    <t>A314990</t>
  </si>
  <si>
    <t>A315000</t>
  </si>
  <si>
    <t>A315110</t>
  </si>
  <si>
    <t>A315190</t>
  </si>
  <si>
    <t>A315210</t>
  </si>
  <si>
    <t>A315220</t>
  </si>
  <si>
    <t>A315240</t>
  </si>
  <si>
    <t>A315241</t>
  </si>
  <si>
    <t>A315249</t>
  </si>
  <si>
    <t>A315280</t>
  </si>
  <si>
    <t>A315281</t>
  </si>
  <si>
    <t>A315289</t>
  </si>
  <si>
    <t>A315990</t>
  </si>
  <si>
    <t>A316000</t>
  </si>
  <si>
    <t>A316110</t>
  </si>
  <si>
    <t>A316210</t>
  </si>
  <si>
    <t>A316990</t>
  </si>
  <si>
    <t>A321000</t>
  </si>
  <si>
    <t>A321110</t>
  </si>
  <si>
    <t>A321111</t>
  </si>
  <si>
    <t>A321112</t>
  </si>
  <si>
    <t>A321114</t>
  </si>
  <si>
    <t>A321210</t>
  </si>
  <si>
    <t>A321211</t>
  </si>
  <si>
    <t>A321212</t>
  </si>
  <si>
    <t>A321215</t>
  </si>
  <si>
    <t>A321216</t>
  </si>
  <si>
    <t>A321217</t>
  </si>
  <si>
    <t>A321910</t>
  </si>
  <si>
    <t>A321911</t>
  </si>
  <si>
    <t>A321919</t>
  </si>
  <si>
    <t>A321920</t>
  </si>
  <si>
    <t>A321990</t>
  </si>
  <si>
    <t>A321991</t>
  </si>
  <si>
    <t>A321992</t>
  </si>
  <si>
    <t>A321999</t>
  </si>
  <si>
    <t>A322000</t>
  </si>
  <si>
    <t>A322110</t>
  </si>
  <si>
    <t>A322111</t>
  </si>
  <si>
    <t>A322112</t>
  </si>
  <si>
    <t>A322120</t>
  </si>
  <si>
    <t>A322121</t>
  </si>
  <si>
    <t>A322122</t>
  </si>
  <si>
    <t>A322130</t>
  </si>
  <si>
    <t>A322210</t>
  </si>
  <si>
    <t>A322211</t>
  </si>
  <si>
    <t>A322212</t>
  </si>
  <si>
    <t>A322219</t>
  </si>
  <si>
    <t>A322220</t>
  </si>
  <si>
    <t>A322230</t>
  </si>
  <si>
    <t>A322290</t>
  </si>
  <si>
    <t>A322291</t>
  </si>
  <si>
    <t>A322299</t>
  </si>
  <si>
    <t>A323000</t>
  </si>
  <si>
    <t>A323110</t>
  </si>
  <si>
    <t>A323113</t>
  </si>
  <si>
    <t>A323114</t>
  </si>
  <si>
    <t>A323115</t>
  </si>
  <si>
    <t>A323116</t>
  </si>
  <si>
    <t>A323119</t>
  </si>
  <si>
    <t>A323120</t>
  </si>
  <si>
    <t>A324000</t>
  </si>
  <si>
    <t>A324110</t>
  </si>
  <si>
    <t>A324120</t>
  </si>
  <si>
    <t>A324121</t>
  </si>
  <si>
    <t>A324122</t>
  </si>
  <si>
    <t>A324190</t>
  </si>
  <si>
    <t>A325000</t>
  </si>
  <si>
    <t>A325110</t>
  </si>
  <si>
    <t>A325120</t>
  </si>
  <si>
    <t>A325130</t>
  </si>
  <si>
    <t>A325180</t>
  </si>
  <si>
    <t>A325181</t>
  </si>
  <si>
    <t>A325189</t>
  </si>
  <si>
    <t>A325190</t>
  </si>
  <si>
    <t>A325210</t>
  </si>
  <si>
    <t>A325220</t>
  </si>
  <si>
    <t>A325310</t>
  </si>
  <si>
    <t>A325313</t>
  </si>
  <si>
    <t>A325314</t>
  </si>
  <si>
    <t>A325320</t>
  </si>
  <si>
    <t>A325410</t>
  </si>
  <si>
    <t>A325510</t>
  </si>
  <si>
    <t>A325520</t>
  </si>
  <si>
    <t>A325610</t>
  </si>
  <si>
    <t>A325620</t>
  </si>
  <si>
    <t>A325910</t>
  </si>
  <si>
    <t>A325920</t>
  </si>
  <si>
    <t>A325990</t>
  </si>
  <si>
    <t>A325991</t>
  </si>
  <si>
    <t>A325999</t>
  </si>
  <si>
    <t>A326000</t>
  </si>
  <si>
    <t>A326110</t>
  </si>
  <si>
    <t>A326111</t>
  </si>
  <si>
    <t>A326114</t>
  </si>
  <si>
    <t>A326120</t>
  </si>
  <si>
    <t>A326121</t>
  </si>
  <si>
    <t>A326122</t>
  </si>
  <si>
    <t>A326130</t>
  </si>
  <si>
    <t>A326140</t>
  </si>
  <si>
    <t>A326150</t>
  </si>
  <si>
    <t>A326160</t>
  </si>
  <si>
    <t>A326190</t>
  </si>
  <si>
    <t>A326191</t>
  </si>
  <si>
    <t>A326193</t>
  </si>
  <si>
    <t>A326196</t>
  </si>
  <si>
    <t>A326198</t>
  </si>
  <si>
    <t>A326210</t>
  </si>
  <si>
    <t>A326220</t>
  </si>
  <si>
    <t>A326290</t>
  </si>
  <si>
    <t>A327000</t>
  </si>
  <si>
    <t>A327110</t>
  </si>
  <si>
    <t>A327120</t>
  </si>
  <si>
    <t>A327210</t>
  </si>
  <si>
    <t>A327214</t>
  </si>
  <si>
    <t>A327215</t>
  </si>
  <si>
    <t>A327310</t>
  </si>
  <si>
    <t>A327320</t>
  </si>
  <si>
    <t>A327330</t>
  </si>
  <si>
    <t>A327390</t>
  </si>
  <si>
    <t>A327410</t>
  </si>
  <si>
    <t>A327420</t>
  </si>
  <si>
    <t>A327910</t>
  </si>
  <si>
    <t>A327990</t>
  </si>
  <si>
    <t>A331000</t>
  </si>
  <si>
    <t>A331110</t>
  </si>
  <si>
    <t>A331210</t>
  </si>
  <si>
    <t>A331220</t>
  </si>
  <si>
    <t>A331221</t>
  </si>
  <si>
    <t>A331222</t>
  </si>
  <si>
    <t>A331310</t>
  </si>
  <si>
    <t>A331313</t>
  </si>
  <si>
    <t>A331317</t>
  </si>
  <si>
    <t>A331410</t>
  </si>
  <si>
    <t>A331420</t>
  </si>
  <si>
    <t>A331490</t>
  </si>
  <si>
    <t>A331510</t>
  </si>
  <si>
    <t>A331511</t>
  </si>
  <si>
    <t>A331514</t>
  </si>
  <si>
    <t>A331520</t>
  </si>
  <si>
    <t>A331523</t>
  </si>
  <si>
    <t>A331529</t>
  </si>
  <si>
    <t>A332000</t>
  </si>
  <si>
    <t>A332110</t>
  </si>
  <si>
    <t>A332113</t>
  </si>
  <si>
    <t>A332118</t>
  </si>
  <si>
    <t>A332210</t>
  </si>
  <si>
    <t>A332310</t>
  </si>
  <si>
    <t>A332311</t>
  </si>
  <si>
    <t>A332314</t>
  </si>
  <si>
    <t>A332319</t>
  </si>
  <si>
    <t>A332320</t>
  </si>
  <si>
    <t>A332321</t>
  </si>
  <si>
    <t>A332329</t>
  </si>
  <si>
    <t>A332410</t>
  </si>
  <si>
    <t>A332420</t>
  </si>
  <si>
    <t>A332430</t>
  </si>
  <si>
    <t>A332431</t>
  </si>
  <si>
    <t>A332439</t>
  </si>
  <si>
    <t>A332510</t>
  </si>
  <si>
    <t>A332610</t>
  </si>
  <si>
    <t>A332611</t>
  </si>
  <si>
    <t>A332619</t>
  </si>
  <si>
    <t>A332710</t>
  </si>
  <si>
    <t>A332720</t>
  </si>
  <si>
    <t>A332810</t>
  </si>
  <si>
    <t>A332910</t>
  </si>
  <si>
    <t>A332990</t>
  </si>
  <si>
    <t>A332991</t>
  </si>
  <si>
    <t>A332999</t>
  </si>
  <si>
    <t>A333000</t>
  </si>
  <si>
    <t>A333110</t>
  </si>
  <si>
    <t>A333120</t>
  </si>
  <si>
    <t>A333130</t>
  </si>
  <si>
    <t>A333240</t>
  </si>
  <si>
    <t>A333245</t>
  </si>
  <si>
    <t>A333246</t>
  </si>
  <si>
    <t>A333247</t>
  </si>
  <si>
    <t>A333248</t>
  </si>
  <si>
    <t>A333310</t>
  </si>
  <si>
    <t>A333410</t>
  </si>
  <si>
    <t>A333413</t>
  </si>
  <si>
    <t>A333416</t>
  </si>
  <si>
    <t>A333510</t>
  </si>
  <si>
    <t>A333511</t>
  </si>
  <si>
    <t>A333519</t>
  </si>
  <si>
    <t>A333610</t>
  </si>
  <si>
    <t>A333611</t>
  </si>
  <si>
    <t>A333619</t>
  </si>
  <si>
    <t>A333910</t>
  </si>
  <si>
    <t>A333920</t>
  </si>
  <si>
    <t>A333990</t>
  </si>
  <si>
    <t>A334000</t>
  </si>
  <si>
    <t>A334110</t>
  </si>
  <si>
    <t>A334210</t>
  </si>
  <si>
    <t>A334220</t>
  </si>
  <si>
    <t>A334290</t>
  </si>
  <si>
    <t>A334310</t>
  </si>
  <si>
    <t>A334410</t>
  </si>
  <si>
    <t>A334510</t>
  </si>
  <si>
    <t>A334511</t>
  </si>
  <si>
    <t>A334512</t>
  </si>
  <si>
    <t>A334610</t>
  </si>
  <si>
    <t>A335000</t>
  </si>
  <si>
    <t>A335110</t>
  </si>
  <si>
    <t>A335120</t>
  </si>
  <si>
    <t>A335210</t>
  </si>
  <si>
    <t>A335220</t>
  </si>
  <si>
    <t>A335223</t>
  </si>
  <si>
    <t>A335229</t>
  </si>
  <si>
    <t>A335310</t>
  </si>
  <si>
    <t>A335311</t>
  </si>
  <si>
    <t>A335312</t>
  </si>
  <si>
    <t>A335315</t>
  </si>
  <si>
    <t>A335910</t>
  </si>
  <si>
    <t>A335920</t>
  </si>
  <si>
    <t>A335930</t>
  </si>
  <si>
    <t>A335990</t>
  </si>
  <si>
    <t>A336000</t>
  </si>
  <si>
    <t>A336110</t>
  </si>
  <si>
    <t>A336120</t>
  </si>
  <si>
    <t>A336210</t>
  </si>
  <si>
    <t>A336211</t>
  </si>
  <si>
    <t>A336212</t>
  </si>
  <si>
    <t>A336215</t>
  </si>
  <si>
    <t>A336310</t>
  </si>
  <si>
    <t>A336320</t>
  </si>
  <si>
    <t>A336330</t>
  </si>
  <si>
    <t>A336340</t>
  </si>
  <si>
    <t>A336350</t>
  </si>
  <si>
    <t>A336360</t>
  </si>
  <si>
    <t>A336370</t>
  </si>
  <si>
    <t>A336390</t>
  </si>
  <si>
    <t>A336410</t>
  </si>
  <si>
    <t>A336510</t>
  </si>
  <si>
    <t>A336610</t>
  </si>
  <si>
    <t>A336611</t>
  </si>
  <si>
    <t>A336612</t>
  </si>
  <si>
    <t>A336990</t>
  </si>
  <si>
    <t>A337000</t>
  </si>
  <si>
    <t>A337110</t>
  </si>
  <si>
    <t>A337120</t>
  </si>
  <si>
    <t>A337121</t>
  </si>
  <si>
    <t>A337123</t>
  </si>
  <si>
    <t>A337126</t>
  </si>
  <si>
    <t>A337127</t>
  </si>
  <si>
    <t>A337210</t>
  </si>
  <si>
    <t>A337213</t>
  </si>
  <si>
    <t>A337214</t>
  </si>
  <si>
    <t>A337215</t>
  </si>
  <si>
    <t>A337910</t>
  </si>
  <si>
    <t>A337920</t>
  </si>
  <si>
    <t>A339000</t>
  </si>
  <si>
    <t>A339110</t>
  </si>
  <si>
    <t>A339910</t>
  </si>
  <si>
    <t>A339920</t>
  </si>
  <si>
    <t>A339930</t>
  </si>
  <si>
    <t>A339940</t>
  </si>
  <si>
    <t>A339950</t>
  </si>
  <si>
    <t>A339990</t>
  </si>
  <si>
    <t>A410000</t>
  </si>
  <si>
    <t>A411000</t>
  </si>
  <si>
    <t>A411110</t>
  </si>
  <si>
    <t>A411120</t>
  </si>
  <si>
    <t>A411130</t>
  </si>
  <si>
    <t>A411190</t>
  </si>
  <si>
    <t>A412000</t>
  </si>
  <si>
    <t>A412110</t>
  </si>
  <si>
    <t>A413000</t>
  </si>
  <si>
    <t>A413110</t>
  </si>
  <si>
    <t>A413120</t>
  </si>
  <si>
    <t>A413130</t>
  </si>
  <si>
    <t>A413140</t>
  </si>
  <si>
    <t>A413150</t>
  </si>
  <si>
    <t>A413160</t>
  </si>
  <si>
    <t>A413190</t>
  </si>
  <si>
    <t>A413210</t>
  </si>
  <si>
    <t>A413220</t>
  </si>
  <si>
    <t>A413310</t>
  </si>
  <si>
    <t>A414000</t>
  </si>
  <si>
    <t>A414110</t>
  </si>
  <si>
    <t>A414120</t>
  </si>
  <si>
    <t>A414130</t>
  </si>
  <si>
    <t>A414210</t>
  </si>
  <si>
    <t>A414220</t>
  </si>
  <si>
    <t>A414310</t>
  </si>
  <si>
    <t>A414320</t>
  </si>
  <si>
    <t>A414330</t>
  </si>
  <si>
    <t>A414390</t>
  </si>
  <si>
    <t>A414410</t>
  </si>
  <si>
    <t>A414420</t>
  </si>
  <si>
    <t>A414430</t>
  </si>
  <si>
    <t>A414440</t>
  </si>
  <si>
    <t>A414450</t>
  </si>
  <si>
    <t>A414460</t>
  </si>
  <si>
    <t>A414470</t>
  </si>
  <si>
    <t>A414510</t>
  </si>
  <si>
    <t>A414520</t>
  </si>
  <si>
    <t>A415000</t>
  </si>
  <si>
    <t>A415110</t>
  </si>
  <si>
    <t>A415120</t>
  </si>
  <si>
    <t>A415190</t>
  </si>
  <si>
    <t>A415210</t>
  </si>
  <si>
    <t>A415290</t>
  </si>
  <si>
    <t>A415310</t>
  </si>
  <si>
    <t>A416000</t>
  </si>
  <si>
    <t>A416110</t>
  </si>
  <si>
    <t>A416120</t>
  </si>
  <si>
    <t>A416210</t>
  </si>
  <si>
    <t>A416310</t>
  </si>
  <si>
    <t>A416320</t>
  </si>
  <si>
    <t>A416330</t>
  </si>
  <si>
    <t>A416340</t>
  </si>
  <si>
    <t>A416390</t>
  </si>
  <si>
    <t>A417000</t>
  </si>
  <si>
    <t>A417110</t>
  </si>
  <si>
    <t>A417210</t>
  </si>
  <si>
    <t>A417220</t>
  </si>
  <si>
    <t>A417230</t>
  </si>
  <si>
    <t>A417310</t>
  </si>
  <si>
    <t>A417320</t>
  </si>
  <si>
    <t>A417910</t>
  </si>
  <si>
    <t>A417920</t>
  </si>
  <si>
    <t>A417930</t>
  </si>
  <si>
    <t>A417990</t>
  </si>
  <si>
    <t>A418000</t>
  </si>
  <si>
    <t>A418110</t>
  </si>
  <si>
    <t>A418120</t>
  </si>
  <si>
    <t>A418190</t>
  </si>
  <si>
    <t>A418210</t>
  </si>
  <si>
    <t>A418220</t>
  </si>
  <si>
    <t>A418310</t>
  </si>
  <si>
    <t>A418320</t>
  </si>
  <si>
    <t>A418390</t>
  </si>
  <si>
    <t>A418410</t>
  </si>
  <si>
    <t>A418910</t>
  </si>
  <si>
    <t>A418920</t>
  </si>
  <si>
    <t>A418930</t>
  </si>
  <si>
    <t>A418990</t>
  </si>
  <si>
    <t>A419000</t>
  </si>
  <si>
    <t>A419110</t>
  </si>
  <si>
    <t>A419120</t>
  </si>
  <si>
    <t>A44-450</t>
  </si>
  <si>
    <t>A441000</t>
  </si>
  <si>
    <t>A441110</t>
  </si>
  <si>
    <t>A441120</t>
  </si>
  <si>
    <t>A441210</t>
  </si>
  <si>
    <t>A441220</t>
  </si>
  <si>
    <t>A441310</t>
  </si>
  <si>
    <t>A441320</t>
  </si>
  <si>
    <t>A442000</t>
  </si>
  <si>
    <t>A442110</t>
  </si>
  <si>
    <t>A442210</t>
  </si>
  <si>
    <t>A442290</t>
  </si>
  <si>
    <t>A442291</t>
  </si>
  <si>
    <t>A442292</t>
  </si>
  <si>
    <t>A442298</t>
  </si>
  <si>
    <t>A443000</t>
  </si>
  <si>
    <t>A443140</t>
  </si>
  <si>
    <t>A443143</t>
  </si>
  <si>
    <t>A443144</t>
  </si>
  <si>
    <t>A443145</t>
  </si>
  <si>
    <t>A443146</t>
  </si>
  <si>
    <t>A444000</t>
  </si>
  <si>
    <t>A444110</t>
  </si>
  <si>
    <t>A444120</t>
  </si>
  <si>
    <t>A444130</t>
  </si>
  <si>
    <t>A444190</t>
  </si>
  <si>
    <t>A444210</t>
  </si>
  <si>
    <t>A444220</t>
  </si>
  <si>
    <t>A445000</t>
  </si>
  <si>
    <t>A445110</t>
  </si>
  <si>
    <t>A445120</t>
  </si>
  <si>
    <t>A445210</t>
  </si>
  <si>
    <t>A445220</t>
  </si>
  <si>
    <t>A445230</t>
  </si>
  <si>
    <t>A445290</t>
  </si>
  <si>
    <t>A445291</t>
  </si>
  <si>
    <t>A445292</t>
  </si>
  <si>
    <t>A445299</t>
  </si>
  <si>
    <t>A445310</t>
  </si>
  <si>
    <t>A446000</t>
  </si>
  <si>
    <t>A446110</t>
  </si>
  <si>
    <t>A446120</t>
  </si>
  <si>
    <t>A446130</t>
  </si>
  <si>
    <t>A446190</t>
  </si>
  <si>
    <t>A446191</t>
  </si>
  <si>
    <t>A446199</t>
  </si>
  <si>
    <t>A447000</t>
  </si>
  <si>
    <t>A447110</t>
  </si>
  <si>
    <t>A447190</t>
  </si>
  <si>
    <t>A448000</t>
  </si>
  <si>
    <t>A448110</t>
  </si>
  <si>
    <t>A448120</t>
  </si>
  <si>
    <t>A448130</t>
  </si>
  <si>
    <t>A448140</t>
  </si>
  <si>
    <t>A448150</t>
  </si>
  <si>
    <t>A448190</t>
  </si>
  <si>
    <t>A448191</t>
  </si>
  <si>
    <t>A448199</t>
  </si>
  <si>
    <t>A448210</t>
  </si>
  <si>
    <t>A448310</t>
  </si>
  <si>
    <t>A448320</t>
  </si>
  <si>
    <t>A451000</t>
  </si>
  <si>
    <t>A451110</t>
  </si>
  <si>
    <t>A451111</t>
  </si>
  <si>
    <t>A451112</t>
  </si>
  <si>
    <t>A451113</t>
  </si>
  <si>
    <t>A451119</t>
  </si>
  <si>
    <t>A451120</t>
  </si>
  <si>
    <t>A451130</t>
  </si>
  <si>
    <t>A451140</t>
  </si>
  <si>
    <t>A451310</t>
  </si>
  <si>
    <t>A452000</t>
  </si>
  <si>
    <t>A452110</t>
  </si>
  <si>
    <t>A452910</t>
  </si>
  <si>
    <t>A452990</t>
  </si>
  <si>
    <t>A452991</t>
  </si>
  <si>
    <t>A452999</t>
  </si>
  <si>
    <t>A453000</t>
  </si>
  <si>
    <t>A453110</t>
  </si>
  <si>
    <t>A453210</t>
  </si>
  <si>
    <t>A453220</t>
  </si>
  <si>
    <t>A453310</t>
  </si>
  <si>
    <t>A453910</t>
  </si>
  <si>
    <t>A453920</t>
  </si>
  <si>
    <t>A453930</t>
  </si>
  <si>
    <t>A453990</t>
  </si>
  <si>
    <t>A453992</t>
  </si>
  <si>
    <t>A453999</t>
  </si>
  <si>
    <t>A454000</t>
  </si>
  <si>
    <t>A454110</t>
  </si>
  <si>
    <t>A454210</t>
  </si>
  <si>
    <t>A454310</t>
  </si>
  <si>
    <t>A454311</t>
  </si>
  <si>
    <t>A454312</t>
  </si>
  <si>
    <t>A454319</t>
  </si>
  <si>
    <t>A454390</t>
  </si>
  <si>
    <t>A48-490</t>
  </si>
  <si>
    <t>A481000</t>
  </si>
  <si>
    <t>A481110</t>
  </si>
  <si>
    <t>A481210</t>
  </si>
  <si>
    <t>A481214</t>
  </si>
  <si>
    <t>A481215</t>
  </si>
  <si>
    <t>A482000</t>
  </si>
  <si>
    <t>A482110</t>
  </si>
  <si>
    <t>A482112</t>
  </si>
  <si>
    <t>A482113</t>
  </si>
  <si>
    <t>A482114</t>
  </si>
  <si>
    <t>A483000</t>
  </si>
  <si>
    <t>A483110</t>
  </si>
  <si>
    <t>A483115</t>
  </si>
  <si>
    <t>A483116</t>
  </si>
  <si>
    <t>A483210</t>
  </si>
  <si>
    <t>A483213</t>
  </si>
  <si>
    <t>A483214</t>
  </si>
  <si>
    <t>A484000</t>
  </si>
  <si>
    <t>A484110</t>
  </si>
  <si>
    <t>A484120</t>
  </si>
  <si>
    <t>A484121</t>
  </si>
  <si>
    <t>A484122</t>
  </si>
  <si>
    <t>A484210</t>
  </si>
  <si>
    <t>A484220</t>
  </si>
  <si>
    <t>A484221</t>
  </si>
  <si>
    <t>A484222</t>
  </si>
  <si>
    <t>A484223</t>
  </si>
  <si>
    <t>A484229</t>
  </si>
  <si>
    <t>A484230</t>
  </si>
  <si>
    <t>A484231</t>
  </si>
  <si>
    <t>A484232</t>
  </si>
  <si>
    <t>A484233</t>
  </si>
  <si>
    <t>A484239</t>
  </si>
  <si>
    <t>A485000</t>
  </si>
  <si>
    <t>A485110</t>
  </si>
  <si>
    <t>A485210</t>
  </si>
  <si>
    <t>A485310</t>
  </si>
  <si>
    <t>A485320</t>
  </si>
  <si>
    <t>A485410</t>
  </si>
  <si>
    <t>A485510</t>
  </si>
  <si>
    <t>A485990</t>
  </si>
  <si>
    <t>A486000</t>
  </si>
  <si>
    <t>A486110</t>
  </si>
  <si>
    <t>A486210</t>
  </si>
  <si>
    <t>A486910</t>
  </si>
  <si>
    <t>A486990</t>
  </si>
  <si>
    <t>A487000</t>
  </si>
  <si>
    <t>A487110</t>
  </si>
  <si>
    <t>A487210</t>
  </si>
  <si>
    <t>A487990</t>
  </si>
  <si>
    <t>A488000</t>
  </si>
  <si>
    <t>A488110</t>
  </si>
  <si>
    <t>A488111</t>
  </si>
  <si>
    <t>A488119</t>
  </si>
  <si>
    <t>A488190</t>
  </si>
  <si>
    <t>A488210</t>
  </si>
  <si>
    <t>A488310</t>
  </si>
  <si>
    <t>A488320</t>
  </si>
  <si>
    <t>A488330</t>
  </si>
  <si>
    <t>A488331</t>
  </si>
  <si>
    <t>A488332</t>
  </si>
  <si>
    <t>A488339</t>
  </si>
  <si>
    <t>A488390</t>
  </si>
  <si>
    <t>A488410</t>
  </si>
  <si>
    <t>A488490</t>
  </si>
  <si>
    <t>A488510</t>
  </si>
  <si>
    <t>A488511</t>
  </si>
  <si>
    <t>A488519</t>
  </si>
  <si>
    <t>A488990</t>
  </si>
  <si>
    <t>A491000</t>
  </si>
  <si>
    <t>A491110</t>
  </si>
  <si>
    <t>A492000</t>
  </si>
  <si>
    <t>A492110</t>
  </si>
  <si>
    <t>A492210</t>
  </si>
  <si>
    <t>A493000</t>
  </si>
  <si>
    <t>A493110</t>
  </si>
  <si>
    <t>A493120</t>
  </si>
  <si>
    <t>A493130</t>
  </si>
  <si>
    <t>A493190</t>
  </si>
  <si>
    <t>A510000</t>
  </si>
  <si>
    <t>A511000</t>
  </si>
  <si>
    <t>A511110</t>
  </si>
  <si>
    <t>A511120</t>
  </si>
  <si>
    <t>A511130</t>
  </si>
  <si>
    <t>A511140</t>
  </si>
  <si>
    <t>A511190</t>
  </si>
  <si>
    <t>A511210</t>
  </si>
  <si>
    <t>A511211</t>
  </si>
  <si>
    <t>A511212</t>
  </si>
  <si>
    <t>A512000</t>
  </si>
  <si>
    <t>A512110</t>
  </si>
  <si>
    <t>A512120</t>
  </si>
  <si>
    <t>A512130</t>
  </si>
  <si>
    <t>A512190</t>
  </si>
  <si>
    <t>A512230</t>
  </si>
  <si>
    <t>A512240</t>
  </si>
  <si>
    <t>A512250</t>
  </si>
  <si>
    <t>A512290</t>
  </si>
  <si>
    <t>A515000</t>
  </si>
  <si>
    <t>A515110</t>
  </si>
  <si>
    <t>A515120</t>
  </si>
  <si>
    <t>A515210</t>
  </si>
  <si>
    <t>A517000</t>
  </si>
  <si>
    <t>A517300</t>
  </si>
  <si>
    <t>A517310</t>
  </si>
  <si>
    <t>A517410</t>
  </si>
  <si>
    <t>A517910</t>
  </si>
  <si>
    <t>A517911</t>
  </si>
  <si>
    <t>A517919</t>
  </si>
  <si>
    <t>A518000</t>
  </si>
  <si>
    <t>A518210</t>
  </si>
  <si>
    <t>A519000</t>
  </si>
  <si>
    <t>A519110</t>
  </si>
  <si>
    <t>A519120</t>
  </si>
  <si>
    <t>A519121</t>
  </si>
  <si>
    <t>A519122</t>
  </si>
  <si>
    <t>A519130</t>
  </si>
  <si>
    <t>A519190</t>
  </si>
  <si>
    <t>A520000</t>
  </si>
  <si>
    <t>A521000</t>
  </si>
  <si>
    <t>A521110</t>
  </si>
  <si>
    <t>A522000</t>
  </si>
  <si>
    <t>A522110</t>
  </si>
  <si>
    <t>A522111</t>
  </si>
  <si>
    <t>A522112</t>
  </si>
  <si>
    <t>A522130</t>
  </si>
  <si>
    <t>A522190</t>
  </si>
  <si>
    <t>A522210</t>
  </si>
  <si>
    <t>A522220</t>
  </si>
  <si>
    <t>A522290</t>
  </si>
  <si>
    <t>A522291</t>
  </si>
  <si>
    <t>A522299</t>
  </si>
  <si>
    <t>A522310</t>
  </si>
  <si>
    <t>A522320</t>
  </si>
  <si>
    <t>A522321</t>
  </si>
  <si>
    <t>A522329</t>
  </si>
  <si>
    <t>A522390</t>
  </si>
  <si>
    <t>A523000</t>
  </si>
  <si>
    <t>A523110</t>
  </si>
  <si>
    <t>A523120</t>
  </si>
  <si>
    <t>A523130</t>
  </si>
  <si>
    <t>A523140</t>
  </si>
  <si>
    <t>A523210</t>
  </si>
  <si>
    <t>A523910</t>
  </si>
  <si>
    <t>A523920</t>
  </si>
  <si>
    <t>A523930</t>
  </si>
  <si>
    <t>A523990</t>
  </si>
  <si>
    <t>A524000</t>
  </si>
  <si>
    <t>A524110</t>
  </si>
  <si>
    <t>A524111</t>
  </si>
  <si>
    <t>A524112</t>
  </si>
  <si>
    <t>A524120</t>
  </si>
  <si>
    <t>A524121</t>
  </si>
  <si>
    <t>A524122</t>
  </si>
  <si>
    <t>A524123</t>
  </si>
  <si>
    <t>A524124</t>
  </si>
  <si>
    <t>A524125</t>
  </si>
  <si>
    <t>A524129</t>
  </si>
  <si>
    <t>A524130</t>
  </si>
  <si>
    <t>A524131</t>
  </si>
  <si>
    <t>A524132</t>
  </si>
  <si>
    <t>A524133</t>
  </si>
  <si>
    <t>A524134</t>
  </si>
  <si>
    <t>A524135</t>
  </si>
  <si>
    <t>A524139</t>
  </si>
  <si>
    <t>A524210</t>
  </si>
  <si>
    <t>A524290</t>
  </si>
  <si>
    <t>A524291</t>
  </si>
  <si>
    <t>A524299</t>
  </si>
  <si>
    <t>A526000</t>
  </si>
  <si>
    <t>A526110</t>
  </si>
  <si>
    <t>A526111</t>
  </si>
  <si>
    <t>A526112</t>
  </si>
  <si>
    <t>A526910</t>
  </si>
  <si>
    <t>A526911</t>
  </si>
  <si>
    <t>A526912</t>
  </si>
  <si>
    <t>A526913</t>
  </si>
  <si>
    <t>A526914</t>
  </si>
  <si>
    <t>A526915</t>
  </si>
  <si>
    <t>A526916</t>
  </si>
  <si>
    <t>A526917</t>
  </si>
  <si>
    <t>A526919</t>
  </si>
  <si>
    <t>A526930</t>
  </si>
  <si>
    <t>A526980</t>
  </si>
  <si>
    <t>A526981</t>
  </si>
  <si>
    <t>A526989</t>
  </si>
  <si>
    <t>A530000</t>
  </si>
  <si>
    <t>A531000</t>
  </si>
  <si>
    <t>A531110</t>
  </si>
  <si>
    <t>A531111</t>
  </si>
  <si>
    <t>A531112</t>
  </si>
  <si>
    <t>A531120</t>
  </si>
  <si>
    <t>A531130</t>
  </si>
  <si>
    <t>A531190</t>
  </si>
  <si>
    <t>A531210</t>
  </si>
  <si>
    <t>A531211</t>
  </si>
  <si>
    <t>A531212</t>
  </si>
  <si>
    <t>A531310</t>
  </si>
  <si>
    <t>A531320</t>
  </si>
  <si>
    <t>A531390</t>
  </si>
  <si>
    <t>A532000</t>
  </si>
  <si>
    <t>A532110</t>
  </si>
  <si>
    <t>A532111</t>
  </si>
  <si>
    <t>A532112</t>
  </si>
  <si>
    <t>A532120</t>
  </si>
  <si>
    <t>A532210</t>
  </si>
  <si>
    <t>A532280</t>
  </si>
  <si>
    <t>A532310</t>
  </si>
  <si>
    <t>A532410</t>
  </si>
  <si>
    <t>A532420</t>
  </si>
  <si>
    <t>A532490</t>
  </si>
  <si>
    <t>A533000</t>
  </si>
  <si>
    <t>A533110</t>
  </si>
  <si>
    <t>A540000</t>
  </si>
  <si>
    <t>A541000</t>
  </si>
  <si>
    <t>A541110</t>
  </si>
  <si>
    <t>A541120</t>
  </si>
  <si>
    <t>A541190</t>
  </si>
  <si>
    <t>A541210</t>
  </si>
  <si>
    <t>A541212</t>
  </si>
  <si>
    <t>A541213</t>
  </si>
  <si>
    <t>A541215</t>
  </si>
  <si>
    <t>A541310</t>
  </si>
  <si>
    <t>A541320</t>
  </si>
  <si>
    <t>A541330</t>
  </si>
  <si>
    <t>A541340</t>
  </si>
  <si>
    <t>A541350</t>
  </si>
  <si>
    <t>A541360</t>
  </si>
  <si>
    <t>A541370</t>
  </si>
  <si>
    <t>A541380</t>
  </si>
  <si>
    <t>A541410</t>
  </si>
  <si>
    <t>A541420</t>
  </si>
  <si>
    <t>A541430</t>
  </si>
  <si>
    <t>A541490</t>
  </si>
  <si>
    <t>A541510</t>
  </si>
  <si>
    <t>A541514</t>
  </si>
  <si>
    <t>A541515</t>
  </si>
  <si>
    <t>A541610</t>
  </si>
  <si>
    <t>A541611</t>
  </si>
  <si>
    <t>A541612</t>
  </si>
  <si>
    <t>A541619</t>
  </si>
  <si>
    <t>A541620</t>
  </si>
  <si>
    <t>A541690</t>
  </si>
  <si>
    <t>A541710</t>
  </si>
  <si>
    <t>A541720</t>
  </si>
  <si>
    <t>A541810</t>
  </si>
  <si>
    <t>A541820</t>
  </si>
  <si>
    <t>A541830</t>
  </si>
  <si>
    <t>A541840</t>
  </si>
  <si>
    <t>A541850</t>
  </si>
  <si>
    <t>A541860</t>
  </si>
  <si>
    <t>A541870</t>
  </si>
  <si>
    <t>A541890</t>
  </si>
  <si>
    <t>A541891</t>
  </si>
  <si>
    <t>A541899</t>
  </si>
  <si>
    <t>A541910</t>
  </si>
  <si>
    <t>A541920</t>
  </si>
  <si>
    <t>A541930</t>
  </si>
  <si>
    <t>A541940</t>
  </si>
  <si>
    <t>A541990</t>
  </si>
  <si>
    <t>A550000</t>
  </si>
  <si>
    <t>A551000</t>
  </si>
  <si>
    <t>A551110</t>
  </si>
  <si>
    <t>A551113</t>
  </si>
  <si>
    <t>A551114</t>
  </si>
  <si>
    <t>A560000</t>
  </si>
  <si>
    <t>A561000</t>
  </si>
  <si>
    <t>A561110</t>
  </si>
  <si>
    <t>A561210</t>
  </si>
  <si>
    <t>A561310</t>
  </si>
  <si>
    <t>A561320</t>
  </si>
  <si>
    <t>A561330</t>
  </si>
  <si>
    <t>A561410</t>
  </si>
  <si>
    <t>A561420</t>
  </si>
  <si>
    <t>A561430</t>
  </si>
  <si>
    <t>A561440</t>
  </si>
  <si>
    <t>A561450</t>
  </si>
  <si>
    <t>A561490</t>
  </si>
  <si>
    <t>A561510</t>
  </si>
  <si>
    <t>A561520</t>
  </si>
  <si>
    <t>A561590</t>
  </si>
  <si>
    <t>A561610</t>
  </si>
  <si>
    <t>A561611</t>
  </si>
  <si>
    <t>A561612</t>
  </si>
  <si>
    <t>A561613</t>
  </si>
  <si>
    <t>A561620</t>
  </si>
  <si>
    <t>A561621</t>
  </si>
  <si>
    <t>A561622</t>
  </si>
  <si>
    <t>A561710</t>
  </si>
  <si>
    <t>A561720</t>
  </si>
  <si>
    <t>A561721</t>
  </si>
  <si>
    <t>A561722</t>
  </si>
  <si>
    <t>A561730</t>
  </si>
  <si>
    <t>A561740</t>
  </si>
  <si>
    <t>A561790</t>
  </si>
  <si>
    <t>A561791</t>
  </si>
  <si>
    <t>A561799</t>
  </si>
  <si>
    <t>A561910</t>
  </si>
  <si>
    <t>A561920</t>
  </si>
  <si>
    <t>A561990</t>
  </si>
  <si>
    <t>A562000</t>
  </si>
  <si>
    <t>A562110</t>
  </si>
  <si>
    <t>A562210</t>
  </si>
  <si>
    <t>A562910</t>
  </si>
  <si>
    <t>A562920</t>
  </si>
  <si>
    <t>A562990</t>
  </si>
  <si>
    <t>A610000</t>
  </si>
  <si>
    <t>A611000</t>
  </si>
  <si>
    <t>A611110</t>
  </si>
  <si>
    <t>A611210</t>
  </si>
  <si>
    <t>A611310</t>
  </si>
  <si>
    <t>A611410</t>
  </si>
  <si>
    <t>A611420</t>
  </si>
  <si>
    <t>A611430</t>
  </si>
  <si>
    <t>A611510</t>
  </si>
  <si>
    <t>A611610</t>
  </si>
  <si>
    <t>A611620</t>
  </si>
  <si>
    <t>A611630</t>
  </si>
  <si>
    <t>A611690</t>
  </si>
  <si>
    <t>A611710</t>
  </si>
  <si>
    <t>A620000</t>
  </si>
  <si>
    <t>A621000</t>
  </si>
  <si>
    <t>A621110</t>
  </si>
  <si>
    <t>A621210</t>
  </si>
  <si>
    <t>A621310</t>
  </si>
  <si>
    <t>A621320</t>
  </si>
  <si>
    <t>A621330</t>
  </si>
  <si>
    <t>A621340</t>
  </si>
  <si>
    <t>A621390</t>
  </si>
  <si>
    <t>A621410</t>
  </si>
  <si>
    <t>A621420</t>
  </si>
  <si>
    <t>A621490</t>
  </si>
  <si>
    <t>A621494</t>
  </si>
  <si>
    <t>A621499</t>
  </si>
  <si>
    <t>A621510</t>
  </si>
  <si>
    <t>A621610</t>
  </si>
  <si>
    <t>A621910</t>
  </si>
  <si>
    <t>A621911</t>
  </si>
  <si>
    <t>A621912</t>
  </si>
  <si>
    <t>A621990</t>
  </si>
  <si>
    <t>A622100</t>
  </si>
  <si>
    <t>A622110</t>
  </si>
  <si>
    <t>A622111</t>
  </si>
  <si>
    <t>A622112</t>
  </si>
  <si>
    <t>A622200</t>
  </si>
  <si>
    <t>A622210</t>
  </si>
  <si>
    <t>A622300</t>
  </si>
  <si>
    <t>A622310</t>
  </si>
  <si>
    <t>A623100</t>
  </si>
  <si>
    <t>A623110</t>
  </si>
  <si>
    <t>A623200</t>
  </si>
  <si>
    <t>A623210</t>
  </si>
  <si>
    <t>A623220</t>
  </si>
  <si>
    <t>A623221</t>
  </si>
  <si>
    <t>A623222</t>
  </si>
  <si>
    <t>A623300</t>
  </si>
  <si>
    <t>A623310</t>
  </si>
  <si>
    <t>A623900</t>
  </si>
  <si>
    <t>A623990</t>
  </si>
  <si>
    <t>A623991</t>
  </si>
  <si>
    <t>A623992</t>
  </si>
  <si>
    <t>A623993</t>
  </si>
  <si>
    <t>A623999</t>
  </si>
  <si>
    <t>A624000</t>
  </si>
  <si>
    <t>A624110</t>
  </si>
  <si>
    <t>A624120</t>
  </si>
  <si>
    <t>A624190</t>
  </si>
  <si>
    <t>A624210</t>
  </si>
  <si>
    <t>A624220</t>
  </si>
  <si>
    <t>A624230</t>
  </si>
  <si>
    <t>A624310</t>
  </si>
  <si>
    <t>A624410</t>
  </si>
  <si>
    <t>A710000</t>
  </si>
  <si>
    <t>A711110</t>
  </si>
  <si>
    <t>A711111</t>
  </si>
  <si>
    <t>A711112</t>
  </si>
  <si>
    <t>A711120</t>
  </si>
  <si>
    <t>A711130</t>
  </si>
  <si>
    <t>A711190</t>
  </si>
  <si>
    <t>A711210</t>
  </si>
  <si>
    <t>A711213</t>
  </si>
  <si>
    <t>A711214</t>
  </si>
  <si>
    <t>A711215</t>
  </si>
  <si>
    <t>A711217</t>
  </si>
  <si>
    <t>A711310</t>
  </si>
  <si>
    <t>A711311</t>
  </si>
  <si>
    <t>A711319</t>
  </si>
  <si>
    <t>A711320</t>
  </si>
  <si>
    <t>A711321</t>
  </si>
  <si>
    <t>A711322</t>
  </si>
  <si>
    <t>A711329</t>
  </si>
  <si>
    <t>A711410</t>
  </si>
  <si>
    <t>A711411</t>
  </si>
  <si>
    <t>A711412</t>
  </si>
  <si>
    <t>A711510</t>
  </si>
  <si>
    <t>A711511</t>
  </si>
  <si>
    <t>A711512</t>
  </si>
  <si>
    <t>A711513</t>
  </si>
  <si>
    <t>A712000</t>
  </si>
  <si>
    <t>A712110</t>
  </si>
  <si>
    <t>A712111</t>
  </si>
  <si>
    <t>A712115</t>
  </si>
  <si>
    <t>A712119</t>
  </si>
  <si>
    <t>A712120</t>
  </si>
  <si>
    <t>A712130</t>
  </si>
  <si>
    <t>A712190</t>
  </si>
  <si>
    <t>A713000</t>
  </si>
  <si>
    <t>A713110</t>
  </si>
  <si>
    <t>A713120</t>
  </si>
  <si>
    <t>A713210</t>
  </si>
  <si>
    <t>A713290</t>
  </si>
  <si>
    <t>A713291</t>
  </si>
  <si>
    <t>A713299</t>
  </si>
  <si>
    <t>A713910</t>
  </si>
  <si>
    <t>A713920</t>
  </si>
  <si>
    <t>A713930</t>
  </si>
  <si>
    <t>A713940</t>
  </si>
  <si>
    <t>A713950</t>
  </si>
  <si>
    <t>A713990</t>
  </si>
  <si>
    <t>A713991</t>
  </si>
  <si>
    <t>A713992</t>
  </si>
  <si>
    <t>A713999</t>
  </si>
  <si>
    <t>A720000</t>
  </si>
  <si>
    <t>A721000</t>
  </si>
  <si>
    <t>A721110</t>
  </si>
  <si>
    <t>A721111</t>
  </si>
  <si>
    <t>A721112</t>
  </si>
  <si>
    <t>A721113</t>
  </si>
  <si>
    <t>A721114</t>
  </si>
  <si>
    <t>A721120</t>
  </si>
  <si>
    <t>A721190</t>
  </si>
  <si>
    <t>A721191</t>
  </si>
  <si>
    <t>A721192</t>
  </si>
  <si>
    <t>A721198</t>
  </si>
  <si>
    <t>A721210</t>
  </si>
  <si>
    <t>A721211</t>
  </si>
  <si>
    <t>A721212</t>
  </si>
  <si>
    <t>A721213</t>
  </si>
  <si>
    <t>A721310</t>
  </si>
  <si>
    <t>A722000</t>
  </si>
  <si>
    <t>A722310</t>
  </si>
  <si>
    <t>A722320</t>
  </si>
  <si>
    <t>A722330</t>
  </si>
  <si>
    <t>A722410</t>
  </si>
  <si>
    <t>A722510</t>
  </si>
  <si>
    <t>A722511</t>
  </si>
  <si>
    <t>A722512</t>
  </si>
  <si>
    <t>A810000</t>
  </si>
  <si>
    <t>A811000</t>
  </si>
  <si>
    <t>A811110</t>
  </si>
  <si>
    <t>A811111</t>
  </si>
  <si>
    <t>A811112</t>
  </si>
  <si>
    <t>A811119</t>
  </si>
  <si>
    <t>A811120</t>
  </si>
  <si>
    <t>A811121</t>
  </si>
  <si>
    <t>A811122</t>
  </si>
  <si>
    <t>A811190</t>
  </si>
  <si>
    <t>A811192</t>
  </si>
  <si>
    <t>A811199</t>
  </si>
  <si>
    <t>A811210</t>
  </si>
  <si>
    <t>A811310</t>
  </si>
  <si>
    <t>A811410</t>
  </si>
  <si>
    <t>A811411</t>
  </si>
  <si>
    <t>A811412</t>
  </si>
  <si>
    <t>A811420</t>
  </si>
  <si>
    <t>A811430</t>
  </si>
  <si>
    <t>A811490</t>
  </si>
  <si>
    <t>A812000</t>
  </si>
  <si>
    <t>A812110</t>
  </si>
  <si>
    <t>A812114</t>
  </si>
  <si>
    <t>A812115</t>
  </si>
  <si>
    <t>A812116</t>
  </si>
  <si>
    <t>A812190</t>
  </si>
  <si>
    <t>A812210</t>
  </si>
  <si>
    <t>A812220</t>
  </si>
  <si>
    <t>A812310</t>
  </si>
  <si>
    <t>A812320</t>
  </si>
  <si>
    <t>A812330</t>
  </si>
  <si>
    <t>A812910</t>
  </si>
  <si>
    <t>A812920</t>
  </si>
  <si>
    <t>A812921</t>
  </si>
  <si>
    <t>A812922</t>
  </si>
  <si>
    <t>A812930</t>
  </si>
  <si>
    <t>A812990</t>
  </si>
  <si>
    <t>A813000</t>
  </si>
  <si>
    <t>A813110</t>
  </si>
  <si>
    <t>A813210</t>
  </si>
  <si>
    <t>A813310</t>
  </si>
  <si>
    <t>A813410</t>
  </si>
  <si>
    <t>A813910</t>
  </si>
  <si>
    <t>A813920</t>
  </si>
  <si>
    <t>A813930</t>
  </si>
  <si>
    <t>A813940</t>
  </si>
  <si>
    <t>A813990</t>
  </si>
  <si>
    <t>A814000</t>
  </si>
  <si>
    <t>A814110</t>
  </si>
  <si>
    <t>A910000</t>
  </si>
  <si>
    <t>A911110</t>
  </si>
  <si>
    <t>A911200</t>
  </si>
  <si>
    <t>A911210</t>
  </si>
  <si>
    <t>A911220</t>
  </si>
  <si>
    <t>A911230</t>
  </si>
  <si>
    <t>A911240</t>
  </si>
  <si>
    <t>A911290</t>
  </si>
  <si>
    <t>A911300</t>
  </si>
  <si>
    <t>A911310</t>
  </si>
  <si>
    <t>A911320</t>
  </si>
  <si>
    <t>A911390</t>
  </si>
  <si>
    <t>A911400</t>
  </si>
  <si>
    <t>A911410</t>
  </si>
  <si>
    <t>A911420</t>
  </si>
  <si>
    <t>A911900</t>
  </si>
  <si>
    <t>A911910</t>
  </si>
  <si>
    <t>A912100</t>
  </si>
  <si>
    <t>A912110</t>
  </si>
  <si>
    <t>A912120</t>
  </si>
  <si>
    <t>A912130</t>
  </si>
  <si>
    <t>A912140</t>
  </si>
  <si>
    <t>A912150</t>
  </si>
  <si>
    <t>A912190</t>
  </si>
  <si>
    <t>A912200</t>
  </si>
  <si>
    <t>A912210</t>
  </si>
  <si>
    <t>A912900</t>
  </si>
  <si>
    <t>A912910</t>
  </si>
  <si>
    <t>A913100</t>
  </si>
  <si>
    <t>A913110</t>
  </si>
  <si>
    <t>A913120</t>
  </si>
  <si>
    <t>A913130</t>
  </si>
  <si>
    <t>A913140</t>
  </si>
  <si>
    <t>A913150</t>
  </si>
  <si>
    <t>A913190</t>
  </si>
  <si>
    <t>A913900</t>
  </si>
  <si>
    <t>A913910</t>
  </si>
  <si>
    <t>A914000</t>
  </si>
  <si>
    <t>A914110</t>
  </si>
  <si>
    <t>A919000</t>
  </si>
  <si>
    <t>A919110</t>
  </si>
  <si>
    <t>Sector ANAICS</t>
  </si>
  <si>
    <t>A3000</t>
  </si>
  <si>
    <t>A4400</t>
  </si>
  <si>
    <t>A4800</t>
  </si>
  <si>
    <t>A2200</t>
  </si>
  <si>
    <t>A2300</t>
  </si>
  <si>
    <t>A4100</t>
  </si>
  <si>
    <t>A5100</t>
  </si>
  <si>
    <t>A5200</t>
  </si>
  <si>
    <t>A5300</t>
  </si>
  <si>
    <t>A5400</t>
  </si>
  <si>
    <t>A5500</t>
  </si>
  <si>
    <t>A5600</t>
  </si>
  <si>
    <t>A6100</t>
  </si>
  <si>
    <t>A6200</t>
  </si>
  <si>
    <t>A7100</t>
  </si>
  <si>
    <t>A7200</t>
  </si>
  <si>
    <t>A8100</t>
  </si>
  <si>
    <t>A9100</t>
  </si>
  <si>
    <t>IOICC Title</t>
  </si>
  <si>
    <t>A44 used here for both A44 and A45</t>
  </si>
  <si>
    <t>A3100</t>
  </si>
  <si>
    <t>A31 used here for A31-33</t>
  </si>
  <si>
    <t>A48 used here for both A48 and A49</t>
  </si>
  <si>
    <t>BS3A0000</t>
  </si>
  <si>
    <t>BS4A0000</t>
  </si>
  <si>
    <t>BS4B0000</t>
  </si>
  <si>
    <t>GS610000</t>
  </si>
  <si>
    <t>GS620000</t>
  </si>
  <si>
    <t>GS911000</t>
  </si>
  <si>
    <t>GS91B000</t>
  </si>
  <si>
    <t>The P&amp; H series classifies government services with their own codes, different from the LFS codes</t>
  </si>
  <si>
    <t>GS611A00</t>
  </si>
  <si>
    <t>B7200000</t>
  </si>
  <si>
    <t>The P and H series uses code B7200000 instead of BS720000</t>
  </si>
  <si>
    <t>P and H uses code BS3A0000 for manufacturing, the other IOICC series use BS31-330</t>
  </si>
  <si>
    <t>Note 1</t>
  </si>
  <si>
    <t>Note 2</t>
  </si>
  <si>
    <t>P and H uses code BS4B0000 for transport etc, the other IOICC series use BS44-450</t>
  </si>
  <si>
    <t>P and H uses code BS4A0000 for retail, the other IOICC series use BS44-450</t>
  </si>
  <si>
    <t>P and H uses the singleton 6-digit code BS551113, which picks out Holding Companies, apparently</t>
  </si>
  <si>
    <t>NP000000</t>
  </si>
  <si>
    <t>Non-profit institutions serving households [NP]</t>
  </si>
  <si>
    <t>A3200</t>
  </si>
  <si>
    <t>A31 only is used for A31-33 by the IOICC mappings</t>
  </si>
  <si>
    <t>A3300</t>
  </si>
  <si>
    <t>A4500</t>
  </si>
  <si>
    <t>A44 only is used for A44-45 by the IOICC mappings</t>
  </si>
  <si>
    <t>A4900</t>
  </si>
  <si>
    <t>A48 only us used for A48-49 by the IOICC mappings</t>
  </si>
  <si>
    <t>ANOCS4</t>
  </si>
  <si>
    <t>Occupation Description</t>
  </si>
  <si>
    <t>A0012</t>
  </si>
  <si>
    <t>Senior government managers and officials</t>
  </si>
  <si>
    <t>A0112</t>
  </si>
  <si>
    <t>Human resources managers</t>
  </si>
  <si>
    <t>A0121</t>
  </si>
  <si>
    <t>Insurance, real estate and financial brokerage managers</t>
  </si>
  <si>
    <t>A0124</t>
  </si>
  <si>
    <t>Advertising, marketing and public relations managers</t>
  </si>
  <si>
    <t>A0132</t>
  </si>
  <si>
    <t>Postal and courier services managers</t>
  </si>
  <si>
    <t>A0414</t>
  </si>
  <si>
    <t>Other managers in public administration</t>
  </si>
  <si>
    <t>A0423</t>
  </si>
  <si>
    <t>Managers in social, community and correctional services</t>
  </si>
  <si>
    <t>A0512</t>
  </si>
  <si>
    <t>Managers - publishing, motion pictures, broadcasting and performing arts</t>
  </si>
  <si>
    <t>Professional occupations in business management consulting</t>
  </si>
  <si>
    <t>A1215</t>
  </si>
  <si>
    <t>Supervisors, supply chain, tracking and scheduling co-ordination occupations</t>
  </si>
  <si>
    <t>A1222</t>
  </si>
  <si>
    <t>Executive assistants</t>
  </si>
  <si>
    <t>A1224</t>
  </si>
  <si>
    <t>Property administrators</t>
  </si>
  <si>
    <t>A1227</t>
  </si>
  <si>
    <t>Court officers and justices of the peace</t>
  </si>
  <si>
    <t>A1228</t>
  </si>
  <si>
    <t>Employment insurance, immigration, border services and revenue officers</t>
  </si>
  <si>
    <t>A1252</t>
  </si>
  <si>
    <t>Health information management occupations</t>
  </si>
  <si>
    <t>A1312</t>
  </si>
  <si>
    <t>Insurance adjusters and claims examiners</t>
  </si>
  <si>
    <t>A1415</t>
  </si>
  <si>
    <t>Personnel clerks</t>
  </si>
  <si>
    <t>A1422</t>
  </si>
  <si>
    <t>Data entry clerks</t>
  </si>
  <si>
    <t>A1431</t>
  </si>
  <si>
    <t>Accounting and related clerks</t>
  </si>
  <si>
    <t>A1511</t>
  </si>
  <si>
    <t>Mail, postal and related workers</t>
  </si>
  <si>
    <t>A1512</t>
  </si>
  <si>
    <t>Letter carriers</t>
  </si>
  <si>
    <t>A1521</t>
  </si>
  <si>
    <t>Shippers and receivers</t>
  </si>
  <si>
    <t>A1522</t>
  </si>
  <si>
    <t>Storekeepers and partspersons</t>
  </si>
  <si>
    <t>A2112</t>
  </si>
  <si>
    <t>Chemists</t>
  </si>
  <si>
    <t>A2113</t>
  </si>
  <si>
    <t>Geoscientists and oceanographers</t>
  </si>
  <si>
    <t>Biologists and related scientists</t>
  </si>
  <si>
    <t>A2143</t>
  </si>
  <si>
    <t>Mining engineers</t>
  </si>
  <si>
    <t>A2144</t>
  </si>
  <si>
    <t>Geological engineers</t>
  </si>
  <si>
    <t>A2146</t>
  </si>
  <si>
    <t>Aerospace engineers</t>
  </si>
  <si>
    <t>A2148</t>
  </si>
  <si>
    <t>Other professional engineers, n.e.c.</t>
  </si>
  <si>
    <t>A2174</t>
  </si>
  <si>
    <t>Computer programmers and interactive media developers</t>
  </si>
  <si>
    <t>A2221</t>
  </si>
  <si>
    <t>Biological technologists and technicians</t>
  </si>
  <si>
    <t>A2222</t>
  </si>
  <si>
    <t>Agricultural and fish products inspectors</t>
  </si>
  <si>
    <t>A2225</t>
  </si>
  <si>
    <t>Landscape and horticulture technicians and specialists</t>
  </si>
  <si>
    <t>A2234</t>
  </si>
  <si>
    <t>Construction estimators</t>
  </si>
  <si>
    <t>A2271</t>
  </si>
  <si>
    <t>Air pilots, flight engineers and flying instructors</t>
  </si>
  <si>
    <t>A2272</t>
  </si>
  <si>
    <t>Air traffic controllers and related occupations</t>
  </si>
  <si>
    <t>Specialist physicians</t>
  </si>
  <si>
    <t>Audiologists and speech-language pathologists</t>
  </si>
  <si>
    <t>A3215</t>
  </si>
  <si>
    <t>Medical radiation technologists</t>
  </si>
  <si>
    <t>Denturists</t>
  </si>
  <si>
    <t>A3223</t>
  </si>
  <si>
    <t>Dental technologists, technicians and laboratory assistants</t>
  </si>
  <si>
    <t>Opticians</t>
  </si>
  <si>
    <t>A3233</t>
  </si>
  <si>
    <t>Licensed practical nurses</t>
  </si>
  <si>
    <t>A4033</t>
  </si>
  <si>
    <t>Educational counsellors</t>
  </si>
  <si>
    <t>Family, marriage and other related counsellors</t>
  </si>
  <si>
    <t>A4155</t>
  </si>
  <si>
    <t>Probation and parole officers and related occupations</t>
  </si>
  <si>
    <t>A4164</t>
  </si>
  <si>
    <t>Social policy researchers, consultants and program officers</t>
  </si>
  <si>
    <t>A4165</t>
  </si>
  <si>
    <t>Health policy researchers, consultants and program officers</t>
  </si>
  <si>
    <t>A4167</t>
  </si>
  <si>
    <t>Recreation, sports and fitness policy researchers, consultants and program officers</t>
  </si>
  <si>
    <t>A4169</t>
  </si>
  <si>
    <t>Other professional occupations in social science, n.e.c.</t>
  </si>
  <si>
    <t>A4214</t>
  </si>
  <si>
    <t>Early childhood educators and assistants</t>
  </si>
  <si>
    <t>A4217</t>
  </si>
  <si>
    <t>Other religious occupations</t>
  </si>
  <si>
    <t>Sheriffs and bailiffs</t>
  </si>
  <si>
    <t>Correctional service officers</t>
  </si>
  <si>
    <t>A5136</t>
  </si>
  <si>
    <t>Painters, sculptors and other visual artists</t>
  </si>
  <si>
    <t>Photographers</t>
  </si>
  <si>
    <t>Graphic arts technicians</t>
  </si>
  <si>
    <t>A5226</t>
  </si>
  <si>
    <t>Other technical and co-ordinating occupations in motion pictures, broadcasting and the performing arts</t>
  </si>
  <si>
    <t>A5245</t>
  </si>
  <si>
    <t>Patternmakers - textile, leather and fur products</t>
  </si>
  <si>
    <t>A5252</t>
  </si>
  <si>
    <t>Coaches</t>
  </si>
  <si>
    <t>A5253</t>
  </si>
  <si>
    <t>Sports officials and referees</t>
  </si>
  <si>
    <t>A6315</t>
  </si>
  <si>
    <t>Cleaning supervisors</t>
  </si>
  <si>
    <t>A6316</t>
  </si>
  <si>
    <t>Other services supervisors</t>
  </si>
  <si>
    <t>A6332</t>
  </si>
  <si>
    <t>Bakers</t>
  </si>
  <si>
    <t>A6344</t>
  </si>
  <si>
    <t>Jewellers, jewellery and watch repairers and related occupations</t>
  </si>
  <si>
    <t>A6345</t>
  </si>
  <si>
    <t>Upholsterers</t>
  </si>
  <si>
    <t>A6346</t>
  </si>
  <si>
    <t>Funeral directors and embalmers</t>
  </si>
  <si>
    <t>A6522</t>
  </si>
  <si>
    <t>Pursers and flight attendants</t>
  </si>
  <si>
    <t>A6552</t>
  </si>
  <si>
    <t>Other customer and information services representatives</t>
  </si>
  <si>
    <t>A6622</t>
  </si>
  <si>
    <t>Store shelf stockers, clerks and order fillers</t>
  </si>
  <si>
    <t>A6711</t>
  </si>
  <si>
    <t>Food counter attendants, kitchen helpers and related support occupations</t>
  </si>
  <si>
    <t>A7202</t>
  </si>
  <si>
    <t>Contractors and supervisors, electrical trades and telecommunications occupations</t>
  </si>
  <si>
    <t>A7203</t>
  </si>
  <si>
    <t>Contractors and supervisors, pipefitting trades</t>
  </si>
  <si>
    <t>A0013</t>
  </si>
  <si>
    <t>Senior managers - financial, communications and other business services</t>
  </si>
  <si>
    <t>A0014</t>
  </si>
  <si>
    <t>Senior managers - health, education, social and community services and membership organizations</t>
  </si>
  <si>
    <t>A0016</t>
  </si>
  <si>
    <t>Senior managers - construction, transportation, production and utilities</t>
  </si>
  <si>
    <t>A0113</t>
  </si>
  <si>
    <t>Purchasing managers</t>
  </si>
  <si>
    <t>A0122</t>
  </si>
  <si>
    <t>Banking, credit and other investment managers</t>
  </si>
  <si>
    <t>A0125</t>
  </si>
  <si>
    <t>Other business services managers</t>
  </si>
  <si>
    <t>A0213</t>
  </si>
  <si>
    <t>Computer and information systems managers</t>
  </si>
  <si>
    <t>A0412</t>
  </si>
  <si>
    <t>Government managers - economic analysis, policy development and program administration</t>
  </si>
  <si>
    <t>A0413</t>
  </si>
  <si>
    <t>Government managers - education policy development and program administration</t>
  </si>
  <si>
    <t>A0421</t>
  </si>
  <si>
    <t>Administrators - post-secondary education and vocational training</t>
  </si>
  <si>
    <t>A0422</t>
  </si>
  <si>
    <t>School principals and administrators of elementary and secondary education</t>
  </si>
  <si>
    <t>A0621</t>
  </si>
  <si>
    <t>Retail and wholesale trade managers</t>
  </si>
  <si>
    <t>A0631</t>
  </si>
  <si>
    <t>Restaurant and food service managers</t>
  </si>
  <si>
    <t>A0651</t>
  </si>
  <si>
    <t>Managers in customer and personal services, n.e.c.</t>
  </si>
  <si>
    <t>A0714</t>
  </si>
  <si>
    <t>Facility operation and maintenance managers</t>
  </si>
  <si>
    <t>A0821</t>
  </si>
  <si>
    <t>Managers in agriculture</t>
  </si>
  <si>
    <t>A0911</t>
  </si>
  <si>
    <t>Manufacturing managers</t>
  </si>
  <si>
    <t>A0912</t>
  </si>
  <si>
    <t>Utilities managers</t>
  </si>
  <si>
    <t>A1211</t>
  </si>
  <si>
    <t>Supervisors, general office and administrative support workers</t>
  </si>
  <si>
    <t>A1214</t>
  </si>
  <si>
    <t>Supervisors, mail and message distribution occupations</t>
  </si>
  <si>
    <t>A1225</t>
  </si>
  <si>
    <t>Purchasing agents and officers</t>
  </si>
  <si>
    <t>A1253</t>
  </si>
  <si>
    <t>Records management technicians</t>
  </si>
  <si>
    <t>A1254</t>
  </si>
  <si>
    <t>Statistical officers and related research support occupations</t>
  </si>
  <si>
    <t>A1416</t>
  </si>
  <si>
    <t>Court clerks</t>
  </si>
  <si>
    <t>A1432</t>
  </si>
  <si>
    <t>Payroll administrators</t>
  </si>
  <si>
    <t>A1434</t>
  </si>
  <si>
    <t>Banking, insurance and other financial clerks</t>
  </si>
  <si>
    <t>A1452</t>
  </si>
  <si>
    <t>Correspondence, publication and regulatory clerks</t>
  </si>
  <si>
    <t>A1513</t>
  </si>
  <si>
    <t>Couriers, messengers and door-to-door distributors</t>
  </si>
  <si>
    <t>A1526</t>
  </si>
  <si>
    <t>Transportation route and crew schedulers</t>
  </si>
  <si>
    <t>A2141</t>
  </si>
  <si>
    <t>Industrial and manufacturing engineers</t>
  </si>
  <si>
    <t>A2152</t>
  </si>
  <si>
    <t>Landscape architects</t>
  </si>
  <si>
    <t>A2161</t>
  </si>
  <si>
    <t>Mathematicians, statisticians and actuaries</t>
  </si>
  <si>
    <t>A2231</t>
  </si>
  <si>
    <t>Civil engineering technologists and technicians</t>
  </si>
  <si>
    <t>A2232</t>
  </si>
  <si>
    <t>Mechanical engineering technologists and technicians</t>
  </si>
  <si>
    <t>A2253</t>
  </si>
  <si>
    <t>Drafting technologists and technicians</t>
  </si>
  <si>
    <t>A2255</t>
  </si>
  <si>
    <t>Technical occupations in geomatics and meteorology</t>
  </si>
  <si>
    <t>A2261</t>
  </si>
  <si>
    <t>Non-destructive testers and inspection technicians</t>
  </si>
  <si>
    <t>A2273</t>
  </si>
  <si>
    <t>Deck officers, water transport</t>
  </si>
  <si>
    <t>General practitioners and family physicians</t>
  </si>
  <si>
    <t>Dentists</t>
  </si>
  <si>
    <t>Chiropractors</t>
  </si>
  <si>
    <t>Dietitians and nutritionists</t>
  </si>
  <si>
    <t>A3213</t>
  </si>
  <si>
    <t>Animal health technologists and veterinary technicians</t>
  </si>
  <si>
    <t>A3214</t>
  </si>
  <si>
    <t>Respiratory therapists, clinical perfusionists and cardiopulmonary technologists</t>
  </si>
  <si>
    <t>A3217</t>
  </si>
  <si>
    <t>Cardiology technologists and electrophysiological diagnostic technologists, n.e.c.</t>
  </si>
  <si>
    <t>Other medical technologists and technicians (except dental health)</t>
  </si>
  <si>
    <t>Dental hygienists and dental therapists</t>
  </si>
  <si>
    <t>A3232</t>
  </si>
  <si>
    <t>Practitioners of natural healing</t>
  </si>
  <si>
    <t>A3236</t>
  </si>
  <si>
    <t>Massage therapists</t>
  </si>
  <si>
    <t>A3237</t>
  </si>
  <si>
    <t>Other technical occupations in therapy and assessment</t>
  </si>
  <si>
    <t>A3413</t>
  </si>
  <si>
    <t>Nurse aides, orderlies and patient service associates</t>
  </si>
  <si>
    <t>A4031</t>
  </si>
  <si>
    <t>Secondary school teachers</t>
  </si>
  <si>
    <t>A4112</t>
  </si>
  <si>
    <t>Lawyers and Quebec notaries</t>
  </si>
  <si>
    <t>A4211</t>
  </si>
  <si>
    <t>Paralegal and related occupations</t>
  </si>
  <si>
    <t>A4311</t>
  </si>
  <si>
    <t>Police officers (except commissioned)</t>
  </si>
  <si>
    <t>A4423</t>
  </si>
  <si>
    <t>By-law enforcement and other regulatory officers, n.e.c.</t>
  </si>
  <si>
    <t>A5134</t>
  </si>
  <si>
    <t>Dancers</t>
  </si>
  <si>
    <t>A5135</t>
  </si>
  <si>
    <t>Actors and comedians</t>
  </si>
  <si>
    <t>A5212</t>
  </si>
  <si>
    <t>Technical occupations related to museums and art galleries</t>
  </si>
  <si>
    <t>Other performers, n.e.c.</t>
  </si>
  <si>
    <t>Graphic designers and illustrators</t>
  </si>
  <si>
    <t>Interior designers and interior decorators</t>
  </si>
  <si>
    <t>Retail and wholesale buyers</t>
  </si>
  <si>
    <t>Real estate agents and salespersons</t>
  </si>
  <si>
    <t>A6312</t>
  </si>
  <si>
    <t>Executive housekeepers</t>
  </si>
  <si>
    <t>A6314</t>
  </si>
  <si>
    <t>Customer and information services supervisors</t>
  </si>
  <si>
    <t>A6321</t>
  </si>
  <si>
    <t>Chefs</t>
  </si>
  <si>
    <t>A6343</t>
  </si>
  <si>
    <t>Shoe repairers and shoemakers</t>
  </si>
  <si>
    <t>A6411</t>
  </si>
  <si>
    <t>Sales and account representatives - wholesale trade (non-technical)</t>
  </si>
  <si>
    <t>A0011</t>
  </si>
  <si>
    <t>Legislators</t>
  </si>
  <si>
    <t>A0212</t>
  </si>
  <si>
    <t>Architecture and science managers</t>
  </si>
  <si>
    <t>A0311</t>
  </si>
  <si>
    <t>Managers in health care</t>
  </si>
  <si>
    <t>A0431</t>
  </si>
  <si>
    <t>Commissioned police officers</t>
  </si>
  <si>
    <t>A0433</t>
  </si>
  <si>
    <t>Commissioned officers of the Canadian Armed Forces</t>
  </si>
  <si>
    <t>A0513</t>
  </si>
  <si>
    <t>Recreation, sports and fitness program and service directors</t>
  </si>
  <si>
    <t>A0601</t>
  </si>
  <si>
    <t>Corporate sales managers</t>
  </si>
  <si>
    <t>A0823</t>
  </si>
  <si>
    <t>Managers in aquaculture</t>
  </si>
  <si>
    <t>Financial auditors and accountants</t>
  </si>
  <si>
    <t>Securities agents, investment dealers and brokers</t>
  </si>
  <si>
    <t>Other financial officers</t>
  </si>
  <si>
    <t>A1212</t>
  </si>
  <si>
    <t>Supervisors, finance and insurance office workers</t>
  </si>
  <si>
    <t>A1221</t>
  </si>
  <si>
    <t>Administrative officers</t>
  </si>
  <si>
    <t>A1226</t>
  </si>
  <si>
    <t>Conference and event planners</t>
  </si>
  <si>
    <t>A1311</t>
  </si>
  <si>
    <t>Accounting technicians and bookkeepers</t>
  </si>
  <si>
    <t>A1313</t>
  </si>
  <si>
    <t>Insurance underwriters</t>
  </si>
  <si>
    <t>A1314</t>
  </si>
  <si>
    <t>Assessors, valuators and appraisers</t>
  </si>
  <si>
    <t>A1411</t>
  </si>
  <si>
    <t>General office support workers</t>
  </si>
  <si>
    <t>A1423</t>
  </si>
  <si>
    <t>Desktop publishing operators and related occupations</t>
  </si>
  <si>
    <t>A1451</t>
  </si>
  <si>
    <t>Library assistants and clerks</t>
  </si>
  <si>
    <t>A1454</t>
  </si>
  <si>
    <t>Survey interviewers and statistical clerks</t>
  </si>
  <si>
    <t>A1523</t>
  </si>
  <si>
    <t>Production logistics co-ordinators</t>
  </si>
  <si>
    <t>A2114</t>
  </si>
  <si>
    <t>Meteorologists and climatologists</t>
  </si>
  <si>
    <t>A2115</t>
  </si>
  <si>
    <t>Other professional occupations in physical sciences</t>
  </si>
  <si>
    <t>Forestry professionals</t>
  </si>
  <si>
    <t>A2132</t>
  </si>
  <si>
    <t>Mechanical engineers</t>
  </si>
  <si>
    <t>A2134</t>
  </si>
  <si>
    <t>Chemical engineers</t>
  </si>
  <si>
    <t>A2153</t>
  </si>
  <si>
    <t>Urban and land use planners</t>
  </si>
  <si>
    <t>A2172</t>
  </si>
  <si>
    <t>Database analysts and data administrators</t>
  </si>
  <si>
    <t>Geological and mineral technologists and technicians</t>
  </si>
  <si>
    <t>A2224</t>
  </si>
  <si>
    <t>Conservation and fishery officers</t>
  </si>
  <si>
    <t>A2251</t>
  </si>
  <si>
    <t>Architectural technologists and technicians</t>
  </si>
  <si>
    <t>A2254</t>
  </si>
  <si>
    <t>Land survey technologists and technicians</t>
  </si>
  <si>
    <t>A2262</t>
  </si>
  <si>
    <t>Engineering inspectors and regulatory officers</t>
  </si>
  <si>
    <t>A2274</t>
  </si>
  <si>
    <t>Engineer officers, water transport</t>
  </si>
  <si>
    <t>A2281</t>
  </si>
  <si>
    <t>Computer network technicians</t>
  </si>
  <si>
    <t>A2282</t>
  </si>
  <si>
    <t>User support technicians</t>
  </si>
  <si>
    <t>A2283</t>
  </si>
  <si>
    <t>Information systems testing technicians</t>
  </si>
  <si>
    <t>Veterinarians</t>
  </si>
  <si>
    <t>A3142</t>
  </si>
  <si>
    <t>Physiotherapists</t>
  </si>
  <si>
    <t>A3143</t>
  </si>
  <si>
    <t>Occupational therapists</t>
  </si>
  <si>
    <t>Medical laboratory technicians and pathologists' assistants</t>
  </si>
  <si>
    <t>A3234</t>
  </si>
  <si>
    <t>Paramedical occupations</t>
  </si>
  <si>
    <t>A4011</t>
  </si>
  <si>
    <t>University professors and lecturers</t>
  </si>
  <si>
    <t>A4012</t>
  </si>
  <si>
    <t>Post-secondary teaching and research assistants</t>
  </si>
  <si>
    <t>Social workers</t>
  </si>
  <si>
    <t>A4156</t>
  </si>
  <si>
    <t>Employment counsellors</t>
  </si>
  <si>
    <t>Natural and applied science policy researchers, consultants and program officers</t>
  </si>
  <si>
    <t>Economists and economic policy researchers and analysts</t>
  </si>
  <si>
    <t>Business development officers and marketing researchers and consultants</t>
  </si>
  <si>
    <t>A4168</t>
  </si>
  <si>
    <t>Program officers unique to government</t>
  </si>
  <si>
    <t>A4216</t>
  </si>
  <si>
    <t>Other instructors</t>
  </si>
  <si>
    <t>Home support workers, housekeepers and related occupations</t>
  </si>
  <si>
    <t>Elementary and secondary school teacher assistants</t>
  </si>
  <si>
    <t>Conservators and curators</t>
  </si>
  <si>
    <t>A5125</t>
  </si>
  <si>
    <t>Translators, terminologists and interpreters</t>
  </si>
  <si>
    <t>Library and public archive technicians</t>
  </si>
  <si>
    <t>A5224</t>
  </si>
  <si>
    <t>Broadcast technicians</t>
  </si>
  <si>
    <t>A5251</t>
  </si>
  <si>
    <t>Athletes</t>
  </si>
  <si>
    <t>A5254</t>
  </si>
  <si>
    <t>Program leaders and instructors in recreation, sport and fitness</t>
  </si>
  <si>
    <t>Retail sales supervisors</t>
  </si>
  <si>
    <t>A6313</t>
  </si>
  <si>
    <t>Accommodation, travel, tourism and related services supervisors</t>
  </si>
  <si>
    <t>A6322</t>
  </si>
  <si>
    <t>Cooks</t>
  </si>
  <si>
    <t>A6331</t>
  </si>
  <si>
    <t>Butchers, meat cutters and fishmongers - retail and wholesale</t>
  </si>
  <si>
    <t>A6341</t>
  </si>
  <si>
    <t>Hairstylists and barbers</t>
  </si>
  <si>
    <t>A6342</t>
  </si>
  <si>
    <t>Tailors, dressmakers, furriers and milliners</t>
  </si>
  <si>
    <t>A6511</t>
  </si>
  <si>
    <t>Maîtres d'hôtel and hosts/hostesses</t>
  </si>
  <si>
    <t>A6524</t>
  </si>
  <si>
    <t>Ground and water transport ticket agents, cargo service representatives and related clerks</t>
  </si>
  <si>
    <t>A6531</t>
  </si>
  <si>
    <t>Tour and travel guides</t>
  </si>
  <si>
    <t>A6564</t>
  </si>
  <si>
    <t>Other personal service occupations</t>
  </si>
  <si>
    <t>A6621</t>
  </si>
  <si>
    <t>Service station attendants</t>
  </si>
  <si>
    <t>A6722</t>
  </si>
  <si>
    <t>Operators and attendants in amusement, recreation and sport</t>
  </si>
  <si>
    <t>A6733</t>
  </si>
  <si>
    <t>Janitors, caretakers and building superintendents</t>
  </si>
  <si>
    <t>A7231</t>
  </si>
  <si>
    <t>Machinists and machining and tooling inspectors</t>
  </si>
  <si>
    <t>A7247</t>
  </si>
  <si>
    <t>Cable television service and maintenance technicians</t>
  </si>
  <si>
    <t>A7253</t>
  </si>
  <si>
    <t>Gas fitters</t>
  </si>
  <si>
    <t>A7281</t>
  </si>
  <si>
    <t>Bricklayers</t>
  </si>
  <si>
    <t>A7293</t>
  </si>
  <si>
    <t>Insulators</t>
  </si>
  <si>
    <t>A7233</t>
  </si>
  <si>
    <t>Sheet metal workers</t>
  </si>
  <si>
    <t>A7234</t>
  </si>
  <si>
    <t>Boilermakers</t>
  </si>
  <si>
    <t>A7236</t>
  </si>
  <si>
    <t>Ironworkers</t>
  </si>
  <si>
    <t>A7243</t>
  </si>
  <si>
    <t>Power system electricians</t>
  </si>
  <si>
    <t>A7252</t>
  </si>
  <si>
    <t>Steamfitters, pipefitters and sprinkler system installers</t>
  </si>
  <si>
    <t>A7282</t>
  </si>
  <si>
    <t>Concrete finishers</t>
  </si>
  <si>
    <t>A7283</t>
  </si>
  <si>
    <t>Tilesetters</t>
  </si>
  <si>
    <t>A7291</t>
  </si>
  <si>
    <t>Roofers and shinglers</t>
  </si>
  <si>
    <t>A7292</t>
  </si>
  <si>
    <t>Glaziers</t>
  </si>
  <si>
    <t>A7303</t>
  </si>
  <si>
    <t>Supervisors, printing and related occupations</t>
  </si>
  <si>
    <t>A7305</t>
  </si>
  <si>
    <t>Supervisors, motor transport and other ground transit operators</t>
  </si>
  <si>
    <t>A7313</t>
  </si>
  <si>
    <t>Heating, refrigeration and air conditioning mechanics</t>
  </si>
  <si>
    <t>A7321</t>
  </si>
  <si>
    <t>Automotive service technicians, truck and bus mechanics and mechanical repairers</t>
  </si>
  <si>
    <t>A7322</t>
  </si>
  <si>
    <t>Motor vehicle body repairers</t>
  </si>
  <si>
    <t>A7335</t>
  </si>
  <si>
    <t>Other small engine and small equipment repairers</t>
  </si>
  <si>
    <t>A7371</t>
  </si>
  <si>
    <t>Crane operators</t>
  </si>
  <si>
    <t>A7512</t>
  </si>
  <si>
    <t>Bus drivers, subway operators and other transit operators</t>
  </si>
  <si>
    <t>A7521</t>
  </si>
  <si>
    <t>Heavy equipment operators (except crane)</t>
  </si>
  <si>
    <t>A7522</t>
  </si>
  <si>
    <t>Public works maintenance equipment operators and related workers</t>
  </si>
  <si>
    <t>A7532</t>
  </si>
  <si>
    <t>Water transport deck and engine room crew</t>
  </si>
  <si>
    <t>A7535</t>
  </si>
  <si>
    <t>Other automotive mechanical installers and servicers</t>
  </si>
  <si>
    <t>A7611</t>
  </si>
  <si>
    <t>Construction trades helpers and labourers</t>
  </si>
  <si>
    <t>A7622</t>
  </si>
  <si>
    <t>Railway and motor transport labourers</t>
  </si>
  <si>
    <t>A8211</t>
  </si>
  <si>
    <t>Supervisors, logging and forestry</t>
  </si>
  <si>
    <t>A8222</t>
  </si>
  <si>
    <t>Contractors and supervisors, oil and gas drilling and services</t>
  </si>
  <si>
    <t>A8232</t>
  </si>
  <si>
    <t>Oil and gas well drillers, servicers, testers and related workers</t>
  </si>
  <si>
    <t>A8255</t>
  </si>
  <si>
    <t>Contractors and supervisors, landscaping, grounds maintenance and horticulture services</t>
  </si>
  <si>
    <t>A8411</t>
  </si>
  <si>
    <t>Underground mine service and support workers</t>
  </si>
  <si>
    <t>A8611</t>
  </si>
  <si>
    <t>Harvesting labourers</t>
  </si>
  <si>
    <t>A8612</t>
  </si>
  <si>
    <t>Landscaping and grounds maintenance labourers</t>
  </si>
  <si>
    <t>A9213</t>
  </si>
  <si>
    <t>Supervisors, food and beverage processing</t>
  </si>
  <si>
    <t>A9221</t>
  </si>
  <si>
    <t>Supervisors, motor vehicle assembling</t>
  </si>
  <si>
    <t>A9222</t>
  </si>
  <si>
    <t>Supervisors, electronics manufacturing</t>
  </si>
  <si>
    <t>A9224</t>
  </si>
  <si>
    <t>Supervisors, furniture and fixtures manufacturing</t>
  </si>
  <si>
    <t>A9241</t>
  </si>
  <si>
    <t>Power engineers and power systems operators</t>
  </si>
  <si>
    <t>A9411</t>
  </si>
  <si>
    <t>Machine operators, mineral and metal processing</t>
  </si>
  <si>
    <t>A9412</t>
  </si>
  <si>
    <t>Foundry workers</t>
  </si>
  <si>
    <t>A9413</t>
  </si>
  <si>
    <t>Glass forming and finishing machine operators and glass cutters</t>
  </si>
  <si>
    <t>A9415</t>
  </si>
  <si>
    <t>Inspectors and testers, mineral and metal processing</t>
  </si>
  <si>
    <t>A9417</t>
  </si>
  <si>
    <t>Machining tool operators</t>
  </si>
  <si>
    <t>A9422</t>
  </si>
  <si>
    <t>Plastics processing machine operators</t>
  </si>
  <si>
    <t>A9433</t>
  </si>
  <si>
    <t>Papermaking and finishing machine operators</t>
  </si>
  <si>
    <t>A9434</t>
  </si>
  <si>
    <t>Other wood processing machine operators</t>
  </si>
  <si>
    <t>A9445</t>
  </si>
  <si>
    <t>Fabric, fur and leather cutters</t>
  </si>
  <si>
    <t>A9446</t>
  </si>
  <si>
    <t>Industrial sewing machine operators</t>
  </si>
  <si>
    <t>A9461</t>
  </si>
  <si>
    <t>Process control and machine operators, food and beverage processing</t>
  </si>
  <si>
    <t>A9462</t>
  </si>
  <si>
    <t>Industrial butchers and meat cutters, poultry preparers and related workers</t>
  </si>
  <si>
    <t>A9473</t>
  </si>
  <si>
    <t>Binding and finishing machine operators</t>
  </si>
  <si>
    <t>A9522</t>
  </si>
  <si>
    <t>Motor vehicle assemblers, inspectors and testers</t>
  </si>
  <si>
    <t>A9523</t>
  </si>
  <si>
    <t>Electronics assemblers, fabricators, inspectors and testers</t>
  </si>
  <si>
    <t>A9524</t>
  </si>
  <si>
    <t>Assemblers and inspectors, electrical appliance, apparatus and equipment manufacturing</t>
  </si>
  <si>
    <t>A9525</t>
  </si>
  <si>
    <t>Assemblers, fabricators and inspectors, industrial electrical motors and transformers</t>
  </si>
  <si>
    <t>A9531</t>
  </si>
  <si>
    <t>Boat assemblers and inspectors</t>
  </si>
  <si>
    <t>A9534</t>
  </si>
  <si>
    <t>Furniture finishers and refinishers</t>
  </si>
  <si>
    <t>A9537</t>
  </si>
  <si>
    <t>Other products assemblers, finishers and inspectors</t>
  </si>
  <si>
    <t>A9618</t>
  </si>
  <si>
    <t>Labourers in fish and seafood processing</t>
  </si>
  <si>
    <t>A6533</t>
  </si>
  <si>
    <t>Casino occupations</t>
  </si>
  <si>
    <t>A6541</t>
  </si>
  <si>
    <t>Security guards and related security service occupations</t>
  </si>
  <si>
    <t>A6563</t>
  </si>
  <si>
    <t>Pet groomers and animal care workers</t>
  </si>
  <si>
    <t>A6721</t>
  </si>
  <si>
    <t>Support occupations in accommodation, travel and facilities set-up services</t>
  </si>
  <si>
    <t>A6732</t>
  </si>
  <si>
    <t>Specialized cleaners</t>
  </si>
  <si>
    <t>A6741</t>
  </si>
  <si>
    <t>Dry cleaning, laundry and related occupations</t>
  </si>
  <si>
    <t>A7201</t>
  </si>
  <si>
    <t>Contractors and supervisors, machining, metal forming, shaping and erecting trades and related occupations</t>
  </si>
  <si>
    <t>A7204</t>
  </si>
  <si>
    <t>Contractors and supervisors, carpentry trades</t>
  </si>
  <si>
    <t>A7232</t>
  </si>
  <si>
    <t>Tool and die makers</t>
  </si>
  <si>
    <t>A7235</t>
  </si>
  <si>
    <t>Structural metal and platework fabricators and fitters</t>
  </si>
  <si>
    <t>A7241</t>
  </si>
  <si>
    <t>Electricians (except industrial and power system)</t>
  </si>
  <si>
    <t>A7242</t>
  </si>
  <si>
    <t>Industrial electricians</t>
  </si>
  <si>
    <t>A7245</t>
  </si>
  <si>
    <t>Telecommunications line and cable workers</t>
  </si>
  <si>
    <t>A7251</t>
  </si>
  <si>
    <t>Plumbers</t>
  </si>
  <si>
    <t>A7271</t>
  </si>
  <si>
    <t>Carpenters</t>
  </si>
  <si>
    <t>A7272</t>
  </si>
  <si>
    <t>Cabinetmakers</t>
  </si>
  <si>
    <t>A7284</t>
  </si>
  <si>
    <t>Plasterers, drywall installers and finishers and lathers</t>
  </si>
  <si>
    <t>A7294</t>
  </si>
  <si>
    <t>Painters and decorators (except interior decorators)</t>
  </si>
  <si>
    <t>A7301</t>
  </si>
  <si>
    <t>Contractors and supervisors, mechanic trades</t>
  </si>
  <si>
    <t>A7302</t>
  </si>
  <si>
    <t>Contractors and supervisors, heavy equipment operator crews</t>
  </si>
  <si>
    <t>A7311</t>
  </si>
  <si>
    <t>Construction millwrights and industrial mechanics</t>
  </si>
  <si>
    <t>A7315</t>
  </si>
  <si>
    <t>Aircraft mechanics and aircraft inspectors</t>
  </si>
  <si>
    <t>A7316</t>
  </si>
  <si>
    <t>Machine fitters</t>
  </si>
  <si>
    <t>A7332</t>
  </si>
  <si>
    <t>Appliance servicers and repairers</t>
  </si>
  <si>
    <t>A7334</t>
  </si>
  <si>
    <t>Motorcycle, all-terrain vehicle and other related mechanics</t>
  </si>
  <si>
    <t>A7452</t>
  </si>
  <si>
    <t>Material handlers</t>
  </si>
  <si>
    <t>A7513</t>
  </si>
  <si>
    <t>Taxi and limousine drivers and chauffeurs</t>
  </si>
  <si>
    <t>A7531</t>
  </si>
  <si>
    <t>Railway yard and track maintenance workers</t>
  </si>
  <si>
    <t>A8231</t>
  </si>
  <si>
    <t>Underground production and development miners</t>
  </si>
  <si>
    <t>A8241</t>
  </si>
  <si>
    <t>Logging machinery operators</t>
  </si>
  <si>
    <t>A8262</t>
  </si>
  <si>
    <t>Fishermen/women</t>
  </si>
  <si>
    <t>A8412</t>
  </si>
  <si>
    <t>Oil and gas well drilling and related workers and services operators</t>
  </si>
  <si>
    <t>A8421</t>
  </si>
  <si>
    <t>Chain saw and skidder operators</t>
  </si>
  <si>
    <t>A8615</t>
  </si>
  <si>
    <t>Oil and gas drilling, servicing and related labourers</t>
  </si>
  <si>
    <t>A9211</t>
  </si>
  <si>
    <t>Supervisors, mineral and metal processing</t>
  </si>
  <si>
    <t>A9215</t>
  </si>
  <si>
    <t>Supervisors, forest products processing</t>
  </si>
  <si>
    <t>A9226</t>
  </si>
  <si>
    <t>Supervisors, other mechanical and metal products manufacturing</t>
  </si>
  <si>
    <t>A9232</t>
  </si>
  <si>
    <t>Central control and process operators, petroleum, gas and chemical processing</t>
  </si>
  <si>
    <t>A9235</t>
  </si>
  <si>
    <t>Pulping, papermaking and coating control operators</t>
  </si>
  <si>
    <t>A9414</t>
  </si>
  <si>
    <t>Concrete, clay and stone forming operators</t>
  </si>
  <si>
    <t>A9416</t>
  </si>
  <si>
    <t>Metalworking and forging machine operators</t>
  </si>
  <si>
    <t>A9418</t>
  </si>
  <si>
    <t>Other metal products machine operators</t>
  </si>
  <si>
    <t>A9431</t>
  </si>
  <si>
    <t>Sawmill machine operators</t>
  </si>
  <si>
    <t>A9463</t>
  </si>
  <si>
    <t>Fish and seafood plant workers</t>
  </si>
  <si>
    <t>A9521</t>
  </si>
  <si>
    <t>Aircraft assemblers and aircraft assembly inspectors</t>
  </si>
  <si>
    <t>A9527</t>
  </si>
  <si>
    <t>Machine operators and inspectors, electrical apparatus manufacturing</t>
  </si>
  <si>
    <t>A9535</t>
  </si>
  <si>
    <t>Plastic products assemblers, finishers and inspectors</t>
  </si>
  <si>
    <t>A9536</t>
  </si>
  <si>
    <t>Industrial painters, coaters and metal finishing process operators</t>
  </si>
  <si>
    <t>A9611</t>
  </si>
  <si>
    <t>Labourers in mineral and metal processing</t>
  </si>
  <si>
    <t>A9613</t>
  </si>
  <si>
    <t>Labourers in chemical products processing and utilities</t>
  </si>
  <si>
    <t>A9615</t>
  </si>
  <si>
    <t>Labourers in rubber and plastic products manufacturing</t>
  </si>
  <si>
    <t>A7295</t>
  </si>
  <si>
    <t>Floor covering installers</t>
  </si>
  <si>
    <t>A7312</t>
  </si>
  <si>
    <t>Heavy-duty equipment mechanics</t>
  </si>
  <si>
    <t>A7314</t>
  </si>
  <si>
    <t>Railway carmen/women</t>
  </si>
  <si>
    <t>A7318</t>
  </si>
  <si>
    <t>Elevator constructors and mechanics</t>
  </si>
  <si>
    <t>A7333</t>
  </si>
  <si>
    <t>Electrical mechanics</t>
  </si>
  <si>
    <t>A7372</t>
  </si>
  <si>
    <t>Drillers and blasters - surface mining, quarrying and construction</t>
  </si>
  <si>
    <t>A7384</t>
  </si>
  <si>
    <t>Other trades and related occupations, n.e.c.</t>
  </si>
  <si>
    <t>A7445</t>
  </si>
  <si>
    <t>Other repairers and servicers</t>
  </si>
  <si>
    <t>A7511</t>
  </si>
  <si>
    <t>Transport truck drivers</t>
  </si>
  <si>
    <t>A7514</t>
  </si>
  <si>
    <t>Delivery and courier service drivers</t>
  </si>
  <si>
    <t>A8422</t>
  </si>
  <si>
    <t>Silviculture and forestry workers</t>
  </si>
  <si>
    <t>A8431</t>
  </si>
  <si>
    <t>General farm workers</t>
  </si>
  <si>
    <t>A8432</t>
  </si>
  <si>
    <t>Nursery and greenhouse workers</t>
  </si>
  <si>
    <t>A8441</t>
  </si>
  <si>
    <t>Fishing vessel deckhands</t>
  </si>
  <si>
    <t>A9227</t>
  </si>
  <si>
    <t>Supervisors, other products manufacturing and assembly</t>
  </si>
  <si>
    <t>A9421</t>
  </si>
  <si>
    <t>Chemical plant machine operators</t>
  </si>
  <si>
    <t>A9435</t>
  </si>
  <si>
    <t>Paper converting machine operators</t>
  </si>
  <si>
    <t>A9441</t>
  </si>
  <si>
    <t>Textile fibre and yarn, hide and pelt processing machine operators and workers</t>
  </si>
  <si>
    <t>A9442</t>
  </si>
  <si>
    <t>Weavers, knitters and other fabric making occupations</t>
  </si>
  <si>
    <t>A9447</t>
  </si>
  <si>
    <t>Inspectors and graders, textile, fabric, fur and leather products manufacturing</t>
  </si>
  <si>
    <t>A9471</t>
  </si>
  <si>
    <t>Plateless printing equipment operators</t>
  </si>
  <si>
    <t>A9472</t>
  </si>
  <si>
    <t>Camera, platemaking and other prepress occupations</t>
  </si>
  <si>
    <t>A9532</t>
  </si>
  <si>
    <t>Furniture and fixture assemblers and inspectors</t>
  </si>
  <si>
    <t>A9612</t>
  </si>
  <si>
    <t>Labourers in metal fabrication</t>
  </si>
  <si>
    <t>A9616</t>
  </si>
  <si>
    <t>Labourers in textile processing</t>
  </si>
  <si>
    <t>A9619</t>
  </si>
  <si>
    <t>Other labourers in processing, manufacturing and utilities</t>
  </si>
  <si>
    <t>A0015</t>
  </si>
  <si>
    <t>Senior managers - trade, broadcasting and other services, n.e.c.</t>
  </si>
  <si>
    <t>A0111</t>
  </si>
  <si>
    <t>Financial managers</t>
  </si>
  <si>
    <t>A0114</t>
  </si>
  <si>
    <t>Other administrative services managers</t>
  </si>
  <si>
    <t>A0131</t>
  </si>
  <si>
    <t>Telecommunication carriers managers</t>
  </si>
  <si>
    <t>A0211</t>
  </si>
  <si>
    <t>Engineering managers</t>
  </si>
  <si>
    <t>A0411</t>
  </si>
  <si>
    <t>Government managers - health and social policy development and program administration</t>
  </si>
  <si>
    <t>A0432</t>
  </si>
  <si>
    <t>Fire chiefs and senior firefighting officers</t>
  </si>
  <si>
    <t>A0511</t>
  </si>
  <si>
    <t>Library, archive, museum and art gallery managers</t>
  </si>
  <si>
    <t>A0632</t>
  </si>
  <si>
    <t>Accommodation service managers</t>
  </si>
  <si>
    <t>A0711</t>
  </si>
  <si>
    <t>Construction managers</t>
  </si>
  <si>
    <t>A0712</t>
  </si>
  <si>
    <t>Home building and renovation managers</t>
  </si>
  <si>
    <t>A0731</t>
  </si>
  <si>
    <t>Managers in transportation</t>
  </si>
  <si>
    <t>A0811</t>
  </si>
  <si>
    <t>Managers in natural resources production and fishing</t>
  </si>
  <si>
    <t>A0822</t>
  </si>
  <si>
    <t>Managers in horticulture</t>
  </si>
  <si>
    <t>Financial and investment analysts</t>
  </si>
  <si>
    <t>Human resources professionals</t>
  </si>
  <si>
    <t>Professional occupations in advertising, marketing and public relations</t>
  </si>
  <si>
    <t>A1213</t>
  </si>
  <si>
    <t>Supervisors, library, correspondence and related information workers</t>
  </si>
  <si>
    <t>A1223</t>
  </si>
  <si>
    <t>Human resources and recruitment officers</t>
  </si>
  <si>
    <t>A1241</t>
  </si>
  <si>
    <t>Administrative assistants</t>
  </si>
  <si>
    <t>A1242</t>
  </si>
  <si>
    <t>Legal administrative assistants</t>
  </si>
  <si>
    <t>A1243</t>
  </si>
  <si>
    <t>Medical administrative assistants</t>
  </si>
  <si>
    <t>A1251</t>
  </si>
  <si>
    <t>Court reporters, medical transcriptionists and related occupations</t>
  </si>
  <si>
    <t>A1315</t>
  </si>
  <si>
    <t>Customs, ship and other brokers</t>
  </si>
  <si>
    <t>A1414</t>
  </si>
  <si>
    <t>Receptionists</t>
  </si>
  <si>
    <t>A1435</t>
  </si>
  <si>
    <t>Collectors</t>
  </si>
  <si>
    <t>A1524</t>
  </si>
  <si>
    <t>Purchasing and inventory control workers</t>
  </si>
  <si>
    <t>A1525</t>
  </si>
  <si>
    <t>Dispatchers</t>
  </si>
  <si>
    <t>Physicists and astronomers</t>
  </si>
  <si>
    <t>Agricultural representatives, consultants and specialists</t>
  </si>
  <si>
    <t>Civil engineers</t>
  </si>
  <si>
    <t>A2133</t>
  </si>
  <si>
    <t>Electrical and electronics engineers</t>
  </si>
  <si>
    <t>A2142</t>
  </si>
  <si>
    <t>Metallurgical and materials engineers</t>
  </si>
  <si>
    <t>A2145</t>
  </si>
  <si>
    <t>Petroleum engineers</t>
  </si>
  <si>
    <t>A2147</t>
  </si>
  <si>
    <t>Computer engineers (except software engineers and designers)</t>
  </si>
  <si>
    <t>A2151</t>
  </si>
  <si>
    <t>Architects</t>
  </si>
  <si>
    <t>A2154</t>
  </si>
  <si>
    <t>Land surveyors</t>
  </si>
  <si>
    <t>A2171</t>
  </si>
  <si>
    <t>Information systems analysts and consultants</t>
  </si>
  <si>
    <t>A2173</t>
  </si>
  <si>
    <t>Software engineers and designers</t>
  </si>
  <si>
    <t>A2175</t>
  </si>
  <si>
    <t>Web designers and developers</t>
  </si>
  <si>
    <t>Chemical technologists and technicians</t>
  </si>
  <si>
    <t>A2223</t>
  </si>
  <si>
    <t>Forestry technologists and technicians</t>
  </si>
  <si>
    <t>A2233</t>
  </si>
  <si>
    <t>Industrial engineering and manufacturing technologists and technicians</t>
  </si>
  <si>
    <t>A2241</t>
  </si>
  <si>
    <t>Electrical and electronics engineering technologists and technicians</t>
  </si>
  <si>
    <t>A2242</t>
  </si>
  <si>
    <t>Electronic service technicians (household and business equipment)</t>
  </si>
  <si>
    <t>A2243</t>
  </si>
  <si>
    <t>Industrial instrument technicians and mechanics</t>
  </si>
  <si>
    <t>A2244</t>
  </si>
  <si>
    <t>Aircraft instrument, electrical and avionics mechanics, technicians and inspectors</t>
  </si>
  <si>
    <t>A2252</t>
  </si>
  <si>
    <t>Industrial designers</t>
  </si>
  <si>
    <t>A2263</t>
  </si>
  <si>
    <t>Inspectors in public and environmental health and occupational health and safety</t>
  </si>
  <si>
    <t>A2264</t>
  </si>
  <si>
    <t>Construction inspectors</t>
  </si>
  <si>
    <t>A2275</t>
  </si>
  <si>
    <t>Railway traffic controllers and marine traffic regulators</t>
  </si>
  <si>
    <t>A3011</t>
  </si>
  <si>
    <t>Nursing co-ordinators and supervisors</t>
  </si>
  <si>
    <t>A3012</t>
  </si>
  <si>
    <t>Registered nurses and registered psychiatric nurses</t>
  </si>
  <si>
    <t>Optometrists</t>
  </si>
  <si>
    <t>A3124</t>
  </si>
  <si>
    <t>Allied primary health practitioners</t>
  </si>
  <si>
    <t>A3125</t>
  </si>
  <si>
    <t>Other professional occupations in health diagnosing and treating</t>
  </si>
  <si>
    <t>Pharmacists</t>
  </si>
  <si>
    <t>A3144</t>
  </si>
  <si>
    <t>Other professional occupations in therapy and assessment</t>
  </si>
  <si>
    <t>Medical laboratory technologists</t>
  </si>
  <si>
    <t>A3216</t>
  </si>
  <si>
    <t>Medical sonographers</t>
  </si>
  <si>
    <t>A3411</t>
  </si>
  <si>
    <t>Dental assistants</t>
  </si>
  <si>
    <t>A3414</t>
  </si>
  <si>
    <t>Other assisting occupations in support of health services</t>
  </si>
  <si>
    <t>A4021</t>
  </si>
  <si>
    <t>College and other vocational instructors</t>
  </si>
  <si>
    <t>A4032</t>
  </si>
  <si>
    <t>Elementary school and kindergarten teachers</t>
  </si>
  <si>
    <t>Judges</t>
  </si>
  <si>
    <t>Psychologists</t>
  </si>
  <si>
    <t>A4154</t>
  </si>
  <si>
    <t>Professional occupations in religion</t>
  </si>
  <si>
    <t>A4166</t>
  </si>
  <si>
    <t>Education policy researchers, consultants and program officers</t>
  </si>
  <si>
    <t>A4212</t>
  </si>
  <si>
    <t>Social and community service workers</t>
  </si>
  <si>
    <t>A4215</t>
  </si>
  <si>
    <t>Instructors of persons with disabilities</t>
  </si>
  <si>
    <t>A4312</t>
  </si>
  <si>
    <t>Firefighters</t>
  </si>
  <si>
    <t>A4313</t>
  </si>
  <si>
    <t>Non-commissioned ranks of the Canadian Armed Forces</t>
  </si>
  <si>
    <t>Home child care providers</t>
  </si>
  <si>
    <t>Librarians</t>
  </si>
  <si>
    <t>A5113</t>
  </si>
  <si>
    <t>Archivists</t>
  </si>
  <si>
    <t>Authors and writers</t>
  </si>
  <si>
    <t>Editors</t>
  </si>
  <si>
    <t>A5123</t>
  </si>
  <si>
    <t>Journalists</t>
  </si>
  <si>
    <t>A5131</t>
  </si>
  <si>
    <t>Producers, directors, choreographers and related occupations</t>
  </si>
  <si>
    <t>A5132</t>
  </si>
  <si>
    <t>Conductors, composers and arrangers</t>
  </si>
  <si>
    <t>A5133</t>
  </si>
  <si>
    <t>Musicians and singers</t>
  </si>
  <si>
    <t>Film and video camera operators</t>
  </si>
  <si>
    <t>A5225</t>
  </si>
  <si>
    <t>Audio and video recording technicians</t>
  </si>
  <si>
    <t>A5227</t>
  </si>
  <si>
    <t>Support occupations in motion pictures, broadcasting, photography and the performing arts</t>
  </si>
  <si>
    <t>Announcers and other broadcasters</t>
  </si>
  <si>
    <t>A5243</t>
  </si>
  <si>
    <t>Theatre, fashion, exhibit and other creative designers</t>
  </si>
  <si>
    <t>A5244</t>
  </si>
  <si>
    <t>Artisans and craftspersons</t>
  </si>
  <si>
    <t>Technical sales specialists - wholesale trade</t>
  </si>
  <si>
    <t>Insurance agents and brokers</t>
  </si>
  <si>
    <t>A6235</t>
  </si>
  <si>
    <t>Financial sales representatives</t>
  </si>
  <si>
    <t>A6311</t>
  </si>
  <si>
    <t>Food service supervisors</t>
  </si>
  <si>
    <t>A6421</t>
  </si>
  <si>
    <t>Retail salespersons</t>
  </si>
  <si>
    <t>A6512</t>
  </si>
  <si>
    <t>Bartenders</t>
  </si>
  <si>
    <t>A6513</t>
  </si>
  <si>
    <t>Food and beverage servers</t>
  </si>
  <si>
    <t>A6521</t>
  </si>
  <si>
    <t>Travel counsellors</t>
  </si>
  <si>
    <t>A6523</t>
  </si>
  <si>
    <t>Airline ticket and service agents</t>
  </si>
  <si>
    <t>A6525</t>
  </si>
  <si>
    <t>Hotel front desk clerks</t>
  </si>
  <si>
    <t>A6532</t>
  </si>
  <si>
    <t>Outdoor sport and recreational guides</t>
  </si>
  <si>
    <t>A6551</t>
  </si>
  <si>
    <t>Customer services representatives - financial institutions</t>
  </si>
  <si>
    <t>A6561</t>
  </si>
  <si>
    <t>Image, social and other personal consultants</t>
  </si>
  <si>
    <t>A6562</t>
  </si>
  <si>
    <t>Estheticians, electrologists and related occupations</t>
  </si>
  <si>
    <t>A6611</t>
  </si>
  <si>
    <t>Cashiers</t>
  </si>
  <si>
    <t>A6623</t>
  </si>
  <si>
    <t>Other sales related occupations</t>
  </si>
  <si>
    <t>A6731</t>
  </si>
  <si>
    <t>Light duty cleaners</t>
  </si>
  <si>
    <t>A6742</t>
  </si>
  <si>
    <t>Other service support occupations, n.e.c.</t>
  </si>
  <si>
    <t>A7205</t>
  </si>
  <si>
    <t>Contractors and supervisors, other construction trades, installers, repairers and servicers</t>
  </si>
  <si>
    <t>A7237</t>
  </si>
  <si>
    <t>Welders and related machine operators</t>
  </si>
  <si>
    <t>A7244</t>
  </si>
  <si>
    <t>Electrical power line and cable workers</t>
  </si>
  <si>
    <t>A7246</t>
  </si>
  <si>
    <t>Telecommunications installation and repair workers</t>
  </si>
  <si>
    <t>A7304</t>
  </si>
  <si>
    <t>Supervisors, railway transport operations</t>
  </si>
  <si>
    <t>A7331</t>
  </si>
  <si>
    <t>Oil and solid fuel heating mechanics</t>
  </si>
  <si>
    <t>A7361</t>
  </si>
  <si>
    <t>Railway and yard locomotive engineers</t>
  </si>
  <si>
    <t>A7362</t>
  </si>
  <si>
    <t>Railway conductors and brakemen/women</t>
  </si>
  <si>
    <t>A7373</t>
  </si>
  <si>
    <t>Water well drillers</t>
  </si>
  <si>
    <t>A7381</t>
  </si>
  <si>
    <t>Printing press operators</t>
  </si>
  <si>
    <t>A7441</t>
  </si>
  <si>
    <t>Residential and commercial installers and servicers</t>
  </si>
  <si>
    <t>A7442</t>
  </si>
  <si>
    <t>Waterworks and gas maintenance workers</t>
  </si>
  <si>
    <t>A7444</t>
  </si>
  <si>
    <t>Pest controllers and fumigators</t>
  </si>
  <si>
    <t>A7451</t>
  </si>
  <si>
    <t>Longshore workers</t>
  </si>
  <si>
    <t>A7533</t>
  </si>
  <si>
    <t>Boat and cable ferry operators and related occupations</t>
  </si>
  <si>
    <t>A7534</t>
  </si>
  <si>
    <t>Air transport ramp attendants</t>
  </si>
  <si>
    <t>A7612</t>
  </si>
  <si>
    <t>Other trades helpers and labourers</t>
  </si>
  <si>
    <t>A7621</t>
  </si>
  <si>
    <t>Public works and maintenance labourers</t>
  </si>
  <si>
    <t>A8221</t>
  </si>
  <si>
    <t>Supervisors, mining and quarrying</t>
  </si>
  <si>
    <t>A8252</t>
  </si>
  <si>
    <t>Agricultural service contractors, farm supervisors and specialized livestock workers</t>
  </si>
  <si>
    <t>A8261</t>
  </si>
  <si>
    <t>Fishing masters and officers</t>
  </si>
  <si>
    <t>A8442</t>
  </si>
  <si>
    <t>Trappers and hunters</t>
  </si>
  <si>
    <t>A8613</t>
  </si>
  <si>
    <t>Aquaculture and marine harvest labourers</t>
  </si>
  <si>
    <t>A8614</t>
  </si>
  <si>
    <t>Mine labourers</t>
  </si>
  <si>
    <t>A8616</t>
  </si>
  <si>
    <t>Logging and forestry labourers</t>
  </si>
  <si>
    <t>A9212</t>
  </si>
  <si>
    <t>Supervisors, petroleum, gas and chemical processing and utilities</t>
  </si>
  <si>
    <t>A9217</t>
  </si>
  <si>
    <t>Supervisors, textile, fabric, fur and leather products processing and manufacturing</t>
  </si>
  <si>
    <t>A9223</t>
  </si>
  <si>
    <t>Supervisors, electrical products manufacturing</t>
  </si>
  <si>
    <t>A9231</t>
  </si>
  <si>
    <t>Central control and process operators, mineral and metal processing</t>
  </si>
  <si>
    <t>A9243</t>
  </si>
  <si>
    <t>Water and waste treatment plant operators</t>
  </si>
  <si>
    <t>A9423</t>
  </si>
  <si>
    <t>Rubber processing machine operators and related workers</t>
  </si>
  <si>
    <t>A9432</t>
  </si>
  <si>
    <t>Pulp mill machine operators</t>
  </si>
  <si>
    <t>A9436</t>
  </si>
  <si>
    <t>Lumber graders and other wood processing inspectors and graders</t>
  </si>
  <si>
    <t>A9437</t>
  </si>
  <si>
    <t>Woodworking machine operators</t>
  </si>
  <si>
    <t>A9465</t>
  </si>
  <si>
    <t>Testers and graders, food and beverage processing</t>
  </si>
  <si>
    <t>A9474</t>
  </si>
  <si>
    <t>Photographic and film processors</t>
  </si>
  <si>
    <t>A9526</t>
  </si>
  <si>
    <t>Mechanical assemblers and inspectors</t>
  </si>
  <si>
    <t>A9533</t>
  </si>
  <si>
    <t>Other wood products assemblers and inspectors</t>
  </si>
  <si>
    <t>A9614</t>
  </si>
  <si>
    <t>Labourers in wood, pulp and paper processing</t>
  </si>
  <si>
    <t>A9617</t>
  </si>
  <si>
    <t>Labourers in food and beverage processing</t>
  </si>
  <si>
    <t>Creative</t>
  </si>
  <si>
    <t>A1150</t>
  </si>
  <si>
    <t>Support activities for farms (1151 and 1152)5</t>
  </si>
  <si>
    <t>A1110</t>
  </si>
  <si>
    <t>Farms (except Greenhouses and Aquaculture) (1111 to 1113, 1119 to 1124 and 1129)</t>
  </si>
  <si>
    <t>A9214</t>
  </si>
  <si>
    <t>9112-9119 Other federal government public administration</t>
  </si>
  <si>
    <t>Supervisors, plastic and rubber products manufacturing</t>
  </si>
  <si>
    <t>Non-Creative Industry</t>
  </si>
  <si>
    <t>N/A</t>
  </si>
  <si>
    <t>Creative Industry Type</t>
  </si>
  <si>
    <t>oHiggs</t>
  </si>
  <si>
    <t>iHiggs</t>
  </si>
  <si>
    <t>iNESTA</t>
  </si>
  <si>
    <t>oNESTA</t>
  </si>
  <si>
    <t>3371 Household and institutional furniture and kitchen cabinet manufacturing</t>
  </si>
  <si>
    <t>4889 Other support activities for transportation</t>
  </si>
  <si>
    <t>3121 Beverage manufacturing</t>
  </si>
  <si>
    <t>5322 Consumer goods rental</t>
  </si>
  <si>
    <t>5112 Software publishers</t>
  </si>
  <si>
    <t>5413 Architectural, engineering and related services</t>
  </si>
  <si>
    <t>3255 Paint, coating and adhesive manufacturing</t>
  </si>
  <si>
    <t>3365 Railroad rolling stock manufacturing</t>
  </si>
  <si>
    <t>1110 Farms (except Greenhouses and Aquaculture) (1111 to 1113, 1119 to 1124 and 1129)5</t>
  </si>
  <si>
    <t>2121 Coal mining</t>
  </si>
  <si>
    <t>3253 Pesticide, fertilizer and other agricultural chemical manufacturing</t>
  </si>
  <si>
    <t>4543 Direct selling establishments</t>
  </si>
  <si>
    <t>3114 Fruit and vegetable preserving and specialty food manufacturing</t>
  </si>
  <si>
    <t>6112 Community colleges and C.E.G.E.P.s</t>
  </si>
  <si>
    <t>4811 Scheduled air transportation</t>
  </si>
  <si>
    <t>3169 Other leather and allied product manufacturing</t>
  </si>
  <si>
    <t>5222 Non-depository credit intermediation</t>
  </si>
  <si>
    <t>9111 Defence services</t>
  </si>
  <si>
    <t>5174 Satellite telecommunications</t>
  </si>
  <si>
    <t>9112-9119 Other federal government public administration5</t>
  </si>
  <si>
    <t>1114 Greenhouse, nursery and floriculture production</t>
  </si>
  <si>
    <t>3273 Cement and concrete product manufacturing</t>
  </si>
  <si>
    <t>4421 Furniture stores</t>
  </si>
  <si>
    <t>5511 Management of companies and enterprises</t>
  </si>
  <si>
    <t>6116 Other schools and instruction</t>
  </si>
  <si>
    <t>7115 Independent artists, writers and performers</t>
  </si>
  <si>
    <t>3161 Leather and hide tanning and finishing</t>
  </si>
  <si>
    <t>3118 Bakeries and tortilla manufacturing</t>
  </si>
  <si>
    <t>3366 Ship and boat building</t>
  </si>
  <si>
    <t>4452 Specialty food stores</t>
  </si>
  <si>
    <t>4872 Scenic and sightseeing transportation, water</t>
  </si>
  <si>
    <t>4189 Other miscellaneous merchant wholesalers</t>
  </si>
  <si>
    <t>4531 Florists</t>
  </si>
  <si>
    <t>4539 Other miscellaneous store retailers</t>
  </si>
  <si>
    <t>3372 Office furniture (including fixtures) manufacturing</t>
  </si>
  <si>
    <t>4431 Electronics and appliance stores</t>
  </si>
  <si>
    <t>3149 Other textile product mills</t>
  </si>
  <si>
    <t>3324 Boiler, tank and shipping container manufacturing</t>
  </si>
  <si>
    <t>3345 Navigational, measuring, medical and control instruments manufacturing</t>
  </si>
  <si>
    <t>4131 Food merchant wholesalers</t>
  </si>
  <si>
    <t>3256 Soap, cleaning compound and toilet preparation manufacturing</t>
  </si>
  <si>
    <t>6213 Offices of other health practitioners</t>
  </si>
  <si>
    <t>2379 Other heavy and civil engineering construction</t>
  </si>
  <si>
    <t>5419 Other professional, scientific and technical services</t>
  </si>
  <si>
    <t>4171 Farm, lawn and garden machinery and equipment merchant wholesalers</t>
  </si>
  <si>
    <t>4853 Taxi and limousine service</t>
  </si>
  <si>
    <t>4881 Support activities for air transportation</t>
  </si>
  <si>
    <t>4471 Gasoline stations</t>
  </si>
  <si>
    <t>3335 Metalworking machinery manufacturing</t>
  </si>
  <si>
    <t>4542 Vending machine operators</t>
  </si>
  <si>
    <t>4851 Urban transit systems</t>
  </si>
  <si>
    <t>5417 Scientific research and development services</t>
  </si>
  <si>
    <t>6211 Offices of physicians</t>
  </si>
  <si>
    <t>4141 Textile, clothing and footwear merchant wholesalers</t>
  </si>
  <si>
    <t>4151 Motor vehicle merchant wholesalers</t>
  </si>
  <si>
    <t>4483 Jewellery, luggage and leather goods stores</t>
  </si>
  <si>
    <t>3321 Forging and stamping</t>
  </si>
  <si>
    <t>3364 Aerospace product and parts manufacturing</t>
  </si>
  <si>
    <t>4855 Charter bus industry</t>
  </si>
  <si>
    <t>6212 Offices of dentists</t>
  </si>
  <si>
    <t>6242 Community food and housing, and emergency and other relief services</t>
  </si>
  <si>
    <t>3152 Cut and sew clothing manufacturing</t>
  </si>
  <si>
    <t>4885 Freight transportation arrangement</t>
  </si>
  <si>
    <t>7132 Gambling industries</t>
  </si>
  <si>
    <t>5622 Waste treatment and disposal</t>
  </si>
  <si>
    <t>3212 Veneer, plywood and engineered wood product manufacturing</t>
  </si>
  <si>
    <t>4883 Support activities for water transportation</t>
  </si>
  <si>
    <t>2122 Metal ore mining</t>
  </si>
  <si>
    <t>3117 Seafood product preparation and packaging</t>
  </si>
  <si>
    <t>4143 Home furnishings merchant wholesalers</t>
  </si>
  <si>
    <t>5615 Travel arrangement and reservation services</t>
  </si>
  <si>
    <t>3339 Other general-purpose machinery manufacturing</t>
  </si>
  <si>
    <t>3116 Meat product manufacturing</t>
  </si>
  <si>
    <t>4145 Pharmaceuticals, toiletries, cosmetics and sundries merchant wholesalers</t>
  </si>
  <si>
    <t>5621 Waste collection</t>
  </si>
  <si>
    <t>1153 Support activities for forestry</t>
  </si>
  <si>
    <t>8121 Personal care services</t>
  </si>
  <si>
    <t>8129 Other personal services</t>
  </si>
  <si>
    <t>3113 Sugar and confectionery product manufacturing</t>
  </si>
  <si>
    <t>5313 Activities related to real estate</t>
  </si>
  <si>
    <t>3111 Animal food manufacturing</t>
  </si>
  <si>
    <t>8141 Private households</t>
  </si>
  <si>
    <t>4451 Grocery stores</t>
  </si>
  <si>
    <t>3343 Audio and video equipment manufacturing</t>
  </si>
  <si>
    <t>5261 Pension funds</t>
  </si>
  <si>
    <t>5614 Business support services</t>
  </si>
  <si>
    <t>3259 Other chemical product manufacturing</t>
  </si>
  <si>
    <t>4162 Metal service centres</t>
  </si>
  <si>
    <t>2211 Electric power generation, transmission and distribution</t>
  </si>
  <si>
    <t>3341 Computer and peripheral equipment manufacturing</t>
  </si>
  <si>
    <t>4144 Personal goods merchant wholesalers</t>
  </si>
  <si>
    <t>4422 Home furnishings stores</t>
  </si>
  <si>
    <t>9130 Local, municipal and regional public administration (9131 and 9139)5</t>
  </si>
  <si>
    <t>2381 Foundation, structure, and building exterior contractors</t>
  </si>
  <si>
    <t>3162 Footwear manufacturing</t>
  </si>
  <si>
    <t>7121 Heritage institutions</t>
  </si>
  <si>
    <t>4482 Shoe stores</t>
  </si>
  <si>
    <t>5411 Legal services</t>
  </si>
  <si>
    <t>3133 Textile and fabric finishing and fabric coating</t>
  </si>
  <si>
    <t>8123 Dry cleaning and laundry services</t>
  </si>
  <si>
    <t>3274 Lime and gypsum product manufacturing</t>
  </si>
  <si>
    <t>5151 Radio and television broadcasting</t>
  </si>
  <si>
    <t>5331 Lessors of non-financial intangible assets (except copyrighted works)</t>
  </si>
  <si>
    <t>9141 Aboriginal public administration</t>
  </si>
  <si>
    <t>3141 Textile furnishings mills</t>
  </si>
  <si>
    <t>3159 Clothing accessories and other clothing manufacturing</t>
  </si>
  <si>
    <t>4441 Building material and supplies dealers</t>
  </si>
  <si>
    <t>2371 Utility system construction</t>
  </si>
  <si>
    <t>6114 Business schools and computer and management training</t>
  </si>
  <si>
    <t>5223 Activities related to credit intermediation</t>
  </si>
  <si>
    <t>3353 Electrical equipment manufacturing</t>
  </si>
  <si>
    <t>5312 Offices of real estate agents and brokers</t>
  </si>
  <si>
    <t>3112 Grain and oilseed milling</t>
  </si>
  <si>
    <t>5242 Agencies, brokerages and other insurance related activities</t>
  </si>
  <si>
    <t>4852 Interurban and rural bus transportation</t>
  </si>
  <si>
    <t>4179 Other machinery, equipment and supplies merchant wholesalers</t>
  </si>
  <si>
    <t>3221 Pulp, paper and paperboard mills</t>
  </si>
  <si>
    <t>6219 Other ambulatory health care services</t>
  </si>
  <si>
    <t>5239 Other financial investment activities</t>
  </si>
  <si>
    <t>4841 General freight trucking</t>
  </si>
  <si>
    <t>3314 Non-ferrous metal (except aluminum) production and processing</t>
  </si>
  <si>
    <t>4152 New motor vehicle parts and accessories merchant wholesalers</t>
  </si>
  <si>
    <t>5232 Securities and commodity exchanges</t>
  </si>
  <si>
    <t>4413 Automotive parts, accessories and tire stores</t>
  </si>
  <si>
    <t>4859 Other transit and ground passenger transportation</t>
  </si>
  <si>
    <t>5179 Other telecommunications</t>
  </si>
  <si>
    <t>6216 Home health care services</t>
  </si>
  <si>
    <t>8112 Electronic and precision equipment repair and maintenance</t>
  </si>
  <si>
    <t>2389 Other specialty trade contractors</t>
  </si>
  <si>
    <t>3331 Agricultural, construction and mining machinery manufacturing</t>
  </si>
  <si>
    <t>2111 Oil and gas extraction</t>
  </si>
  <si>
    <t>4842 Specialized freight trucking</t>
  </si>
  <si>
    <t>5418 Advertising, public relations, and related services</t>
  </si>
  <si>
    <t>5415 Computer systems design and related services</t>
  </si>
  <si>
    <t>2383 Building finishing contractors</t>
  </si>
  <si>
    <t>4161 Electrical, plumbing, heating and air-conditioning equipment and supplies merchant wholesalers</t>
  </si>
  <si>
    <t>4453 Beer, wine and liquor stores</t>
  </si>
  <si>
    <t>5612 Facilities support services</t>
  </si>
  <si>
    <t>2361 Residential building construction</t>
  </si>
  <si>
    <t>4541 Electronic shopping and mail-order houses</t>
  </si>
  <si>
    <t>2212 Natural gas distribution</t>
  </si>
  <si>
    <t>4481 Clothing stores</t>
  </si>
  <si>
    <t>5619 Other support services</t>
  </si>
  <si>
    <t>3323 Architectural and structural metals manufacturing</t>
  </si>
  <si>
    <t>7212 Recreational vehicle (RV) parks and recreational camps</t>
  </si>
  <si>
    <t>3151 Clothing knitting mills</t>
  </si>
  <si>
    <t>5416 Management, scientific and technical consulting services</t>
  </si>
  <si>
    <t>8113 Commercial and industrial machinery and equipment (except automotive and electronic) repair and maintenance</t>
  </si>
  <si>
    <t>3334 Ventilation, heating, air-conditioning and commercial refrigeration equipment manufacturing</t>
  </si>
  <si>
    <t>1131 Timber tract operations</t>
  </si>
  <si>
    <t>3271 Clay product and refractory manufacturing</t>
  </si>
  <si>
    <t>4821 Rail transportation</t>
  </si>
  <si>
    <t>3122 Tobacco manufacturing</t>
  </si>
  <si>
    <t>3369 Other transportation equipment manufacturing</t>
  </si>
  <si>
    <t>8122 Funeral services</t>
  </si>
  <si>
    <t>3362 Motor vehicle body and trailer manufacturing</t>
  </si>
  <si>
    <t>6215 Medical and diagnostic laboratories</t>
  </si>
  <si>
    <t>4854 School and employee bus transportation</t>
  </si>
  <si>
    <t>3322 Cutlery and hand tool manufacturing</t>
  </si>
  <si>
    <t>3325 Hardware manufacturing</t>
  </si>
  <si>
    <t>3327 Machine shops, turned product, and screw, nut and bolt manufacturing</t>
  </si>
  <si>
    <t>3346 Manufacturing and reproducing magnetic and optical media</t>
  </si>
  <si>
    <t>3131 Fibre, yarn and thread mills</t>
  </si>
  <si>
    <t>4871 Scenic and sightseeing transportation, land</t>
  </si>
  <si>
    <t>5323 General rental centres</t>
  </si>
  <si>
    <t>7131 Amusement parks and arcades</t>
  </si>
  <si>
    <t>4172 Construction, forestry, mining, and industrial machinery, equipment and supplies merchant wholesalers</t>
  </si>
  <si>
    <t>4191 Business-to-business electronic markets, and agents and brokers</t>
  </si>
  <si>
    <t>5122 Sound recording industries</t>
  </si>
  <si>
    <t>5211 Monetary authorities - central bank</t>
  </si>
  <si>
    <t>5221 Depository credit intermediation</t>
  </si>
  <si>
    <t>5231 Securities and commodity contracts intermediation and brokerage</t>
  </si>
  <si>
    <t>6214 Out-patient care centres</t>
  </si>
  <si>
    <t>1110 Farms (except Greenhouses and Aquaculture) (1111 to 1113, 1119 to 1124 and 1129)</t>
  </si>
  <si>
    <t>3251 Basic chemical manufacturing</t>
  </si>
  <si>
    <t>7224 Drinking places (alcoholic beverages)</t>
  </si>
  <si>
    <t>5171 Wired telecommunications carriers</t>
  </si>
  <si>
    <t>2131 Support activities for mining and oil and gas extraction</t>
  </si>
  <si>
    <t>4533 Used merchandise stores</t>
  </si>
  <si>
    <t>4812 Non-scheduled air transportation</t>
  </si>
  <si>
    <t>3333 Commercial and service industry machinery manufacturing</t>
  </si>
  <si>
    <t>4861 Pipeline transportation of crude oil</t>
  </si>
  <si>
    <t>3279 Other non-metallic mineral product manufacturing</t>
  </si>
  <si>
    <t>3132 Fabric mills</t>
  </si>
  <si>
    <t>7225 Full-service restaurants and limited service eating places</t>
  </si>
  <si>
    <t>2213 Water, sewage and other systems</t>
  </si>
  <si>
    <t>7213 Rooming and boarding houses</t>
  </si>
  <si>
    <t>4513 Book stores and news dealers</t>
  </si>
  <si>
    <t>5182 Data processing, hosting, and related services</t>
  </si>
  <si>
    <t>3261 Plastic product manufacturing</t>
  </si>
  <si>
    <t>3262 Rubber product manufacturing</t>
  </si>
  <si>
    <t>4133 Cigarette and tobacco product merchant wholesalers</t>
  </si>
  <si>
    <t>4884 Support activities for road transportation</t>
  </si>
  <si>
    <t>4121 Petroleum and petroleum products merchant wholesalers</t>
  </si>
  <si>
    <t>5324 Commercial and industrial machinery and equipment rental and leasing</t>
  </si>
  <si>
    <t>1150 Support activities for farms (1151 and 1152)5</t>
  </si>
  <si>
    <t>4529 Other general merchandise stores</t>
  </si>
  <si>
    <t>3328 Coating, engraving, cold and heat treating and allied activities</t>
  </si>
  <si>
    <t>4412 Other motor vehicle dealers</t>
  </si>
  <si>
    <t>3211 Sawmills and wood preservation</t>
  </si>
  <si>
    <t>3342 Communications equipment manufacturing</t>
  </si>
  <si>
    <t>7113 Promoters (presenters) of performing arts, sports and similar events</t>
  </si>
  <si>
    <t>4173 Computer and communications equipment and supplies merchant wholesalers</t>
  </si>
  <si>
    <t>4869 Other pipeline transportation</t>
  </si>
  <si>
    <t>4163 Lumber, millwork, hardware and other building supplies merchant wholesalers</t>
  </si>
  <si>
    <t>4521 Department stores</t>
  </si>
  <si>
    <t>6244 Child day-care services</t>
  </si>
  <si>
    <t>9120 Provincial and territorial public administration (9121 to 9129)5</t>
  </si>
  <si>
    <t>3326 Spring and wire product manufacturing</t>
  </si>
  <si>
    <t>7112 Spectator sports</t>
  </si>
  <si>
    <t>3313 Alumina and aluminum production and processing</t>
  </si>
  <si>
    <t>2382 Building equipment contractors</t>
  </si>
  <si>
    <t>5191 Other information services</t>
  </si>
  <si>
    <t>5311 Lessors of real estate</t>
  </si>
  <si>
    <t>4111 Farm product merchant wholesaler</t>
  </si>
  <si>
    <t>4921 Couriers</t>
  </si>
  <si>
    <t>4911 Postal service</t>
  </si>
  <si>
    <t>3351 Electric lighting equipment manufacturing</t>
  </si>
  <si>
    <t>4831 Deep-sea, coastal and great lakes water transportation</t>
  </si>
  <si>
    <t>3219 Other wood product manufacturing</t>
  </si>
  <si>
    <t>4832 Inland water transportation</t>
  </si>
  <si>
    <t>4184 Chemical (except agricultural) and allied product merchant wholesalers</t>
  </si>
  <si>
    <t>2373 Highway, street and bridge construction</t>
  </si>
  <si>
    <t>4922 Local messengers and local delivery</t>
  </si>
  <si>
    <t>6243 Vocational rehabilitation services</t>
  </si>
  <si>
    <t>4931 Warehousing and storage</t>
  </si>
  <si>
    <t>8139 Business, professional, labour and other membership organizations</t>
  </si>
  <si>
    <t>3329 Other fabricated metal product manufacturing</t>
  </si>
  <si>
    <t>7111 Performing arts companies</t>
  </si>
  <si>
    <t>9191 International and other extra-territorial public administration</t>
  </si>
  <si>
    <t>3311 Iron and steel mills and ferro-alloy manufacturing</t>
  </si>
  <si>
    <t>3344 Semiconductor and other electronic component manufacturing</t>
  </si>
  <si>
    <t>4181 Recyclable material merchant wholesalers</t>
  </si>
  <si>
    <t>5616 Investigation and security services</t>
  </si>
  <si>
    <t>2362 Non-residential building construction</t>
  </si>
  <si>
    <t>5269 Other funds and financial vehicles</t>
  </si>
  <si>
    <t>5629 Remediation and other waste management services</t>
  </si>
  <si>
    <t>2123 Non-metallic mineral mining and quarrying</t>
  </si>
  <si>
    <t>3312 Steel product manufacturing from purchased steel</t>
  </si>
  <si>
    <t>7139 Other amusement and recreation industries</t>
  </si>
  <si>
    <t>3252 Resin, synthetic rubber, and artificial and synthetic fibres and filaments manufacturing</t>
  </si>
  <si>
    <t>4882 Support activities for rail transportation</t>
  </si>
  <si>
    <t>5412 Accounting, tax preparation, bookkeeping and payroll services</t>
  </si>
  <si>
    <t>6230 Nursing and residential care facilities (6231 to 6239)5</t>
  </si>
  <si>
    <t>3363 Motor vehicle parts manufacturing</t>
  </si>
  <si>
    <t>4142 Home entertainment equipment and household appliance merchant wholesalers</t>
  </si>
  <si>
    <t>5121 Motion picture and video industries</t>
  </si>
  <si>
    <t>5241 Insurance carriers</t>
  </si>
  <si>
    <t>8111 Automotive repair and maintenance</t>
  </si>
  <si>
    <t>3379 Other furniture-related product manufacturing</t>
  </si>
  <si>
    <t>1132 Forest nurseries and gathering of forest products</t>
  </si>
  <si>
    <t>3119 Other food manufacturing</t>
  </si>
  <si>
    <t>3272 Glass and glass product manufacturing</t>
  </si>
  <si>
    <t>7114 Agents and managers for artists, athletes, entertainers and other public figures</t>
  </si>
  <si>
    <t>3336 Engine, turbine and power transmission equipment manufacturing</t>
  </si>
  <si>
    <t>4461 Health and personal care stores</t>
  </si>
  <si>
    <t>3231 Printing and related support activities</t>
  </si>
  <si>
    <t>5617 Services to buildings and dwellings</t>
  </si>
  <si>
    <t>3254 Pharmaceutical and medicine manufacturing</t>
  </si>
  <si>
    <t>5111 Newspaper, periodical, book and directory publishers</t>
  </si>
  <si>
    <t>3115 Dairy product manufacturing</t>
  </si>
  <si>
    <t>3315 Foundries</t>
  </si>
  <si>
    <t>4511 Sporting goods, hobby and musical instrument stores</t>
  </si>
  <si>
    <t>5152 Pay and specialty television</t>
  </si>
  <si>
    <t>5613 Employment services</t>
  </si>
  <si>
    <t>3222 Converted paper product manufacturing</t>
  </si>
  <si>
    <t>8131 Religious organizations</t>
  </si>
  <si>
    <t>4182 Paper, paper product and disposable plastic product merchant wholesalers</t>
  </si>
  <si>
    <t>4532 Office supplies, stationery and gift stores</t>
  </si>
  <si>
    <t>5172 Wireless telecommunications carriers (except satellite)</t>
  </si>
  <si>
    <t>6117 Educational support services</t>
  </si>
  <si>
    <t>3399 Other miscellaneous manufacturing</t>
  </si>
  <si>
    <t>8134 Civic and social organizations</t>
  </si>
  <si>
    <t>1125 Aquaculture</t>
  </si>
  <si>
    <t>8114 Personal and household goods repair and maintenance</t>
  </si>
  <si>
    <t>6241 Individual and family services</t>
  </si>
  <si>
    <t>4411 Automobile dealers</t>
  </si>
  <si>
    <t>4183 Agricultural supplies merchant wholesalers</t>
  </si>
  <si>
    <t>4442 Lawn and garden equipment and supplies stores</t>
  </si>
  <si>
    <t>6220 Hospitals (6221 to 6223)5</t>
  </si>
  <si>
    <t>8132 Grant-making and giving services</t>
  </si>
  <si>
    <t>3332 Industrial machinery manufacturing</t>
  </si>
  <si>
    <t>5321 Automotive equipment rental and leasing</t>
  </si>
  <si>
    <t>6113 Universities</t>
  </si>
  <si>
    <t>4132 Beverage merchant wholesalers</t>
  </si>
  <si>
    <t>3361 Motor vehicle manufacturing</t>
  </si>
  <si>
    <t>5414 Specialized design services</t>
  </si>
  <si>
    <t>6111 Elementary and secondary schools</t>
  </si>
  <si>
    <t>1141 Fishing</t>
  </si>
  <si>
    <t>3391 Medical equipment and supplies manufacturing</t>
  </si>
  <si>
    <t>3241 Petroleum and coal product manufacturing</t>
  </si>
  <si>
    <t>4153 Used motor vehicle parts and accessories merchant wholesalers</t>
  </si>
  <si>
    <t>7211 Traveller accommodation</t>
  </si>
  <si>
    <t>1142 Hunting and trapping</t>
  </si>
  <si>
    <t>4879 Scenic and sightseeing transportation, other</t>
  </si>
  <si>
    <t>8133 Social advocacy organizations</t>
  </si>
  <si>
    <t>2372 Land subdivision</t>
  </si>
  <si>
    <t>3359 Other electrical equipment and component manufacturing</t>
  </si>
  <si>
    <t>6115 Technical and trade schools</t>
  </si>
  <si>
    <t>7223 Special food services</t>
  </si>
  <si>
    <t>4862 Pipeline transportation of natural gas</t>
  </si>
  <si>
    <t>1133 Logging</t>
  </si>
  <si>
    <t>3352 Household appliance manufacturing</t>
  </si>
  <si>
    <t>5611 Office administrative services</t>
  </si>
  <si>
    <t>Description</t>
  </si>
  <si>
    <t>Jobs</t>
  </si>
  <si>
    <t>IOICA Sum</t>
  </si>
  <si>
    <t>IOIC Proportion</t>
  </si>
  <si>
    <t>BS334600</t>
  </si>
  <si>
    <t>BS521100</t>
  </si>
  <si>
    <t>North (NorthWest, Northern, Nunavut and Yukon)</t>
  </si>
  <si>
    <t>URL</t>
  </si>
  <si>
    <t>British Columbia (66)</t>
  </si>
  <si>
    <t>Northwest Territories including Nunavut</t>
  </si>
  <si>
    <t>Northwest Territories</t>
  </si>
  <si>
    <t>Yukon</t>
  </si>
  <si>
    <t>Nunavut</t>
  </si>
  <si>
    <t>oFreeman</t>
  </si>
  <si>
    <t>iFreeman</t>
  </si>
  <si>
    <t>Date of creation</t>
  </si>
  <si>
    <t>Name of this file</t>
  </si>
  <si>
    <t>Author</t>
  </si>
  <si>
    <t>MAPPING.xlsx</t>
  </si>
  <si>
    <t>Alan Freeman</t>
  </si>
  <si>
    <t>Purpose</t>
  </si>
  <si>
    <t>Also contains footnotes and other explanatory data from CANSIM which is not used, but helps understand the data</t>
  </si>
  <si>
    <t>Worksheets</t>
  </si>
  <si>
    <t>Indicators</t>
  </si>
  <si>
    <t>Suitable license to be discussed and agreed with partners</t>
  </si>
  <si>
    <t>Sources</t>
  </si>
  <si>
    <t>IOIC-TitlesToCodes</t>
  </si>
  <si>
    <t>Concordance</t>
  </si>
  <si>
    <t>NAICSall</t>
  </si>
  <si>
    <t>GDO IOICC Codes</t>
  </si>
  <si>
    <t>IOIC Standardiser</t>
  </si>
  <si>
    <t>IOIC Allocator</t>
  </si>
  <si>
    <t>Not used</t>
  </si>
  <si>
    <t>What it does</t>
  </si>
  <si>
    <t>Which SQL task uses it</t>
  </si>
  <si>
    <t>Which Database table it goes into</t>
  </si>
  <si>
    <t>Notes</t>
  </si>
  <si>
    <t>Main Industries Master</t>
  </si>
  <si>
    <t>Converts IOICC codes to ANAICS4 codes and adds split factor where applicable</t>
  </si>
  <si>
    <t>Converts ANOCS4 to Creative Industry 'Creative or Not' according to a number of criteria</t>
  </si>
  <si>
    <t>Converts ANAICS4 codes into Creative Industry sectors</t>
  </si>
  <si>
    <t>Contains metadata for standardising and selecting geography, NAICS and NOCS codes, indicators (e jobs, GDP) and sources</t>
  </si>
  <si>
    <t>IOICC to ANAICS</t>
  </si>
  <si>
    <t>A list of the indicators, for information only</t>
  </si>
  <si>
    <t>Converts the abbreviations provided by Geo Standardiser to our own standard province names, usually the same but different for the Northern Provinces, to provide for continuity</t>
  </si>
  <si>
    <t>Blue for sheets that are imported into OLTP tables</t>
  </si>
  <si>
    <t>Yellow for background information or calculations that inform the imported sheets</t>
  </si>
  <si>
    <t>Tab colours</t>
  </si>
  <si>
    <t>dimCreativeIndustries</t>
  </si>
  <si>
    <t>dimCreativeOccupations</t>
  </si>
  <si>
    <t>Import dimCreativeIndustries Table</t>
  </si>
  <si>
    <t>Import dimCreativeOccupations Table</t>
  </si>
  <si>
    <t>Standardised Province</t>
  </si>
  <si>
    <t>GeoName_PK</t>
  </si>
  <si>
    <t>MI sector</t>
  </si>
  <si>
    <t xml:space="preserve">Administrative and Support, Waste Management and Remediation Services </t>
  </si>
  <si>
    <t>Red for redundant</t>
  </si>
  <si>
    <t>Import dimGeography OLTP table</t>
  </si>
  <si>
    <t>dimGeography</t>
  </si>
  <si>
    <t>List of IOICC codes, for information only</t>
  </si>
  <si>
    <t>Import IOICC to ANAICS4 OLTP table</t>
  </si>
  <si>
    <t>Used to calculate the split factors for IOIC standardiser</t>
  </si>
  <si>
    <t>Was originally used to look up IOICC codes by title</t>
  </si>
  <si>
    <t>The whole NAICS classification including US codes</t>
  </si>
  <si>
    <t>Footnotes from the CANSIM imports</t>
  </si>
  <si>
    <t>List of the relation between NAICS at various levels, IOICC codes, and descriptions</t>
  </si>
  <si>
    <t>Information only</t>
  </si>
  <si>
    <t>Not used directly</t>
  </si>
  <si>
    <t>Redundant</t>
  </si>
  <si>
    <t>dimOccupation</t>
  </si>
  <si>
    <t>dimIndustry</t>
  </si>
  <si>
    <t>IOICC GDP Hierarchy</t>
  </si>
  <si>
    <t>IOICC P&amp;H Hierarchy</t>
  </si>
  <si>
    <t>Reconstructs the IOICC codes in the P &amp; H dataset as a proper hierarchy and provides the ANAICS equivalents as a pseudocode</t>
  </si>
  <si>
    <t>Reconstructs the IOICC codes in the GDP dataset as a proper hierarchy and provides the ANAICS equivalents as a pseudocode</t>
  </si>
  <si>
    <t>Manufacture of jewellery and related</t>
  </si>
  <si>
    <t>Other Nonmetallic Mineral Product</t>
  </si>
  <si>
    <t>articles</t>
  </si>
  <si>
    <t>Other Miscellaneous Manufacturing</t>
  </si>
  <si>
    <t>Book publishing</t>
  </si>
  <si>
    <t>Newspaper, Periodical, Book, and</t>
  </si>
  <si>
    <t>Publishing of directories and mailing lists</t>
  </si>
  <si>
    <t>Directory Publishers</t>
  </si>
  <si>
    <t>Publishing of newspapers, journals and periodicals</t>
  </si>
  <si>
    <t>Other publishing activities</t>
  </si>
  <si>
    <t>Software publishing</t>
  </si>
  <si>
    <t>Motion picture, video and television programme production activities</t>
  </si>
  <si>
    <t>Motion Picture and Video Industries</t>
  </si>
  <si>
    <t>Motion picture, video and television programme post-production activities</t>
  </si>
  <si>
    <t>Motion picture, video and television programme distribution activities</t>
  </si>
  <si>
    <t>Motion picture projection activities</t>
  </si>
  <si>
    <t>Sound recording and music publishing activities</t>
  </si>
  <si>
    <t>Television programming and broadcasting</t>
  </si>
  <si>
    <t>Cable and Other Subscription</t>
  </si>
  <si>
    <t>activities</t>
  </si>
  <si>
    <t>Programming</t>
  </si>
  <si>
    <t>Computer programming activities</t>
  </si>
  <si>
    <t>Computer Systems Design and Related</t>
  </si>
  <si>
    <t>Computer consultancy and computer facilities management activities</t>
  </si>
  <si>
    <t>Services</t>
  </si>
  <si>
    <t>Management consultancy activities</t>
  </si>
  <si>
    <t>Management, Scientific and Technical Consulting Services</t>
  </si>
  <si>
    <t>Architectural and engineering activities</t>
  </si>
  <si>
    <t>Architectural, Engineering, and Related</t>
  </si>
  <si>
    <t>and related technical consultancy</t>
  </si>
  <si>
    <t>Advertising</t>
  </si>
  <si>
    <t>Specialized design activities</t>
  </si>
  <si>
    <t>Specialized Design Services</t>
  </si>
  <si>
    <t>Photographic activities</t>
  </si>
  <si>
    <t>Other Professional, Scientific, and Technical Services</t>
  </si>
  <si>
    <t>Other professional, scientific and technical</t>
  </si>
  <si>
    <t>Management, Scientific, and Technical</t>
  </si>
  <si>
    <t>activities n.e.c.</t>
  </si>
  <si>
    <t>Consulting Services</t>
  </si>
  <si>
    <t>Cultural education</t>
  </si>
  <si>
    <t>Other Schools and Instruction</t>
  </si>
  <si>
    <t>Creative, arts and entertainment activities</t>
  </si>
  <si>
    <t>Promoters of Performing Arts, Sports, and Similar Events</t>
  </si>
  <si>
    <t>Independent Artists, Writers, and Performers</t>
  </si>
  <si>
    <t>Library and archives activities</t>
  </si>
  <si>
    <t>Libraries, archives and information services</t>
  </si>
  <si>
    <t>Museums activities and operation of</t>
  </si>
  <si>
    <t>Museums, Historical Sites, and Similar</t>
  </si>
  <si>
    <t>historical sites and buildings</t>
  </si>
  <si>
    <t>Institutions</t>
  </si>
  <si>
    <t>NAICS descriptor</t>
  </si>
  <si>
    <t>Crosswalked DCMS industry group</t>
  </si>
  <si>
    <t>Intensity</t>
  </si>
  <si>
    <t>Creative jobs</t>
  </si>
  <si>
    <t>Advertising and</t>
  </si>
  <si>
    <t>marketing</t>
  </si>
  <si>
    <t>Film, TV,</t>
  </si>
  <si>
    <t>video, radio and</t>
  </si>
  <si>
    <t>photography</t>
  </si>
  <si>
    <t>IT, software</t>
  </si>
  <si>
    <t>and computer</t>
  </si>
  <si>
    <t>services</t>
  </si>
  <si>
    <t>Newspaper, periodical, book and director publishers</t>
  </si>
  <si>
    <t>Other school and instruction</t>
  </si>
  <si>
    <t>Music,</t>
  </si>
  <si>
    <t>performing and</t>
  </si>
  <si>
    <t>visual arts</t>
  </si>
  <si>
    <t>(Not actually in Nathan et al)</t>
  </si>
  <si>
    <t>Information only. Probably superseded by GDP Metadata</t>
  </si>
  <si>
    <t>P&amp;H Metadata</t>
  </si>
  <si>
    <t>Reference</t>
  </si>
  <si>
    <t>Reference; used as lookup table for IOICC P &amp; H Hierarchy</t>
  </si>
  <si>
    <t>GDP Metadata</t>
  </si>
  <si>
    <t>IOICC codes for GDP data</t>
  </si>
  <si>
    <t>Reference; used as lookup table for IOICC GDP Hierarchy</t>
  </si>
  <si>
    <t>IOICC Codes for Productivity and Hours Series</t>
  </si>
  <si>
    <t>Indirectly used to calculate split factors</t>
  </si>
  <si>
    <t>Probably redundant. Was used in early stages; may be useful backup reference source</t>
  </si>
  <si>
    <t>IOICC GDP Footnotes</t>
  </si>
  <si>
    <t>Reference; ancillary to GDP Metadata</t>
  </si>
  <si>
    <t>Nathan et al NOCS</t>
  </si>
  <si>
    <t>Occupation codes crosswalked from UK by Nathan et al.</t>
  </si>
  <si>
    <t>Used to determine which NAICS codes are considered creative</t>
  </si>
  <si>
    <t>Check by looking up</t>
  </si>
  <si>
    <t>North American Industry Classification System (NAICS)</t>
  </si>
  <si>
    <t>VALUE</t>
  </si>
  <si>
    <t>All industries [T001]</t>
  </si>
  <si>
    <t>Goods-producing industries [T002]</t>
  </si>
  <si>
    <t>Service-producing industries [T003]</t>
  </si>
  <si>
    <t>Industrial production [T010]</t>
  </si>
  <si>
    <t>Non-durable manufacturing industries [T011]</t>
  </si>
  <si>
    <t>Durable manufacturing industries [T012]</t>
  </si>
  <si>
    <t>Information and communication technology sector [T013]</t>
  </si>
  <si>
    <t>Information and communication technology, manufacturing [T014]</t>
  </si>
  <si>
    <t>Information and communication technology, services [T015]</t>
  </si>
  <si>
    <t>Energy sector [T016]</t>
  </si>
  <si>
    <t>Public sector [T018]</t>
  </si>
  <si>
    <t>All industries (except cannabis sector) [T020]</t>
  </si>
  <si>
    <t>Cannabis sector [T021]</t>
  </si>
  <si>
    <t>Cannabis sector (licensed) [T022]</t>
  </si>
  <si>
    <t>Cannabis sector (unlicensed) [T023]</t>
  </si>
  <si>
    <t>All industries (except unlicensed cannabis sector) [T024]</t>
  </si>
  <si>
    <t>Agriculture, forestry, fishing and hunting [11]</t>
  </si>
  <si>
    <t>Crop and animal production [11A]</t>
  </si>
  <si>
    <t>Crop production [111]</t>
  </si>
  <si>
    <t>Crop production (except cannabis) [111X]</t>
  </si>
  <si>
    <t>Greenhouse, nursery and floriculture production (except cannabis) [1114A]</t>
  </si>
  <si>
    <t>Crop production (except cannabis, greenhouse, nursery and floriculture production) [111A]</t>
  </si>
  <si>
    <t>Cannabis production [111C]</t>
  </si>
  <si>
    <t>Cannabis production (licensed) [111CL]</t>
  </si>
  <si>
    <t>Cannabis production (unlicensed) [111CU]</t>
  </si>
  <si>
    <t>Crop production (except unlicensed cannabis) [111Y]</t>
  </si>
  <si>
    <t>Animal production and aquaculture [112]</t>
  </si>
  <si>
    <t>Aquaculture [1125]</t>
  </si>
  <si>
    <t>Animal production (except aquaculture) [112A]</t>
  </si>
  <si>
    <t>Forestry and logging [113]</t>
  </si>
  <si>
    <t>Fishing, hunting and trapping [114]</t>
  </si>
  <si>
    <t>Support activities for agriculture and forestry [115]</t>
  </si>
  <si>
    <t>Support activities for forestry [1153]</t>
  </si>
  <si>
    <t>Support activities for crop and animal production [115A]</t>
  </si>
  <si>
    <t>Mining, quarrying, and oil and gas extraction [21]</t>
  </si>
  <si>
    <t>Oil and gas extraction [211]</t>
  </si>
  <si>
    <t>Oil and gas extraction (except oil sands) [21111]</t>
  </si>
  <si>
    <t>Oil sands extraction [21114]</t>
  </si>
  <si>
    <t>Mining and quarrying (except oil and gas) [212]</t>
  </si>
  <si>
    <t>Coal mining [2121]</t>
  </si>
  <si>
    <t>Metal ore mining [2122]</t>
  </si>
  <si>
    <t>Iron ore mining [21221]</t>
  </si>
  <si>
    <t>Gold and silver ore mining [21222]</t>
  </si>
  <si>
    <t>Copper, nickel, lead and zinc ore mining [21223]</t>
  </si>
  <si>
    <t>Other metal ore mining [21229]</t>
  </si>
  <si>
    <t>Non-metallic mineral mining and quarrying [2123]</t>
  </si>
  <si>
    <t>Stone mining and quarrying [21231]</t>
  </si>
  <si>
    <t>Sand, gravel, clay, and ceramic and refractory minerals mining and quarrying [21232]</t>
  </si>
  <si>
    <t>Other non-metallic mineral mining and quarrying [21239]</t>
  </si>
  <si>
    <t>Diamond mining [212392]</t>
  </si>
  <si>
    <t>Potash mining [212396]</t>
  </si>
  <si>
    <t>Other non-metallic mineral mining and quarrying (except diamond and potash) [21239A]</t>
  </si>
  <si>
    <t>Support activities for mining, and oil and gas extraction [213]</t>
  </si>
  <si>
    <t>Support activities for oil and gas extraction [21311A]</t>
  </si>
  <si>
    <t>Support activities for mining [21311B]</t>
  </si>
  <si>
    <t>Utilities [22]</t>
  </si>
  <si>
    <t>Electric power generation, transmission and distribution [2211]</t>
  </si>
  <si>
    <t>Natural gas distribution, water, sewage and other systems [221A]</t>
  </si>
  <si>
    <t>Natural gas distribution [2212]</t>
  </si>
  <si>
    <t>Water, sewage and other systems [2213]</t>
  </si>
  <si>
    <t>Construction [23]</t>
  </si>
  <si>
    <t>Residential building construction [23A]</t>
  </si>
  <si>
    <t>Non-residential building construction [23B]</t>
  </si>
  <si>
    <t>Engineering and other construction activities [23X]</t>
  </si>
  <si>
    <t>Engineering construction [23C]</t>
  </si>
  <si>
    <t>Transportation engineering construction [23C1]</t>
  </si>
  <si>
    <t>Oil and gas engineering construction [23C2]</t>
  </si>
  <si>
    <t>Electric power engineering construction [23C3]</t>
  </si>
  <si>
    <t>Communication engineering construction [23C4]</t>
  </si>
  <si>
    <t>Other engineering construction [23C5]</t>
  </si>
  <si>
    <t>Other activities of the construction industry [23E]</t>
  </si>
  <si>
    <t>Repair construction [23D]</t>
  </si>
  <si>
    <t>Manufacturing [31-33]</t>
  </si>
  <si>
    <t>Food manufacturing [311]</t>
  </si>
  <si>
    <t>Animal food manufacturing [3111]</t>
  </si>
  <si>
    <t>Sugar and confectionery product manufacturing [3113]</t>
  </si>
  <si>
    <t>Fruit and vegetable preserving and specialty food manufacturing [3114]</t>
  </si>
  <si>
    <t>Dairy product manufacturing [3115]</t>
  </si>
  <si>
    <t>Meat product manufacturing [3116]</t>
  </si>
  <si>
    <t>Seafood product preparation and packaging [3117]</t>
  </si>
  <si>
    <t>Miscellaneous food manufacturing [311A]</t>
  </si>
  <si>
    <t>Grain and oilseed milling [3112]</t>
  </si>
  <si>
    <t>Bakeries and tortilla manufacturing [3118]</t>
  </si>
  <si>
    <t>Other food manufacturing [3119]</t>
  </si>
  <si>
    <t>Beverage and tobacco product manufacturing [312]</t>
  </si>
  <si>
    <t>Soft drink and ice manufacturing [31211]</t>
  </si>
  <si>
    <t>Breweries [31212]</t>
  </si>
  <si>
    <t>Wineries and distilleries [3121A]</t>
  </si>
  <si>
    <t>Tobacco manufacturing [3122]</t>
  </si>
  <si>
    <t>Textile and textile product mills [31A]</t>
  </si>
  <si>
    <t>Clothing and leather and allied product manufacturing [31B]</t>
  </si>
  <si>
    <t>Wood product manufacturing [321]</t>
  </si>
  <si>
    <t>Sawmills and wood preservation [3211]</t>
  </si>
  <si>
    <t>Veneer, plywood and engineered wood product manufacturing [3212]</t>
  </si>
  <si>
    <t>Other wood product manufacturing [3219]</t>
  </si>
  <si>
    <t>Paper manufacturing [322]</t>
  </si>
  <si>
    <t>Pulp, paper and paperboard mills [3221]</t>
  </si>
  <si>
    <t>Converted paper product manufacturing [3222]</t>
  </si>
  <si>
    <t>Printing and related support activities [323]</t>
  </si>
  <si>
    <t>Petroleum and coal product manufacturing [324]</t>
  </si>
  <si>
    <t>Petroleum refineries [32411]</t>
  </si>
  <si>
    <t>Petroleum and coal product manufacturing (except petroleum refineries) [3241A]</t>
  </si>
  <si>
    <t>Chemical manufacturing [325]</t>
  </si>
  <si>
    <t>Basic chemical manufacturing [3251]</t>
  </si>
  <si>
    <t>Resin, synthetic rubber, and artificial and synthetic fibres and filaments manufacturing [3252]</t>
  </si>
  <si>
    <t>Pesticide, fertilizer and other agricultural chemical manufacturing [3253]</t>
  </si>
  <si>
    <t>Pharmaceutical and medicine manufacturing [3254]</t>
  </si>
  <si>
    <t>Miscellaneous chemical product manufacturing [325A]</t>
  </si>
  <si>
    <t>Paint, coating and adhesive manufacturing [3255]</t>
  </si>
  <si>
    <t>Soap, cleaning compound and toilet preparation manufacturing [3256]</t>
  </si>
  <si>
    <t>Other chemical product manufacturing [3259]</t>
  </si>
  <si>
    <t>Resin, synthetic rubber and fibres, and paint manufacturing [325B]</t>
  </si>
  <si>
    <t>Plastics and rubber products manufacturing [326]</t>
  </si>
  <si>
    <t>Plastic product manufacturing [3261]</t>
  </si>
  <si>
    <t>Rubber product manufacturing [3262]</t>
  </si>
  <si>
    <t>Non-metallic mineral product manufacturing [327]</t>
  </si>
  <si>
    <t>Cement and concrete product manufacturing [3273]</t>
  </si>
  <si>
    <t>Non-metallic mineral product manufacturing (except cement and concrete products) [327A]</t>
  </si>
  <si>
    <t>Primary metal manufacturing [331]</t>
  </si>
  <si>
    <t>Iron and steel mills and ferro-alloy manufacturing [3311]</t>
  </si>
  <si>
    <t>Steel product manufacturing from purchased steel [3312]</t>
  </si>
  <si>
    <t>Alumina and aluminum production and processing [3313]</t>
  </si>
  <si>
    <t>Non-ferrous metal (except aluminum) production and processing [3314]</t>
  </si>
  <si>
    <t>Foundries [3315]</t>
  </si>
  <si>
    <t>Fabricated metal product manufacturing [332]</t>
  </si>
  <si>
    <t>Forging and stamping [3321]</t>
  </si>
  <si>
    <t>Architectural and structural metals manufacturing [3323]</t>
  </si>
  <si>
    <t>Boiler, tank and shipping container manufacturing [3324]</t>
  </si>
  <si>
    <t>Hardware manufacturing [3325]</t>
  </si>
  <si>
    <t>Spring and wire product manufacturing [3326]</t>
  </si>
  <si>
    <t>Machine shops, turned product, and screw, nut and bolt manufacturing [3327]</t>
  </si>
  <si>
    <t>Coating, engraving, cold and heat treating and allied activities [3328]</t>
  </si>
  <si>
    <t>Cutlery, hand tools and other fabricated metal product manufacturing [332A]</t>
  </si>
  <si>
    <t>Machinery manufacturing [333]</t>
  </si>
  <si>
    <t>Agricultural, construction and mining machinery manufacturing [3331]</t>
  </si>
  <si>
    <t>Industrial, commercial and service industry machinery manufacturing [333A]</t>
  </si>
  <si>
    <t>Industrial machinery manufacturing [3332]</t>
  </si>
  <si>
    <t>Commercial and service industry machinery manufacturing [3333]</t>
  </si>
  <si>
    <t>Ventilation, heating, air-conditioning and commercial refrigeration equipment manufacturing [3334]</t>
  </si>
  <si>
    <t>Metalworking machinery manufacturing [3335]</t>
  </si>
  <si>
    <t>Engine, turbine and power transmission equipment manufacturing [3336]</t>
  </si>
  <si>
    <t>Other general-purpose machinery manufacturing [3339]</t>
  </si>
  <si>
    <t>Computer and electronic product manufacturing [334]</t>
  </si>
  <si>
    <t>Computer and peripheral equipment manufacturing [3341]</t>
  </si>
  <si>
    <t>Communications equipment manufacturing [3342]</t>
  </si>
  <si>
    <t>Semiconductor and other electronic component manufacturing [3344]</t>
  </si>
  <si>
    <t>Other electronic product manufacturing [334A]</t>
  </si>
  <si>
    <t>Electrical equipment, appliance and component manufacturing [335]</t>
  </si>
  <si>
    <t>Electric lighting equipment manufacturing [3351]</t>
  </si>
  <si>
    <t>Household appliance manufacturing [3352]</t>
  </si>
  <si>
    <t>Electrical equipment manufacturing [3353]</t>
  </si>
  <si>
    <t>Other electrical equipment and component manufacturing [3359]</t>
  </si>
  <si>
    <t>Transportation equipment manufacturing [336]</t>
  </si>
  <si>
    <t>Motor vehicles and parts manufacturing [336Y]</t>
  </si>
  <si>
    <t>Motor vehicle manufacturing [3361]</t>
  </si>
  <si>
    <t>Automobile and light-duty motor vehicle manufacturing [33611]</t>
  </si>
  <si>
    <t>Heavy-duty truck manufacturing [33612]</t>
  </si>
  <si>
    <t>Motor vehicle body and trailer manufacturing [3362]</t>
  </si>
  <si>
    <t>Motor vehicle parts manufacturing [3363]</t>
  </si>
  <si>
    <t>Motor vehicle gasoline engine and engine parts manufacturing [33631]</t>
  </si>
  <si>
    <t>Motor vehicle electrical and electronic equipment manufacturing [33632]</t>
  </si>
  <si>
    <t>Motor vehicle steering and suspension components (except spring) manufacturing [33633]</t>
  </si>
  <si>
    <t>Motor vehicle brake system manufacturing [33634]</t>
  </si>
  <si>
    <t>Motor vehicle transmission and power train parts manufacturing [33635]</t>
  </si>
  <si>
    <t>Motor vehicle seating and interior trim manufacturing [33636]</t>
  </si>
  <si>
    <t>Motor vehicle metal stamping [33637]</t>
  </si>
  <si>
    <t>Other motor vehicle parts manufacturing [33639]</t>
  </si>
  <si>
    <t>Aerospace product and parts manufacturing [3364]</t>
  </si>
  <si>
    <t>Railroad rolling stock manufacturing [3365]</t>
  </si>
  <si>
    <t>Ship and boat building [3366]</t>
  </si>
  <si>
    <t>Other transportation equipment manufacturing [3369]</t>
  </si>
  <si>
    <t>Furniture and related product manufacturing [337]</t>
  </si>
  <si>
    <t>Household and institutional furniture and kitchen cabinet manufacturing [3371]</t>
  </si>
  <si>
    <t>Office furniture (including fixtures) manufacturing [3372]</t>
  </si>
  <si>
    <t>Other furniture-related product manufacturing [3379]</t>
  </si>
  <si>
    <t>Miscellaneous manufacturing [339]</t>
  </si>
  <si>
    <t>Medical equipment and supplies manufacturing [3391]</t>
  </si>
  <si>
    <t>Other miscellaneous manufacturing [3399]</t>
  </si>
  <si>
    <t>Wholesale trade [41]</t>
  </si>
  <si>
    <t>Farm product merchant wholesalers [411]</t>
  </si>
  <si>
    <t>Petroleum and petroleum products merchant wholesalers [412]</t>
  </si>
  <si>
    <t>Food, beverage and tobacco merchant wholesalers [413]</t>
  </si>
  <si>
    <t>Personal and household goods merchant wholesalers [414]</t>
  </si>
  <si>
    <t>Motor vehicle and motor vehicle parts and accessories merchant wholesalers [415]</t>
  </si>
  <si>
    <t>Building material and supplies merchant wholesalers [416]</t>
  </si>
  <si>
    <t>Machinery, equipment and supplies merchant wholesalers [417]</t>
  </si>
  <si>
    <t>Miscellaneous merchant wholesalers [418]</t>
  </si>
  <si>
    <t>Business-to-business electronic markets, and agents and brokers [419]</t>
  </si>
  <si>
    <t>Retail trade [44-45]</t>
  </si>
  <si>
    <t>Motor vehicle and parts dealers [441]</t>
  </si>
  <si>
    <t>Furniture and home furnishings stores [442]</t>
  </si>
  <si>
    <t>Electronics and appliance stores [443]</t>
  </si>
  <si>
    <t>Building material and garden equipment and supplies dealers [444]</t>
  </si>
  <si>
    <t>Food and beverage stores [445]</t>
  </si>
  <si>
    <t>Health and personal care stores [446]</t>
  </si>
  <si>
    <t>Gasoline stations [447]</t>
  </si>
  <si>
    <t>Clothing and clothing accessories stores [448]</t>
  </si>
  <si>
    <t>Sporting goods, hobby, book and music stores [451]</t>
  </si>
  <si>
    <t>General merchandise stores [452]</t>
  </si>
  <si>
    <t>Miscellaneous store retailers [453]</t>
  </si>
  <si>
    <t>Miscellaneous store retailers (except cannabis) [453A]</t>
  </si>
  <si>
    <t>Cannabis stores [453B]</t>
  </si>
  <si>
    <t>Cannabis stores (licensed) [453BL]</t>
  </si>
  <si>
    <t>Cannabis stores (unlicensed) [453BU]</t>
  </si>
  <si>
    <t>Miscellaneous store retailers (except unlicensed cannabis) [453X]</t>
  </si>
  <si>
    <t>Non-store retailers [454]</t>
  </si>
  <si>
    <t>Retail trade (except cannabis) [4AA]</t>
  </si>
  <si>
    <t>Retail trade (except unlicensed cannabis) [4AZ]</t>
  </si>
  <si>
    <t>Transportation and warehousing [48-49]</t>
  </si>
  <si>
    <t>Air transportation [481]</t>
  </si>
  <si>
    <t>Rail transportation [482]</t>
  </si>
  <si>
    <t>Water transportation [483]</t>
  </si>
  <si>
    <t>Truck transportation [484]</t>
  </si>
  <si>
    <t>Transit, ground passenger and scenic and sightseeing transportation [48Z]</t>
  </si>
  <si>
    <t>Urban transit systems [4851]</t>
  </si>
  <si>
    <t>Taxi and limousine service [4853]</t>
  </si>
  <si>
    <t>Other transit and ground passenger transportation and scenic and sightseeing transportation [48A]</t>
  </si>
  <si>
    <t>Support activities for transportation [488]</t>
  </si>
  <si>
    <t>Pipeline transportation [486]</t>
  </si>
  <si>
    <t>Pipeline transportation of natural gas [4862]</t>
  </si>
  <si>
    <t>Crude oil and other pipeline transportation [486A]</t>
  </si>
  <si>
    <t>Postal service, couriers and messengers [49A]</t>
  </si>
  <si>
    <t>Postal service [491]</t>
  </si>
  <si>
    <t>Couriers and messengers [492]</t>
  </si>
  <si>
    <t>Warehousing and storage [493]</t>
  </si>
  <si>
    <t>Information and cultural industries [51]</t>
  </si>
  <si>
    <t>Publishing industries [511]</t>
  </si>
  <si>
    <t>Newspaper, periodical, book and directory publishers [5111]</t>
  </si>
  <si>
    <t>Periodical, book and directory publishers [5111A]</t>
  </si>
  <si>
    <t>Motion picture and sound recording industries [512]</t>
  </si>
  <si>
    <t>Motion picture and video industries (except exhibition) [5121A]</t>
  </si>
  <si>
    <t>Broadcasting (except Internet) [515]</t>
  </si>
  <si>
    <t>Telecommunications [517]</t>
  </si>
  <si>
    <t>Pay and specialty television, telecommunications and other information services [51A]</t>
  </si>
  <si>
    <t>Finance and insurance [52]</t>
  </si>
  <si>
    <t>Credit intermediation and monetary authorities [52X]</t>
  </si>
  <si>
    <t>Monetary authorities - central bank [521]</t>
  </si>
  <si>
    <t>Credit intermediation and related activities [522]</t>
  </si>
  <si>
    <t>Depository credit intermediation [5221]</t>
  </si>
  <si>
    <t>Local credit unions [52213]</t>
  </si>
  <si>
    <t>Banking and other depository credit intermediation [5221A]</t>
  </si>
  <si>
    <t>Non-depository credit intermediation and activities related to credit intermediation [522A]</t>
  </si>
  <si>
    <t>Non-depository credit intermediation [5222]</t>
  </si>
  <si>
    <t>Activities related to credit intermediation [5223]</t>
  </si>
  <si>
    <t>Insurance carriers and related activities [524]</t>
  </si>
  <si>
    <t>Insurance carriers [5241]</t>
  </si>
  <si>
    <t>Agencies, brokerages and other insurance related activities [5242]</t>
  </si>
  <si>
    <t>Financial investment services, funds and other financial vehicles [52A]</t>
  </si>
  <si>
    <t>Depository credit intermediation and monetary authorities [52B]</t>
  </si>
  <si>
    <t>Real estate and rental and leasing [53]</t>
  </si>
  <si>
    <t>Real estate [531]</t>
  </si>
  <si>
    <t>Lessors of real estate [5311]</t>
  </si>
  <si>
    <t>Owner-occupied dwellings [5311A]</t>
  </si>
  <si>
    <t>Offices of real estate agents and brokers and activities related to real estate [531A]</t>
  </si>
  <si>
    <t>Rental and leasing services [532]</t>
  </si>
  <si>
    <t>Automotive equipment rental and leasing [5321]</t>
  </si>
  <si>
    <t>Rental and leasing services (except automotive equipment) [532A]</t>
  </si>
  <si>
    <t>Lessors of non-financial intangible assets (except copyrighted works) [533]</t>
  </si>
  <si>
    <t>Rental and leasing services (except automotive equipment) and lessors of non-financial intangible assets (except copyrighted works) [53A]</t>
  </si>
  <si>
    <t>Professional, scientific and technical services [54]</t>
  </si>
  <si>
    <t>Legal, accounting and related services [541A]</t>
  </si>
  <si>
    <t>Legal services [5411]</t>
  </si>
  <si>
    <t>Accounting, tax preparation, bookkeeping and payroll services [5412]</t>
  </si>
  <si>
    <t>Other professional, scientific and technical services including scientific research and development [541B]</t>
  </si>
  <si>
    <t>Scientific research and development services [5417]</t>
  </si>
  <si>
    <t>Management of companies and enterprises [55]</t>
  </si>
  <si>
    <t>Administrative and support, waste management and remediation services [56]</t>
  </si>
  <si>
    <t>Administrative and support services [561]</t>
  </si>
  <si>
    <t>Other administrative and support services [561B]</t>
  </si>
  <si>
    <t>Office administrative services [5611]</t>
  </si>
  <si>
    <t>Employment services [5613]</t>
  </si>
  <si>
    <t>Business support services [5614]</t>
  </si>
  <si>
    <t>Facilities and other support services [561A]</t>
  </si>
  <si>
    <t>Travel arrangement and reservation services [5615]</t>
  </si>
  <si>
    <t>Investigation and security services [5616]</t>
  </si>
  <si>
    <t>Services to buildings and dwellings [5617]</t>
  </si>
  <si>
    <t>Waste management and remediation services [562]</t>
  </si>
  <si>
    <t>Educational services [61]</t>
  </si>
  <si>
    <t>Universities [6113]</t>
  </si>
  <si>
    <t>Educational services (except universities) [611B]</t>
  </si>
  <si>
    <t>Elementary and secondary schools [6111]</t>
  </si>
  <si>
    <t>Community colleges and C.E.G.E.P.s [6112]</t>
  </si>
  <si>
    <t>Other educational services [611A]</t>
  </si>
  <si>
    <t>Health care and social assistance [62]</t>
  </si>
  <si>
    <t>Health care [62X]</t>
  </si>
  <si>
    <t>Ambulatory health care services [621]</t>
  </si>
  <si>
    <t>Offices of physicians [6211]</t>
  </si>
  <si>
    <t>Offices of dentists [6212]</t>
  </si>
  <si>
    <t>Miscellaneous ambulatory health care services [621A]</t>
  </si>
  <si>
    <t>Hospitals [622]</t>
  </si>
  <si>
    <t>Nursing and residential care facilities [623]</t>
  </si>
  <si>
    <t>Social assistance [624]</t>
  </si>
  <si>
    <t>Arts, entertainment and recreation [71]</t>
  </si>
  <si>
    <t>Performing arts, spectator sports and related industries, and heritage institutions [71A]</t>
  </si>
  <si>
    <t>Amusement, gambling and recreation industries [713]</t>
  </si>
  <si>
    <t>Gambling industries [7132]</t>
  </si>
  <si>
    <t>Amusement and recreation industries [713A]</t>
  </si>
  <si>
    <t>Accommodation and food services [72]</t>
  </si>
  <si>
    <t>Accommodation services [721]</t>
  </si>
  <si>
    <t>Traveller accommodation [7211]</t>
  </si>
  <si>
    <t>Recreational vehicle (RV) parks, recreational camps, and rooming and boarding houses [721A]</t>
  </si>
  <si>
    <t>Food services and drinking places [722]</t>
  </si>
  <si>
    <t>Other services (except public administration) [81]</t>
  </si>
  <si>
    <t>Repair and maintenance [811]</t>
  </si>
  <si>
    <t>Automotive repair and maintenance [8111]</t>
  </si>
  <si>
    <t>Repair and maintenance (except automotive) [811A]</t>
  </si>
  <si>
    <t>Personal services and private households [81A]</t>
  </si>
  <si>
    <t>Personal and laundry services [812]</t>
  </si>
  <si>
    <t>Funeral services [8122]</t>
  </si>
  <si>
    <t>Dry cleaning and laundry services [8123]</t>
  </si>
  <si>
    <t>Personal care services and other personal services [812A]</t>
  </si>
  <si>
    <t>Private households [814]</t>
  </si>
  <si>
    <t>Religious, grant-making, civic, and professional and similar organizations [813]</t>
  </si>
  <si>
    <t>Religious organizations [8131]</t>
  </si>
  <si>
    <t>Grant-making, civic, and professional and similar organizations [813A]</t>
  </si>
  <si>
    <t>Public administration [91]</t>
  </si>
  <si>
    <t>Federal government public administration [911]</t>
  </si>
  <si>
    <t>Defence services [9111]</t>
  </si>
  <si>
    <t>Federal government public administration (except defence) [911A]</t>
  </si>
  <si>
    <t>Provincial and territorial public administration [912]</t>
  </si>
  <si>
    <t>Local, municipal, regional and aboriginal public administration [91A]</t>
  </si>
  <si>
    <t>Local, municipal and regional public administration [913]</t>
  </si>
  <si>
    <t>Aboriginal public administration [914]</t>
  </si>
  <si>
    <t>Cube Title</t>
  </si>
  <si>
    <t>Product Id</t>
  </si>
  <si>
    <t>CANSIM Id</t>
  </si>
  <si>
    <t>Cube Notes</t>
  </si>
  <si>
    <t>Archive Status</t>
  </si>
  <si>
    <t>Frequency</t>
  </si>
  <si>
    <t>Start Reference Period</t>
  </si>
  <si>
    <t>End Reference Period</t>
  </si>
  <si>
    <t>Total number of dimensions</t>
  </si>
  <si>
    <t>Gross domestic product (GDP) at basic prices, by industry, provinces and territories</t>
  </si>
  <si>
    <t>379-0030</t>
  </si>
  <si>
    <t>https://www150.statcan.gc.ca/t1/tbl1/en/tv.action?pid=3610040201</t>
  </si>
  <si>
    <t>1;2;60;63;64;77;85</t>
  </si>
  <si>
    <t>CURRENT - a cube available to the public and that is current</t>
  </si>
  <si>
    <t>Annual</t>
  </si>
  <si>
    <t>Dimension ID</t>
  </si>
  <si>
    <t>Dimension name</t>
  </si>
  <si>
    <t>Dimension Notes</t>
  </si>
  <si>
    <t>Dimension Definitions</t>
  </si>
  <si>
    <t>Geography</t>
  </si>
  <si>
    <t>Value</t>
  </si>
  <si>
    <t>85;93</t>
  </si>
  <si>
    <t>Member Name</t>
  </si>
  <si>
    <t>Classification Code</t>
  </si>
  <si>
    <t>Member ID</t>
  </si>
  <si>
    <t>Parent Member ID</t>
  </si>
  <si>
    <t>Terminated</t>
  </si>
  <si>
    <t>Member Notes</t>
  </si>
  <si>
    <t>Member Definitions</t>
  </si>
  <si>
    <t>[10]</t>
  </si>
  <si>
    <t>[11]</t>
  </si>
  <si>
    <t>[12]</t>
  </si>
  <si>
    <t>[13]</t>
  </si>
  <si>
    <t>[24]</t>
  </si>
  <si>
    <t>[35]</t>
  </si>
  <si>
    <t>[46]</t>
  </si>
  <si>
    <t>[47]</t>
  </si>
  <si>
    <t>[48]</t>
  </si>
  <si>
    <t>[59]</t>
  </si>
  <si>
    <t>[60]</t>
  </si>
  <si>
    <t>[61]</t>
  </si>
  <si>
    <t>[62]</t>
  </si>
  <si>
    <t>Current dollars</t>
  </si>
  <si>
    <t>Chained (2012) dollars</t>
  </si>
  <si>
    <t>Contributions to percent change</t>
  </si>
  <si>
    <t>[T001]</t>
  </si>
  <si>
    <t>Goods-producing industries</t>
  </si>
  <si>
    <t>[T002]</t>
  </si>
  <si>
    <t>Service-producing industries</t>
  </si>
  <si>
    <t>[T003]</t>
  </si>
  <si>
    <t>[T010]</t>
  </si>
  <si>
    <t>[T011]</t>
  </si>
  <si>
    <t>[T012]</t>
  </si>
  <si>
    <t>Information and communication technology sector</t>
  </si>
  <si>
    <t>[T013]</t>
  </si>
  <si>
    <t>[T014]</t>
  </si>
  <si>
    <t>[T015]</t>
  </si>
  <si>
    <t>[T016]</t>
  </si>
  <si>
    <t>[11A]</t>
  </si>
  <si>
    <t>[111]</t>
  </si>
  <si>
    <t>Greenhouse, nursery and floriculture production (except cannabis)</t>
  </si>
  <si>
    <t>[1114A]</t>
  </si>
  <si>
    <t>Crop production (except cannabis, greenhouse, nursery and floriculture production)</t>
  </si>
  <si>
    <t>[111A]</t>
  </si>
  <si>
    <t>[112]</t>
  </si>
  <si>
    <t>[113]</t>
  </si>
  <si>
    <t>[114]</t>
  </si>
  <si>
    <t>[115]</t>
  </si>
  <si>
    <t>[1153]</t>
  </si>
  <si>
    <t>[115A]</t>
  </si>
  <si>
    <t>[21]</t>
  </si>
  <si>
    <t>[211]</t>
  </si>
  <si>
    <t>[21111]</t>
  </si>
  <si>
    <t>[21114]</t>
  </si>
  <si>
    <t>[212]</t>
  </si>
  <si>
    <t>[2121]</t>
  </si>
  <si>
    <t>[2122]</t>
  </si>
  <si>
    <t>[21221]</t>
  </si>
  <si>
    <t>[21222]</t>
  </si>
  <si>
    <t>[21223]</t>
  </si>
  <si>
    <t>[21229]</t>
  </si>
  <si>
    <t>[2123]</t>
  </si>
  <si>
    <t>[21231]</t>
  </si>
  <si>
    <t>[21232]</t>
  </si>
  <si>
    <t>[212392]</t>
  </si>
  <si>
    <t>[212396]</t>
  </si>
  <si>
    <t>[21239A]</t>
  </si>
  <si>
    <t>[213]</t>
  </si>
  <si>
    <t>[21311A]</t>
  </si>
  <si>
    <t>[21311B]</t>
  </si>
  <si>
    <t>[22]</t>
  </si>
  <si>
    <t>[2211]</t>
  </si>
  <si>
    <t>[221A]</t>
  </si>
  <si>
    <t>[2212]</t>
  </si>
  <si>
    <t>[2213]</t>
  </si>
  <si>
    <t>[23]</t>
  </si>
  <si>
    <t>[23A]</t>
  </si>
  <si>
    <t>[23B]</t>
  </si>
  <si>
    <t>[23C]</t>
  </si>
  <si>
    <t>[23C1]</t>
  </si>
  <si>
    <t>[23C2]</t>
  </si>
  <si>
    <t>[23C3]</t>
  </si>
  <si>
    <t>[23C4]</t>
  </si>
  <si>
    <t>[23C5]</t>
  </si>
  <si>
    <t>[23D]</t>
  </si>
  <si>
    <t>[23E]</t>
  </si>
  <si>
    <t>[31-33]</t>
  </si>
  <si>
    <t>[311]</t>
  </si>
  <si>
    <t>[3111]</t>
  </si>
  <si>
    <t>[3113]</t>
  </si>
  <si>
    <t>[3114]</t>
  </si>
  <si>
    <t>[3115]</t>
  </si>
  <si>
    <t>[3116]</t>
  </si>
  <si>
    <t>[3117]</t>
  </si>
  <si>
    <t>[311A]</t>
  </si>
  <si>
    <t>[3112]</t>
  </si>
  <si>
    <t>[3118]</t>
  </si>
  <si>
    <t>[3119]</t>
  </si>
  <si>
    <t>[312]</t>
  </si>
  <si>
    <t>[31211]</t>
  </si>
  <si>
    <t>[31212]</t>
  </si>
  <si>
    <t>[3121A]</t>
  </si>
  <si>
    <t>[3122]</t>
  </si>
  <si>
    <t>[31A]</t>
  </si>
  <si>
    <t>[31B]</t>
  </si>
  <si>
    <t>[321]</t>
  </si>
  <si>
    <t>[3211]</t>
  </si>
  <si>
    <t>[3212]</t>
  </si>
  <si>
    <t>[3219]</t>
  </si>
  <si>
    <t>[322]</t>
  </si>
  <si>
    <t>[3221]</t>
  </si>
  <si>
    <t>[3222]</t>
  </si>
  <si>
    <t>[323]</t>
  </si>
  <si>
    <t>[324]</t>
  </si>
  <si>
    <t>[32411]</t>
  </si>
  <si>
    <t>[3241A]</t>
  </si>
  <si>
    <t>[325]</t>
  </si>
  <si>
    <t>[3251]</t>
  </si>
  <si>
    <t>[3252]</t>
  </si>
  <si>
    <t>[3253]</t>
  </si>
  <si>
    <t>[3254]</t>
  </si>
  <si>
    <t>[325A]</t>
  </si>
  <si>
    <t>[3255]</t>
  </si>
  <si>
    <t>[3256]</t>
  </si>
  <si>
    <t>[3259]</t>
  </si>
  <si>
    <t>[326]</t>
  </si>
  <si>
    <t>[3261]</t>
  </si>
  <si>
    <t>[3262]</t>
  </si>
  <si>
    <t>[327]</t>
  </si>
  <si>
    <t>[3273]</t>
  </si>
  <si>
    <t>[327A]</t>
  </si>
  <si>
    <t>[331]</t>
  </si>
  <si>
    <t>[3311]</t>
  </si>
  <si>
    <t>[3312]</t>
  </si>
  <si>
    <t>[3313]</t>
  </si>
  <si>
    <t>[3314]</t>
  </si>
  <si>
    <t>[3315]</t>
  </si>
  <si>
    <t>[332]</t>
  </si>
  <si>
    <t>[3321]</t>
  </si>
  <si>
    <t>[3323]</t>
  </si>
  <si>
    <t>[3324]</t>
  </si>
  <si>
    <t>[3325]</t>
  </si>
  <si>
    <t>[3326]</t>
  </si>
  <si>
    <t>[3327]</t>
  </si>
  <si>
    <t>[3328]</t>
  </si>
  <si>
    <t>[332A]</t>
  </si>
  <si>
    <t>[333]</t>
  </si>
  <si>
    <t>[3331]</t>
  </si>
  <si>
    <t>[333A]</t>
  </si>
  <si>
    <t>[3332]</t>
  </si>
  <si>
    <t>[3333]</t>
  </si>
  <si>
    <t>[3334]</t>
  </si>
  <si>
    <t>[3335]</t>
  </si>
  <si>
    <t>[3336]</t>
  </si>
  <si>
    <t>[3339]</t>
  </si>
  <si>
    <t>[334]</t>
  </si>
  <si>
    <t>[3341]</t>
  </si>
  <si>
    <t>[3342]</t>
  </si>
  <si>
    <t>[3344]</t>
  </si>
  <si>
    <t>[334A]</t>
  </si>
  <si>
    <t>[335]</t>
  </si>
  <si>
    <t>[3351]</t>
  </si>
  <si>
    <t>[3352]</t>
  </si>
  <si>
    <t>[3353]</t>
  </si>
  <si>
    <t>[3359]</t>
  </si>
  <si>
    <t>[336]</t>
  </si>
  <si>
    <t>[3361]</t>
  </si>
  <si>
    <t>[33611]</t>
  </si>
  <si>
    <t>[33612]</t>
  </si>
  <si>
    <t>[3362]</t>
  </si>
  <si>
    <t>[3363]</t>
  </si>
  <si>
    <t>[33631]</t>
  </si>
  <si>
    <t>[33632]</t>
  </si>
  <si>
    <t>[33633]</t>
  </si>
  <si>
    <t>[33634]</t>
  </si>
  <si>
    <t>[33635]</t>
  </si>
  <si>
    <t>[33636]</t>
  </si>
  <si>
    <t>[33637]</t>
  </si>
  <si>
    <t>[33639]</t>
  </si>
  <si>
    <t>[3364]</t>
  </si>
  <si>
    <t>[3365]</t>
  </si>
  <si>
    <t>[3366]</t>
  </si>
  <si>
    <t>[3369]</t>
  </si>
  <si>
    <t>[337]</t>
  </si>
  <si>
    <t>[3371]</t>
  </si>
  <si>
    <t>[3372]</t>
  </si>
  <si>
    <t>[3379]</t>
  </si>
  <si>
    <t>[339]</t>
  </si>
  <si>
    <t>[3391]</t>
  </si>
  <si>
    <t>[3399]</t>
  </si>
  <si>
    <t>[41]</t>
  </si>
  <si>
    <t>[411]</t>
  </si>
  <si>
    <t>[412]</t>
  </si>
  <si>
    <t>[413]</t>
  </si>
  <si>
    <t>[414]</t>
  </si>
  <si>
    <t>[415]</t>
  </si>
  <si>
    <t>[416]</t>
  </si>
  <si>
    <t>[417]</t>
  </si>
  <si>
    <t>[418]</t>
  </si>
  <si>
    <t>[419]</t>
  </si>
  <si>
    <t>[44-45]</t>
  </si>
  <si>
    <t>[441]</t>
  </si>
  <si>
    <t>[442]</t>
  </si>
  <si>
    <t>[443]</t>
  </si>
  <si>
    <t>[444]</t>
  </si>
  <si>
    <t>[445]</t>
  </si>
  <si>
    <t>[446]</t>
  </si>
  <si>
    <t>[447]</t>
  </si>
  <si>
    <t>[448]</t>
  </si>
  <si>
    <t>[451]</t>
  </si>
  <si>
    <t>[452]</t>
  </si>
  <si>
    <t>[453]</t>
  </si>
  <si>
    <t>[454]</t>
  </si>
  <si>
    <t>[48-49]</t>
  </si>
  <si>
    <t>[481]</t>
  </si>
  <si>
    <t>[482]</t>
  </si>
  <si>
    <t>[483]</t>
  </si>
  <si>
    <t>[484]</t>
  </si>
  <si>
    <t>[48Z]</t>
  </si>
  <si>
    <t>[4851]</t>
  </si>
  <si>
    <t>[4853]</t>
  </si>
  <si>
    <t>[48A]</t>
  </si>
  <si>
    <t>[488]</t>
  </si>
  <si>
    <t>[486]</t>
  </si>
  <si>
    <t>[4862]</t>
  </si>
  <si>
    <t>[486A]</t>
  </si>
  <si>
    <t>Postal service, couriers and messengers</t>
  </si>
  <si>
    <t>[49A]</t>
  </si>
  <si>
    <t>[491]</t>
  </si>
  <si>
    <t>[492]</t>
  </si>
  <si>
    <t>[493]</t>
  </si>
  <si>
    <t>[51]</t>
  </si>
  <si>
    <t>Publishing industries</t>
  </si>
  <si>
    <t>[511]</t>
  </si>
  <si>
    <t>[51111]</t>
  </si>
  <si>
    <t>[5111A]</t>
  </si>
  <si>
    <t>[5112]</t>
  </si>
  <si>
    <t>[512]</t>
  </si>
  <si>
    <t>[51213]</t>
  </si>
  <si>
    <t>[5121A]</t>
  </si>
  <si>
    <t>36;66</t>
  </si>
  <si>
    <t>[5122]</t>
  </si>
  <si>
    <t>[515]</t>
  </si>
  <si>
    <t>[5151]</t>
  </si>
  <si>
    <t>[5152]</t>
  </si>
  <si>
    <t>[517]</t>
  </si>
  <si>
    <t>[518]</t>
  </si>
  <si>
    <t>[519]</t>
  </si>
  <si>
    <t>[52]</t>
  </si>
  <si>
    <t>[52B]</t>
  </si>
  <si>
    <t>[521]</t>
  </si>
  <si>
    <t>[52213]</t>
  </si>
  <si>
    <t>[5221A]</t>
  </si>
  <si>
    <t>[5222]</t>
  </si>
  <si>
    <t>[5223]</t>
  </si>
  <si>
    <t>[524]</t>
  </si>
  <si>
    <t>[5241]</t>
  </si>
  <si>
    <t>[5242]</t>
  </si>
  <si>
    <t>[52A]</t>
  </si>
  <si>
    <t>[53]</t>
  </si>
  <si>
    <t>[531]</t>
  </si>
  <si>
    <t>[5311]</t>
  </si>
  <si>
    <t>Owner-occupied dwellings</t>
  </si>
  <si>
    <t>[5311A]</t>
  </si>
  <si>
    <t>[531A]</t>
  </si>
  <si>
    <t>[532]</t>
  </si>
  <si>
    <t>[5321]</t>
  </si>
  <si>
    <t>[532A]</t>
  </si>
  <si>
    <t>[533]</t>
  </si>
  <si>
    <t>[54]</t>
  </si>
  <si>
    <t>[541A]</t>
  </si>
  <si>
    <t>[5411]</t>
  </si>
  <si>
    <t>[5412]</t>
  </si>
  <si>
    <t>[5413]</t>
  </si>
  <si>
    <t>[541B]</t>
  </si>
  <si>
    <t>[5414]</t>
  </si>
  <si>
    <t>[5416]</t>
  </si>
  <si>
    <t>[5417]</t>
  </si>
  <si>
    <t>[5419]</t>
  </si>
  <si>
    <t>[5415]</t>
  </si>
  <si>
    <t>[5418]</t>
  </si>
  <si>
    <t>[55]</t>
  </si>
  <si>
    <t>[56]</t>
  </si>
  <si>
    <t>[561]</t>
  </si>
  <si>
    <t>[5611]</t>
  </si>
  <si>
    <t>[5613]</t>
  </si>
  <si>
    <t>[5614]</t>
  </si>
  <si>
    <t>[5615]</t>
  </si>
  <si>
    <t>[5616]</t>
  </si>
  <si>
    <t>[5617]</t>
  </si>
  <si>
    <t>[561A]</t>
  </si>
  <si>
    <t>[562]</t>
  </si>
  <si>
    <t>[6113]</t>
  </si>
  <si>
    <t>Educational services (except universities)</t>
  </si>
  <si>
    <t>[611B]</t>
  </si>
  <si>
    <t>[6111]</t>
  </si>
  <si>
    <t>[6112]</t>
  </si>
  <si>
    <t>[611A]</t>
  </si>
  <si>
    <t>[62X]</t>
  </si>
  <si>
    <t>[621]</t>
  </si>
  <si>
    <t>[6211]</t>
  </si>
  <si>
    <t>[6212]</t>
  </si>
  <si>
    <t>[621A]</t>
  </si>
  <si>
    <t>[622]</t>
  </si>
  <si>
    <t>[623]</t>
  </si>
  <si>
    <t>[624]</t>
  </si>
  <si>
    <t>[71]</t>
  </si>
  <si>
    <t>[71A]</t>
  </si>
  <si>
    <t>[713]</t>
  </si>
  <si>
    <t>[7132]</t>
  </si>
  <si>
    <t>[713A]</t>
  </si>
  <si>
    <t>[72]</t>
  </si>
  <si>
    <t>[721]</t>
  </si>
  <si>
    <t>[7211]</t>
  </si>
  <si>
    <t>Recreational vehicle (RV) parks, recreational camps, and rooming and boarding houses</t>
  </si>
  <si>
    <t>[721A]</t>
  </si>
  <si>
    <t>[722]</t>
  </si>
  <si>
    <t>[81]</t>
  </si>
  <si>
    <t>[811]</t>
  </si>
  <si>
    <t>[8111]</t>
  </si>
  <si>
    <t>[811A]</t>
  </si>
  <si>
    <t>[81A]</t>
  </si>
  <si>
    <t>[812]</t>
  </si>
  <si>
    <t>[8122]</t>
  </si>
  <si>
    <t>[8123]</t>
  </si>
  <si>
    <t>[812A]</t>
  </si>
  <si>
    <t>[814]</t>
  </si>
  <si>
    <t>[813]</t>
  </si>
  <si>
    <t>[8131]</t>
  </si>
  <si>
    <t>[813A]</t>
  </si>
  <si>
    <t>[91]</t>
  </si>
  <si>
    <t>[911]</t>
  </si>
  <si>
    <t>[9111]</t>
  </si>
  <si>
    <t>Federal government public administration (except defence)</t>
  </si>
  <si>
    <t>[911A]</t>
  </si>
  <si>
    <t>[912]</t>
  </si>
  <si>
    <t>Local, municipal, regional and aboriginal public administration</t>
  </si>
  <si>
    <t>[91A]</t>
  </si>
  <si>
    <t>[913]</t>
  </si>
  <si>
    <t>[914]</t>
  </si>
  <si>
    <t>[1125]</t>
  </si>
  <si>
    <t>[112A]</t>
  </si>
  <si>
    <t>61;62</t>
  </si>
  <si>
    <t>Public sector</t>
  </si>
  <si>
    <t>[T018]</t>
  </si>
  <si>
    <t>[21239]</t>
  </si>
  <si>
    <t>Engineering and other construction activities</t>
  </si>
  <si>
    <t>[23X]</t>
  </si>
  <si>
    <t>Resin, synthetic rubber and fibres, and paint manufacturing</t>
  </si>
  <si>
    <t>[325B]</t>
  </si>
  <si>
    <t>Motor vehicles and parts manufacturing</t>
  </si>
  <si>
    <t>[336Y]</t>
  </si>
  <si>
    <t>[5111]</t>
  </si>
  <si>
    <t>Pay and specialty television, telecommunications and other information services</t>
  </si>
  <si>
    <t>[51A]</t>
  </si>
  <si>
    <t>Credit intermediation and monetary authorities</t>
  </si>
  <si>
    <t>[52X]</t>
  </si>
  <si>
    <t>[522]</t>
  </si>
  <si>
    <t>[5221]</t>
  </si>
  <si>
    <t>Non-depository credit intermediation and activities related to credit intermediation</t>
  </si>
  <si>
    <t>[522A]</t>
  </si>
  <si>
    <t>Rental and leasing services (except automotive equipment) and lessors of non-financial intangible assets (except copyrighted works)</t>
  </si>
  <si>
    <t>[53A]</t>
  </si>
  <si>
    <t>Other administrative and support services</t>
  </si>
  <si>
    <t>[561B]</t>
  </si>
  <si>
    <t>All industries (except cannabis sector)</t>
  </si>
  <si>
    <t>[T020]</t>
  </si>
  <si>
    <t>Cannabis sector</t>
  </si>
  <si>
    <t>[T021]</t>
  </si>
  <si>
    <t>Cannabis sector (licensed)</t>
  </si>
  <si>
    <t>[T022]</t>
  </si>
  <si>
    <t>Cannabis sector (unlicensed)</t>
  </si>
  <si>
    <t>[T023]</t>
  </si>
  <si>
    <t>All industries (except unlicensed cannabis sector)</t>
  </si>
  <si>
    <t>[T024]</t>
  </si>
  <si>
    <t>Crop production (except cannabis)</t>
  </si>
  <si>
    <t>[111X]</t>
  </si>
  <si>
    <t>Cannabis production</t>
  </si>
  <si>
    <t>[111C]</t>
  </si>
  <si>
    <t>Cannabis production (licensed)</t>
  </si>
  <si>
    <t>[111CL]</t>
  </si>
  <si>
    <t>Cannabis production (unlicensed)</t>
  </si>
  <si>
    <t>[111CU]</t>
  </si>
  <si>
    <t>Crop production (except unlicensed cannabis)</t>
  </si>
  <si>
    <t>[111Y]</t>
  </si>
  <si>
    <t>Miscellaneous store retailers (except cannabis)</t>
  </si>
  <si>
    <t>[453A]</t>
  </si>
  <si>
    <t>97;107</t>
  </si>
  <si>
    <t>Cannabis stores</t>
  </si>
  <si>
    <t>[453B]</t>
  </si>
  <si>
    <t>Cannabis stores (licensed)</t>
  </si>
  <si>
    <t>[453BL]</t>
  </si>
  <si>
    <t>Cannabis stores (unlicensed)</t>
  </si>
  <si>
    <t>[453BU]</t>
  </si>
  <si>
    <t>Miscellaneous store retailers (except unlicensed cannabis)</t>
  </si>
  <si>
    <t>[453X]</t>
  </si>
  <si>
    <t>Retail trade (except cannabis)</t>
  </si>
  <si>
    <t>[4AA]</t>
  </si>
  <si>
    <t>Retail trade (except unlicensed cannabis)</t>
  </si>
  <si>
    <t>[4AZ]</t>
  </si>
  <si>
    <t>Symbol Legend</t>
  </si>
  <si>
    <t>Symbol</t>
  </si>
  <si>
    <t>not available for a specific reference period</t>
  </si>
  <si>
    <t>..</t>
  </si>
  <si>
    <t>less than the limit of detection</t>
  </si>
  <si>
    <t>&lt;LOD</t>
  </si>
  <si>
    <t>value rounded to 0 (zero) where there is a meaningful distinction between true zero and the value that was rounded</t>
  </si>
  <si>
    <t>0s</t>
  </si>
  <si>
    <t>data quality: excellent</t>
  </si>
  <si>
    <t>A</t>
  </si>
  <si>
    <t>data quality: very good</t>
  </si>
  <si>
    <t>B</t>
  </si>
  <si>
    <t>data quality: good</t>
  </si>
  <si>
    <t>C</t>
  </si>
  <si>
    <t>data quality: acceptable</t>
  </si>
  <si>
    <t>D</t>
  </si>
  <si>
    <t>use with caution</t>
  </si>
  <si>
    <t>E</t>
  </si>
  <si>
    <t>too unreliable to be published</t>
  </si>
  <si>
    <t>F</t>
  </si>
  <si>
    <t>not applicable</t>
  </si>
  <si>
    <t>...</t>
  </si>
  <si>
    <t>preliminary</t>
  </si>
  <si>
    <t>p</t>
  </si>
  <si>
    <t>revised</t>
  </si>
  <si>
    <t>r</t>
  </si>
  <si>
    <t>suppressed to meet the confidentiality requirements of the Statistics Act</t>
  </si>
  <si>
    <t>x</t>
  </si>
  <si>
    <t>terminated</t>
  </si>
  <si>
    <t>t</t>
  </si>
  <si>
    <t>Survey Code</t>
  </si>
  <si>
    <t>Survey Name</t>
  </si>
  <si>
    <t>Gross Domestic Product by Industry - Provincial and Territorial (Annual)</t>
  </si>
  <si>
    <t>Subject Code</t>
  </si>
  <si>
    <t>Subject Name</t>
  </si>
  <si>
    <t>Economic accounts</t>
  </si>
  <si>
    <t>Note ID</t>
  </si>
  <si>
    <t>For the gross domestic product (GDP) by industry refer to table 36-10-0434-03 (formerly CANSIM 379-0031) for Canada in chained dollars, table 36-10-0401-01 (formerly CANSIM 379-0029) for Canada in current dollars, table 36-10-0400-01 (formerly CANSIM 379-0028) for provinces and territories in percentage share.</t>
  </si>
  <si>
    <t>For the chained dollars, the aggregates are not equal to the sum of their components.</t>
  </si>
  <si>
    <t>Aggregate T001 combines the North American Industry Classification System (NAICS) codes 11-91.</t>
  </si>
  <si>
    <t>Aggregate T002 combines the North American Industry Classification System (NAICS) codes 11-33.</t>
  </si>
  <si>
    <t>Aggregate T003 combines the North American Industry Classification System (NAICS) codes 41-91.</t>
  </si>
  <si>
    <t>Aggregate T010 combines the North American Industry Classification System (NAICS) codes 21, 22, 31-33, 562.</t>
  </si>
  <si>
    <t>Aggregate T011 combines the North American Industry Classification System (NAICS) codes 311-316, 322-326.</t>
  </si>
  <si>
    <t>Aggregate T012 combines the North American Industry Classification System (NAICS) codes 321, 327-339.</t>
  </si>
  <si>
    <t>Aggregate T013 combines the North American Industry Classification System (NAICS) code 334, excluding 3345, 4173, 5112, 517, 518, 5415, 8112.</t>
  </si>
  <si>
    <t>Aggregate T014 combines the North American Industry Classification System (NAICS) code 334, excluding 3345.</t>
  </si>
  <si>
    <t>Aggregate T015 combines the North American Industry Classification System (NAICS) codes 4173, 5112, 517, 518, 5415, 8112.</t>
  </si>
  <si>
    <t>Aggregate T016 combines the North American Industry Classification System (NAICS) codes 211, 2121, 21229, 213111, 213118, 2211, 2212, 32411, 486.</t>
  </si>
  <si>
    <t>Aggregate 11A combines the North American Industry Classification System (NAICS) codes 111, 112.</t>
  </si>
  <si>
    <t>Industry 115A combines the North American Industry Classification System (NAICS) codes 1151, 1152.</t>
  </si>
  <si>
    <t>Industry 21239A combines the North American Industry Classification System (NAICS) codes 212393, 212394, 212395, 212397, 212398.</t>
  </si>
  <si>
    <t>Industry 21311A combines the North American Industry Classification System (NAICS) codes 213111, 213118.</t>
  </si>
  <si>
    <t>Industry 21311B combines the North American Industry Classification System (NAICS) codes 213117, 213119.</t>
  </si>
  <si>
    <t>Aggregate 221A combines the North American Industry Classification System (NAICS) codes 2212, 2213.</t>
  </si>
  <si>
    <t>Industries in sector 23 are special hybrids that correspond to sections of the North American Industry Classification System (NAICS) code 23.</t>
  </si>
  <si>
    <t>Aggregate 311A combines the North American Industry Classification System (NAICS) codes 3112, 3118, 3119.</t>
  </si>
  <si>
    <t>Industry 3121A combines the North American Industry Classification System (NAICS) codes 31213, 31214.</t>
  </si>
  <si>
    <t>Industry 31A combines the North American Industry Classification System (NAICS) codes 313, 314.</t>
  </si>
  <si>
    <t>Industry 31B combines the North American Industry Classification System (NAICS) codes 315, 316.</t>
  </si>
  <si>
    <t>Industry 3241A combines the North American Industry Classification System (NAICS) code 324, excluding 32411.</t>
  </si>
  <si>
    <t>Aggregate 325A combines the North American Industry Classification System (NAICS) codes 3255, 3256, 3259.</t>
  </si>
  <si>
    <t>Industry 327A combines the North American Industry Classification System (NAICS) code 327, excluding 3273.</t>
  </si>
  <si>
    <t>Industry 332A combines the North American Industry Classification System (NAICS) codes 3322, 3329.</t>
  </si>
  <si>
    <t>Aggregate 333A combines the North American Industry Classification System (NAICS) codes 3332, 3333.</t>
  </si>
  <si>
    <t>Industry 334A combines the North American Industry Classification System (NAICS) codes 3343, 3345, 3346.</t>
  </si>
  <si>
    <t>Aggregate 48Z combines the North American Industry Classification System (NAICS) codes 485, 487.</t>
  </si>
  <si>
    <t>Industry 48A combines the North American Industry Classification System (NAICS) codes 4852, 4854, 4855, 4859, 487.</t>
  </si>
  <si>
    <t>Industry 486A combines the North American Industry Classification System (NAICS) codes 4861, 4869.</t>
  </si>
  <si>
    <t>Aggregate 49A combines the North American Industry Classification System (NAICS) codes 491, 492.</t>
  </si>
  <si>
    <t>Industry 5111A combines the North American Industry Classification System (NAICS) codes 51112, 51113, 51114, 51119.</t>
  </si>
  <si>
    <t>Industry 5121A combines the North American Industry Classification System (NAICS) codes 51211, 51212, 51219.</t>
  </si>
  <si>
    <t>Aggregate 52B combines the North American Industry Classification System (NAICS) codes 521, 5221.</t>
  </si>
  <si>
    <t>Industry 5221A combines the North American Industry Classification System (NAICS) codes 52211, 52219.</t>
  </si>
  <si>
    <t>Industry 52A combines the North American Industry Classification System (NAICS) codes 523, 526.</t>
  </si>
  <si>
    <t>Industry 531A combines the North American Industry Classification System (NAICS) codes 5312, 5313.</t>
  </si>
  <si>
    <t>Industry 532A combines the North American Industry Classification System (NAICS) code 532, excluding 5321.</t>
  </si>
  <si>
    <t>Aggregate 541A combines the North American Industry Classification System (NAICS) codes 5411, 5412.</t>
  </si>
  <si>
    <t>Aggregate 541B combines the North American Industry Classification System (NAICS) codes 5414, 5416, 5417, 5419.</t>
  </si>
  <si>
    <t>Industry 561A combines the North American Industry Classification System (NAICS) codes 5612, 5619.</t>
  </si>
  <si>
    <t>Aggregate 611B combines the North American Industry Classification System (NAICS) code 61, excluding 6113.</t>
  </si>
  <si>
    <t>Industry 611A combines the North American Industry Classification System (NAICS) codes 6114-6117.</t>
  </si>
  <si>
    <t>Aggregate 62X combines the North American Industry Classification System (NAICS) code 62, excluding 624.</t>
  </si>
  <si>
    <t>Industry 621A combines the North American Industry Classification System (NAICS) codes 6213, 6214, 6215, 6216, 6219.</t>
  </si>
  <si>
    <t>Industry 71A combines the North American Industry Classification System (NAICS) codes 711, 712.</t>
  </si>
  <si>
    <t>Industry 713A combines the North American Industry Classification System (NAICS) codes 7131, 7139.</t>
  </si>
  <si>
    <t>Industry 721A combines the North American Industry Classification System (NAICS) codes 7212, 7213.</t>
  </si>
  <si>
    <t>Industry 811A combines the North American Industry Classification System (NAICS) codes 8112, 8113, 8114.</t>
  </si>
  <si>
    <t>Aggregate 81A combines the North American Industry Classification System (NAICS) codes 812, 814.</t>
  </si>
  <si>
    <t>Industry 812A combines the North American Industry Classification System (NAICS) codes 8121, 8129.</t>
  </si>
  <si>
    <t>Industry 813A combines the North American Industry Classification System (NAICS) code 813, excluding 8131.</t>
  </si>
  <si>
    <t>Industry 911A combines the North American Industry Classification System (NAICS) code 911, excluding 9111.</t>
  </si>
  <si>
    <t>Aggregate 91A combines the North American Industry Classification System (NAICS) codes 913, 914.</t>
  </si>
  <si>
    <t>On June 22, 2015, provincial and territorial values for special aggregates (tabulations T002 through T016) were corrected for 2014 and subsequently revised in November, 2015 as part of the annual revision.</t>
  </si>
  <si>
    <t>Industry 112A combines the North American Industry Classification System (NAICS) code 112, excluding 1125.</t>
  </si>
  <si>
    <t>With the November 10, 2015 release, the industry structure shows the Aquaculture industry (NAICS 1125) and Animal production (excluding aquaculture) (Industry 112A) separately, which were previously combined under the Animal production industry (NAICS 112).</t>
  </si>
  <si>
    <t>The November 10, 2015 release incorporates comprehensive revisions to the provincial-territorial estimates of gross domestic product by industry for reference years 2007 to 2014. For more information on the source of these changes, consult the &lt;a href="http://www.statcan.gc.ca/pub/13-605-x/2015003/article/14153-eng.htm"&gt;Latest Developments in the Canadian Economic Accounts in the system of macroeconomic accounts module&lt;/a&gt;.</t>
  </si>
  <si>
    <t>As part of the 2015 comprehensive revision of the Canadian System of Macroeconomic Accounts (CSMA), the provincial-territorial Gross Domestic Product (GDP) by industry data in chained (2007) dollars for the period 1997 to 2006 have been released on December 15, 2015. The data for the period 1997 to 2006 have been aligned with those published on November 10, 2015 for the period 2007 to 2014. In addition, the chained (2007) dollars for the provincial and territorial GDP for the following three aggregates were revised for the period 2007-2014 vis-à-vis those released on November 10, 2015: information and communication technology-total, information and communication technology-manufacturing, and information and communication technology-services. The growth rates for these three series for the 2008-2014 period were unaffected.</t>
  </si>
  <si>
    <t>Contributions to percentage change (CPC) in real gross domestic product (GDP) show how much each industry contributed to the total percent increase or decrease in GDP of a province or territory's economy. These should not be interpreted as proportions of GDP. They are presented directly as a contribution in percentage points of the underlying components to the total economy. For additional information please consult: &lt;a href="http://www23.statcan.gc.ca/imdb-bmdi/document/1303_D10_V1-eng.htm"&gt;Contributions to percent change&lt;/a&gt;.</t>
  </si>
  <si>
    <t>Statistical breaks were introduced for industry 5121A estimates in reference years 2014 and 2015 resulting from refinements to the provincial allocation process. Users are advised to use caution when examining growth rates.</t>
  </si>
  <si>
    <t>Aggregate T018 combines the North American Industry Classification System (NAICS) codes 61, 62, 91.</t>
  </si>
  <si>
    <t>Aggregate 23X combines industry codes 23C, 23E.</t>
  </si>
  <si>
    <t>Aggregate 325B combines the North American Industry Classification System (NAICS) codes 3252, 3255.</t>
  </si>
  <si>
    <t>Aggregate 336Y combines the North American Industry Classification System (NAICS) codes 3361, 3362, 3363.</t>
  </si>
  <si>
    <t>Aggregate 51A combines the North American Industry Classification System (NAICS) codes 5152, 517, 519.</t>
  </si>
  <si>
    <t>Aggregate 52X combines the North American Industry Classification System (NAICS) codes 521, 522.</t>
  </si>
  <si>
    <t>Aggregate 522A combines the North American Industry Classification System (NAICS) codes 5222, 5223.</t>
  </si>
  <si>
    <t>Industry 53A combines the North American Industry Classification System (NAICS) codes 533, 532, excluding 5321.</t>
  </si>
  <si>
    <t>Aggregate 561B combines the North American Industry Classification System (NAICS) codes 5611, 5612, 5613, 5614, 5619.</t>
  </si>
  <si>
    <t>With November 8, 2018 release, the series from 1997 to 2017 now have as a reference year 2012 instead of 2007.</t>
  </si>
  <si>
    <t>With November 8, 2018 release, current price and chained Fisher Gross Domestic Product (GDP) estimates by industry for the period 1997 to 2006 have been revised to improve the continuity of the GDP by industry time series and to enhance their coherence with expenditure-based GDP.</t>
  </si>
  <si>
    <t>Aggregate 453X combines industry codes 453A, 453BL.</t>
  </si>
  <si>
    <t>Aggregate T020 combines the North American Industry Classification System (NAICS) codes 11-91, excluding codes 111412, 111995, 453993.</t>
  </si>
  <si>
    <t>Aggregate T021 combines the North American Industry Classification System (NAICS) codes 111412, 111995, 453993.</t>
  </si>
  <si>
    <t>With May 1, 2019 release, the provincial and territorial gross domestic product (GDP) by industry adopted the &lt;a href="https://www.statcan.gc.ca/eng/subjects/standard/naics/2017/v3/index"&gt;North American Industry Classification System (NAICS) Canada 2017 version 3.0&lt;/a&gt;.</t>
  </si>
  <si>
    <t>Aggregate 453B is equivalent to the North American Industry Classification System (NAICS) code 453993.</t>
  </si>
  <si>
    <t>Aggregate 111X combines the North American Industry Classification System (NAICS) codes 111, excluding codes 111412, 111995.</t>
  </si>
  <si>
    <t>Aggregate 111C combines the North American Industry Classification System (NAICS) codes 111412, 111995.</t>
  </si>
  <si>
    <t>Aggregate 111Y combines the North American Industry Classification System (NAICS) codes 111, excluding industry code 111CU.</t>
  </si>
  <si>
    <t>Aggregate 4AA combines the North American Industry Classification System (NAICS) codes 44-45, excluding 453993.</t>
  </si>
  <si>
    <t>Aggregate 4AZ combines the North American Industry Classification System (NAICS) codes 44-45, excluding industry code 453BU.</t>
  </si>
  <si>
    <t>Since October 17, 2018, the sale of cannabis for non-medical purposes is legal in Canada. The provincial and territorial gross domestic product (GDP) by industry estimates will begin to take into account this activity and the licensed production of cannabis, as well as the unlicensed production and sale of cannabis, in the release of May 1, 2019 data. For more information, please read the article "&lt;a href="https://www150.statcan.gc.ca/n1/pub/13-605-x/2018001/article/54969-eng.htm"&gt;Integrating the production, distribution and consumption of cannabis in the Canadian national economic accounts&lt;/a&gt;".</t>
  </si>
  <si>
    <t>With May 1, 2019 release, the provincial and territorial gross domestic product (GDP) by industry adopted the &lt;a href="https://www.statcan.gc.ca/eng/subjects/standard/naics/2017/v3/index"&gt;North American Industry Classification System (NAICS) Canada 2017 version 3.0&lt;/a&gt;. As a result the conventional oil and gas extraction industry was renamed "Oil and gas extraction (except oil sands)" and recoded from 211113 to 21111.</t>
  </si>
  <si>
    <t>With May 1, 2019 release, the provincial and territorial gross domestic product (GDP) by industry adopted the &lt;a href="https://www.statcan.gc.ca/eng/subjects/standard/naics/2017/v3/index"&gt;North American Industry Classification System (NAICS) Canada 2017 version 3.0&lt;/a&gt;. As a result the non conventional oil extraction industry was renamed "Oil sands extraction" and recoded from 211114 to 21114.</t>
  </si>
  <si>
    <t>With May 1, 2019 release, the provincial and territorial gross domestic product (GDP) by industry adopted the &lt;a href="https://www.statcan.gc.ca/eng/subjects/standard/naics/2017/v3/index"&gt;North American Industry Classification System (NAICS) Canada 2017 version 3.0&lt;/a&gt;. As a result the greenhouse, nursery and floriculture production industry was renamed "Greenhouse, nursery and floriculture production (except cannabis)" and recoded from 1114 to 1114A.</t>
  </si>
  <si>
    <t>With May 1, 2019 release, the provincial and territorial gross domestic product (GDP) by industry adopted the &lt;a href="https://www.statcan.gc.ca/eng/subjects/standard/naics/2017/v3/index"&gt;North American Industry Classification System (NAICS) Canada 2017 version 3.0&lt;/a&gt;. As a result the industry code 453A was created "Miscellaneous store retailers (except cannabis)".</t>
  </si>
  <si>
    <t>Industry 111CL covers only licensed cannabis producers in the North American Industry Classification System (NAICS) codes 111412 and 111995.</t>
  </si>
  <si>
    <t>Industry 111CU covers only unlicensed cannabis producers in the North American Industry Classification System (NAICS) codes 111412 and 111995.</t>
  </si>
  <si>
    <t>Industry 453BL covers only licensed cannabis producers in the North American Industry Classification System (NAICS) code 453993.</t>
  </si>
  <si>
    <t>Industry 453BU covers only unlicensed cannabis producers in the North American Industry Classification System (NAICS) code 453993.</t>
  </si>
  <si>
    <t>Aggregate T022 combines industry codes 111CL, 453BL.</t>
  </si>
  <si>
    <t>Aggregate T023 combines industry codes 111CU, 453BU.</t>
  </si>
  <si>
    <t>Aggregate T024 combines the North American Industry Classification System (NAICS) codes 11-91, excluding industry codes 111CU, 453BU.</t>
  </si>
  <si>
    <t>Industry 453A combines the North American Industry Classification System (NAICS) code 453, excluding 453993.</t>
  </si>
  <si>
    <t>Industry 111A combines the North American Industry Classification System (NAICS) code 111, excluding 1114.</t>
  </si>
  <si>
    <t>Owner-occupied dwellings (industry 5311A) is defined as resident households who own the dwelling where they reside and who are considered for purpose of the National Accounts to receive an income in kind equivalent to the market rental value of their dwelling.</t>
  </si>
  <si>
    <t>Correction ID</t>
  </si>
  <si>
    <t>Correction Date</t>
  </si>
  <si>
    <t>Correction Note</t>
  </si>
  <si>
    <t>&lt;p&gt;On June 22, 2015, provincial and territorial values for special aggregates (tabulations T002 through T016) were corrected for 2014 and subsequently revised in November, 2015 as part of the annual revision.&lt;br&gt;&lt;/p&gt;</t>
  </si>
  <si>
    <t>Hierarchy reconstructed from Ontario 2019 real GDP</t>
  </si>
  <si>
    <t>Coded to show what depends on what</t>
  </si>
  <si>
    <t>Check</t>
  </si>
  <si>
    <t>Footnote Number</t>
  </si>
  <si>
    <t>Footnote</t>
  </si>
  <si>
    <t>ANAICS equivalent</t>
  </si>
  <si>
    <t>Real GDP Code from the data itself</t>
  </si>
  <si>
    <t>NAICS6 or Pseudo-NAICS6 equivalent</t>
  </si>
  <si>
    <t>Looked up Real GDP</t>
  </si>
  <si>
    <t>Comment on the nature of the code</t>
  </si>
  <si>
    <t>Overall sum with double-counting eliminated</t>
  </si>
  <si>
    <t>(One-digit 'super-codes' - implicit)</t>
  </si>
  <si>
    <t>Two digit level</t>
  </si>
  <si>
    <t>Three digit level</t>
  </si>
  <si>
    <t>Four digit level</t>
  </si>
  <si>
    <t>Five digit level</t>
  </si>
  <si>
    <t>Four-Digit</t>
  </si>
  <si>
    <t>Two-digit</t>
  </si>
  <si>
    <t>this is the overall sum and equals the total [real GDP]</t>
  </si>
  <si>
    <t>This is a 'T' code - a kind of satellite summary</t>
  </si>
  <si>
    <t>Can deduce 112 from this but is superfluous as it stands</t>
  </si>
  <si>
    <t>Series not complete</t>
  </si>
  <si>
    <t>Genuine residual code</t>
  </si>
  <si>
    <t>Implicit; not listed</t>
  </si>
  <si>
    <t>Genuine residual code, but splits at sixth digit</t>
  </si>
  <si>
    <t>(BS22100 not listed explicitly)</t>
  </si>
  <si>
    <t>This is a superfluous summary code - details are also listed</t>
  </si>
  <si>
    <t>Superfluous summary code</t>
  </si>
  <si>
    <t>Genuine residual code but split at next digit level</t>
  </si>
  <si>
    <t>Super-code implicitly BS300000</t>
  </si>
  <si>
    <t>Listed in NAICS but appears to be empty</t>
  </si>
  <si>
    <t>Split at fifth digit but no summary code</t>
  </si>
  <si>
    <t>Genuine residual code (but split at sixth digit)</t>
  </si>
  <si>
    <t>A320000</t>
  </si>
  <si>
    <t>330000</t>
  </si>
  <si>
    <t>Super code' amalgam</t>
  </si>
  <si>
    <t>New code going forward from 2020</t>
  </si>
  <si>
    <t>Genuine residual code but incomplete (A486000 missing). However the numbers add up</t>
  </si>
  <si>
    <t>Genuine residual code: by 'A487' is meant all the 4-digit codes under A487000</t>
  </si>
  <si>
    <t>512100</t>
  </si>
  <si>
    <t>Implicit summary code</t>
  </si>
  <si>
    <t>Superfluous summary code, but some information can be extracted from it</t>
  </si>
  <si>
    <t>This code is only properly listed at the two-digit level</t>
  </si>
  <si>
    <t>Listed but not reported</t>
  </si>
  <si>
    <t>See note for 5311A0</t>
  </si>
  <si>
    <t>541000</t>
  </si>
  <si>
    <t>Contains only one code, 55113 which is reported as a two-digit code</t>
  </si>
  <si>
    <t>611000</t>
  </si>
  <si>
    <t>G111000</t>
  </si>
  <si>
    <t>G112500</t>
  </si>
  <si>
    <t>G112A00</t>
  </si>
  <si>
    <t>G113000</t>
  </si>
  <si>
    <t>G114000</t>
  </si>
  <si>
    <t>G115300</t>
  </si>
  <si>
    <t>G115A00</t>
  </si>
  <si>
    <t>G211000</t>
  </si>
  <si>
    <t>G212100</t>
  </si>
  <si>
    <t>G212200</t>
  </si>
  <si>
    <t>G212300</t>
  </si>
  <si>
    <t>G213000</t>
  </si>
  <si>
    <t>G221100</t>
  </si>
  <si>
    <t>G221200</t>
  </si>
  <si>
    <t>G221300</t>
  </si>
  <si>
    <t>G23A000</t>
  </si>
  <si>
    <t>G23B000</t>
  </si>
  <si>
    <t>G23C100</t>
  </si>
  <si>
    <t>G23C200</t>
  </si>
  <si>
    <t>G23C300</t>
  </si>
  <si>
    <t>G23C400</t>
  </si>
  <si>
    <t>G23C500</t>
  </si>
  <si>
    <t>G23D000</t>
  </si>
  <si>
    <t>G23E000</t>
  </si>
  <si>
    <t>G311100</t>
  </si>
  <si>
    <t>G311300</t>
  </si>
  <si>
    <t>G311400</t>
  </si>
  <si>
    <t>G311500</t>
  </si>
  <si>
    <t>G311600</t>
  </si>
  <si>
    <t>G311700</t>
  </si>
  <si>
    <t>G311200</t>
  </si>
  <si>
    <t>G311800</t>
  </si>
  <si>
    <t>G311900</t>
  </si>
  <si>
    <t>G312110</t>
  </si>
  <si>
    <t>G312120</t>
  </si>
  <si>
    <t>G3121A0</t>
  </si>
  <si>
    <t>G312200</t>
  </si>
  <si>
    <t>G31A000</t>
  </si>
  <si>
    <t>G31B000</t>
  </si>
  <si>
    <t>G321100</t>
  </si>
  <si>
    <t>G321200</t>
  </si>
  <si>
    <t>G321900</t>
  </si>
  <si>
    <t>G322100</t>
  </si>
  <si>
    <t>G322200</t>
  </si>
  <si>
    <t>G323000</t>
  </si>
  <si>
    <t>G324110</t>
  </si>
  <si>
    <t>G3241A0</t>
  </si>
  <si>
    <t>G325100</t>
  </si>
  <si>
    <t>G325200</t>
  </si>
  <si>
    <t>G325300</t>
  </si>
  <si>
    <t>G325400</t>
  </si>
  <si>
    <t>G325500</t>
  </si>
  <si>
    <t>G325600</t>
  </si>
  <si>
    <t>G325900</t>
  </si>
  <si>
    <t>G326100</t>
  </si>
  <si>
    <t>G326200</t>
  </si>
  <si>
    <t>G327300</t>
  </si>
  <si>
    <t>G327A00</t>
  </si>
  <si>
    <t>G331100</t>
  </si>
  <si>
    <t>G331200</t>
  </si>
  <si>
    <t>G331300</t>
  </si>
  <si>
    <t>G331400</t>
  </si>
  <si>
    <t>G331500</t>
  </si>
  <si>
    <t>G332100</t>
  </si>
  <si>
    <t>G332300</t>
  </si>
  <si>
    <t>G332400</t>
  </si>
  <si>
    <t>G332500</t>
  </si>
  <si>
    <t>G332600</t>
  </si>
  <si>
    <t>G332700</t>
  </si>
  <si>
    <t>G332800</t>
  </si>
  <si>
    <t>G332A00</t>
  </si>
  <si>
    <t>G333100</t>
  </si>
  <si>
    <t>G333200</t>
  </si>
  <si>
    <t>G333300</t>
  </si>
  <si>
    <t>G333400</t>
  </si>
  <si>
    <t>G333500</t>
  </si>
  <si>
    <t>G333600</t>
  </si>
  <si>
    <t>G333900</t>
  </si>
  <si>
    <t>G334100</t>
  </si>
  <si>
    <t>G334200</t>
  </si>
  <si>
    <t>G334400</t>
  </si>
  <si>
    <t>G334A00</t>
  </si>
  <si>
    <t>G335100</t>
  </si>
  <si>
    <t>G335200</t>
  </si>
  <si>
    <t>G335300</t>
  </si>
  <si>
    <t>G335900</t>
  </si>
  <si>
    <t>G336100</t>
  </si>
  <si>
    <t>G336200</t>
  </si>
  <si>
    <t>G336310</t>
  </si>
  <si>
    <t>G336320</t>
  </si>
  <si>
    <t>G336330</t>
  </si>
  <si>
    <t>G336340</t>
  </si>
  <si>
    <t>G336350</t>
  </si>
  <si>
    <t>G336360</t>
  </si>
  <si>
    <t>G336370</t>
  </si>
  <si>
    <t>G336390</t>
  </si>
  <si>
    <t>G336400</t>
  </si>
  <si>
    <t>G336500</t>
  </si>
  <si>
    <t>G336600</t>
  </si>
  <si>
    <t>G336900</t>
  </si>
  <si>
    <t>G337100</t>
  </si>
  <si>
    <t>G337200</t>
  </si>
  <si>
    <t>G337900</t>
  </si>
  <si>
    <t>G339100</t>
  </si>
  <si>
    <t>G339900</t>
  </si>
  <si>
    <t>G411000</t>
  </si>
  <si>
    <t>G412000</t>
  </si>
  <si>
    <t>G413000</t>
  </si>
  <si>
    <t>G414000</t>
  </si>
  <si>
    <t>G415000</t>
  </si>
  <si>
    <t>G416000</t>
  </si>
  <si>
    <t>G417000</t>
  </si>
  <si>
    <t>G418000</t>
  </si>
  <si>
    <t>G419000</t>
  </si>
  <si>
    <t>G441000</t>
  </si>
  <si>
    <t>G442000</t>
  </si>
  <si>
    <t>G443000</t>
  </si>
  <si>
    <t>G444000</t>
  </si>
  <si>
    <t>G445000</t>
  </si>
  <si>
    <t>G446000</t>
  </si>
  <si>
    <t>G447000</t>
  </si>
  <si>
    <t>G448000</t>
  </si>
  <si>
    <t>G451000</t>
  </si>
  <si>
    <t>G452000</t>
  </si>
  <si>
    <t>G453000</t>
  </si>
  <si>
    <t>G454000</t>
  </si>
  <si>
    <t>G481000</t>
  </si>
  <si>
    <t>G482000</t>
  </si>
  <si>
    <t>G483000</t>
  </si>
  <si>
    <t>G484000</t>
  </si>
  <si>
    <t>G485100</t>
  </si>
  <si>
    <t>G485300</t>
  </si>
  <si>
    <t>G48A000</t>
  </si>
  <si>
    <t>G486200</t>
  </si>
  <si>
    <t>G486A00</t>
  </si>
  <si>
    <t>G488000</t>
  </si>
  <si>
    <t>G491000</t>
  </si>
  <si>
    <t>G492000</t>
  </si>
  <si>
    <t>G493000</t>
  </si>
  <si>
    <t>G511110</t>
  </si>
  <si>
    <t>G5111A0</t>
  </si>
  <si>
    <t>G511200</t>
  </si>
  <si>
    <t>G512130</t>
  </si>
  <si>
    <t>G5121A0</t>
  </si>
  <si>
    <t>G512200</t>
  </si>
  <si>
    <t>G515100</t>
  </si>
  <si>
    <t>G515200</t>
  </si>
  <si>
    <t>G517000</t>
  </si>
  <si>
    <t>G518000</t>
  </si>
  <si>
    <t>G519000</t>
  </si>
  <si>
    <t>G521000</t>
  </si>
  <si>
    <t>G522130</t>
  </si>
  <si>
    <t>G5221A0</t>
  </si>
  <si>
    <t>G522200</t>
  </si>
  <si>
    <t>G522300</t>
  </si>
  <si>
    <t>G524100</t>
  </si>
  <si>
    <t>G524200</t>
  </si>
  <si>
    <t>G52A000</t>
  </si>
  <si>
    <t>G531000</t>
  </si>
  <si>
    <t>G532100</t>
  </si>
  <si>
    <t>G532A00</t>
  </si>
  <si>
    <t>G533000</t>
  </si>
  <si>
    <t>G541100</t>
  </si>
  <si>
    <t>G541200</t>
  </si>
  <si>
    <t>G541300</t>
  </si>
  <si>
    <t>G541400</t>
  </si>
  <si>
    <t>G541600</t>
  </si>
  <si>
    <t>G541700</t>
  </si>
  <si>
    <t>G541900</t>
  </si>
  <si>
    <t>G541500</t>
  </si>
  <si>
    <t>G541800</t>
  </si>
  <si>
    <t>G550000</t>
  </si>
  <si>
    <t>G561100</t>
  </si>
  <si>
    <t>G561300</t>
  </si>
  <si>
    <t>G561400</t>
  </si>
  <si>
    <t>G561A00</t>
  </si>
  <si>
    <t>G561500</t>
  </si>
  <si>
    <t>G561600</t>
  </si>
  <si>
    <t>G561700</t>
  </si>
  <si>
    <t>G562000</t>
  </si>
  <si>
    <t>G611300</t>
  </si>
  <si>
    <t>G611100</t>
  </si>
  <si>
    <t>G611200</t>
  </si>
  <si>
    <t>G611A00</t>
  </si>
  <si>
    <t>G621100</t>
  </si>
  <si>
    <t>G621200</t>
  </si>
  <si>
    <t>G621A00</t>
  </si>
  <si>
    <t>G622000</t>
  </si>
  <si>
    <t>G623000</t>
  </si>
  <si>
    <t>G624000</t>
  </si>
  <si>
    <t>G71A000</t>
  </si>
  <si>
    <t>G713200</t>
  </si>
  <si>
    <t>G713A00</t>
  </si>
  <si>
    <t>G721100</t>
  </si>
  <si>
    <t>G721A00</t>
  </si>
  <si>
    <t>G722000</t>
  </si>
  <si>
    <t>G811100</t>
  </si>
  <si>
    <t>G811A00</t>
  </si>
  <si>
    <t>G812200</t>
  </si>
  <si>
    <t>G812300</t>
  </si>
  <si>
    <t>G812A00</t>
  </si>
  <si>
    <t>G814000</t>
  </si>
  <si>
    <t>G813100</t>
  </si>
  <si>
    <t>G813A00</t>
  </si>
  <si>
    <t>G911100</t>
  </si>
  <si>
    <t>G911A00</t>
  </si>
  <si>
    <t>G912000</t>
  </si>
  <si>
    <t>G913000</t>
  </si>
  <si>
    <t>G914000</t>
  </si>
  <si>
    <t>PNAICS</t>
  </si>
  <si>
    <t>Creative Sector</t>
  </si>
  <si>
    <t>327C00</t>
  </si>
  <si>
    <t>327900</t>
  </si>
  <si>
    <t>G327900</t>
  </si>
  <si>
    <t>Split code: A3279</t>
  </si>
  <si>
    <t>Split code: remainder after taking out A327900 and A327100</t>
  </si>
  <si>
    <t>G611600</t>
  </si>
  <si>
    <t>611600</t>
  </si>
  <si>
    <t>611D00</t>
  </si>
  <si>
    <t>Split code:6116</t>
  </si>
  <si>
    <t>Split code: remainder after taking out 6116</t>
  </si>
  <si>
    <t>G327D00</t>
  </si>
  <si>
    <t>G611D00</t>
  </si>
  <si>
    <t>Music</t>
  </si>
  <si>
    <t>711100</t>
  </si>
  <si>
    <t>711300</t>
  </si>
  <si>
    <t>712100</t>
  </si>
  <si>
    <t>712D00</t>
  </si>
  <si>
    <t>Split code: 711300</t>
  </si>
  <si>
    <t>Split code: 712100</t>
  </si>
  <si>
    <t>Split code: remainder after taking out 7111, 7113 and 7121</t>
  </si>
  <si>
    <t>G712100</t>
  </si>
  <si>
    <t>Split code: 711100</t>
  </si>
  <si>
    <t>G711300</t>
  </si>
  <si>
    <t>G711100</t>
  </si>
  <si>
    <t>G71D000</t>
  </si>
  <si>
    <t>G616D00</t>
  </si>
  <si>
    <t>noncreative remainder of G611A00</t>
  </si>
  <si>
    <t>Non-creative remainder of G327A00</t>
  </si>
  <si>
    <t>Non-creative remainder of G71A000</t>
  </si>
  <si>
    <t>Total 71A</t>
  </si>
  <si>
    <t>G711500</t>
  </si>
  <si>
    <t>G812900</t>
  </si>
  <si>
    <t>TBA</t>
  </si>
  <si>
    <t>711500</t>
  </si>
  <si>
    <t>Split code: 711500</t>
  </si>
  <si>
    <t>Remainder</t>
  </si>
  <si>
    <t>Split code:A8129</t>
  </si>
  <si>
    <t>Split code:A8121</t>
  </si>
  <si>
    <t>G812100</t>
  </si>
  <si>
    <t>Non-creative remainder of G812A00 (single code, 8121)</t>
  </si>
  <si>
    <t>Coefficient</t>
  </si>
  <si>
    <t>TARGET DESCRIPTION</t>
  </si>
  <si>
    <t>SOURCE DESCRIPTION</t>
  </si>
  <si>
    <t>PNAICS SOURCE</t>
  </si>
  <si>
    <t>PNAICS TARGET</t>
  </si>
  <si>
    <t>NAICS6</t>
  </si>
  <si>
    <t>NAICS5</t>
  </si>
  <si>
    <t>NAICS4</t>
  </si>
  <si>
    <t>NAICS3</t>
  </si>
  <si>
    <t>NAICS2</t>
  </si>
  <si>
    <t>L11NN00</t>
  </si>
  <si>
    <t>L111100</t>
  </si>
  <si>
    <t>L111200</t>
  </si>
  <si>
    <t>L111300</t>
  </si>
  <si>
    <t>L111400</t>
  </si>
  <si>
    <t>L111900</t>
  </si>
  <si>
    <t>L112100</t>
  </si>
  <si>
    <t>L112200</t>
  </si>
  <si>
    <t>L112300</t>
  </si>
  <si>
    <t>L112400</t>
  </si>
  <si>
    <t>L112500</t>
  </si>
  <si>
    <t>L112900</t>
  </si>
  <si>
    <t>L113100</t>
  </si>
  <si>
    <t>L113200</t>
  </si>
  <si>
    <t>L113300</t>
  </si>
  <si>
    <t>L114100</t>
  </si>
  <si>
    <t>L114200</t>
  </si>
  <si>
    <t>L115100</t>
  </si>
  <si>
    <t>L115200</t>
  </si>
  <si>
    <t>L115300</t>
  </si>
  <si>
    <t>L21NN00</t>
  </si>
  <si>
    <t>L211100</t>
  </si>
  <si>
    <t>L212100</t>
  </si>
  <si>
    <t>L212200</t>
  </si>
  <si>
    <t>L212300</t>
  </si>
  <si>
    <t>L213100</t>
  </si>
  <si>
    <t>L221100</t>
  </si>
  <si>
    <t>L221200</t>
  </si>
  <si>
    <t>L221300</t>
  </si>
  <si>
    <t>L236100</t>
  </si>
  <si>
    <t>L236200</t>
  </si>
  <si>
    <t>L237100</t>
  </si>
  <si>
    <t>L237200</t>
  </si>
  <si>
    <t>L237300</t>
  </si>
  <si>
    <t>L237900</t>
  </si>
  <si>
    <t>L238100</t>
  </si>
  <si>
    <t>L238200</t>
  </si>
  <si>
    <t>L238300</t>
  </si>
  <si>
    <t>L238900</t>
  </si>
  <si>
    <t>L31-300</t>
  </si>
  <si>
    <t>L311100</t>
  </si>
  <si>
    <t>L311200</t>
  </si>
  <si>
    <t>L311300</t>
  </si>
  <si>
    <t>L311400</t>
  </si>
  <si>
    <t>L311500</t>
  </si>
  <si>
    <t>L311600</t>
  </si>
  <si>
    <t>L311700</t>
  </si>
  <si>
    <t>L311800</t>
  </si>
  <si>
    <t>L311900</t>
  </si>
  <si>
    <t>L312100</t>
  </si>
  <si>
    <t>L312200</t>
  </si>
  <si>
    <t>L313100</t>
  </si>
  <si>
    <t>L313200</t>
  </si>
  <si>
    <t>L313300</t>
  </si>
  <si>
    <t>L314100</t>
  </si>
  <si>
    <t>L314900</t>
  </si>
  <si>
    <t>L315100</t>
  </si>
  <si>
    <t>L315200</t>
  </si>
  <si>
    <t>L315900</t>
  </si>
  <si>
    <t>L316100</t>
  </si>
  <si>
    <t>L316200</t>
  </si>
  <si>
    <t>L316900</t>
  </si>
  <si>
    <t>L321100</t>
  </si>
  <si>
    <t>L321200</t>
  </si>
  <si>
    <t>L321900</t>
  </si>
  <si>
    <t>L322100</t>
  </si>
  <si>
    <t>L322200</t>
  </si>
  <si>
    <t>L323100</t>
  </si>
  <si>
    <t>L324100</t>
  </si>
  <si>
    <t>L325100</t>
  </si>
  <si>
    <t>L325200</t>
  </si>
  <si>
    <t>L325300</t>
  </si>
  <si>
    <t>L325400</t>
  </si>
  <si>
    <t>L325500</t>
  </si>
  <si>
    <t>L325600</t>
  </si>
  <si>
    <t>L325900</t>
  </si>
  <si>
    <t>L326100</t>
  </si>
  <si>
    <t>L326200</t>
  </si>
  <si>
    <t>L327100</t>
  </si>
  <si>
    <t>L327200</t>
  </si>
  <si>
    <t>L327300</t>
  </si>
  <si>
    <t>L327400</t>
  </si>
  <si>
    <t>L327900</t>
  </si>
  <si>
    <t>L331100</t>
  </si>
  <si>
    <t>L331200</t>
  </si>
  <si>
    <t>L331300</t>
  </si>
  <si>
    <t>L331400</t>
  </si>
  <si>
    <t>L331500</t>
  </si>
  <si>
    <t>L332100</t>
  </si>
  <si>
    <t>L332200</t>
  </si>
  <si>
    <t>L332300</t>
  </si>
  <si>
    <t>L332400</t>
  </si>
  <si>
    <t>L332500</t>
  </si>
  <si>
    <t>L332600</t>
  </si>
  <si>
    <t>L332700</t>
  </si>
  <si>
    <t>L332800</t>
  </si>
  <si>
    <t>L332900</t>
  </si>
  <si>
    <t>L333100</t>
  </si>
  <si>
    <t>L333200</t>
  </si>
  <si>
    <t>L333300</t>
  </si>
  <si>
    <t>L333400</t>
  </si>
  <si>
    <t>L333500</t>
  </si>
  <si>
    <t>L333600</t>
  </si>
  <si>
    <t>L333900</t>
  </si>
  <si>
    <t>L334100</t>
  </si>
  <si>
    <t>L334200</t>
  </si>
  <si>
    <t>L334300</t>
  </si>
  <si>
    <t>L334400</t>
  </si>
  <si>
    <t>L334500</t>
  </si>
  <si>
    <t>L334600</t>
  </si>
  <si>
    <t>L335100</t>
  </si>
  <si>
    <t>L335200</t>
  </si>
  <si>
    <t>L335300</t>
  </si>
  <si>
    <t>L335900</t>
  </si>
  <si>
    <t>L336100</t>
  </si>
  <si>
    <t>L336200</t>
  </si>
  <si>
    <t>L336300</t>
  </si>
  <si>
    <t>L336400</t>
  </si>
  <si>
    <t>L336500</t>
  </si>
  <si>
    <t>L336600</t>
  </si>
  <si>
    <t>L336900</t>
  </si>
  <si>
    <t>L337100</t>
  </si>
  <si>
    <t>L337200</t>
  </si>
  <si>
    <t>L337900</t>
  </si>
  <si>
    <t>L339100</t>
  </si>
  <si>
    <t>L339900</t>
  </si>
  <si>
    <t>L411100</t>
  </si>
  <si>
    <t>L412100</t>
  </si>
  <si>
    <t>L413100</t>
  </si>
  <si>
    <t>L413200</t>
  </si>
  <si>
    <t>L413300</t>
  </si>
  <si>
    <t>L414100</t>
  </si>
  <si>
    <t>L414200</t>
  </si>
  <si>
    <t>L414300</t>
  </si>
  <si>
    <t>L414400</t>
  </si>
  <si>
    <t>L414500</t>
  </si>
  <si>
    <t>L415100</t>
  </si>
  <si>
    <t>L415200</t>
  </si>
  <si>
    <t>L415300</t>
  </si>
  <si>
    <t>L416100</t>
  </si>
  <si>
    <t>L416200</t>
  </si>
  <si>
    <t>L416300</t>
  </si>
  <si>
    <t>L417100</t>
  </si>
  <si>
    <t>L417200</t>
  </si>
  <si>
    <t>L417300</t>
  </si>
  <si>
    <t>L417900</t>
  </si>
  <si>
    <t>L418100</t>
  </si>
  <si>
    <t>L418200</t>
  </si>
  <si>
    <t>L418300</t>
  </si>
  <si>
    <t>L418400</t>
  </si>
  <si>
    <t>L418900</t>
  </si>
  <si>
    <t>L419100</t>
  </si>
  <si>
    <t>L44-400</t>
  </si>
  <si>
    <t>L441100</t>
  </si>
  <si>
    <t>L441200</t>
  </si>
  <si>
    <t>L441300</t>
  </si>
  <si>
    <t>L442100</t>
  </si>
  <si>
    <t>L442200</t>
  </si>
  <si>
    <t>L443100</t>
  </si>
  <si>
    <t>L444100</t>
  </si>
  <si>
    <t>L444200</t>
  </si>
  <si>
    <t>L445100</t>
  </si>
  <si>
    <t>L445200</t>
  </si>
  <si>
    <t>L445300</t>
  </si>
  <si>
    <t>L446100</t>
  </si>
  <si>
    <t>L447100</t>
  </si>
  <si>
    <t>L448100</t>
  </si>
  <si>
    <t>L448200</t>
  </si>
  <si>
    <t>L448300</t>
  </si>
  <si>
    <t>L451100</t>
  </si>
  <si>
    <t>L451300</t>
  </si>
  <si>
    <t>L452100</t>
  </si>
  <si>
    <t>L452900</t>
  </si>
  <si>
    <t>L453100</t>
  </si>
  <si>
    <t>L453200</t>
  </si>
  <si>
    <t>L453300</t>
  </si>
  <si>
    <t>L453900</t>
  </si>
  <si>
    <t>L454100</t>
  </si>
  <si>
    <t>L454200</t>
  </si>
  <si>
    <t>L454300</t>
  </si>
  <si>
    <t>L48-400</t>
  </si>
  <si>
    <t>L481100</t>
  </si>
  <si>
    <t>L481200</t>
  </si>
  <si>
    <t>L482100</t>
  </si>
  <si>
    <t>L483100</t>
  </si>
  <si>
    <t>L483200</t>
  </si>
  <si>
    <t>L484100</t>
  </si>
  <si>
    <t>L484200</t>
  </si>
  <si>
    <t>L485100</t>
  </si>
  <si>
    <t>L485200</t>
  </si>
  <si>
    <t>L485300</t>
  </si>
  <si>
    <t>L485400</t>
  </si>
  <si>
    <t>L485500</t>
  </si>
  <si>
    <t>L485900</t>
  </si>
  <si>
    <t>L486100</t>
  </si>
  <si>
    <t>L486200</t>
  </si>
  <si>
    <t>L486900</t>
  </si>
  <si>
    <t>L487100</t>
  </si>
  <si>
    <t>L487200</t>
  </si>
  <si>
    <t>L487900</t>
  </si>
  <si>
    <t>L488100</t>
  </si>
  <si>
    <t>L488200</t>
  </si>
  <si>
    <t>L488300</t>
  </si>
  <si>
    <t>L488400</t>
  </si>
  <si>
    <t>L488500</t>
  </si>
  <si>
    <t>L488900</t>
  </si>
  <si>
    <t>L491100</t>
  </si>
  <si>
    <t>L492100</t>
  </si>
  <si>
    <t>L492200</t>
  </si>
  <si>
    <t>L493100</t>
  </si>
  <si>
    <t>L511100</t>
  </si>
  <si>
    <t>L511200</t>
  </si>
  <si>
    <t>L512100</t>
  </si>
  <si>
    <t>L512200</t>
  </si>
  <si>
    <t>L515100</t>
  </si>
  <si>
    <t>L515200</t>
  </si>
  <si>
    <t>L517100</t>
  </si>
  <si>
    <t>L517200</t>
  </si>
  <si>
    <t>L517400</t>
  </si>
  <si>
    <t>L517900</t>
  </si>
  <si>
    <t>L518200</t>
  </si>
  <si>
    <t>L519100</t>
  </si>
  <si>
    <t>L521100</t>
  </si>
  <si>
    <t>L522100</t>
  </si>
  <si>
    <t>L522200</t>
  </si>
  <si>
    <t>L522300</t>
  </si>
  <si>
    <t>L523100</t>
  </si>
  <si>
    <t>L523200</t>
  </si>
  <si>
    <t>L523900</t>
  </si>
  <si>
    <t>L524100</t>
  </si>
  <si>
    <t>L524200</t>
  </si>
  <si>
    <t>L526100</t>
  </si>
  <si>
    <t>L526900</t>
  </si>
  <si>
    <t>L531100</t>
  </si>
  <si>
    <t>L531200</t>
  </si>
  <si>
    <t>L531300</t>
  </si>
  <si>
    <t>L532100</t>
  </si>
  <si>
    <t>L532200</t>
  </si>
  <si>
    <t>L532300</t>
  </si>
  <si>
    <t>L532400</t>
  </si>
  <si>
    <t>L533100</t>
  </si>
  <si>
    <t>L541100</t>
  </si>
  <si>
    <t>L541200</t>
  </si>
  <si>
    <t>L541300</t>
  </si>
  <si>
    <t>L541400</t>
  </si>
  <si>
    <t>L541500</t>
  </si>
  <si>
    <t>L541600</t>
  </si>
  <si>
    <t>L541700</t>
  </si>
  <si>
    <t>L541800</t>
  </si>
  <si>
    <t>L541900</t>
  </si>
  <si>
    <t>L551100</t>
  </si>
  <si>
    <t>L561100</t>
  </si>
  <si>
    <t>L561200</t>
  </si>
  <si>
    <t>L561300</t>
  </si>
  <si>
    <t>L561400</t>
  </si>
  <si>
    <t>L561500</t>
  </si>
  <si>
    <t>L561600</t>
  </si>
  <si>
    <t>L561700</t>
  </si>
  <si>
    <t>L561900</t>
  </si>
  <si>
    <t>L562100</t>
  </si>
  <si>
    <t>L562200</t>
  </si>
  <si>
    <t>L562900</t>
  </si>
  <si>
    <t>L611100</t>
  </si>
  <si>
    <t>L611200</t>
  </si>
  <si>
    <t>L611300</t>
  </si>
  <si>
    <t>L611400</t>
  </si>
  <si>
    <t>L611500</t>
  </si>
  <si>
    <t>L611600</t>
  </si>
  <si>
    <t>L611700</t>
  </si>
  <si>
    <t>L621100</t>
  </si>
  <si>
    <t>L621200</t>
  </si>
  <si>
    <t>L621300</t>
  </si>
  <si>
    <t>L621400</t>
  </si>
  <si>
    <t>L621500</t>
  </si>
  <si>
    <t>L621600</t>
  </si>
  <si>
    <t>L621900</t>
  </si>
  <si>
    <t>L622N00</t>
  </si>
  <si>
    <t>L623N00</t>
  </si>
  <si>
    <t>L624100</t>
  </si>
  <si>
    <t>L624200</t>
  </si>
  <si>
    <t>L624300</t>
  </si>
  <si>
    <t>L624400</t>
  </si>
  <si>
    <t>L711100</t>
  </si>
  <si>
    <t>L711200</t>
  </si>
  <si>
    <t>L711300</t>
  </si>
  <si>
    <t>L711400</t>
  </si>
  <si>
    <t>L711500</t>
  </si>
  <si>
    <t>L712100</t>
  </si>
  <si>
    <t>L713100</t>
  </si>
  <si>
    <t>L713200</t>
  </si>
  <si>
    <t>L713900</t>
  </si>
  <si>
    <t>L721100</t>
  </si>
  <si>
    <t>L721200</t>
  </si>
  <si>
    <t>L721300</t>
  </si>
  <si>
    <t>L722300</t>
  </si>
  <si>
    <t>L722400</t>
  </si>
  <si>
    <t>L722500</t>
  </si>
  <si>
    <t>L811100</t>
  </si>
  <si>
    <t>L811200</t>
  </si>
  <si>
    <t>L811300</t>
  </si>
  <si>
    <t>L811400</t>
  </si>
  <si>
    <t>L812100</t>
  </si>
  <si>
    <t>L812200</t>
  </si>
  <si>
    <t>L812300</t>
  </si>
  <si>
    <t>L812900</t>
  </si>
  <si>
    <t>L813100</t>
  </si>
  <si>
    <t>L813200</t>
  </si>
  <si>
    <t>L813300</t>
  </si>
  <si>
    <t>L813400</t>
  </si>
  <si>
    <t>L813900</t>
  </si>
  <si>
    <t>L814100</t>
  </si>
  <si>
    <t>L911N00</t>
  </si>
  <si>
    <t>L911100</t>
  </si>
  <si>
    <t>L912N00</t>
  </si>
  <si>
    <t>L913N00</t>
  </si>
  <si>
    <t>L914100</t>
  </si>
  <si>
    <t>L919100</t>
  </si>
  <si>
    <t>Trimmed NAICS</t>
  </si>
  <si>
    <t>FirstSpaceInNAICS</t>
  </si>
  <si>
    <t>NAICSPrefix</t>
  </si>
  <si>
    <t>NoZeroNAICS</t>
  </si>
  <si>
    <t>ANAICS</t>
  </si>
  <si>
    <t>PNAICS Description</t>
  </si>
  <si>
    <t>PNAICS 4-digit codes only</t>
  </si>
  <si>
    <t>North American Industry Classification System (NAICS) 2012</t>
  </si>
  <si>
    <t>Total, all industries</t>
  </si>
  <si>
    <t xml:space="preserve">  11 Agriculture, forestry, fishing and hunting</t>
  </si>
  <si>
    <t xml:space="preserve">    110 Farming - not elsewhere classified (nec)</t>
  </si>
  <si>
    <t xml:space="preserve">      1100 Farming - not elsewhere classified (nec)</t>
  </si>
  <si>
    <t xml:space="preserve">    111 Crop production</t>
  </si>
  <si>
    <t xml:space="preserve">      1111 Oilseed and grain farming</t>
  </si>
  <si>
    <t xml:space="preserve">      1112 Vegetable and melon farming</t>
  </si>
  <si>
    <t xml:space="preserve">      1113 Fruit and tree nut farming</t>
  </si>
  <si>
    <t xml:space="preserve">      1114 Greenhouse, nursery and floriculture production</t>
  </si>
  <si>
    <t xml:space="preserve">      1119 Other crop farming</t>
  </si>
  <si>
    <t xml:space="preserve">    112 Animal production and aquaculture</t>
  </si>
  <si>
    <t xml:space="preserve">      1121 Cattle ranching and farming</t>
  </si>
  <si>
    <t xml:space="preserve">      1122 Hog and pig farming</t>
  </si>
  <si>
    <t xml:space="preserve">      1123 Poultry and egg production</t>
  </si>
  <si>
    <t xml:space="preserve">      1124 Sheep and goat farming</t>
  </si>
  <si>
    <t xml:space="preserve">      1125 Aquaculture</t>
  </si>
  <si>
    <t xml:space="preserve">      1129 Other animal production</t>
  </si>
  <si>
    <t xml:space="preserve">    113 Forestry and logging</t>
  </si>
  <si>
    <t xml:space="preserve">      1131 Timber tract operations</t>
  </si>
  <si>
    <t xml:space="preserve">      1132 Forest nurseries and gathering of forest products</t>
  </si>
  <si>
    <t xml:space="preserve">      1133 Logging</t>
  </si>
  <si>
    <t xml:space="preserve">    114 Fishing, hunting and trapping</t>
  </si>
  <si>
    <t xml:space="preserve">      1141 Fishing</t>
  </si>
  <si>
    <t xml:space="preserve">      1142 Hunting and trapping</t>
  </si>
  <si>
    <t xml:space="preserve">    115 Support activities for agriculture and forestry</t>
  </si>
  <si>
    <t xml:space="preserve">      1151 Support activities for crop production</t>
  </si>
  <si>
    <t xml:space="preserve">      1152 Support activities for animal production</t>
  </si>
  <si>
    <t xml:space="preserve">      1153 Support activities for forestry</t>
  </si>
  <si>
    <t xml:space="preserve">  21 Mining, quarrying, and oil and gas extraction</t>
  </si>
  <si>
    <t xml:space="preserve">    210 Mining - not elsewhere classified (nec)</t>
  </si>
  <si>
    <t xml:space="preserve">      2100 Mining - not elsewhere classified (nec)</t>
  </si>
  <si>
    <t xml:space="preserve">    211 Oil and gas extraction</t>
  </si>
  <si>
    <t xml:space="preserve">      2111 Oil and gas extraction</t>
  </si>
  <si>
    <t xml:space="preserve">    212 Mining and quarrying (except oil and gas)</t>
  </si>
  <si>
    <t xml:space="preserve">      2121 Coal mining</t>
  </si>
  <si>
    <t xml:space="preserve">      2122 Metal ore mining</t>
  </si>
  <si>
    <t xml:space="preserve">      2123 Non-metallic mineral mining and quarrying</t>
  </si>
  <si>
    <t xml:space="preserve">    213 Support activities for mining, and oil and gas extraction</t>
  </si>
  <si>
    <t xml:space="preserve">      2131 Support activities for mining, and oil and gas extraction</t>
  </si>
  <si>
    <t xml:space="preserve">  22 Utilities</t>
  </si>
  <si>
    <t xml:space="preserve">    221 Utilities</t>
  </si>
  <si>
    <t xml:space="preserve">      2211 Electric power generation, transmission and distribution</t>
  </si>
  <si>
    <t xml:space="preserve">      2212 Natural gas distribution</t>
  </si>
  <si>
    <t xml:space="preserve">      2213 Water, sewage and other systems</t>
  </si>
  <si>
    <t xml:space="preserve">  23 Construction</t>
  </si>
  <si>
    <t xml:space="preserve">    236 Construction of buildings</t>
  </si>
  <si>
    <t xml:space="preserve">      2361 Residential building construction</t>
  </si>
  <si>
    <t xml:space="preserve">      2362 Non-residential building construction</t>
  </si>
  <si>
    <t xml:space="preserve">    237 Heavy and civil engineering construction</t>
  </si>
  <si>
    <t xml:space="preserve">      2371 Utility system construction</t>
  </si>
  <si>
    <t xml:space="preserve">      2372 Land subdivision</t>
  </si>
  <si>
    <t xml:space="preserve">      2373 Highway, street and bridge construction</t>
  </si>
  <si>
    <t xml:space="preserve">      2379 Other heavy and civil engineering construction</t>
  </si>
  <si>
    <t xml:space="preserve">    238 Specialty trade contractors</t>
  </si>
  <si>
    <t xml:space="preserve">      2381 Foundation, structure, and building exterior contractors</t>
  </si>
  <si>
    <t xml:space="preserve">      2382 Building equipment contractors</t>
  </si>
  <si>
    <t xml:space="preserve">      2383 Building finishing contractors</t>
  </si>
  <si>
    <t xml:space="preserve">      2389 Other specialty trade contractors</t>
  </si>
  <si>
    <t xml:space="preserve">  31-33 Manufacturing</t>
  </si>
  <si>
    <t xml:space="preserve">    311 Food manufacturing</t>
  </si>
  <si>
    <t xml:space="preserve">      3111 Animal food manufacturing</t>
  </si>
  <si>
    <t xml:space="preserve">      3112 Grain and oilseed milling</t>
  </si>
  <si>
    <t xml:space="preserve">      3113 Sugar and confectionery product manufacturing</t>
  </si>
  <si>
    <t xml:space="preserve">      3114 Fruit and vegetable preserving and specialty food manufacturing</t>
  </si>
  <si>
    <t xml:space="preserve">      3115 Dairy product manufacturing</t>
  </si>
  <si>
    <t xml:space="preserve">      3116 Meat product manufacturing</t>
  </si>
  <si>
    <t xml:space="preserve">      3117 Seafood product preparation and packaging</t>
  </si>
  <si>
    <t xml:space="preserve">      3118 Bakeries and tortilla manufacturing</t>
  </si>
  <si>
    <t xml:space="preserve">      3119 Other food manufacturing</t>
  </si>
  <si>
    <t xml:space="preserve">    312 Beverage and tobacco product manufacturing</t>
  </si>
  <si>
    <t xml:space="preserve">      3121 Beverage manufacturing</t>
  </si>
  <si>
    <t xml:space="preserve">      3122 Tobacco manufacturing</t>
  </si>
  <si>
    <t xml:space="preserve">    313 Textile mills</t>
  </si>
  <si>
    <t xml:space="preserve">      3131 Fibre, yarn and thread mills</t>
  </si>
  <si>
    <t xml:space="preserve">      3132 Fabric mills</t>
  </si>
  <si>
    <t xml:space="preserve">      3133 Textile and fabric finishing and fabric coating</t>
  </si>
  <si>
    <t xml:space="preserve">    314 Textile product mills</t>
  </si>
  <si>
    <t xml:space="preserve">      3141 Textile furnishings mills</t>
  </si>
  <si>
    <t xml:space="preserve">      3149 Other textile product mills</t>
  </si>
  <si>
    <t xml:space="preserve">    315 Clothing manufacturing</t>
  </si>
  <si>
    <t xml:space="preserve">      3151 Clothing knitting mills</t>
  </si>
  <si>
    <t xml:space="preserve">      3152 Cut and sew clothing manufacturing</t>
  </si>
  <si>
    <t xml:space="preserve">      3159 Clothing accessories and other clothing manufacturing</t>
  </si>
  <si>
    <t xml:space="preserve">    316 Leather and allied product manufacturing</t>
  </si>
  <si>
    <t xml:space="preserve">      3161 Leather and hide tanning and finishing</t>
  </si>
  <si>
    <t xml:space="preserve">      3162 Footwear manufacturing</t>
  </si>
  <si>
    <t xml:space="preserve">      3169 Other leather and allied product manufacturing</t>
  </si>
  <si>
    <t xml:space="preserve">    321 Wood product manufacturing</t>
  </si>
  <si>
    <t xml:space="preserve">      3211 Sawmills and wood preservation</t>
  </si>
  <si>
    <t xml:space="preserve">      3212 Veneer, plywood and engineered wood product manufacturing</t>
  </si>
  <si>
    <t xml:space="preserve">      3219 Other wood product manufacturing</t>
  </si>
  <si>
    <t xml:space="preserve">    322 Paper manufacturing</t>
  </si>
  <si>
    <t xml:space="preserve">      3221 Pulp, paper and paperboard mills</t>
  </si>
  <si>
    <t xml:space="preserve">      3222 Converted paper product manufacturing</t>
  </si>
  <si>
    <t xml:space="preserve">    323 Printing and related support activities</t>
  </si>
  <si>
    <t xml:space="preserve">      3231 Printing and related support activities</t>
  </si>
  <si>
    <t xml:space="preserve">    324 Petroleum and coal product manufacturing</t>
  </si>
  <si>
    <t xml:space="preserve">      3241 Petroleum and coal product manufacturing</t>
  </si>
  <si>
    <t xml:space="preserve">    325 Chemical manufacturing</t>
  </si>
  <si>
    <t xml:space="preserve">      3251 Basic chemical manufacturing</t>
  </si>
  <si>
    <t xml:space="preserve">      3252 Resin, synthetic rubber, and artificial and synthetic fibres and filaments manufacturing</t>
  </si>
  <si>
    <t xml:space="preserve">      3253 Pesticide, fertilizer and other agricultural chemical manufacturing</t>
  </si>
  <si>
    <t xml:space="preserve">      3254 Pharmaceutical and medicine manufacturing</t>
  </si>
  <si>
    <t xml:space="preserve">      3255 Paint, coating and adhesive manufacturing</t>
  </si>
  <si>
    <t xml:space="preserve">      3256 Soap, cleaning compound and toilet preparation manufacturing</t>
  </si>
  <si>
    <t xml:space="preserve">      3259 Other chemical product manufacturing</t>
  </si>
  <si>
    <t xml:space="preserve">    326 Plastics and rubber products manufacturing</t>
  </si>
  <si>
    <t xml:space="preserve">      3261 Plastic product manufacturing</t>
  </si>
  <si>
    <t xml:space="preserve">      3262 Rubber product manufacturing</t>
  </si>
  <si>
    <t xml:space="preserve">    327 Non-metallic mineral product manufacturing</t>
  </si>
  <si>
    <t xml:space="preserve">      3271 Clay product and refractory manufacturing</t>
  </si>
  <si>
    <t xml:space="preserve">      3272 Glass and glass product manufacturing</t>
  </si>
  <si>
    <t xml:space="preserve">      3273 Cement and concrete product manufacturing</t>
  </si>
  <si>
    <t xml:space="preserve">      3274 Lime and gypsum product manufacturing</t>
  </si>
  <si>
    <t xml:space="preserve">      3279 Other non-metallic mineral product manufacturing</t>
  </si>
  <si>
    <t xml:space="preserve">    331 Primary metal manufacturing</t>
  </si>
  <si>
    <t xml:space="preserve">      3311 Iron and steel mills and ferro-alloy manufacturing</t>
  </si>
  <si>
    <t xml:space="preserve">      3312 Steel product manufacturing from purchased steel</t>
  </si>
  <si>
    <t xml:space="preserve">      3313 Alumina and aluminum production and processing</t>
  </si>
  <si>
    <t xml:space="preserve">      3314 Non-ferrous metal (except aluminum) production and processing</t>
  </si>
  <si>
    <t xml:space="preserve">      3315 Foundries</t>
  </si>
  <si>
    <t xml:space="preserve">    332 Fabricated metal product manufacturing</t>
  </si>
  <si>
    <t xml:space="preserve">      3321 Forging and stamping</t>
  </si>
  <si>
    <t xml:space="preserve">      3322 Cutlery and hand tool manufacturing</t>
  </si>
  <si>
    <t xml:space="preserve">      3323 Architectural and structural metals manufacturing</t>
  </si>
  <si>
    <t xml:space="preserve">      3324 Boiler, tank and shipping container manufacturing</t>
  </si>
  <si>
    <t xml:space="preserve">      3325 Hardware manufacturing</t>
  </si>
  <si>
    <t xml:space="preserve">      3326 Spring and wire product manufacturing</t>
  </si>
  <si>
    <t xml:space="preserve">      3327 Machine shops, turned product, and screw, nut and bolt manufacturing</t>
  </si>
  <si>
    <t xml:space="preserve">      3328 Coating, engraving, cold and heat treating and allied activities</t>
  </si>
  <si>
    <t xml:space="preserve">      3329 Other fabricated metal product manufacturing</t>
  </si>
  <si>
    <t xml:space="preserve">    333 Machinery manufacturing</t>
  </si>
  <si>
    <t xml:space="preserve">      3331 Agricultural, construction and mining machinery manufacturing</t>
  </si>
  <si>
    <t xml:space="preserve">      3332 Industrial machinery manufacturing</t>
  </si>
  <si>
    <t xml:space="preserve">      3333 Commercial and service industry machinery manufacturing</t>
  </si>
  <si>
    <t xml:space="preserve">      3334 Ventilation, heating, air-conditioning and commercial refrigeration equipment manufacturing</t>
  </si>
  <si>
    <t xml:space="preserve">      3335 Metalworking machinery manufacturing</t>
  </si>
  <si>
    <t xml:space="preserve">      3336 Engine, turbine and power transmission equipment manufacturing</t>
  </si>
  <si>
    <t xml:space="preserve">      3339 Other general-purpose machinery manufacturing</t>
  </si>
  <si>
    <t xml:space="preserve">    334 Computer and electronic product manufacturing</t>
  </si>
  <si>
    <t xml:space="preserve">      3341 Computer and peripheral equipment manufacturing</t>
  </si>
  <si>
    <t xml:space="preserve">      3342 Communications equipment manufacturing</t>
  </si>
  <si>
    <t xml:space="preserve">      3343 Audio and video equipment manufacturing</t>
  </si>
  <si>
    <t xml:space="preserve">      3344 Semiconductor and other electronic component manufacturing</t>
  </si>
  <si>
    <t xml:space="preserve">      3345 Navigational, measuring, medical and control instruments manufacturing</t>
  </si>
  <si>
    <t xml:space="preserve">      3346 Manufacturing and reproducing magnetic and optical media</t>
  </si>
  <si>
    <t xml:space="preserve">    335 Electrical equipment, appliance and component manufacturing</t>
  </si>
  <si>
    <t xml:space="preserve">      3351 Electric lighting equipment manufacturing</t>
  </si>
  <si>
    <t xml:space="preserve">      3352 Household appliance manufacturing</t>
  </si>
  <si>
    <t xml:space="preserve">      3353 Electrical equipment manufacturing</t>
  </si>
  <si>
    <t xml:space="preserve">      3359 Other electrical equipment and component manufacturing</t>
  </si>
  <si>
    <t xml:space="preserve">    336 Transportation equipment manufacturing</t>
  </si>
  <si>
    <t xml:space="preserve">      3361 Motor vehicle manufacturing</t>
  </si>
  <si>
    <t xml:space="preserve">      3362 Motor vehicle body and trailer manufacturing</t>
  </si>
  <si>
    <t xml:space="preserve">      3363 Motor vehicle parts manufacturing</t>
  </si>
  <si>
    <t xml:space="preserve">      3364 Aerospace product and parts manufacturing</t>
  </si>
  <si>
    <t xml:space="preserve">      3365 Railroad rolling stock manufacturing</t>
  </si>
  <si>
    <t xml:space="preserve">      3366 Ship and boat building</t>
  </si>
  <si>
    <t xml:space="preserve">      3369 Other transportation equipment manufacturing</t>
  </si>
  <si>
    <t xml:space="preserve">    337 Furniture and related product manufacturing</t>
  </si>
  <si>
    <t xml:space="preserve">      3371 Household and institutional furniture and kitchen cabinet manufacturing</t>
  </si>
  <si>
    <t xml:space="preserve">      3372 Office furniture (including fixtures) manufacturing</t>
  </si>
  <si>
    <t xml:space="preserve">      3379 Other furniture-related product manufacturing</t>
  </si>
  <si>
    <t xml:space="preserve">    339 Miscellaneous manufacturing</t>
  </si>
  <si>
    <t xml:space="preserve">      3391 Medical equipment and supplies manufacturing</t>
  </si>
  <si>
    <t xml:space="preserve">      3399 Other miscellaneous manufacturing</t>
  </si>
  <si>
    <t xml:space="preserve">  41 Wholesale trade</t>
  </si>
  <si>
    <t xml:space="preserve">    411 Farm product merchant wholesalers</t>
  </si>
  <si>
    <t xml:space="preserve">      4111 Farm product merchant wholesalers</t>
  </si>
  <si>
    <t xml:space="preserve">    412 Petroleum and petroleum products merchant wholesalers</t>
  </si>
  <si>
    <t xml:space="preserve">      4121 Petroleum and petroleum products merchant wholesalers</t>
  </si>
  <si>
    <t xml:space="preserve">    413 Food, beverage and tobacco merchant wholesalers</t>
  </si>
  <si>
    <t xml:space="preserve">      4131 Food merchant wholesalers</t>
  </si>
  <si>
    <t xml:space="preserve">      4132 Beverage merchant wholesalers</t>
  </si>
  <si>
    <t xml:space="preserve">      4133 Cigarette and tobacco product merchant wholesalers</t>
  </si>
  <si>
    <t xml:space="preserve">    414 Personal and household goods merchant wholesalers</t>
  </si>
  <si>
    <t xml:space="preserve">      4141 Textile, clothing and footwear merchant wholesalers</t>
  </si>
  <si>
    <t xml:space="preserve">      4142 Home entertainment equipment and household appliance merchant wholesalers</t>
  </si>
  <si>
    <t xml:space="preserve">      4143 Home furnishings merchant wholesalers</t>
  </si>
  <si>
    <t xml:space="preserve">      4144 Personal goods merchant wholesalers</t>
  </si>
  <si>
    <t xml:space="preserve">      4145 Pharmaceuticals, toiletries, cosmetics and sundries merchant wholesalers</t>
  </si>
  <si>
    <t xml:space="preserve">    415 Motor vehicle and motor vehicle parts and accessories merchant wholesalers</t>
  </si>
  <si>
    <t xml:space="preserve">      4151 Motor vehicle merchant wholesalers</t>
  </si>
  <si>
    <t xml:space="preserve">      4152 New motor vehicle parts and accessories merchant wholesalers</t>
  </si>
  <si>
    <t xml:space="preserve">      4153 Used motor vehicle parts and accessories merchant wholesalers</t>
  </si>
  <si>
    <t xml:space="preserve">    416 Building material and supplies merchant wholesalers</t>
  </si>
  <si>
    <t xml:space="preserve">      4161 Electrical, plumbing, heating and air-conditioning equipment and supplies merchant wholesalers</t>
  </si>
  <si>
    <t xml:space="preserve">      4162 Metal service centres</t>
  </si>
  <si>
    <t xml:space="preserve">      4163 Lumber, millwork, hardware and other building supplies merchant wholesalers</t>
  </si>
  <si>
    <t xml:space="preserve">    417 Machinery, equipment and supplies merchant wholesalers</t>
  </si>
  <si>
    <t xml:space="preserve">      4171 Farm, lawn and garden machinery and equipment merchant wholesalers</t>
  </si>
  <si>
    <t xml:space="preserve">      4172 Construction, forestry, mining, and industrial machinery, equipment and supplies merchant wholesalers</t>
  </si>
  <si>
    <t xml:space="preserve">      4173 Computer and communications equipment and supplies merchant wholesalers</t>
  </si>
  <si>
    <t xml:space="preserve">      4179 Other machinery, equipment and supplies merchant wholesalers</t>
  </si>
  <si>
    <t xml:space="preserve">    418 Miscellaneous merchant wholesalers</t>
  </si>
  <si>
    <t xml:space="preserve">      4181 Recyclable material merchant wholesalers</t>
  </si>
  <si>
    <t xml:space="preserve">      4182 Paper, paper product and disposable plastic product merchant wholesalers</t>
  </si>
  <si>
    <t xml:space="preserve">      4183 Agricultural supplies merchant wholesalers</t>
  </si>
  <si>
    <t xml:space="preserve">      4184 Chemical (except agricultural) and allied product merchant wholesalers</t>
  </si>
  <si>
    <t xml:space="preserve">      4189 Other miscellaneous merchant wholesalers</t>
  </si>
  <si>
    <t xml:space="preserve">    419 Business-to-business electronic markets, and agents and brokers</t>
  </si>
  <si>
    <t xml:space="preserve">      4191 Business-to-business electronic markets, and agents and brokers</t>
  </si>
  <si>
    <t xml:space="preserve">  44-45 Retail trade</t>
  </si>
  <si>
    <t xml:space="preserve">    441 Motor vehicle and parts dealers</t>
  </si>
  <si>
    <t xml:space="preserve">      4411 Automobile dealers</t>
  </si>
  <si>
    <t xml:space="preserve">      4412 Other motor vehicle dealers</t>
  </si>
  <si>
    <t xml:space="preserve">      4413 Automotive parts, accessories and tire stores</t>
  </si>
  <si>
    <t xml:space="preserve">    442 Furniture and home furnishings stores</t>
  </si>
  <si>
    <t xml:space="preserve">      4421 Furniture stores</t>
  </si>
  <si>
    <t xml:space="preserve">      4422 Home furnishings stores</t>
  </si>
  <si>
    <t xml:space="preserve">    443 Electronics and appliance stores</t>
  </si>
  <si>
    <t xml:space="preserve">      4431 Electronics and appliance stores</t>
  </si>
  <si>
    <t xml:space="preserve">    444 Building material and garden equipment and supplies dealers</t>
  </si>
  <si>
    <t xml:space="preserve">      4441 Building material and supplies dealers</t>
  </si>
  <si>
    <t xml:space="preserve">      4442 Lawn and garden equipment and supplies stores</t>
  </si>
  <si>
    <t xml:space="preserve">    445 Food and beverage stores</t>
  </si>
  <si>
    <t xml:space="preserve">      4451 Grocery stores</t>
  </si>
  <si>
    <t xml:space="preserve">      4452 Specialty food stores</t>
  </si>
  <si>
    <t xml:space="preserve">      4453 Beer, wine and liquor stores</t>
  </si>
  <si>
    <t xml:space="preserve">    446 Health and personal care stores</t>
  </si>
  <si>
    <t xml:space="preserve">      4461 Health and personal care stores</t>
  </si>
  <si>
    <t xml:space="preserve">    447 Gasoline stations</t>
  </si>
  <si>
    <t xml:space="preserve">      4471 Gasoline stations</t>
  </si>
  <si>
    <t xml:space="preserve">    448 Clothing and clothing accessories stores</t>
  </si>
  <si>
    <t xml:space="preserve">      4481 Clothing stores</t>
  </si>
  <si>
    <t xml:space="preserve">      4482 Shoe stores</t>
  </si>
  <si>
    <t xml:space="preserve">      4483 Jewellery, luggage and leather goods stores</t>
  </si>
  <si>
    <t xml:space="preserve">    451 Sporting goods, hobby, book and music stores</t>
  </si>
  <si>
    <t xml:space="preserve">      4511 Sporting goods, hobby and musical instrument stores</t>
  </si>
  <si>
    <t xml:space="preserve">      4513 Book stores and news dealers</t>
  </si>
  <si>
    <t xml:space="preserve">    452 General merchandise stores</t>
  </si>
  <si>
    <t xml:space="preserve">      4521 Department stores</t>
  </si>
  <si>
    <t xml:space="preserve">      4529 Other general merchandise stores</t>
  </si>
  <si>
    <t xml:space="preserve">    453 Miscellaneous store retailers</t>
  </si>
  <si>
    <t xml:space="preserve">      4531 Florists</t>
  </si>
  <si>
    <t xml:space="preserve">      4532 Office supplies, stationery and gift stores</t>
  </si>
  <si>
    <t xml:space="preserve">      4533 Used merchandise stores</t>
  </si>
  <si>
    <t xml:space="preserve">      4539 Other miscellaneous store retailers</t>
  </si>
  <si>
    <t xml:space="preserve">    454 Non-store retailers</t>
  </si>
  <si>
    <t xml:space="preserve">      4541 Electronic shopping and mail-order houses</t>
  </si>
  <si>
    <t xml:space="preserve">      4542 Vending machine operators</t>
  </si>
  <si>
    <t xml:space="preserve">      4543 Direct selling establishments</t>
  </si>
  <si>
    <t xml:space="preserve">  48-49 Transportation and warehousing</t>
  </si>
  <si>
    <t xml:space="preserve">    481 Air transportation</t>
  </si>
  <si>
    <t xml:space="preserve">      4811 Scheduled air transportation</t>
  </si>
  <si>
    <t xml:space="preserve">      4812 Non-scheduled air transportation</t>
  </si>
  <si>
    <t xml:space="preserve">    482 Rail transportation</t>
  </si>
  <si>
    <t xml:space="preserve">      4821 Rail transportation</t>
  </si>
  <si>
    <t xml:space="preserve">    483 Water transportation</t>
  </si>
  <si>
    <t xml:space="preserve">      4831 Deep sea, coastal and Great Lakes water transportation</t>
  </si>
  <si>
    <t xml:space="preserve">      4832 Inland water transportation</t>
  </si>
  <si>
    <t xml:space="preserve">    484 Truck transportation</t>
  </si>
  <si>
    <t xml:space="preserve">      4841 General freight trucking</t>
  </si>
  <si>
    <t xml:space="preserve">      4842 Specialized freight trucking</t>
  </si>
  <si>
    <t xml:space="preserve">    485 Transit and ground passenger transportation</t>
  </si>
  <si>
    <t xml:space="preserve">      4851 Urban transit systems</t>
  </si>
  <si>
    <t xml:space="preserve">      4852 Interurban and rural bus transportation</t>
  </si>
  <si>
    <t xml:space="preserve">      4853 Taxi and limousine service</t>
  </si>
  <si>
    <t xml:space="preserve">      4854 School and employee bus transportation</t>
  </si>
  <si>
    <t xml:space="preserve">      4855 Charter bus industry</t>
  </si>
  <si>
    <t xml:space="preserve">      4859 Other transit and ground passenger transportation</t>
  </si>
  <si>
    <t xml:space="preserve">    486 Pipeline transportation</t>
  </si>
  <si>
    <t xml:space="preserve">      4861 Pipeline transportation of crude oil</t>
  </si>
  <si>
    <t xml:space="preserve">      4862 Pipeline transportation of natural gas</t>
  </si>
  <si>
    <t xml:space="preserve">      4869 Other pipeline transportation</t>
  </si>
  <si>
    <t xml:space="preserve">    487 Scenic and sightseeing transportation</t>
  </si>
  <si>
    <t xml:space="preserve">      4871 Scenic and sightseeing transportation, land</t>
  </si>
  <si>
    <t xml:space="preserve">      4872 Scenic and sightseeing transportation, water</t>
  </si>
  <si>
    <t xml:space="preserve">      4879 Scenic and sightseeing transportation, other</t>
  </si>
  <si>
    <t xml:space="preserve">    488 Support activities for transportation</t>
  </si>
  <si>
    <t xml:space="preserve">      4881 Support activities for air transportation</t>
  </si>
  <si>
    <t xml:space="preserve">      4882 Support activities for rail transportation</t>
  </si>
  <si>
    <t xml:space="preserve">      4883 Support activities for water transportation</t>
  </si>
  <si>
    <t xml:space="preserve">      4884 Support activities for road transportation</t>
  </si>
  <si>
    <t xml:space="preserve">      4885 Freight transportation arrangement</t>
  </si>
  <si>
    <t xml:space="preserve">      4889 Other support activities for transportation</t>
  </si>
  <si>
    <t xml:space="preserve">    491 Postal service</t>
  </si>
  <si>
    <t xml:space="preserve">      4911 Postal service</t>
  </si>
  <si>
    <t xml:space="preserve">    492 Couriers and messengers</t>
  </si>
  <si>
    <t xml:space="preserve">      4921 Couriers</t>
  </si>
  <si>
    <t xml:space="preserve">      4922 Local messengers and local delivery</t>
  </si>
  <si>
    <t xml:space="preserve">    493 Warehousing and storage</t>
  </si>
  <si>
    <t xml:space="preserve">      4931 Warehousing and storage</t>
  </si>
  <si>
    <t xml:space="preserve">  51 Information and cultural industries</t>
  </si>
  <si>
    <t xml:space="preserve">    511 Publishing industries (except internet)</t>
  </si>
  <si>
    <t xml:space="preserve">      5111 Newspaper, periodical, book and directory publishers</t>
  </si>
  <si>
    <t xml:space="preserve">      5112 Software publishers</t>
  </si>
  <si>
    <t xml:space="preserve">    512 Motion picture and sound recording industries</t>
  </si>
  <si>
    <t xml:space="preserve">      5121 Motion picture and video industries</t>
  </si>
  <si>
    <t xml:space="preserve">      5122 Sound recording industries</t>
  </si>
  <si>
    <t xml:space="preserve">    515 Broadcasting (except internet)</t>
  </si>
  <si>
    <t xml:space="preserve">      5151 Radio and television broadcasting</t>
  </si>
  <si>
    <t xml:space="preserve">      5152 Pay and specialty television</t>
  </si>
  <si>
    <t xml:space="preserve">    517 Telecommunications</t>
  </si>
  <si>
    <t xml:space="preserve">      5171 Wired telecommunications carriers</t>
  </si>
  <si>
    <t xml:space="preserve">      5172 Wireless telecommunications carriers (except satellite)</t>
  </si>
  <si>
    <t xml:space="preserve">      5174 Satellite telecommunications</t>
  </si>
  <si>
    <t xml:space="preserve">      5179 Other telecommunications</t>
  </si>
  <si>
    <t xml:space="preserve">    518 Data processing, hosting, and related services</t>
  </si>
  <si>
    <t xml:space="preserve">      5182 Data processing, hosting, and related services</t>
  </si>
  <si>
    <t xml:space="preserve">    519 Other information services</t>
  </si>
  <si>
    <t xml:space="preserve">      5191 Other information services</t>
  </si>
  <si>
    <t xml:space="preserve">  52 Finance and insurance</t>
  </si>
  <si>
    <t xml:space="preserve">    521 Monetary authorities - central bank</t>
  </si>
  <si>
    <t xml:space="preserve">      5211 Monetary authorities - central bank</t>
  </si>
  <si>
    <t xml:space="preserve">    522 Credit intermediation and related activities</t>
  </si>
  <si>
    <t xml:space="preserve">      5221 Depository credit intermediation</t>
  </si>
  <si>
    <t xml:space="preserve">      5222 Non-depository credit intermediation</t>
  </si>
  <si>
    <t xml:space="preserve">      5223 Activities related to credit intermediation</t>
  </si>
  <si>
    <t xml:space="preserve">    523 Securities, commodity contracts, and other financial investment and related activities</t>
  </si>
  <si>
    <t xml:space="preserve">      5231 Securities and commodity contracts intermediation and brokerage</t>
  </si>
  <si>
    <t xml:space="preserve">      5232 Securities and commodity exchanges</t>
  </si>
  <si>
    <t xml:space="preserve">      5239 Other financial investment activities</t>
  </si>
  <si>
    <t xml:space="preserve">    524 Insurance carriers and related activities</t>
  </si>
  <si>
    <t xml:space="preserve">      5241 Insurance carriers</t>
  </si>
  <si>
    <t xml:space="preserve">      5242 Agencies, brokerages and other insurance related activities</t>
  </si>
  <si>
    <t xml:space="preserve">    526 Funds and other financial vehicles</t>
  </si>
  <si>
    <t xml:space="preserve">      5261 Pension funds</t>
  </si>
  <si>
    <t xml:space="preserve">      5269 Other funds and financial vehicles</t>
  </si>
  <si>
    <t xml:space="preserve">  53 Real estate and rental and leasing</t>
  </si>
  <si>
    <t xml:space="preserve">    531 Real estate</t>
  </si>
  <si>
    <t xml:space="preserve">      5311 Lessors of real estate</t>
  </si>
  <si>
    <t xml:space="preserve">      5312 Offices of real estate agents and brokers</t>
  </si>
  <si>
    <t xml:space="preserve">      5313 Activities related to real estate</t>
  </si>
  <si>
    <t xml:space="preserve">    532 Rental and leasing services</t>
  </si>
  <si>
    <t xml:space="preserve">      5321 Automotive equipment rental and leasing</t>
  </si>
  <si>
    <t xml:space="preserve">      5322 Consumer goods rental</t>
  </si>
  <si>
    <t xml:space="preserve">      5323 General rental centres</t>
  </si>
  <si>
    <t xml:space="preserve">      5324 Commercial and industrial machinery and equipment rental and leasing</t>
  </si>
  <si>
    <t xml:space="preserve">    533 Lessors of non-financial intangible assets (except copyrighted works)</t>
  </si>
  <si>
    <t xml:space="preserve">      5331 Lessors of non-financial intangible assets (except copyrighted works)</t>
  </si>
  <si>
    <t xml:space="preserve">  54 Professional, scientific and technical services</t>
  </si>
  <si>
    <t xml:space="preserve">    541 Professional, scientific and technical services</t>
  </si>
  <si>
    <t xml:space="preserve">      5411 Legal services</t>
  </si>
  <si>
    <t xml:space="preserve">      5412 Accounting, tax preparation, bookkeeping and payroll services</t>
  </si>
  <si>
    <t xml:space="preserve">      5413 Architectural, engineering and related services</t>
  </si>
  <si>
    <t xml:space="preserve">      5414 Specialized design services</t>
  </si>
  <si>
    <t xml:space="preserve">      5415 Computer systems design and related services</t>
  </si>
  <si>
    <t xml:space="preserve">      5416 Management, scientific and technical consulting services</t>
  </si>
  <si>
    <t xml:space="preserve">      5417 Scientific research and development services</t>
  </si>
  <si>
    <t xml:space="preserve">      5418 Advertising, public relations, and related services</t>
  </si>
  <si>
    <t xml:space="preserve">      5419 Other professional, scientific and technical services</t>
  </si>
  <si>
    <t xml:space="preserve">  55 Management of companies and enterprises</t>
  </si>
  <si>
    <t xml:space="preserve">    551 Management of companies and enterprises</t>
  </si>
  <si>
    <t xml:space="preserve">      5511 Management of companies and enterprises</t>
  </si>
  <si>
    <t xml:space="preserve">  56 Administrative and support, waste management and remediation services</t>
  </si>
  <si>
    <t xml:space="preserve">    561 Administrative and support services</t>
  </si>
  <si>
    <t xml:space="preserve">      5611 Office administrative services</t>
  </si>
  <si>
    <t xml:space="preserve">      5612 Facilities support services</t>
  </si>
  <si>
    <t xml:space="preserve">      5613 Employment services</t>
  </si>
  <si>
    <t xml:space="preserve">      5614 Business support services</t>
  </si>
  <si>
    <t xml:space="preserve">      5615 Travel arrangement and reservation services</t>
  </si>
  <si>
    <t xml:space="preserve">      5616 Investigation and security services</t>
  </si>
  <si>
    <t xml:space="preserve">      5617 Services to buildings and dwellings</t>
  </si>
  <si>
    <t xml:space="preserve">      5619 Other support services</t>
  </si>
  <si>
    <t xml:space="preserve">    562 Waste management and remediation services</t>
  </si>
  <si>
    <t xml:space="preserve">      5621 Waste collection</t>
  </si>
  <si>
    <t xml:space="preserve">      5622 Waste treatment and disposal</t>
  </si>
  <si>
    <t xml:space="preserve">      5629 Remediation and other waste management services</t>
  </si>
  <si>
    <t xml:space="preserve">  61 Educational services</t>
  </si>
  <si>
    <t xml:space="preserve">    611 Educational services</t>
  </si>
  <si>
    <t xml:space="preserve">      6111 Elementary and secondary schools</t>
  </si>
  <si>
    <t xml:space="preserve">      6112 Community colleges and C.E.G.E.P.s</t>
  </si>
  <si>
    <t xml:space="preserve">      6113 Universities</t>
  </si>
  <si>
    <t xml:space="preserve">      6114 Business schools and computer and management training</t>
  </si>
  <si>
    <t xml:space="preserve">      6115 Technical and trade schools</t>
  </si>
  <si>
    <t xml:space="preserve">      6116 Other schools and instruction</t>
  </si>
  <si>
    <t xml:space="preserve">      6117 Educational support services</t>
  </si>
  <si>
    <t xml:space="preserve">  62 Health care and social assistance</t>
  </si>
  <si>
    <t xml:space="preserve">    621 Ambulatory health care services</t>
  </si>
  <si>
    <t xml:space="preserve">      6211 Offices of physicians</t>
  </si>
  <si>
    <t xml:space="preserve">      6212 Offices of dentists</t>
  </si>
  <si>
    <t xml:space="preserve">      6213 Offices of other health practitioners</t>
  </si>
  <si>
    <t xml:space="preserve">      6214 Out-patient care centres</t>
  </si>
  <si>
    <t xml:space="preserve">      6215 Medical and diagnostic laboratories</t>
  </si>
  <si>
    <t xml:space="preserve">      6216 Home health care services</t>
  </si>
  <si>
    <t xml:space="preserve">      6219 Other ambulatory health care services</t>
  </si>
  <si>
    <t xml:space="preserve">    622 Hospitals</t>
  </si>
  <si>
    <t xml:space="preserve">      6220 Hospitals all types</t>
  </si>
  <si>
    <t xml:space="preserve">    623 Nursing and residential care facilities</t>
  </si>
  <si>
    <t xml:space="preserve">      6230 Nursing and residential care facilities all types</t>
  </si>
  <si>
    <t xml:space="preserve">    624 Social assistance</t>
  </si>
  <si>
    <t xml:space="preserve">      6241 Individual and family services</t>
  </si>
  <si>
    <t xml:space="preserve">      6242 Community food and housing, and emergency and other relief services</t>
  </si>
  <si>
    <t xml:space="preserve">      6243 Vocational rehabilitation services</t>
  </si>
  <si>
    <t xml:space="preserve">      6244 Child day-care services</t>
  </si>
  <si>
    <t xml:space="preserve">  71 Arts, entertainment and recreation</t>
  </si>
  <si>
    <t xml:space="preserve">    711 Performing arts, spectator sports and related industries</t>
  </si>
  <si>
    <t xml:space="preserve">      7111 Performing arts companies</t>
  </si>
  <si>
    <t xml:space="preserve">      7112 Spectator sports</t>
  </si>
  <si>
    <t xml:space="preserve">      7113 Promoters (presenters) of performing arts, sports and similar events</t>
  </si>
  <si>
    <t xml:space="preserve">      7114 Agents and managers for artists, athletes, entertainers and other public figures</t>
  </si>
  <si>
    <t xml:space="preserve">      7115 Independent artists, writers and performers</t>
  </si>
  <si>
    <t xml:space="preserve">    712 Heritage institutions</t>
  </si>
  <si>
    <t xml:space="preserve">      7121 Heritage institutions</t>
  </si>
  <si>
    <t xml:space="preserve">    713 Amusement, gambling and recreation industries</t>
  </si>
  <si>
    <t xml:space="preserve">      7131 Amusement parks and arcades</t>
  </si>
  <si>
    <t xml:space="preserve">      7132 Gambling industries</t>
  </si>
  <si>
    <t xml:space="preserve">      7139 Other amusement and recreation industries</t>
  </si>
  <si>
    <t xml:space="preserve">  72 Accommodation and food services</t>
  </si>
  <si>
    <t xml:space="preserve">    721 Accommodation services</t>
  </si>
  <si>
    <t xml:space="preserve">      7211 Traveller accommodation</t>
  </si>
  <si>
    <t xml:space="preserve">      7212 Recreational vehicle (RV) parks and recreational camps</t>
  </si>
  <si>
    <t xml:space="preserve">      7213 Rooming and boarding houses</t>
  </si>
  <si>
    <t xml:space="preserve">    722 Food services and drinking places</t>
  </si>
  <si>
    <t xml:space="preserve">      7223 Special food services</t>
  </si>
  <si>
    <t xml:space="preserve">      7224 Drinking places (alcoholic beverages)</t>
  </si>
  <si>
    <t xml:space="preserve">      7225 Full-service restaurants and limited-service eating places</t>
  </si>
  <si>
    <t xml:space="preserve">  81 Other services (except public administration)</t>
  </si>
  <si>
    <t xml:space="preserve">    811 Repair and maintenance</t>
  </si>
  <si>
    <t xml:space="preserve">      8111 Automotive repair and maintenance</t>
  </si>
  <si>
    <t xml:space="preserve">      8112 Electronic and precision equipment repair and maintenance</t>
  </si>
  <si>
    <t xml:space="preserve">      8113 Commercial and industrial machinery and equipment (except automotive and electronic) repair and maintenance</t>
  </si>
  <si>
    <t xml:space="preserve">      8114 Personal and household goods repair and maintenance</t>
  </si>
  <si>
    <t xml:space="preserve">    812 Personal and laundry services</t>
  </si>
  <si>
    <t xml:space="preserve">      8121 Personal care services</t>
  </si>
  <si>
    <t xml:space="preserve">      8122 Funeral services</t>
  </si>
  <si>
    <t xml:space="preserve">      8123 Dry cleaning and laundry services</t>
  </si>
  <si>
    <t xml:space="preserve">      8129 Other personal services</t>
  </si>
  <si>
    <t xml:space="preserve">    813 Religious, grant-making, civic, and professional and similar organizations</t>
  </si>
  <si>
    <t xml:space="preserve">      8131 Religious organizations</t>
  </si>
  <si>
    <t xml:space="preserve">      8132 Grant-making and giving services</t>
  </si>
  <si>
    <t xml:space="preserve">      8133 Social advocacy organizations</t>
  </si>
  <si>
    <t xml:space="preserve">      8134 Civic and social organizations</t>
  </si>
  <si>
    <t xml:space="preserve">      8139 Business, professional, labour and other membership organizations</t>
  </si>
  <si>
    <t xml:space="preserve">    814 Private households</t>
  </si>
  <si>
    <t xml:space="preserve">      8141 Private households</t>
  </si>
  <si>
    <t xml:space="preserve">  91 Public administration</t>
  </si>
  <si>
    <t xml:space="preserve">    911 Federal government public administration</t>
  </si>
  <si>
    <t xml:space="preserve">      9110 Federal government public administration except Defence Services</t>
  </si>
  <si>
    <t xml:space="preserve">      9111 Defence services</t>
  </si>
  <si>
    <t xml:space="preserve">    912 Provincial and territorial public administration</t>
  </si>
  <si>
    <t xml:space="preserve">      9120 Provincial and territorial public administration all types</t>
  </si>
  <si>
    <t xml:space="preserve">    913 Local, municipal and regional public administration</t>
  </si>
  <si>
    <t xml:space="preserve">      9130 Local, municipal and regional public administration all types</t>
  </si>
  <si>
    <t xml:space="preserve">    914 Aboriginal public administration</t>
  </si>
  <si>
    <t xml:space="preserve">      9141 Aboriginal public administration</t>
  </si>
  <si>
    <t xml:space="preserve">    919 International and other extra-territorial public administration</t>
  </si>
  <si>
    <t xml:space="preserve">      9191 International and other extra-territorial public administration</t>
  </si>
  <si>
    <t xml:space="preserve"> Unclassified industries</t>
  </si>
  <si>
    <t>111000</t>
  </si>
  <si>
    <t>110000</t>
  </si>
  <si>
    <t>112500</t>
  </si>
  <si>
    <t>112000</t>
  </si>
  <si>
    <t>112A00</t>
  </si>
  <si>
    <t>113000</t>
  </si>
  <si>
    <t>114000</t>
  </si>
  <si>
    <t>115300</t>
  </si>
  <si>
    <t>115000</t>
  </si>
  <si>
    <t>115A00</t>
  </si>
  <si>
    <t>211000</t>
  </si>
  <si>
    <t>210000</t>
  </si>
  <si>
    <t>212100</t>
  </si>
  <si>
    <t>212000</t>
  </si>
  <si>
    <t>212200</t>
  </si>
  <si>
    <t>212300</t>
  </si>
  <si>
    <t>213000</t>
  </si>
  <si>
    <t>221100</t>
  </si>
  <si>
    <t>221000</t>
  </si>
  <si>
    <t>220000</t>
  </si>
  <si>
    <t>221200</t>
  </si>
  <si>
    <t>221300</t>
  </si>
  <si>
    <t>23A000</t>
  </si>
  <si>
    <t>230000</t>
  </si>
  <si>
    <t>23B000</t>
  </si>
  <si>
    <t>23C100</t>
  </si>
  <si>
    <t>23C000</t>
  </si>
  <si>
    <t>23C200</t>
  </si>
  <si>
    <t>23C300</t>
  </si>
  <si>
    <t>23C400</t>
  </si>
  <si>
    <t>23C500</t>
  </si>
  <si>
    <t>23D000</t>
  </si>
  <si>
    <t>23E000</t>
  </si>
  <si>
    <t>311100</t>
  </si>
  <si>
    <t>311000</t>
  </si>
  <si>
    <t>310000</t>
  </si>
  <si>
    <t>311200</t>
  </si>
  <si>
    <t>311300</t>
  </si>
  <si>
    <t>311400</t>
  </si>
  <si>
    <t>311500</t>
  </si>
  <si>
    <t>311600</t>
  </si>
  <si>
    <t>311700</t>
  </si>
  <si>
    <t>311800</t>
  </si>
  <si>
    <t>311900</t>
  </si>
  <si>
    <t>312100</t>
  </si>
  <si>
    <t>312000</t>
  </si>
  <si>
    <t>3121A0</t>
  </si>
  <si>
    <t>312200</t>
  </si>
  <si>
    <t>31A000</t>
  </si>
  <si>
    <t>31B000</t>
  </si>
  <si>
    <t>321100</t>
  </si>
  <si>
    <t>321000</t>
  </si>
  <si>
    <t>320000</t>
  </si>
  <si>
    <t>321200</t>
  </si>
  <si>
    <t>321900</t>
  </si>
  <si>
    <t>322100</t>
  </si>
  <si>
    <t>322000</t>
  </si>
  <si>
    <t>322200</t>
  </si>
  <si>
    <t>323000</t>
  </si>
  <si>
    <t>324100</t>
  </si>
  <si>
    <t>324000</t>
  </si>
  <si>
    <t>3241A0</t>
  </si>
  <si>
    <t>325100</t>
  </si>
  <si>
    <t>325000</t>
  </si>
  <si>
    <t>325200</t>
  </si>
  <si>
    <t>325300</t>
  </si>
  <si>
    <t>325400</t>
  </si>
  <si>
    <t>325500</t>
  </si>
  <si>
    <t>325600</t>
  </si>
  <si>
    <t>325900</t>
  </si>
  <si>
    <t>326100</t>
  </si>
  <si>
    <t>326000</t>
  </si>
  <si>
    <t>326200</t>
  </si>
  <si>
    <t>327300</t>
  </si>
  <si>
    <t>327000</t>
  </si>
  <si>
    <t>327D00</t>
  </si>
  <si>
    <t>331100</t>
  </si>
  <si>
    <t>331000</t>
  </si>
  <si>
    <t>331200</t>
  </si>
  <si>
    <t>331300</t>
  </si>
  <si>
    <t>331400</t>
  </si>
  <si>
    <t>331500</t>
  </si>
  <si>
    <t>332100</t>
  </si>
  <si>
    <t>332000</t>
  </si>
  <si>
    <t>332300</t>
  </si>
  <si>
    <t>332400</t>
  </si>
  <si>
    <t>332500</t>
  </si>
  <si>
    <t>332600</t>
  </si>
  <si>
    <t>332700</t>
  </si>
  <si>
    <t>332800</t>
  </si>
  <si>
    <t>332A00</t>
  </si>
  <si>
    <t>333100</t>
  </si>
  <si>
    <t>333000</t>
  </si>
  <si>
    <t>333200</t>
  </si>
  <si>
    <t>333300</t>
  </si>
  <si>
    <t>333400</t>
  </si>
  <si>
    <t>333500</t>
  </si>
  <si>
    <t>333600</t>
  </si>
  <si>
    <t>333900</t>
  </si>
  <si>
    <t>334100</t>
  </si>
  <si>
    <t>334000</t>
  </si>
  <si>
    <t>334200</t>
  </si>
  <si>
    <t>334400</t>
  </si>
  <si>
    <t>334A00</t>
  </si>
  <si>
    <t>335100</t>
  </si>
  <si>
    <t>335000</t>
  </si>
  <si>
    <t>335200</t>
  </si>
  <si>
    <t>335300</t>
  </si>
  <si>
    <t>335900</t>
  </si>
  <si>
    <t>336100</t>
  </si>
  <si>
    <t>336000</t>
  </si>
  <si>
    <t>336200</t>
  </si>
  <si>
    <t>336300</t>
  </si>
  <si>
    <t>336400</t>
  </si>
  <si>
    <t>336500</t>
  </si>
  <si>
    <t>336600</t>
  </si>
  <si>
    <t>336900</t>
  </si>
  <si>
    <t>337100</t>
  </si>
  <si>
    <t>337000</t>
  </si>
  <si>
    <t>337200</t>
  </si>
  <si>
    <t>337900</t>
  </si>
  <si>
    <t>339100</t>
  </si>
  <si>
    <t>339000</t>
  </si>
  <si>
    <t>339900</t>
  </si>
  <si>
    <t>411000</t>
  </si>
  <si>
    <t>410000</t>
  </si>
  <si>
    <t>412000</t>
  </si>
  <si>
    <t>413000</t>
  </si>
  <si>
    <t>414000</t>
  </si>
  <si>
    <t>415000</t>
  </si>
  <si>
    <t>416000</t>
  </si>
  <si>
    <t>417000</t>
  </si>
  <si>
    <t>418000</t>
  </si>
  <si>
    <t>419000</t>
  </si>
  <si>
    <t>441000</t>
  </si>
  <si>
    <t>440000</t>
  </si>
  <si>
    <t>442000</t>
  </si>
  <si>
    <t>443000</t>
  </si>
  <si>
    <t>444000</t>
  </si>
  <si>
    <t>445000</t>
  </si>
  <si>
    <t>446000</t>
  </si>
  <si>
    <t>447000</t>
  </si>
  <si>
    <t>448000</t>
  </si>
  <si>
    <t>451000</t>
  </si>
  <si>
    <t>450000</t>
  </si>
  <si>
    <t>452000</t>
  </si>
  <si>
    <t>453000</t>
  </si>
  <si>
    <t>454000</t>
  </si>
  <si>
    <t>481000</t>
  </si>
  <si>
    <t>480000</t>
  </si>
  <si>
    <t>482000</t>
  </si>
  <si>
    <t>483000</t>
  </si>
  <si>
    <t>484000</t>
  </si>
  <si>
    <t>485100</t>
  </si>
  <si>
    <t>485000</t>
  </si>
  <si>
    <t>485300</t>
  </si>
  <si>
    <t>486200</t>
  </si>
  <si>
    <t>486000</t>
  </si>
  <si>
    <t>486A00</t>
  </si>
  <si>
    <t>488000</t>
  </si>
  <si>
    <t>48A000</t>
  </si>
  <si>
    <t>491000</t>
  </si>
  <si>
    <t>490000</t>
  </si>
  <si>
    <t>492000</t>
  </si>
  <si>
    <t>493000</t>
  </si>
  <si>
    <t>511100</t>
  </si>
  <si>
    <t>511000</t>
  </si>
  <si>
    <t>510000</t>
  </si>
  <si>
    <t>5111A0</t>
  </si>
  <si>
    <t>511200</t>
  </si>
  <si>
    <t>512000</t>
  </si>
  <si>
    <t>5121A0</t>
  </si>
  <si>
    <t>512200</t>
  </si>
  <si>
    <t>515100</t>
  </si>
  <si>
    <t>515000</t>
  </si>
  <si>
    <t>515200</t>
  </si>
  <si>
    <t>517000</t>
  </si>
  <si>
    <t>518000</t>
  </si>
  <si>
    <t>519000</t>
  </si>
  <si>
    <t>521000</t>
  </si>
  <si>
    <t>520000</t>
  </si>
  <si>
    <t>522100</t>
  </si>
  <si>
    <t>522000</t>
  </si>
  <si>
    <t>5221A0</t>
  </si>
  <si>
    <t>522200</t>
  </si>
  <si>
    <t>522300</t>
  </si>
  <si>
    <t>524100</t>
  </si>
  <si>
    <t>524000</t>
  </si>
  <si>
    <t>524200</t>
  </si>
  <si>
    <t>52A000</t>
  </si>
  <si>
    <t>531000</t>
  </si>
  <si>
    <t>530000</t>
  </si>
  <si>
    <t>532100</t>
  </si>
  <si>
    <t>532000</t>
  </si>
  <si>
    <t>532A00</t>
  </si>
  <si>
    <t>533000</t>
  </si>
  <si>
    <t>541100</t>
  </si>
  <si>
    <t>540000</t>
  </si>
  <si>
    <t>541200</t>
  </si>
  <si>
    <t>541300</t>
  </si>
  <si>
    <t>541400</t>
  </si>
  <si>
    <t>541500</t>
  </si>
  <si>
    <t>541600</t>
  </si>
  <si>
    <t>541700</t>
  </si>
  <si>
    <t>541800</t>
  </si>
  <si>
    <t>541900</t>
  </si>
  <si>
    <t>550000</t>
  </si>
  <si>
    <t>561100</t>
  </si>
  <si>
    <t>561000</t>
  </si>
  <si>
    <t>560000</t>
  </si>
  <si>
    <t>561300</t>
  </si>
  <si>
    <t>561400</t>
  </si>
  <si>
    <t>561500</t>
  </si>
  <si>
    <t>561600</t>
  </si>
  <si>
    <t>561700</t>
  </si>
  <si>
    <t>561A00</t>
  </si>
  <si>
    <t>562000</t>
  </si>
  <si>
    <t>611100</t>
  </si>
  <si>
    <t>610000</t>
  </si>
  <si>
    <t>611200</t>
  </si>
  <si>
    <t>611300</t>
  </si>
  <si>
    <t>621100</t>
  </si>
  <si>
    <t>621000</t>
  </si>
  <si>
    <t>620000</t>
  </si>
  <si>
    <t>621200</t>
  </si>
  <si>
    <t>621A00</t>
  </si>
  <si>
    <t>622000</t>
  </si>
  <si>
    <t>623000</t>
  </si>
  <si>
    <t>624000</t>
  </si>
  <si>
    <t>713200</t>
  </si>
  <si>
    <t>713000</t>
  </si>
  <si>
    <t>710000</t>
  </si>
  <si>
    <t>713A00</t>
  </si>
  <si>
    <t>711000</t>
  </si>
  <si>
    <t>712000</t>
  </si>
  <si>
    <t>71D000</t>
  </si>
  <si>
    <t>721100</t>
  </si>
  <si>
    <t>721000</t>
  </si>
  <si>
    <t>720000</t>
  </si>
  <si>
    <t>721A00</t>
  </si>
  <si>
    <t>722000</t>
  </si>
  <si>
    <t>811100</t>
  </si>
  <si>
    <t>811000</t>
  </si>
  <si>
    <t>810000</t>
  </si>
  <si>
    <t>811A00</t>
  </si>
  <si>
    <t>812200</t>
  </si>
  <si>
    <t>812000</t>
  </si>
  <si>
    <t>812300</t>
  </si>
  <si>
    <t>812900</t>
  </si>
  <si>
    <t>812100</t>
  </si>
  <si>
    <t>813100</t>
  </si>
  <si>
    <t>813000</t>
  </si>
  <si>
    <t>813A00</t>
  </si>
  <si>
    <t>814000</t>
  </si>
  <si>
    <t>911100</t>
  </si>
  <si>
    <t>911000</t>
  </si>
  <si>
    <t>910000</t>
  </si>
  <si>
    <t>911A00</t>
  </si>
  <si>
    <t>912000</t>
  </si>
  <si>
    <t>913000</t>
  </si>
  <si>
    <t>914000</t>
  </si>
  <si>
    <t>111100</t>
  </si>
  <si>
    <t>111200</t>
  </si>
  <si>
    <t>111300</t>
  </si>
  <si>
    <t>111400</t>
  </si>
  <si>
    <t>111900</t>
  </si>
  <si>
    <t>112100</t>
  </si>
  <si>
    <t>112200</t>
  </si>
  <si>
    <t>112300</t>
  </si>
  <si>
    <t>112400</t>
  </si>
  <si>
    <t>112900</t>
  </si>
  <si>
    <t>113100</t>
  </si>
  <si>
    <t>113200</t>
  </si>
  <si>
    <t>113300</t>
  </si>
  <si>
    <t>114100</t>
  </si>
  <si>
    <t>114200</t>
  </si>
  <si>
    <t>115100</t>
  </si>
  <si>
    <t>115200</t>
  </si>
  <si>
    <t>11NN00</t>
  </si>
  <si>
    <t>11N000</t>
  </si>
  <si>
    <t>211100</t>
  </si>
  <si>
    <t>213100</t>
  </si>
  <si>
    <t>21NN00</t>
  </si>
  <si>
    <t>21N000</t>
  </si>
  <si>
    <t>236100</t>
  </si>
  <si>
    <t>236000</t>
  </si>
  <si>
    <t>236200</t>
  </si>
  <si>
    <t>237100</t>
  </si>
  <si>
    <t>237000</t>
  </si>
  <si>
    <t>237200</t>
  </si>
  <si>
    <t>237300</t>
  </si>
  <si>
    <t>237900</t>
  </si>
  <si>
    <t>238100</t>
  </si>
  <si>
    <t>238000</t>
  </si>
  <si>
    <t>238200</t>
  </si>
  <si>
    <t>238300</t>
  </si>
  <si>
    <t>238900</t>
  </si>
  <si>
    <t>31-300</t>
  </si>
  <si>
    <t>31-000</t>
  </si>
  <si>
    <t>313100</t>
  </si>
  <si>
    <t>313000</t>
  </si>
  <si>
    <t>313200</t>
  </si>
  <si>
    <t>313300</t>
  </si>
  <si>
    <t>314100</t>
  </si>
  <si>
    <t>314000</t>
  </si>
  <si>
    <t>314900</t>
  </si>
  <si>
    <t>315100</t>
  </si>
  <si>
    <t>315000</t>
  </si>
  <si>
    <t>315200</t>
  </si>
  <si>
    <t>315900</t>
  </si>
  <si>
    <t>316100</t>
  </si>
  <si>
    <t>316000</t>
  </si>
  <si>
    <t>316200</t>
  </si>
  <si>
    <t>316900</t>
  </si>
  <si>
    <t>323100</t>
  </si>
  <si>
    <t>327100</t>
  </si>
  <si>
    <t>327200</t>
  </si>
  <si>
    <t>327400</t>
  </si>
  <si>
    <t>332200</t>
  </si>
  <si>
    <t>332900</t>
  </si>
  <si>
    <t>334300</t>
  </si>
  <si>
    <t>334500</t>
  </si>
  <si>
    <t>334600</t>
  </si>
  <si>
    <t>411100</t>
  </si>
  <si>
    <t>412100</t>
  </si>
  <si>
    <t>413100</t>
  </si>
  <si>
    <t>413200</t>
  </si>
  <si>
    <t>413300</t>
  </si>
  <si>
    <t>414100</t>
  </si>
  <si>
    <t>414200</t>
  </si>
  <si>
    <t>414300</t>
  </si>
  <si>
    <t>414400</t>
  </si>
  <si>
    <t>414500</t>
  </si>
  <si>
    <t>415100</t>
  </si>
  <si>
    <t>415200</t>
  </si>
  <si>
    <t>415300</t>
  </si>
  <si>
    <t>416100</t>
  </si>
  <si>
    <t>416200</t>
  </si>
  <si>
    <t>416300</t>
  </si>
  <si>
    <t>417100</t>
  </si>
  <si>
    <t>417200</t>
  </si>
  <si>
    <t>417300</t>
  </si>
  <si>
    <t>417900</t>
  </si>
  <si>
    <t>418100</t>
  </si>
  <si>
    <t>418200</t>
  </si>
  <si>
    <t>418300</t>
  </si>
  <si>
    <t>418400</t>
  </si>
  <si>
    <t>418900</t>
  </si>
  <si>
    <t>419100</t>
  </si>
  <si>
    <t>441100</t>
  </si>
  <si>
    <t>441200</t>
  </si>
  <si>
    <t>441300</t>
  </si>
  <si>
    <t>442100</t>
  </si>
  <si>
    <t>442200</t>
  </si>
  <si>
    <t>443100</t>
  </si>
  <si>
    <t>44-400</t>
  </si>
  <si>
    <t>44-000</t>
  </si>
  <si>
    <t>444100</t>
  </si>
  <si>
    <t>444200</t>
  </si>
  <si>
    <t>445100</t>
  </si>
  <si>
    <t>445200</t>
  </si>
  <si>
    <t>445300</t>
  </si>
  <si>
    <t>446100</t>
  </si>
  <si>
    <t>447100</t>
  </si>
  <si>
    <t>448100</t>
  </si>
  <si>
    <t>448200</t>
  </si>
  <si>
    <t>448300</t>
  </si>
  <si>
    <t>451100</t>
  </si>
  <si>
    <t>451300</t>
  </si>
  <si>
    <t>452100</t>
  </si>
  <si>
    <t>452900</t>
  </si>
  <si>
    <t>453100</t>
  </si>
  <si>
    <t>453200</t>
  </si>
  <si>
    <t>453300</t>
  </si>
  <si>
    <t>453900</t>
  </si>
  <si>
    <t>454100</t>
  </si>
  <si>
    <t>454200</t>
  </si>
  <si>
    <t>454300</t>
  </si>
  <si>
    <t>481100</t>
  </si>
  <si>
    <t>481200</t>
  </si>
  <si>
    <t>482100</t>
  </si>
  <si>
    <t>483100</t>
  </si>
  <si>
    <t>483200</t>
  </si>
  <si>
    <t>48-400</t>
  </si>
  <si>
    <t>48-000</t>
  </si>
  <si>
    <t>484100</t>
  </si>
  <si>
    <t>484200</t>
  </si>
  <si>
    <t>485200</t>
  </si>
  <si>
    <t>485400</t>
  </si>
  <si>
    <t>485500</t>
  </si>
  <si>
    <t>485900</t>
  </si>
  <si>
    <t>486100</t>
  </si>
  <si>
    <t>486900</t>
  </si>
  <si>
    <t>487100</t>
  </si>
  <si>
    <t>487000</t>
  </si>
  <si>
    <t>487200</t>
  </si>
  <si>
    <t>487900</t>
  </si>
  <si>
    <t>488100</t>
  </si>
  <si>
    <t>488200</t>
  </si>
  <si>
    <t>488300</t>
  </si>
  <si>
    <t>488400</t>
  </si>
  <si>
    <t>488500</t>
  </si>
  <si>
    <t>488900</t>
  </si>
  <si>
    <t>491100</t>
  </si>
  <si>
    <t>492100</t>
  </si>
  <si>
    <t>492200</t>
  </si>
  <si>
    <t>493100</t>
  </si>
  <si>
    <t>517100</t>
  </si>
  <si>
    <t>517200</t>
  </si>
  <si>
    <t>517400</t>
  </si>
  <si>
    <t>517900</t>
  </si>
  <si>
    <t>518200</t>
  </si>
  <si>
    <t>519100</t>
  </si>
  <si>
    <t>521100</t>
  </si>
  <si>
    <t>523100</t>
  </si>
  <si>
    <t>523000</t>
  </si>
  <si>
    <t>523200</t>
  </si>
  <si>
    <t>523900</t>
  </si>
  <si>
    <t>526100</t>
  </si>
  <si>
    <t>526000</t>
  </si>
  <si>
    <t>526900</t>
  </si>
  <si>
    <t>531100</t>
  </si>
  <si>
    <t>531200</t>
  </si>
  <si>
    <t>531300</t>
  </si>
  <si>
    <t>532200</t>
  </si>
  <si>
    <t>532300</t>
  </si>
  <si>
    <t>532400</t>
  </si>
  <si>
    <t>533100</t>
  </si>
  <si>
    <t>551100</t>
  </si>
  <si>
    <t>551000</t>
  </si>
  <si>
    <t>561200</t>
  </si>
  <si>
    <t>561900</t>
  </si>
  <si>
    <t>562100</t>
  </si>
  <si>
    <t>562200</t>
  </si>
  <si>
    <t>562900</t>
  </si>
  <si>
    <t>611400</t>
  </si>
  <si>
    <t>611500</t>
  </si>
  <si>
    <t>611700</t>
  </si>
  <si>
    <t>621300</t>
  </si>
  <si>
    <t>621400</t>
  </si>
  <si>
    <t>621500</t>
  </si>
  <si>
    <t>621600</t>
  </si>
  <si>
    <t>621900</t>
  </si>
  <si>
    <t>622N00</t>
  </si>
  <si>
    <t>623N00</t>
  </si>
  <si>
    <t>624100</t>
  </si>
  <si>
    <t>624200</t>
  </si>
  <si>
    <t>624300</t>
  </si>
  <si>
    <t>624400</t>
  </si>
  <si>
    <t>711200</t>
  </si>
  <si>
    <t>711400</t>
  </si>
  <si>
    <t>713100</t>
  </si>
  <si>
    <t>713900</t>
  </si>
  <si>
    <t>721200</t>
  </si>
  <si>
    <t>721300</t>
  </si>
  <si>
    <t>722300</t>
  </si>
  <si>
    <t>722400</t>
  </si>
  <si>
    <t>722500</t>
  </si>
  <si>
    <t>811200</t>
  </si>
  <si>
    <t>811300</t>
  </si>
  <si>
    <t>811400</t>
  </si>
  <si>
    <t>813200</t>
  </si>
  <si>
    <t>813300</t>
  </si>
  <si>
    <t>813400</t>
  </si>
  <si>
    <t>813900</t>
  </si>
  <si>
    <t>814100</t>
  </si>
  <si>
    <t>911N00</t>
  </si>
  <si>
    <t>912N00</t>
  </si>
  <si>
    <t>913N00</t>
  </si>
  <si>
    <t>914100</t>
  </si>
  <si>
    <t>919100</t>
  </si>
  <si>
    <t>919000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</si>
</sst>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3" formatCode="_-* #,##0.00_-;\-* #,##0.00_-;_-* &quot;-&quot;??_-;_-@_-"/>
    <numFmt numFmtId="164" formatCode="_-* #,##0.0_-;\-* #,##0.0_-;_-* &quot;-&quot;??_-;_-@_-"/>
  </numFmts>
  <fonts count="15"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b/>
      <sz val="10"/>
      <color theme="1"/>
      <name val="Arial"/>
      <family val="2"/>
    </font>
    <font>
      <sz val="10"/>
      <color theme="1"/>
      <name val="Arial"/>
      <family val="2"/>
    </font>
    <font>
      <sz val="9"/>
      <color rgb="FF666666"/>
      <name val="Arial"/>
      <family val="2"/>
    </font>
    <font>
      <sz val="8"/>
      <color rgb="FF5091CD"/>
      <name val="Arial"/>
      <family val="2"/>
    </font>
    <font>
      <sz val="8"/>
      <color rgb="FFDD042B"/>
      <name val="Arial"/>
      <family val="2"/>
    </font>
    <font>
      <sz val="5"/>
      <color rgb="FF000000"/>
      <name val="Courier New"/>
      <family val="3"/>
    </font>
    <font>
      <sz val="12"/>
      <color rgb="FF000000"/>
      <name val="Courier New"/>
      <family val="3"/>
    </font>
    <font>
      <b/>
      <sz val="9"/>
      <color rgb="FF5091CD"/>
      <name val="Arial"/>
      <family val="2"/>
    </font>
    <font>
      <sz val="8"/>
      <color rgb="FFD00A2C"/>
      <name val="Arial"/>
      <family val="2"/>
    </font>
    <font>
      <sz val="12"/>
      <name val="Calibri"/>
      <family val="2"/>
      <scheme val="minor"/>
    </font>
    <font>
      <sz val="11"/>
      <color rgb="FFFF0000"/>
      <name val="Calibri"/>
      <family val="2"/>
      <scheme val="minor"/>
    </font>
  </fonts>
  <fills count="20">
    <fill>
      <patternFill patternType="none"/>
    </fill>
    <fill>
      <patternFill patternType="gray125"/>
    </fill>
    <fill>
      <patternFill patternType="solid">
        <fgColor theme="4" tint="0.79998168889431442"/>
        <bgColor theme="4" tint="0.79998168889431442"/>
      </patternFill>
    </fill>
    <fill>
      <patternFill patternType="solid">
        <fgColor rgb="FFC0C0C0"/>
        <bgColor indexed="64"/>
      </patternFill>
    </fill>
    <fill>
      <patternFill patternType="solid">
        <fgColor theme="9" tint="0.79998168889431442"/>
        <bgColor theme="9" tint="0.79998168889431442"/>
      </patternFill>
    </fill>
    <fill>
      <patternFill patternType="solid">
        <fgColor theme="9"/>
        <bgColor theme="9"/>
      </patternFill>
    </fill>
    <fill>
      <patternFill patternType="solid">
        <fgColor theme="4"/>
        <bgColor theme="4"/>
      </patternFill>
    </fill>
    <fill>
      <patternFill patternType="solid">
        <fgColor theme="7" tint="0.59999389629810485"/>
        <bgColor indexed="64"/>
      </patternFill>
    </fill>
    <fill>
      <patternFill patternType="solid">
        <fgColor theme="8" tint="0.59999389629810485"/>
        <bgColor indexed="64"/>
      </patternFill>
    </fill>
    <fill>
      <patternFill patternType="solid">
        <fgColor rgb="FFFF0000"/>
        <bgColor indexed="64"/>
      </patternFill>
    </fill>
    <fill>
      <patternFill patternType="solid">
        <fgColor rgb="FFDDE0EF"/>
        <bgColor indexed="64"/>
      </patternFill>
    </fill>
    <fill>
      <patternFill patternType="solid">
        <fgColor rgb="FFFFFFFF"/>
        <bgColor indexed="64"/>
      </patternFill>
    </fill>
    <fill>
      <patternFill patternType="solid">
        <fgColor rgb="FFFFFF00"/>
        <bgColor indexed="64"/>
      </patternFill>
    </fill>
    <fill>
      <patternFill patternType="solid">
        <fgColor theme="7" tint="0.39997558519241921"/>
        <bgColor indexed="64"/>
      </patternFill>
    </fill>
    <fill>
      <patternFill patternType="solid">
        <fgColor theme="0"/>
        <bgColor indexed="64"/>
      </patternFill>
    </fill>
    <fill>
      <patternFill patternType="solid">
        <fgColor theme="9" tint="0.59999389629810485"/>
        <bgColor indexed="64"/>
      </patternFill>
    </fill>
    <fill>
      <patternFill patternType="solid">
        <fgColor theme="4" tint="0.39997558519241921"/>
        <bgColor indexed="64"/>
      </patternFill>
    </fill>
    <fill>
      <patternFill patternType="solid">
        <fgColor rgb="FFFF99CC"/>
        <bgColor indexed="64"/>
      </patternFill>
    </fill>
    <fill>
      <patternFill patternType="solid">
        <fgColor theme="4" tint="0.59999389629810485"/>
        <bgColor indexed="64"/>
      </patternFill>
    </fill>
    <fill>
      <patternFill patternType="solid">
        <fgColor theme="9" tint="0.39997558519241921"/>
        <bgColor indexed="64"/>
      </patternFill>
    </fill>
  </fills>
  <borders count="24">
    <border>
      <left/>
      <right/>
      <top/>
      <bottom/>
      <diagonal/>
    </border>
    <border>
      <left style="thin">
        <color indexed="64"/>
      </left>
      <right/>
      <top style="thin">
        <color indexed="64"/>
      </top>
      <bottom/>
      <diagonal/>
    </border>
    <border>
      <left style="thin">
        <color indexed="64"/>
      </left>
      <right/>
      <top/>
      <bottom/>
      <diagonal/>
    </border>
    <border>
      <left/>
      <right/>
      <top style="medium">
        <color indexed="64"/>
      </top>
      <bottom/>
      <diagonal/>
    </border>
    <border>
      <left/>
      <right/>
      <top/>
      <bottom style="medium">
        <color indexed="64"/>
      </bottom>
      <diagonal/>
    </border>
    <border>
      <left style="medium">
        <color indexed="64"/>
      </left>
      <right/>
      <top/>
      <bottom/>
      <diagonal/>
    </border>
    <border>
      <left style="medium">
        <color indexed="64"/>
      </left>
      <right/>
      <top style="medium">
        <color indexed="64"/>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style="thin">
        <color theme="4" tint="0.39997558519241921"/>
      </left>
      <right/>
      <top/>
      <bottom/>
      <diagonal/>
    </border>
    <border>
      <left/>
      <right/>
      <top style="thin">
        <color theme="9" tint="0.39997558519241921"/>
      </top>
      <bottom style="thin">
        <color theme="9"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9" tint="0.39997558519241921"/>
      </left>
      <right/>
      <top style="thin">
        <color theme="9" tint="0.39997558519241921"/>
      </top>
      <bottom style="thin">
        <color theme="9" tint="0.39997558519241921"/>
      </bottom>
      <diagonal/>
    </border>
    <border>
      <left/>
      <right style="thin">
        <color theme="9" tint="0.39997558519241921"/>
      </right>
      <top style="thin">
        <color theme="9" tint="0.39997558519241921"/>
      </top>
      <bottom style="thin">
        <color theme="9" tint="0.39997558519241921"/>
      </bottom>
      <diagonal/>
    </border>
    <border>
      <left style="thin">
        <color theme="9" tint="0.39997558519241921"/>
      </left>
      <right/>
      <top style="thin">
        <color theme="9" tint="0.39997558519241921"/>
      </top>
      <bottom/>
      <diagonal/>
    </border>
    <border>
      <left/>
      <right/>
      <top style="thin">
        <color theme="9" tint="0.39997558519241921"/>
      </top>
      <bottom/>
      <diagonal/>
    </border>
    <border>
      <left/>
      <right style="thin">
        <color theme="9" tint="0.39997558519241921"/>
      </right>
      <top style="thin">
        <color theme="9" tint="0.39997558519241921"/>
      </top>
      <bottom/>
      <diagonal/>
    </border>
    <border>
      <left/>
      <right/>
      <top style="thin">
        <color theme="4" tint="0.39997558519241921"/>
      </top>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
      <left style="thin">
        <color theme="9" tint="0.39997558519241921"/>
      </left>
      <right/>
      <top style="thin">
        <color theme="4" tint="0.39997558519241921"/>
      </top>
      <bottom/>
      <diagonal/>
    </border>
    <border>
      <left/>
      <right style="thin">
        <color theme="4" tint="0.39997558519241921"/>
      </right>
      <top/>
      <bottom/>
      <diagonal/>
    </border>
    <border>
      <left/>
      <right style="thin">
        <color indexed="64"/>
      </right>
      <top/>
      <bottom/>
      <diagonal/>
    </border>
    <border>
      <left style="thin">
        <color theme="9" tint="0.39997558519241921"/>
      </left>
      <right/>
      <top/>
      <bottom/>
      <diagonal/>
    </border>
  </borders>
  <cellStyleXfs count="3">
    <xf numFmtId="0" fontId="0" fillId="0" borderId="0"/>
    <xf numFmtId="0" fontId="1" fillId="0" borderId="0"/>
    <xf numFmtId="43" fontId="1" fillId="0" borderId="0" applyFont="0" applyFill="0" applyBorder="0" applyAlignment="0" applyProtection="0"/>
  </cellStyleXfs>
  <cellXfs count="160">
    <xf numFmtId="0" fontId="0" fillId="0" borderId="0" xfId="0"/>
    <xf numFmtId="0" fontId="0" fillId="0" borderId="0" xfId="0" applyNumberFormat="1"/>
    <xf numFmtId="0" fontId="0" fillId="2" borderId="7" xfId="0" applyFont="1" applyFill="1" applyBorder="1"/>
    <xf numFmtId="0" fontId="0" fillId="0" borderId="7" xfId="0" applyFont="1" applyBorder="1"/>
    <xf numFmtId="0" fontId="0" fillId="2" borderId="8" xfId="0" applyFont="1" applyFill="1" applyBorder="1"/>
    <xf numFmtId="0" fontId="0" fillId="0" borderId="8" xfId="0" applyFont="1" applyBorder="1"/>
    <xf numFmtId="49" fontId="4" fillId="3" borderId="0" xfId="0" applyNumberFormat="1" applyFont="1" applyFill="1" applyAlignment="1">
      <alignment horizontal="left" vertical="center" wrapText="1"/>
    </xf>
    <xf numFmtId="0" fontId="4" fillId="3" borderId="0" xfId="0" applyFont="1" applyFill="1" applyAlignment="1">
      <alignment vertical="center" wrapText="1"/>
    </xf>
    <xf numFmtId="0" fontId="4" fillId="3" borderId="1" xfId="0" applyFont="1" applyFill="1" applyBorder="1" applyAlignment="1">
      <alignment vertical="center" wrapText="1"/>
    </xf>
    <xf numFmtId="0" fontId="5" fillId="0" borderId="0" xfId="0" applyFont="1"/>
    <xf numFmtId="49" fontId="5" fillId="0" borderId="0" xfId="0" applyNumberFormat="1" applyFont="1" applyAlignment="1">
      <alignment horizontal="left" vertical="top" wrapText="1"/>
    </xf>
    <xf numFmtId="0" fontId="5" fillId="0" borderId="0" xfId="0" applyFont="1" applyAlignment="1">
      <alignment vertical="top" wrapText="1"/>
    </xf>
    <xf numFmtId="0" fontId="5" fillId="0" borderId="2" xfId="0" applyFont="1" applyBorder="1" applyAlignment="1">
      <alignment vertical="top" wrapText="1"/>
    </xf>
    <xf numFmtId="0" fontId="5" fillId="0" borderId="0" xfId="0" applyFont="1" applyAlignment="1">
      <alignment horizontal="left" wrapText="1"/>
    </xf>
    <xf numFmtId="0" fontId="5" fillId="0" borderId="0" xfId="0" applyFont="1" applyAlignment="1">
      <alignment wrapText="1"/>
    </xf>
    <xf numFmtId="0" fontId="4" fillId="3" borderId="0" xfId="0" applyNumberFormat="1" applyFont="1" applyFill="1" applyAlignment="1">
      <alignment horizontal="left" vertical="center" wrapText="1"/>
    </xf>
    <xf numFmtId="0" fontId="5" fillId="0" borderId="0" xfId="0" applyNumberFormat="1" applyFont="1" applyAlignment="1">
      <alignment horizontal="left" vertical="top" wrapText="1"/>
    </xf>
    <xf numFmtId="0" fontId="5" fillId="0" borderId="0" xfId="0" applyNumberFormat="1" applyFont="1" applyAlignment="1">
      <alignment horizontal="left" wrapText="1"/>
    </xf>
    <xf numFmtId="0" fontId="0" fillId="2" borderId="0" xfId="0" applyFont="1" applyFill="1" applyBorder="1"/>
    <xf numFmtId="0" fontId="0" fillId="0" borderId="9" xfId="0" applyBorder="1"/>
    <xf numFmtId="0" fontId="0" fillId="4" borderId="0" xfId="0" applyFont="1" applyFill="1" applyBorder="1"/>
    <xf numFmtId="0" fontId="0" fillId="0" borderId="10" xfId="0" applyBorder="1"/>
    <xf numFmtId="0" fontId="0" fillId="0" borderId="0" xfId="0" applyFont="1" applyBorder="1"/>
    <xf numFmtId="0" fontId="0" fillId="0" borderId="8" xfId="0" applyBorder="1"/>
    <xf numFmtId="0" fontId="0" fillId="0" borderId="7" xfId="0" applyBorder="1"/>
    <xf numFmtId="0" fontId="0" fillId="2" borderId="11" xfId="0" applyFont="1" applyFill="1" applyBorder="1"/>
    <xf numFmtId="0" fontId="0" fillId="0" borderId="11" xfId="0" applyFont="1" applyBorder="1"/>
    <xf numFmtId="0" fontId="0" fillId="0" borderId="12" xfId="0" applyNumberFormat="1" applyFont="1" applyBorder="1"/>
    <xf numFmtId="0" fontId="0" fillId="0" borderId="10" xfId="0" applyFont="1" applyBorder="1"/>
    <xf numFmtId="0" fontId="0" fillId="0" borderId="10" xfId="0" applyNumberFormat="1" applyFont="1" applyBorder="1"/>
    <xf numFmtId="0" fontId="0" fillId="0" borderId="13" xfId="0" applyNumberFormat="1" applyFont="1" applyBorder="1"/>
    <xf numFmtId="0" fontId="2" fillId="5" borderId="14" xfId="0" applyFont="1" applyFill="1" applyBorder="1"/>
    <xf numFmtId="0" fontId="2" fillId="5" borderId="15" xfId="0" applyFont="1" applyFill="1" applyBorder="1"/>
    <xf numFmtId="0" fontId="2" fillId="5" borderId="16" xfId="0" applyFont="1" applyFill="1" applyBorder="1"/>
    <xf numFmtId="0" fontId="0" fillId="4" borderId="14" xfId="0" applyNumberFormat="1" applyFont="1" applyFill="1" applyBorder="1"/>
    <xf numFmtId="0" fontId="0" fillId="4" borderId="15" xfId="0" applyFont="1" applyFill="1" applyBorder="1"/>
    <xf numFmtId="0" fontId="0" fillId="2" borderId="17" xfId="0" applyFont="1" applyFill="1" applyBorder="1"/>
    <xf numFmtId="0" fontId="0" fillId="2" borderId="15" xfId="0" applyFont="1" applyFill="1" applyBorder="1"/>
    <xf numFmtId="0" fontId="0" fillId="4" borderId="15" xfId="0" applyNumberFormat="1" applyFont="1" applyFill="1" applyBorder="1"/>
    <xf numFmtId="0" fontId="0" fillId="4" borderId="16" xfId="0" applyNumberFormat="1" applyFont="1" applyFill="1" applyBorder="1"/>
    <xf numFmtId="0" fontId="0" fillId="0" borderId="14" xfId="0" applyNumberFormat="1" applyFont="1" applyBorder="1"/>
    <xf numFmtId="0" fontId="0" fillId="0" borderId="15" xfId="0" applyFont="1" applyBorder="1"/>
    <xf numFmtId="0" fontId="0" fillId="0" borderId="15" xfId="0" applyNumberFormat="1" applyFont="1" applyBorder="1"/>
    <xf numFmtId="0" fontId="0" fillId="0" borderId="16" xfId="0" applyNumberFormat="1" applyFont="1" applyBorder="1"/>
    <xf numFmtId="0" fontId="0" fillId="4" borderId="17" xfId="0" applyFont="1" applyFill="1" applyBorder="1"/>
    <xf numFmtId="0" fontId="0" fillId="0" borderId="0" xfId="0" applyFont="1" applyFill="1" applyBorder="1"/>
    <xf numFmtId="0" fontId="0" fillId="4" borderId="12" xfId="0" applyNumberFormat="1" applyFont="1" applyFill="1" applyBorder="1"/>
    <xf numFmtId="0" fontId="0" fillId="4" borderId="10" xfId="0" applyNumberFormat="1" applyFont="1" applyFill="1" applyBorder="1"/>
    <xf numFmtId="0" fontId="0" fillId="4" borderId="13" xfId="0" applyNumberFormat="1" applyFont="1" applyFill="1" applyBorder="1"/>
    <xf numFmtId="0" fontId="2" fillId="6" borderId="18" xfId="0" applyFont="1" applyFill="1" applyBorder="1"/>
    <xf numFmtId="0" fontId="2" fillId="6" borderId="19" xfId="0" applyFont="1" applyFill="1" applyBorder="1"/>
    <xf numFmtId="0" fontId="0" fillId="2" borderId="18" xfId="0" applyFont="1" applyFill="1" applyBorder="1"/>
    <xf numFmtId="0" fontId="0" fillId="2" borderId="19" xfId="0" applyFont="1" applyFill="1" applyBorder="1"/>
    <xf numFmtId="0" fontId="0" fillId="0" borderId="18" xfId="0" applyFont="1" applyBorder="1"/>
    <xf numFmtId="0" fontId="0" fillId="0" borderId="19" xfId="0" applyFont="1" applyBorder="1"/>
    <xf numFmtId="0" fontId="0" fillId="0" borderId="20" xfId="0" applyFont="1" applyBorder="1"/>
    <xf numFmtId="0" fontId="0" fillId="4" borderId="20" xfId="0" applyNumberFormat="1" applyFont="1" applyFill="1" applyBorder="1"/>
    <xf numFmtId="0" fontId="0" fillId="4" borderId="20" xfId="0" applyFont="1" applyFill="1" applyBorder="1"/>
    <xf numFmtId="0" fontId="0" fillId="0" borderId="20" xfId="0" applyNumberFormat="1" applyFont="1" applyBorder="1"/>
    <xf numFmtId="0" fontId="0" fillId="2" borderId="20" xfId="0" applyFont="1" applyFill="1" applyBorder="1"/>
    <xf numFmtId="0" fontId="2" fillId="6" borderId="17" xfId="0" applyFont="1" applyFill="1" applyBorder="1"/>
    <xf numFmtId="0" fontId="0" fillId="0" borderId="17" xfId="0" applyFont="1" applyBorder="1"/>
    <xf numFmtId="0" fontId="2" fillId="5" borderId="0" xfId="0" applyFont="1" applyFill="1" applyBorder="1"/>
    <xf numFmtId="0" fontId="0" fillId="0" borderId="0" xfId="0" applyBorder="1"/>
    <xf numFmtId="0" fontId="0" fillId="0" borderId="0" xfId="0" applyAlignment="1">
      <alignment vertical="center"/>
    </xf>
    <xf numFmtId="0" fontId="0" fillId="0" borderId="0" xfId="0" applyAlignment="1"/>
    <xf numFmtId="0" fontId="0" fillId="2" borderId="21" xfId="0" applyFont="1" applyFill="1" applyBorder="1"/>
    <xf numFmtId="0" fontId="0" fillId="0" borderId="0" xfId="0"/>
    <xf numFmtId="0" fontId="6" fillId="0" borderId="0" xfId="0" quotePrefix="1" applyFont="1" applyAlignment="1">
      <alignment horizontal="left" vertical="top"/>
    </xf>
    <xf numFmtId="0" fontId="3" fillId="0" borderId="0" xfId="0" applyFont="1"/>
    <xf numFmtId="0" fontId="0" fillId="0" borderId="0" xfId="0" applyAlignment="1">
      <alignment wrapText="1"/>
    </xf>
    <xf numFmtId="17" fontId="0" fillId="0" borderId="0" xfId="0" applyNumberFormat="1" applyAlignment="1">
      <alignment horizontal="left"/>
    </xf>
    <xf numFmtId="0" fontId="0" fillId="7" borderId="0" xfId="0" applyFill="1" applyAlignment="1">
      <alignment wrapText="1"/>
    </xf>
    <xf numFmtId="0" fontId="0" fillId="8" borderId="0" xfId="0" applyFill="1" applyAlignment="1">
      <alignment wrapText="1"/>
    </xf>
    <xf numFmtId="0" fontId="3" fillId="0" borderId="0" xfId="0" applyFont="1" applyAlignment="1">
      <alignment wrapText="1"/>
    </xf>
    <xf numFmtId="0" fontId="3" fillId="0" borderId="0" xfId="0" applyFont="1" applyAlignment="1">
      <alignment horizontal="center" vertical="center" wrapText="1"/>
    </xf>
    <xf numFmtId="0" fontId="0" fillId="9" borderId="0" xfId="0" applyFill="1" applyAlignment="1">
      <alignment wrapText="1"/>
    </xf>
    <xf numFmtId="0" fontId="7" fillId="10" borderId="3" xfId="0" applyFont="1" applyFill="1" applyBorder="1" applyAlignment="1">
      <alignment vertical="center"/>
    </xf>
    <xf numFmtId="0" fontId="7" fillId="10" borderId="3" xfId="0" applyFont="1" applyFill="1" applyBorder="1" applyAlignment="1">
      <alignment horizontal="justify" vertical="center"/>
    </xf>
    <xf numFmtId="0" fontId="7" fillId="10" borderId="0" xfId="0" applyFont="1" applyFill="1" applyAlignment="1">
      <alignment horizontal="justify" vertical="center"/>
    </xf>
    <xf numFmtId="0" fontId="7" fillId="11" borderId="3" xfId="0" applyFont="1" applyFill="1" applyBorder="1" applyAlignment="1">
      <alignment vertical="center"/>
    </xf>
    <xf numFmtId="0" fontId="7" fillId="11" borderId="3" xfId="0" applyFont="1" applyFill="1" applyBorder="1" applyAlignment="1">
      <alignment horizontal="justify" vertical="center"/>
    </xf>
    <xf numFmtId="0" fontId="8" fillId="11" borderId="0" xfId="0" applyFont="1" applyFill="1" applyAlignment="1">
      <alignment vertical="center"/>
    </xf>
    <xf numFmtId="0" fontId="9" fillId="11" borderId="0" xfId="0" applyFont="1" applyFill="1" applyAlignment="1">
      <alignment vertical="center"/>
    </xf>
    <xf numFmtId="0" fontId="7" fillId="11" borderId="0" xfId="0" applyFont="1" applyFill="1" applyAlignment="1">
      <alignment horizontal="justify" vertical="center"/>
    </xf>
    <xf numFmtId="0" fontId="7" fillId="11" borderId="0" xfId="0" applyFont="1" applyFill="1" applyAlignment="1">
      <alignment vertical="center"/>
    </xf>
    <xf numFmtId="0" fontId="7" fillId="11" borderId="0" xfId="0" applyFont="1" applyFill="1" applyAlignment="1">
      <alignment horizontal="left" vertical="center"/>
    </xf>
    <xf numFmtId="0" fontId="8" fillId="11" borderId="0" xfId="0" applyFont="1" applyFill="1" applyAlignment="1">
      <alignment horizontal="left" vertical="center"/>
    </xf>
    <xf numFmtId="0" fontId="8" fillId="10" borderId="3" xfId="0" applyFont="1" applyFill="1" applyBorder="1" applyAlignment="1">
      <alignment vertical="center"/>
    </xf>
    <xf numFmtId="0" fontId="8" fillId="10" borderId="3" xfId="0" applyFont="1" applyFill="1" applyBorder="1" applyAlignment="1">
      <alignment horizontal="left" vertical="center"/>
    </xf>
    <xf numFmtId="0" fontId="8" fillId="10" borderId="3" xfId="0" applyFont="1" applyFill="1" applyBorder="1" applyAlignment="1">
      <alignment horizontal="justify" vertical="center"/>
    </xf>
    <xf numFmtId="0" fontId="7" fillId="11" borderId="3" xfId="0" applyFont="1" applyFill="1" applyBorder="1" applyAlignment="1">
      <alignment horizontal="left" vertical="center"/>
    </xf>
    <xf numFmtId="0" fontId="7" fillId="10" borderId="3" xfId="0" applyFont="1" applyFill="1" applyBorder="1" applyAlignment="1">
      <alignment horizontal="left" vertical="center"/>
    </xf>
    <xf numFmtId="0" fontId="7" fillId="10" borderId="0" xfId="0" applyFont="1" applyFill="1" applyAlignment="1">
      <alignment vertical="center"/>
    </xf>
    <xf numFmtId="0" fontId="7" fillId="10" borderId="0" xfId="0" applyFont="1" applyFill="1" applyAlignment="1">
      <alignment horizontal="left" vertical="center"/>
    </xf>
    <xf numFmtId="0" fontId="9" fillId="10" borderId="0" xfId="0" applyFont="1" applyFill="1" applyAlignment="1">
      <alignment vertical="center"/>
    </xf>
    <xf numFmtId="0" fontId="8" fillId="11" borderId="3" xfId="0" applyFont="1" applyFill="1" applyBorder="1" applyAlignment="1">
      <alignment vertical="center"/>
    </xf>
    <xf numFmtId="0" fontId="8" fillId="11" borderId="3" xfId="0" applyFont="1" applyFill="1" applyBorder="1" applyAlignment="1">
      <alignment horizontal="justify" vertical="center"/>
    </xf>
    <xf numFmtId="0" fontId="9" fillId="10" borderId="4" xfId="0" applyFont="1" applyFill="1" applyBorder="1" applyAlignment="1">
      <alignment vertical="center"/>
    </xf>
    <xf numFmtId="0" fontId="7" fillId="10" borderId="4" xfId="0" applyFont="1" applyFill="1" applyBorder="1" applyAlignment="1">
      <alignment vertical="center"/>
    </xf>
    <xf numFmtId="0" fontId="7" fillId="10" borderId="4" xfId="0" applyFont="1" applyFill="1" applyBorder="1" applyAlignment="1">
      <alignment horizontal="justify" vertical="center"/>
    </xf>
    <xf numFmtId="0" fontId="10" fillId="0" borderId="0" xfId="0" applyFont="1" applyAlignment="1">
      <alignment vertical="center"/>
    </xf>
    <xf numFmtId="0" fontId="11" fillId="11" borderId="0" xfId="0" applyFont="1" applyFill="1" applyAlignment="1">
      <alignment vertical="center"/>
    </xf>
    <xf numFmtId="0" fontId="11" fillId="11" borderId="5" xfId="0" applyFont="1" applyFill="1" applyBorder="1" applyAlignment="1">
      <alignment horizontal="center" vertical="center"/>
    </xf>
    <xf numFmtId="0" fontId="12" fillId="11" borderId="3" xfId="0" applyFont="1" applyFill="1" applyBorder="1" applyAlignment="1">
      <alignment vertical="center"/>
    </xf>
    <xf numFmtId="0" fontId="12" fillId="11" borderId="3" xfId="0" applyFont="1" applyFill="1" applyBorder="1" applyAlignment="1">
      <alignment horizontal="left" vertical="center"/>
    </xf>
    <xf numFmtId="0" fontId="7" fillId="11" borderId="6" xfId="0" applyFont="1" applyFill="1" applyBorder="1" applyAlignment="1">
      <alignment horizontal="center" vertical="center"/>
    </xf>
    <xf numFmtId="0" fontId="7" fillId="11" borderId="6" xfId="0" applyFont="1" applyFill="1" applyBorder="1" applyAlignment="1">
      <alignment horizontal="justify" vertical="center"/>
    </xf>
    <xf numFmtId="3" fontId="7" fillId="11" borderId="6" xfId="0" applyNumberFormat="1" applyFont="1" applyFill="1" applyBorder="1" applyAlignment="1">
      <alignment vertical="center"/>
    </xf>
    <xf numFmtId="3" fontId="7" fillId="11" borderId="6" xfId="0" applyNumberFormat="1" applyFont="1" applyFill="1" applyBorder="1" applyAlignment="1">
      <alignment horizontal="justify" vertical="center"/>
    </xf>
    <xf numFmtId="0" fontId="12" fillId="11" borderId="0" xfId="0" applyFont="1" applyFill="1" applyAlignment="1">
      <alignment vertical="center"/>
    </xf>
    <xf numFmtId="0" fontId="12" fillId="11" borderId="0" xfId="0" applyFont="1" applyFill="1" applyAlignment="1">
      <alignment horizontal="left" vertical="center"/>
    </xf>
    <xf numFmtId="0" fontId="7" fillId="11" borderId="5" xfId="0" applyFont="1" applyFill="1" applyBorder="1" applyAlignment="1">
      <alignment horizontal="center" vertical="center"/>
    </xf>
    <xf numFmtId="0" fontId="7" fillId="11" borderId="5" xfId="0" applyFont="1" applyFill="1" applyBorder="1" applyAlignment="1">
      <alignment horizontal="justify" vertical="center"/>
    </xf>
    <xf numFmtId="3" fontId="7" fillId="11" borderId="5" xfId="0" applyNumberFormat="1" applyFont="1" applyFill="1" applyBorder="1" applyAlignment="1">
      <alignment vertical="center"/>
    </xf>
    <xf numFmtId="3" fontId="7" fillId="11" borderId="5" xfId="0" applyNumberFormat="1" applyFont="1" applyFill="1" applyBorder="1" applyAlignment="1">
      <alignment horizontal="justify" vertical="center"/>
    </xf>
    <xf numFmtId="0" fontId="9" fillId="11" borderId="5" xfId="0" applyFont="1" applyFill="1" applyBorder="1" applyAlignment="1">
      <alignment vertical="center"/>
    </xf>
    <xf numFmtId="3" fontId="7" fillId="11" borderId="5" xfId="0" applyNumberFormat="1" applyFont="1" applyFill="1" applyBorder="1" applyAlignment="1">
      <alignment horizontal="right" vertical="center"/>
    </xf>
    <xf numFmtId="0" fontId="7" fillId="11" borderId="5" xfId="0" applyFont="1" applyFill="1" applyBorder="1" applyAlignment="1">
      <alignment vertical="center"/>
    </xf>
    <xf numFmtId="0" fontId="12" fillId="0" borderId="0" xfId="0" applyFont="1" applyAlignment="1">
      <alignment horizontal="left" vertical="center"/>
    </xf>
    <xf numFmtId="0" fontId="0" fillId="12" borderId="0" xfId="0" applyFill="1"/>
    <xf numFmtId="14" fontId="0" fillId="0" borderId="0" xfId="0" applyNumberFormat="1"/>
    <xf numFmtId="0" fontId="0" fillId="0" borderId="0" xfId="0" applyAlignment="1">
      <alignment horizontal="center" wrapText="1"/>
    </xf>
    <xf numFmtId="164" fontId="0" fillId="0" borderId="0" xfId="2" applyNumberFormat="1" applyFont="1"/>
    <xf numFmtId="0" fontId="0" fillId="13" borderId="0" xfId="0" applyFill="1"/>
    <xf numFmtId="0" fontId="0" fillId="14" borderId="0" xfId="0" applyFill="1" applyBorder="1"/>
    <xf numFmtId="0" fontId="0" fillId="15" borderId="0" xfId="0" applyFill="1" applyBorder="1"/>
    <xf numFmtId="0" fontId="0" fillId="16" borderId="22" xfId="0" applyFill="1" applyBorder="1"/>
    <xf numFmtId="0" fontId="0" fillId="16" borderId="0" xfId="0" applyFill="1" applyBorder="1"/>
    <xf numFmtId="0" fontId="0" fillId="13" borderId="0" xfId="0" applyFill="1" applyBorder="1"/>
    <xf numFmtId="0" fontId="0" fillId="17" borderId="0" xfId="0" applyFill="1"/>
    <xf numFmtId="0" fontId="0" fillId="18" borderId="0" xfId="0" applyFill="1" applyBorder="1"/>
    <xf numFmtId="0" fontId="0" fillId="8" borderId="0" xfId="0" applyFill="1"/>
    <xf numFmtId="0" fontId="0" fillId="9" borderId="0" xfId="0" applyFill="1"/>
    <xf numFmtId="0" fontId="0" fillId="16" borderId="0" xfId="0" applyFill="1"/>
    <xf numFmtId="0" fontId="0" fillId="0" borderId="0" xfId="0" quotePrefix="1"/>
    <xf numFmtId="0" fontId="0" fillId="0" borderId="0" xfId="0" applyFill="1"/>
    <xf numFmtId="0" fontId="13" fillId="0" borderId="0" xfId="0" applyFont="1" applyFill="1" applyBorder="1"/>
    <xf numFmtId="0" fontId="13" fillId="0" borderId="0" xfId="0" applyFont="1" applyFill="1" applyBorder="1" applyAlignment="1">
      <alignment vertical="center"/>
    </xf>
    <xf numFmtId="0" fontId="13" fillId="0" borderId="0" xfId="0" applyFont="1" applyBorder="1"/>
    <xf numFmtId="0" fontId="0" fillId="15" borderId="0" xfId="0" applyFill="1"/>
    <xf numFmtId="164" fontId="0" fillId="0" borderId="0" xfId="0" applyNumberFormat="1"/>
    <xf numFmtId="0" fontId="12" fillId="11" borderId="0" xfId="0" applyFont="1" applyFill="1" applyBorder="1" applyAlignment="1">
      <alignment vertical="center"/>
    </xf>
    <xf numFmtId="164" fontId="0" fillId="13" borderId="0" xfId="0" applyNumberFormat="1" applyFill="1" applyBorder="1"/>
    <xf numFmtId="164" fontId="0" fillId="19" borderId="0" xfId="0" applyNumberFormat="1" applyFill="1" applyBorder="1"/>
    <xf numFmtId="164" fontId="0" fillId="16" borderId="0" xfId="0" applyNumberFormat="1" applyFill="1"/>
    <xf numFmtId="164" fontId="0" fillId="15" borderId="0" xfId="0" applyNumberFormat="1" applyFill="1" applyBorder="1"/>
    <xf numFmtId="164" fontId="3" fillId="0" borderId="0" xfId="2" applyNumberFormat="1" applyFont="1"/>
    <xf numFmtId="164" fontId="0" fillId="8" borderId="0" xfId="0" applyNumberFormat="1" applyFill="1"/>
    <xf numFmtId="0" fontId="3" fillId="0" borderId="0" xfId="0" quotePrefix="1" applyFont="1"/>
    <xf numFmtId="0" fontId="0" fillId="4" borderId="23" xfId="0" applyNumberFormat="1" applyFont="1" applyFill="1" applyBorder="1"/>
    <xf numFmtId="0" fontId="0" fillId="4" borderId="0" xfId="0" applyNumberFormat="1" applyFont="1" applyFill="1" applyBorder="1"/>
    <xf numFmtId="0" fontId="0" fillId="0" borderId="0" xfId="0" applyNumberFormat="1" applyFont="1" applyFill="1" applyBorder="1"/>
    <xf numFmtId="0" fontId="14" fillId="7" borderId="0" xfId="0" applyFont="1" applyFill="1"/>
    <xf numFmtId="0" fontId="0" fillId="7" borderId="0" xfId="0" applyFill="1"/>
    <xf numFmtId="0" fontId="9" fillId="10" borderId="0" xfId="0" applyFont="1" applyFill="1" applyAlignment="1">
      <alignment vertical="center"/>
    </xf>
    <xf numFmtId="0" fontId="9" fillId="10" borderId="4" xfId="0" applyFont="1" applyFill="1" applyBorder="1" applyAlignment="1">
      <alignment vertical="center"/>
    </xf>
    <xf numFmtId="0" fontId="7" fillId="10" borderId="0" xfId="0" applyFont="1" applyFill="1" applyAlignment="1">
      <alignment vertical="center"/>
    </xf>
    <xf numFmtId="0" fontId="7" fillId="10" borderId="4" xfId="0" applyFont="1" applyFill="1" applyBorder="1" applyAlignment="1">
      <alignment vertical="center"/>
    </xf>
    <xf numFmtId="0" fontId="0" fillId="0" borderId="0" xfId="0" applyAlignment="1">
      <alignment horizontal="center"/>
    </xf>
  </cellXfs>
  <cellStyles count="3">
    <cellStyle name="Comma" xfId="2" builtinId="3"/>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tables/table1.xml><?xml version="1.0" encoding="utf-8"?>
<table xmlns="http://schemas.openxmlformats.org/spreadsheetml/2006/main" id="1" name="Table1" displayName="Table1" ref="A1:G534" totalsRowShown="0">
  <autoFilter ref="A1:G534"/>
  <tableColumns count="7">
    <tableColumn id="1" name="PNAICS"/>
    <tableColumn id="2" name="NAICS6">
      <calculatedColumnFormula>RIGHT(A2,6)</calculatedColumnFormula>
    </tableColumn>
    <tableColumn id="3" name="NAICS5">
      <calculatedColumnFormula>LEFT(B2,5)&amp;"0"</calculatedColumnFormula>
    </tableColumn>
    <tableColumn id="4" name="NAICS4">
      <calculatedColumnFormula>LEFT(B2,4)&amp;"00"</calculatedColumnFormula>
    </tableColumn>
    <tableColumn id="5" name="NAICS3">
      <calculatedColumnFormula>LEFT(B2,3)&amp;"000"</calculatedColumnFormula>
    </tableColumn>
    <tableColumn id="6" name="NAICS2">
      <calculatedColumnFormula>LEFT(B2,2)&amp;"0000"</calculatedColumnFormula>
    </tableColumn>
    <tableColumn id="7" name="Creative Sector">
      <calculatedColumnFormula>IF(ISERROR(VLOOKUP(B2,B$2:G$217,6,FALSE)),"Not Creative",VLOOKUP(B2,B$2:G$217,6,FALSE))</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59999389629810485"/>
  </sheetPr>
  <dimension ref="B2"/>
  <sheetViews>
    <sheetView workbookViewId="0">
      <selection activeCell="B3" sqref="B3"/>
    </sheetView>
  </sheetViews>
  <sheetFormatPr defaultRowHeight="15" x14ac:dyDescent="0.25"/>
  <cols>
    <col min="2" max="2" width="55.42578125" customWidth="1"/>
  </cols>
  <sheetData>
    <row r="2" spans="2:2" x14ac:dyDescent="0.25">
      <c r="B2" t="s">
        <v>9166</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59999389629810485"/>
  </sheetPr>
  <dimension ref="A1:F24"/>
  <sheetViews>
    <sheetView workbookViewId="0">
      <selection activeCell="B21" sqref="B21"/>
    </sheetView>
  </sheetViews>
  <sheetFormatPr defaultRowHeight="15" x14ac:dyDescent="0.25"/>
  <cols>
    <col min="1" max="1" width="18.5703125" bestFit="1" customWidth="1"/>
    <col min="2" max="2" width="49.42578125" bestFit="1" customWidth="1"/>
    <col min="3" max="3" width="29.85546875" bestFit="1" customWidth="1"/>
    <col min="4" max="4" width="7.85546875" bestFit="1" customWidth="1"/>
    <col min="5" max="5" width="6.5703125" bestFit="1" customWidth="1"/>
    <col min="6" max="6" width="11.5703125" bestFit="1" customWidth="1"/>
  </cols>
  <sheetData>
    <row r="1" spans="1:6" ht="15.75" thickBot="1" x14ac:dyDescent="0.3">
      <c r="A1" s="102" t="s">
        <v>994</v>
      </c>
      <c r="B1" s="102" t="s">
        <v>9267</v>
      </c>
      <c r="C1" s="103" t="s">
        <v>9268</v>
      </c>
      <c r="D1" s="103" t="s">
        <v>9269</v>
      </c>
      <c r="E1" s="103" t="s">
        <v>9143</v>
      </c>
      <c r="F1" s="103" t="s">
        <v>9270</v>
      </c>
    </row>
    <row r="2" spans="1:6" x14ac:dyDescent="0.25">
      <c r="A2" s="104">
        <v>5418</v>
      </c>
      <c r="B2" s="105" t="s">
        <v>87</v>
      </c>
      <c r="C2" s="106" t="s">
        <v>9271</v>
      </c>
      <c r="D2" s="107">
        <v>0.22700000000000001</v>
      </c>
      <c r="E2" s="108">
        <v>71000</v>
      </c>
      <c r="F2" s="109">
        <v>16000</v>
      </c>
    </row>
    <row r="3" spans="1:6" ht="15.75" thickBot="1" x14ac:dyDescent="0.3">
      <c r="A3" s="110">
        <v>5416</v>
      </c>
      <c r="B3" s="111" t="s">
        <v>82</v>
      </c>
      <c r="C3" s="112" t="s">
        <v>9272</v>
      </c>
      <c r="D3" s="113">
        <v>0.26900000000000002</v>
      </c>
      <c r="E3" s="114">
        <v>152000</v>
      </c>
      <c r="F3" s="115">
        <v>41000</v>
      </c>
    </row>
    <row r="4" spans="1:6" ht="15.75" thickBot="1" x14ac:dyDescent="0.3">
      <c r="A4" s="104">
        <v>5413</v>
      </c>
      <c r="B4" s="104" t="s">
        <v>65</v>
      </c>
      <c r="C4" s="106" t="s">
        <v>64</v>
      </c>
      <c r="D4" s="107">
        <v>0.153</v>
      </c>
      <c r="E4" s="108">
        <v>259000</v>
      </c>
      <c r="F4" s="109">
        <v>39000</v>
      </c>
    </row>
    <row r="5" spans="1:6" x14ac:dyDescent="0.25">
      <c r="A5" s="104">
        <v>3279</v>
      </c>
      <c r="B5" s="105" t="s">
        <v>8</v>
      </c>
      <c r="C5" s="106" t="s">
        <v>7</v>
      </c>
      <c r="D5" s="107">
        <v>0.20499999999999999</v>
      </c>
      <c r="E5" s="108">
        <v>8000</v>
      </c>
      <c r="F5" s="109">
        <v>2000</v>
      </c>
    </row>
    <row r="6" spans="1:6" ht="15.75" thickBot="1" x14ac:dyDescent="0.3">
      <c r="A6" s="110">
        <v>3399</v>
      </c>
      <c r="B6" s="111" t="s">
        <v>13</v>
      </c>
      <c r="C6" s="116"/>
      <c r="D6" s="113">
        <v>0.14299999999999999</v>
      </c>
      <c r="E6" s="115">
        <v>45000</v>
      </c>
      <c r="F6" s="115">
        <v>6000</v>
      </c>
    </row>
    <row r="7" spans="1:6" ht="15.75" thickBot="1" x14ac:dyDescent="0.3">
      <c r="A7" s="80">
        <v>5414</v>
      </c>
      <c r="B7" s="80" t="s">
        <v>71</v>
      </c>
      <c r="C7" s="106" t="s">
        <v>70</v>
      </c>
      <c r="D7" s="107">
        <v>0.75600000000000001</v>
      </c>
      <c r="E7" s="109">
        <v>56000</v>
      </c>
      <c r="F7" s="109">
        <v>42000</v>
      </c>
    </row>
    <row r="8" spans="1:6" x14ac:dyDescent="0.25">
      <c r="A8" s="80">
        <v>5121</v>
      </c>
      <c r="B8" s="80" t="s">
        <v>31</v>
      </c>
      <c r="C8" s="106" t="s">
        <v>9273</v>
      </c>
      <c r="D8" s="107">
        <v>0.52800000000000002</v>
      </c>
      <c r="E8" s="109">
        <v>61000</v>
      </c>
      <c r="F8" s="109">
        <v>32000</v>
      </c>
    </row>
    <row r="9" spans="1:6" x14ac:dyDescent="0.25">
      <c r="A9" s="85">
        <v>5122</v>
      </c>
      <c r="B9" s="85" t="s">
        <v>39</v>
      </c>
      <c r="C9" s="112" t="s">
        <v>9274</v>
      </c>
      <c r="D9" s="113">
        <v>0.73199999999999998</v>
      </c>
      <c r="E9" s="114">
        <v>5000</v>
      </c>
      <c r="F9" s="115">
        <v>3000</v>
      </c>
    </row>
    <row r="10" spans="1:6" x14ac:dyDescent="0.25">
      <c r="A10" s="85">
        <v>5151</v>
      </c>
      <c r="B10" s="85" t="s">
        <v>44</v>
      </c>
      <c r="C10" s="112" t="s">
        <v>9275</v>
      </c>
      <c r="D10" s="113">
        <v>0.54600000000000004</v>
      </c>
      <c r="E10" s="115">
        <v>40000</v>
      </c>
      <c r="F10" s="115">
        <v>22000</v>
      </c>
    </row>
    <row r="11" spans="1:6" ht="15.75" thickBot="1" x14ac:dyDescent="0.3">
      <c r="A11" s="85">
        <v>5152</v>
      </c>
      <c r="B11" s="85" t="s">
        <v>49</v>
      </c>
      <c r="C11" s="116"/>
      <c r="D11" s="113">
        <v>0.51400000000000001</v>
      </c>
      <c r="E11" s="114">
        <v>2000</v>
      </c>
      <c r="F11" s="115">
        <v>1000</v>
      </c>
    </row>
    <row r="12" spans="1:6" x14ac:dyDescent="0.25">
      <c r="A12" s="80">
        <v>5112</v>
      </c>
      <c r="B12" s="80" t="s">
        <v>26</v>
      </c>
      <c r="C12" s="106" t="s">
        <v>9276</v>
      </c>
      <c r="D12" s="107">
        <v>0.65</v>
      </c>
      <c r="E12" s="109">
        <v>29000</v>
      </c>
      <c r="F12" s="109">
        <v>19000</v>
      </c>
    </row>
    <row r="13" spans="1:6" x14ac:dyDescent="0.25">
      <c r="A13" s="85">
        <v>5182</v>
      </c>
      <c r="B13" s="85" t="s">
        <v>54</v>
      </c>
      <c r="C13" s="112" t="s">
        <v>9277</v>
      </c>
      <c r="D13" s="113">
        <v>0.32</v>
      </c>
      <c r="E13" s="115">
        <v>10000</v>
      </c>
      <c r="F13" s="115">
        <v>3000</v>
      </c>
    </row>
    <row r="14" spans="1:6" ht="15.75" thickBot="1" x14ac:dyDescent="0.3">
      <c r="A14" s="85">
        <v>5415</v>
      </c>
      <c r="B14" s="85" t="s">
        <v>76</v>
      </c>
      <c r="C14" s="112" t="s">
        <v>9278</v>
      </c>
      <c r="D14" s="113">
        <v>0.60699999999999998</v>
      </c>
      <c r="E14" s="115">
        <v>239000</v>
      </c>
      <c r="F14" s="117">
        <v>145000</v>
      </c>
    </row>
    <row r="15" spans="1:6" x14ac:dyDescent="0.25">
      <c r="A15" s="80">
        <v>5111</v>
      </c>
      <c r="B15" s="91" t="s">
        <v>9279</v>
      </c>
      <c r="C15" s="106" t="s">
        <v>17</v>
      </c>
      <c r="D15" s="107">
        <v>0.39400000000000002</v>
      </c>
      <c r="E15" s="109">
        <v>65000</v>
      </c>
      <c r="F15" s="109">
        <v>26000</v>
      </c>
    </row>
    <row r="16" spans="1:6" x14ac:dyDescent="0.25">
      <c r="A16" s="85">
        <v>5191</v>
      </c>
      <c r="B16" s="85" t="s">
        <v>59</v>
      </c>
      <c r="C16" s="116"/>
      <c r="D16" s="113">
        <v>0.37</v>
      </c>
      <c r="E16" s="115">
        <v>45000</v>
      </c>
      <c r="F16" s="115">
        <v>17000</v>
      </c>
    </row>
    <row r="17" spans="1:6" x14ac:dyDescent="0.25">
      <c r="A17" s="85">
        <v>5419</v>
      </c>
      <c r="B17" s="86" t="s">
        <v>92</v>
      </c>
      <c r="C17" s="116"/>
      <c r="D17" s="113">
        <v>0.35699999999999998</v>
      </c>
      <c r="E17" s="115">
        <v>88000</v>
      </c>
      <c r="F17" s="115">
        <v>32000</v>
      </c>
    </row>
    <row r="18" spans="1:6" ht="15.75" thickBot="1" x14ac:dyDescent="0.3">
      <c r="A18" s="110">
        <v>8129</v>
      </c>
      <c r="B18" s="110" t="s">
        <v>119</v>
      </c>
      <c r="C18" s="116"/>
      <c r="D18" s="113">
        <v>4.1000000000000002E-2</v>
      </c>
      <c r="E18" s="115">
        <v>28000</v>
      </c>
      <c r="F18" s="115">
        <v>1000</v>
      </c>
    </row>
    <row r="19" spans="1:6" ht="15.75" thickBot="1" x14ac:dyDescent="0.3">
      <c r="A19" s="104">
        <v>7121</v>
      </c>
      <c r="B19" s="104" t="s">
        <v>116</v>
      </c>
      <c r="C19" s="106" t="s">
        <v>103</v>
      </c>
      <c r="D19" s="107">
        <v>0.14899999999999999</v>
      </c>
      <c r="E19" s="109">
        <v>32000</v>
      </c>
      <c r="F19" s="109">
        <v>5000</v>
      </c>
    </row>
    <row r="20" spans="1:6" x14ac:dyDescent="0.25">
      <c r="A20" s="104">
        <v>6116</v>
      </c>
      <c r="B20" s="104" t="s">
        <v>9280</v>
      </c>
      <c r="C20" s="106" t="s">
        <v>9281</v>
      </c>
      <c r="D20" s="107">
        <v>0.25900000000000001</v>
      </c>
      <c r="E20" s="109">
        <v>104000</v>
      </c>
      <c r="F20" s="109">
        <v>27000</v>
      </c>
    </row>
    <row r="21" spans="1:6" x14ac:dyDescent="0.25">
      <c r="A21" s="85">
        <v>7111</v>
      </c>
      <c r="B21" s="85" t="s">
        <v>101</v>
      </c>
      <c r="C21" s="118" t="s">
        <v>9282</v>
      </c>
      <c r="D21" s="113">
        <v>0.63800000000000001</v>
      </c>
      <c r="E21" s="115">
        <v>29000</v>
      </c>
      <c r="F21" s="115">
        <v>18000</v>
      </c>
    </row>
    <row r="22" spans="1:6" x14ac:dyDescent="0.25">
      <c r="A22" s="110">
        <v>7113</v>
      </c>
      <c r="B22" s="110" t="s">
        <v>107</v>
      </c>
      <c r="C22" s="112" t="s">
        <v>9283</v>
      </c>
      <c r="D22" s="118">
        <v>0.13700000000000001</v>
      </c>
      <c r="E22" s="115">
        <v>16000</v>
      </c>
      <c r="F22" s="115">
        <v>2000</v>
      </c>
    </row>
    <row r="23" spans="1:6" x14ac:dyDescent="0.25">
      <c r="A23" s="119"/>
      <c r="B23" s="65"/>
      <c r="C23" s="65"/>
      <c r="D23" s="65"/>
      <c r="E23" s="65"/>
      <c r="F23" s="65"/>
    </row>
    <row r="24" spans="1:6" ht="15.75" x14ac:dyDescent="0.25">
      <c r="A24" s="101"/>
      <c r="B24" s="65"/>
      <c r="C24" s="65"/>
      <c r="D24" s="65"/>
      <c r="E24" s="65"/>
      <c r="F24" s="65"/>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38"/>
  <sheetViews>
    <sheetView workbookViewId="0">
      <selection activeCell="C5" sqref="C5"/>
    </sheetView>
  </sheetViews>
  <sheetFormatPr defaultRowHeight="15" x14ac:dyDescent="0.25"/>
  <cols>
    <col min="1" max="1" width="7.5703125" style="67" bestFit="1" customWidth="1"/>
    <col min="2" max="2" width="46.7109375" style="67" customWidth="1"/>
    <col min="3" max="3" width="127.28515625" style="67" bestFit="1" customWidth="1"/>
    <col min="4" max="4" width="9" style="67" bestFit="1" customWidth="1"/>
    <col min="5" max="16384" width="9.140625" style="67"/>
  </cols>
  <sheetData>
    <row r="1" spans="1:4" x14ac:dyDescent="0.25">
      <c r="A1" s="120" t="s">
        <v>3094</v>
      </c>
      <c r="B1" s="120" t="s">
        <v>9300</v>
      </c>
      <c r="C1" s="67" t="s">
        <v>9301</v>
      </c>
      <c r="D1" s="67" t="s">
        <v>9302</v>
      </c>
    </row>
    <row r="2" spans="1:4" x14ac:dyDescent="0.25">
      <c r="A2" s="67" t="str">
        <f t="shared" ref="A2:A65" si="0">LEFT(SUBSTITUTE(RIGHT(C2,LEN(C2)-FIND("[",C2)),"]","")&amp;"000000",6)</f>
        <v>T00100</v>
      </c>
      <c r="B2" s="67" t="str">
        <f>VLOOKUP(A2,'GDP MetaData'!B$26:C$362,2,)</f>
        <v>All industries</v>
      </c>
      <c r="C2" s="67" t="s">
        <v>9303</v>
      </c>
      <c r="D2" s="67">
        <v>733760.7</v>
      </c>
    </row>
    <row r="3" spans="1:4" x14ac:dyDescent="0.25">
      <c r="A3" s="67" t="str">
        <f t="shared" si="0"/>
        <v>T00200</v>
      </c>
      <c r="B3" s="67" t="str">
        <f>VLOOKUP(A3,'GDP MetaData'!B$26:C$362,2,)</f>
        <v>Goods-producing industries</v>
      </c>
      <c r="C3" s="67" t="s">
        <v>9304</v>
      </c>
      <c r="D3" s="67">
        <v>170097.1</v>
      </c>
    </row>
    <row r="4" spans="1:4" x14ac:dyDescent="0.25">
      <c r="A4" s="67" t="str">
        <f t="shared" si="0"/>
        <v>T00300</v>
      </c>
      <c r="B4" s="67" t="str">
        <f>VLOOKUP(A4,'GDP MetaData'!B$26:C$362,2,)</f>
        <v>Service-producing industries</v>
      </c>
      <c r="C4" s="67" t="s">
        <v>9305</v>
      </c>
      <c r="D4" s="67">
        <v>563663.6</v>
      </c>
    </row>
    <row r="5" spans="1:4" x14ac:dyDescent="0.25">
      <c r="A5" s="67" t="str">
        <f t="shared" si="0"/>
        <v>T01000</v>
      </c>
      <c r="B5" s="67" t="str">
        <f>VLOOKUP(A5,'GDP MetaData'!B$26:C$362,2,)</f>
        <v>Industrial production</v>
      </c>
      <c r="C5" s="67" t="s">
        <v>9306</v>
      </c>
      <c r="D5" s="67">
        <v>116099.1</v>
      </c>
    </row>
    <row r="6" spans="1:4" x14ac:dyDescent="0.25">
      <c r="A6" s="67" t="str">
        <f t="shared" si="0"/>
        <v>T01100</v>
      </c>
      <c r="B6" s="67" t="str">
        <f>VLOOKUP(A6,'GDP MetaData'!B$26:C$362,2,)</f>
        <v>Non-durable manufacturing industries</v>
      </c>
      <c r="C6" s="67" t="s">
        <v>9307</v>
      </c>
      <c r="D6" s="67">
        <v>37113.5</v>
      </c>
    </row>
    <row r="7" spans="1:4" x14ac:dyDescent="0.25">
      <c r="A7" s="67" t="str">
        <f t="shared" si="0"/>
        <v>T01200</v>
      </c>
      <c r="B7" s="67" t="str">
        <f>VLOOKUP(A7,'GDP MetaData'!B$26:C$362,2,)</f>
        <v>Durable manufacturing industries</v>
      </c>
      <c r="C7" s="67" t="s">
        <v>9308</v>
      </c>
      <c r="D7" s="67">
        <v>54517.1</v>
      </c>
    </row>
    <row r="8" spans="1:4" x14ac:dyDescent="0.25">
      <c r="A8" s="67" t="str">
        <f t="shared" si="0"/>
        <v>T01300</v>
      </c>
      <c r="B8" s="67" t="str">
        <f>VLOOKUP(A8,'GDP MetaData'!B$26:C$362,2,)</f>
        <v>Information and communication technology sector</v>
      </c>
      <c r="C8" s="67" t="s">
        <v>9309</v>
      </c>
      <c r="D8" s="67">
        <v>40886.800000000003</v>
      </c>
    </row>
    <row r="9" spans="1:4" x14ac:dyDescent="0.25">
      <c r="A9" s="67" t="str">
        <f t="shared" si="0"/>
        <v>T01400</v>
      </c>
      <c r="B9" s="67" t="str">
        <f>VLOOKUP(A9,'GDP MetaData'!B$26:C$362,2,)</f>
        <v>Information and communication technology, manufacturing</v>
      </c>
      <c r="C9" s="67" t="s">
        <v>9310</v>
      </c>
      <c r="D9" s="67">
        <v>2086.3000000000002</v>
      </c>
    </row>
    <row r="10" spans="1:4" x14ac:dyDescent="0.25">
      <c r="A10" s="67" t="str">
        <f t="shared" si="0"/>
        <v>T01500</v>
      </c>
      <c r="B10" s="67" t="str">
        <f>VLOOKUP(A10,'GDP MetaData'!B$26:C$362,2,)</f>
        <v>Information and communication technology, services</v>
      </c>
      <c r="C10" s="67" t="s">
        <v>9311</v>
      </c>
      <c r="D10" s="67">
        <v>38800.5</v>
      </c>
    </row>
    <row r="11" spans="1:4" x14ac:dyDescent="0.25">
      <c r="A11" s="67" t="str">
        <f t="shared" si="0"/>
        <v>T01600</v>
      </c>
      <c r="B11" s="67" t="str">
        <f>VLOOKUP(A11,'GDP MetaData'!B$26:C$362,2,)</f>
        <v>Energy sector</v>
      </c>
      <c r="C11" s="67" t="s">
        <v>9312</v>
      </c>
      <c r="D11" s="67">
        <v>18271.8</v>
      </c>
    </row>
    <row r="12" spans="1:4" x14ac:dyDescent="0.25">
      <c r="A12" s="67" t="str">
        <f t="shared" si="0"/>
        <v>T01800</v>
      </c>
      <c r="B12" s="67" t="str">
        <f>VLOOKUP(A12,'GDP MetaData'!B$26:C$362,2,)</f>
        <v>Public sector</v>
      </c>
      <c r="C12" s="67" t="s">
        <v>9313</v>
      </c>
      <c r="D12" s="67">
        <v>148654.9</v>
      </c>
    </row>
    <row r="13" spans="1:4" x14ac:dyDescent="0.25">
      <c r="A13" s="67" t="str">
        <f t="shared" si="0"/>
        <v>T02000</v>
      </c>
      <c r="B13" s="67" t="str">
        <f>VLOOKUP(A13,'GDP MetaData'!B$26:C$362,2,)</f>
        <v>All industries (except cannabis sector)</v>
      </c>
      <c r="C13" s="67" t="s">
        <v>9314</v>
      </c>
      <c r="D13" s="67">
        <v>732752.3</v>
      </c>
    </row>
    <row r="14" spans="1:4" x14ac:dyDescent="0.25">
      <c r="A14" s="67" t="str">
        <f t="shared" si="0"/>
        <v>T02100</v>
      </c>
      <c r="B14" s="67" t="str">
        <f>VLOOKUP(A14,'GDP MetaData'!B$26:C$362,2,)</f>
        <v>Cannabis sector</v>
      </c>
      <c r="C14" s="67" t="s">
        <v>9315</v>
      </c>
      <c r="D14" s="67">
        <v>1008.4</v>
      </c>
    </row>
    <row r="15" spans="1:4" x14ac:dyDescent="0.25">
      <c r="A15" s="67" t="str">
        <f t="shared" si="0"/>
        <v>T02200</v>
      </c>
      <c r="B15" s="67" t="str">
        <f>VLOOKUP(A15,'GDP MetaData'!B$26:C$362,2,)</f>
        <v>Cannabis sector (licensed)</v>
      </c>
      <c r="C15" s="67" t="s">
        <v>9316</v>
      </c>
      <c r="D15" s="67">
        <v>64.099999999999994</v>
      </c>
    </row>
    <row r="16" spans="1:4" x14ac:dyDescent="0.25">
      <c r="A16" s="67" t="str">
        <f t="shared" si="0"/>
        <v>T02300</v>
      </c>
      <c r="B16" s="67" t="str">
        <f>VLOOKUP(A16,'GDP MetaData'!B$26:C$362,2,)</f>
        <v>Cannabis sector (unlicensed)</v>
      </c>
      <c r="C16" s="67" t="s">
        <v>9317</v>
      </c>
      <c r="D16" s="67">
        <v>944.2</v>
      </c>
    </row>
    <row r="17" spans="1:4" x14ac:dyDescent="0.25">
      <c r="A17" s="67" t="str">
        <f t="shared" si="0"/>
        <v>T02400</v>
      </c>
      <c r="B17" s="67" t="str">
        <f>VLOOKUP(A17,'GDP MetaData'!B$26:C$362,2,)</f>
        <v>All industries (except unlicensed cannabis sector)</v>
      </c>
      <c r="C17" s="67" t="s">
        <v>9318</v>
      </c>
      <c r="D17" s="67">
        <v>732816.5</v>
      </c>
    </row>
    <row r="18" spans="1:4" x14ac:dyDescent="0.25">
      <c r="A18" s="67" t="str">
        <f t="shared" si="0"/>
        <v>110000</v>
      </c>
      <c r="B18" s="67" t="str">
        <f>VLOOKUP(A18,'GDP MetaData'!B$26:C$362,2,)</f>
        <v>Agriculture, forestry, fishing and hunting</v>
      </c>
      <c r="C18" s="67" t="s">
        <v>9319</v>
      </c>
      <c r="D18" s="67">
        <v>6668.7</v>
      </c>
    </row>
    <row r="19" spans="1:4" x14ac:dyDescent="0.25">
      <c r="A19" s="67" t="str">
        <f t="shared" si="0"/>
        <v>11A000</v>
      </c>
      <c r="B19" s="67" t="str">
        <f>VLOOKUP(A19,'GDP MetaData'!B$26:C$362,2,)</f>
        <v>Crop and animal production</v>
      </c>
      <c r="C19" s="67" t="s">
        <v>9320</v>
      </c>
      <c r="D19" s="67">
        <v>5667.5</v>
      </c>
    </row>
    <row r="20" spans="1:4" x14ac:dyDescent="0.25">
      <c r="A20" s="67" t="str">
        <f t="shared" si="0"/>
        <v>111000</v>
      </c>
      <c r="B20" s="67" t="str">
        <f>VLOOKUP(A20,'GDP MetaData'!B$26:C$362,2,)</f>
        <v>Crop production</v>
      </c>
      <c r="C20" s="67" t="s">
        <v>9321</v>
      </c>
      <c r="D20" s="67">
        <v>4077.4</v>
      </c>
    </row>
    <row r="21" spans="1:4" x14ac:dyDescent="0.25">
      <c r="A21" s="67" t="str">
        <f t="shared" si="0"/>
        <v>111X00</v>
      </c>
      <c r="B21" s="67" t="str">
        <f>VLOOKUP(A21,'GDP MetaData'!B$26:C$362,2,)</f>
        <v>Crop production (except cannabis)</v>
      </c>
      <c r="C21" s="67" t="s">
        <v>9322</v>
      </c>
      <c r="D21" s="67">
        <v>3508.7</v>
      </c>
    </row>
    <row r="22" spans="1:4" x14ac:dyDescent="0.25">
      <c r="A22" s="67" t="str">
        <f t="shared" si="0"/>
        <v>1114A0</v>
      </c>
      <c r="B22" s="67" t="str">
        <f>VLOOKUP(A22,'GDP MetaData'!B$26:C$362,2,)</f>
        <v>Greenhouse, nursery and floriculture production (except cannabis)</v>
      </c>
      <c r="C22" s="67" t="s">
        <v>9323</v>
      </c>
      <c r="D22" s="67">
        <v>986.5</v>
      </c>
    </row>
    <row r="23" spans="1:4" x14ac:dyDescent="0.25">
      <c r="A23" s="67" t="str">
        <f t="shared" si="0"/>
        <v>111A00</v>
      </c>
      <c r="B23" s="67" t="str">
        <f>VLOOKUP(A23,'GDP MetaData'!B$26:C$362,2,)</f>
        <v>Crop production (except cannabis, greenhouse, nursery and floriculture production)</v>
      </c>
      <c r="C23" s="67" t="s">
        <v>9324</v>
      </c>
      <c r="D23" s="67">
        <v>2522.3000000000002</v>
      </c>
    </row>
    <row r="24" spans="1:4" x14ac:dyDescent="0.25">
      <c r="A24" s="67" t="str">
        <f t="shared" si="0"/>
        <v>111C00</v>
      </c>
      <c r="B24" s="67" t="str">
        <f>VLOOKUP(A24,'GDP MetaData'!B$26:C$362,2,)</f>
        <v>Cannabis production</v>
      </c>
      <c r="C24" s="67" t="s">
        <v>9325</v>
      </c>
      <c r="D24" s="67">
        <v>568.70000000000005</v>
      </c>
    </row>
    <row r="25" spans="1:4" x14ac:dyDescent="0.25">
      <c r="A25" s="67" t="str">
        <f t="shared" si="0"/>
        <v>111CL0</v>
      </c>
      <c r="B25" s="67" t="str">
        <f>VLOOKUP(A25,'GDP MetaData'!B$26:C$362,2,)</f>
        <v>Cannabis production (licensed)</v>
      </c>
      <c r="C25" s="67" t="s">
        <v>9326</v>
      </c>
      <c r="D25" s="67">
        <v>64.099999999999994</v>
      </c>
    </row>
    <row r="26" spans="1:4" x14ac:dyDescent="0.25">
      <c r="A26" s="67" t="str">
        <f t="shared" si="0"/>
        <v>111CU0</v>
      </c>
      <c r="B26" s="67" t="str">
        <f>VLOOKUP(A26,'GDP MetaData'!B$26:C$362,2,)</f>
        <v>Cannabis production (unlicensed)</v>
      </c>
      <c r="C26" s="67" t="s">
        <v>9327</v>
      </c>
      <c r="D26" s="67">
        <v>504.5</v>
      </c>
    </row>
    <row r="27" spans="1:4" x14ac:dyDescent="0.25">
      <c r="A27" s="67" t="str">
        <f t="shared" si="0"/>
        <v>111Y00</v>
      </c>
      <c r="B27" s="67" t="str">
        <f>VLOOKUP(A27,'GDP MetaData'!B$26:C$362,2,)</f>
        <v>Crop production (except unlicensed cannabis)</v>
      </c>
      <c r="C27" s="67" t="s">
        <v>9328</v>
      </c>
      <c r="D27" s="67">
        <v>3572.9</v>
      </c>
    </row>
    <row r="28" spans="1:4" x14ac:dyDescent="0.25">
      <c r="A28" s="67" t="str">
        <f t="shared" si="0"/>
        <v>112000</v>
      </c>
      <c r="B28" s="67" t="str">
        <f>VLOOKUP(A28,'GDP MetaData'!B$26:C$362,2,)</f>
        <v>Animal production and aquaculture</v>
      </c>
      <c r="C28" s="67" t="s">
        <v>9329</v>
      </c>
      <c r="D28" s="67">
        <v>1590.1</v>
      </c>
    </row>
    <row r="29" spans="1:4" x14ac:dyDescent="0.25">
      <c r="A29" s="67" t="str">
        <f t="shared" si="0"/>
        <v>112500</v>
      </c>
      <c r="B29" s="67" t="str">
        <f>VLOOKUP(A29,'GDP MetaData'!B$26:C$362,2,)</f>
        <v>Aquaculture</v>
      </c>
      <c r="C29" s="67" t="s">
        <v>9330</v>
      </c>
      <c r="D29" s="67">
        <v>16</v>
      </c>
    </row>
    <row r="30" spans="1:4" x14ac:dyDescent="0.25">
      <c r="A30" s="67" t="str">
        <f t="shared" si="0"/>
        <v>112A00</v>
      </c>
      <c r="B30" s="67" t="str">
        <f>VLOOKUP(A30,'GDP MetaData'!B$26:C$362,2,)</f>
        <v>Animal production (except aquaculture)</v>
      </c>
      <c r="C30" s="67" t="s">
        <v>9331</v>
      </c>
      <c r="D30" s="67">
        <v>1574.1</v>
      </c>
    </row>
    <row r="31" spans="1:4" x14ac:dyDescent="0.25">
      <c r="A31" s="67" t="str">
        <f t="shared" si="0"/>
        <v>113000</v>
      </c>
      <c r="B31" s="67" t="str">
        <f>VLOOKUP(A31,'GDP MetaData'!B$26:C$362,2,)</f>
        <v>Forestry and logging</v>
      </c>
      <c r="C31" s="67" t="s">
        <v>9332</v>
      </c>
      <c r="D31" s="67">
        <v>420.7</v>
      </c>
    </row>
    <row r="32" spans="1:4" x14ac:dyDescent="0.25">
      <c r="A32" s="67" t="str">
        <f t="shared" si="0"/>
        <v>114000</v>
      </c>
      <c r="B32" s="67" t="str">
        <f>VLOOKUP(A32,'GDP MetaData'!B$26:C$362,2,)</f>
        <v>Fishing, hunting and trapping</v>
      </c>
      <c r="C32" s="67" t="s">
        <v>9333</v>
      </c>
      <c r="D32" s="67">
        <v>36.4</v>
      </c>
    </row>
    <row r="33" spans="1:4" x14ac:dyDescent="0.25">
      <c r="A33" s="67" t="str">
        <f t="shared" si="0"/>
        <v>115000</v>
      </c>
      <c r="B33" s="67" t="str">
        <f>VLOOKUP(A33,'GDP MetaData'!B$26:C$362,2,)</f>
        <v>Support activities for agriculture and forestry</v>
      </c>
      <c r="C33" s="67" t="s">
        <v>9334</v>
      </c>
      <c r="D33" s="67">
        <v>544.20000000000005</v>
      </c>
    </row>
    <row r="34" spans="1:4" x14ac:dyDescent="0.25">
      <c r="A34" s="67" t="str">
        <f t="shared" si="0"/>
        <v>115300</v>
      </c>
      <c r="B34" s="67" t="str">
        <f>VLOOKUP(A34,'GDP MetaData'!B$26:C$362,2,)</f>
        <v>Support activities for forestry</v>
      </c>
      <c r="C34" s="67" t="s">
        <v>9335</v>
      </c>
      <c r="D34" s="67">
        <v>272.5</v>
      </c>
    </row>
    <row r="35" spans="1:4" x14ac:dyDescent="0.25">
      <c r="A35" s="67" t="str">
        <f t="shared" si="0"/>
        <v>115A00</v>
      </c>
      <c r="B35" s="67" t="str">
        <f>VLOOKUP(A35,'GDP MetaData'!B$26:C$362,2,)</f>
        <v>Support activities for crop and animal production</v>
      </c>
      <c r="C35" s="67" t="s">
        <v>9336</v>
      </c>
      <c r="D35" s="67">
        <v>271.7</v>
      </c>
    </row>
    <row r="36" spans="1:4" x14ac:dyDescent="0.25">
      <c r="A36" s="67" t="str">
        <f t="shared" si="0"/>
        <v>210000</v>
      </c>
      <c r="B36" s="67" t="str">
        <f>VLOOKUP(A36,'GDP MetaData'!B$26:C$362,2,)</f>
        <v>Mining, quarrying, and oil and gas extraction</v>
      </c>
      <c r="C36" s="67" t="s">
        <v>9337</v>
      </c>
      <c r="D36" s="67">
        <v>7351.5</v>
      </c>
    </row>
    <row r="37" spans="1:4" x14ac:dyDescent="0.25">
      <c r="A37" s="67" t="str">
        <f t="shared" si="0"/>
        <v>211000</v>
      </c>
      <c r="B37" s="67" t="str">
        <f>VLOOKUP(A37,'GDP MetaData'!B$26:C$362,2,)</f>
        <v>Oil and gas extraction</v>
      </c>
      <c r="C37" s="67" t="s">
        <v>9338</v>
      </c>
      <c r="D37" s="67">
        <v>68.099999999999994</v>
      </c>
    </row>
    <row r="38" spans="1:4" x14ac:dyDescent="0.25">
      <c r="A38" s="67" t="str">
        <f t="shared" si="0"/>
        <v>211110</v>
      </c>
      <c r="B38" s="67" t="str">
        <f>VLOOKUP(A38,'GDP MetaData'!B$26:C$362,2,)</f>
        <v>Oil and gas extraction (except oil sands)</v>
      </c>
      <c r="C38" s="67" t="s">
        <v>9339</v>
      </c>
      <c r="D38" s="67">
        <v>68.099999999999994</v>
      </c>
    </row>
    <row r="39" spans="1:4" x14ac:dyDescent="0.25">
      <c r="A39" s="67" t="str">
        <f t="shared" si="0"/>
        <v>211140</v>
      </c>
      <c r="B39" s="67" t="str">
        <f>VLOOKUP(A39,'GDP MetaData'!B$26:C$362,2,)</f>
        <v>Oil sands extraction</v>
      </c>
      <c r="C39" s="67" t="s">
        <v>9340</v>
      </c>
      <c r="D39" s="67">
        <v>0</v>
      </c>
    </row>
    <row r="40" spans="1:4" x14ac:dyDescent="0.25">
      <c r="A40" s="67" t="str">
        <f t="shared" si="0"/>
        <v>212000</v>
      </c>
      <c r="B40" s="67" t="str">
        <f>VLOOKUP(A40,'GDP MetaData'!B$26:C$362,2,)</f>
        <v>Mining and quarrying (except oil and gas)</v>
      </c>
      <c r="C40" s="67" t="s">
        <v>9341</v>
      </c>
      <c r="D40" s="67">
        <v>6311.7</v>
      </c>
    </row>
    <row r="41" spans="1:4" x14ac:dyDescent="0.25">
      <c r="A41" s="67" t="str">
        <f t="shared" si="0"/>
        <v>212100</v>
      </c>
      <c r="B41" s="67" t="str">
        <f>VLOOKUP(A41,'GDP MetaData'!B$26:C$362,2,)</f>
        <v>Coal mining</v>
      </c>
      <c r="C41" s="67" t="s">
        <v>9342</v>
      </c>
      <c r="D41" s="67">
        <v>0</v>
      </c>
    </row>
    <row r="42" spans="1:4" x14ac:dyDescent="0.25">
      <c r="A42" s="67" t="str">
        <f t="shared" si="0"/>
        <v>212200</v>
      </c>
      <c r="B42" s="67" t="str">
        <f>VLOOKUP(A42,'GDP MetaData'!B$26:C$362,2,)</f>
        <v>Metal ore mining</v>
      </c>
      <c r="C42" s="67" t="s">
        <v>9343</v>
      </c>
      <c r="D42" s="67">
        <v>5042.7</v>
      </c>
    </row>
    <row r="43" spans="1:4" x14ac:dyDescent="0.25">
      <c r="A43" s="67" t="str">
        <f t="shared" si="0"/>
        <v>212210</v>
      </c>
      <c r="B43" s="67" t="str">
        <f>VLOOKUP(A43,'GDP MetaData'!B$26:C$362,2,)</f>
        <v>Iron ore mining</v>
      </c>
      <c r="C43" s="67" t="s">
        <v>9344</v>
      </c>
      <c r="D43" s="67">
        <v>0</v>
      </c>
    </row>
    <row r="44" spans="1:4" x14ac:dyDescent="0.25">
      <c r="A44" s="67" t="str">
        <f t="shared" si="0"/>
        <v>212220</v>
      </c>
      <c r="B44" s="67" t="str">
        <f>VLOOKUP(A44,'GDP MetaData'!B$26:C$362,2,)</f>
        <v>Gold and silver ore mining</v>
      </c>
      <c r="C44" s="67" t="s">
        <v>9345</v>
      </c>
      <c r="D44" s="67">
        <v>2441.6</v>
      </c>
    </row>
    <row r="45" spans="1:4" x14ac:dyDescent="0.25">
      <c r="A45" s="67" t="str">
        <f t="shared" si="0"/>
        <v>212230</v>
      </c>
      <c r="B45" s="67" t="str">
        <f>VLOOKUP(A45,'GDP MetaData'!B$26:C$362,2,)</f>
        <v>Copper, nickel, lead and zinc ore mining</v>
      </c>
      <c r="C45" s="67" t="s">
        <v>9346</v>
      </c>
      <c r="D45" s="67">
        <v>2524.8000000000002</v>
      </c>
    </row>
    <row r="46" spans="1:4" x14ac:dyDescent="0.25">
      <c r="A46" s="67" t="str">
        <f t="shared" si="0"/>
        <v>212290</v>
      </c>
      <c r="B46" s="67" t="str">
        <f>VLOOKUP(A46,'GDP MetaData'!B$26:C$362,2,)</f>
        <v>Other metal ore mining</v>
      </c>
      <c r="C46" s="67" t="s">
        <v>9347</v>
      </c>
      <c r="D46" s="67">
        <v>76.3</v>
      </c>
    </row>
    <row r="47" spans="1:4" x14ac:dyDescent="0.25">
      <c r="A47" s="67" t="str">
        <f t="shared" si="0"/>
        <v>212300</v>
      </c>
      <c r="B47" s="67" t="str">
        <f>VLOOKUP(A47,'GDP MetaData'!B$26:C$362,2,)</f>
        <v>Non-metallic mineral mining and quarrying</v>
      </c>
      <c r="C47" s="67" t="s">
        <v>9348</v>
      </c>
      <c r="D47" s="67">
        <v>1268.9000000000001</v>
      </c>
    </row>
    <row r="48" spans="1:4" x14ac:dyDescent="0.25">
      <c r="A48" s="67" t="str">
        <f t="shared" si="0"/>
        <v>212310</v>
      </c>
      <c r="B48" s="67" t="str">
        <f>VLOOKUP(A48,'GDP MetaData'!B$26:C$362,2,)</f>
        <v>Stone mining and quarrying</v>
      </c>
      <c r="C48" s="67" t="s">
        <v>9349</v>
      </c>
      <c r="D48" s="67">
        <v>393.9</v>
      </c>
    </row>
    <row r="49" spans="1:4" x14ac:dyDescent="0.25">
      <c r="A49" s="67" t="str">
        <f t="shared" si="0"/>
        <v>212320</v>
      </c>
      <c r="B49" s="67" t="str">
        <f>VLOOKUP(A49,'GDP MetaData'!B$26:C$362,2,)</f>
        <v>Sand, gravel, clay, and ceramic and refractory minerals mining and quarrying</v>
      </c>
      <c r="C49" s="67" t="s">
        <v>9350</v>
      </c>
      <c r="D49" s="67">
        <v>287.7</v>
      </c>
    </row>
    <row r="50" spans="1:4" x14ac:dyDescent="0.25">
      <c r="A50" s="67" t="str">
        <f t="shared" si="0"/>
        <v>212390</v>
      </c>
      <c r="B50" s="67" t="str">
        <f>VLOOKUP(A50,'GDP MetaData'!B$26:C$362,2,)</f>
        <v>Other non-metallic mineral mining and quarrying</v>
      </c>
      <c r="C50" s="67" t="s">
        <v>9351</v>
      </c>
      <c r="D50" s="67">
        <v>587.29999999999995</v>
      </c>
    </row>
    <row r="51" spans="1:4" x14ac:dyDescent="0.25">
      <c r="A51" s="67" t="str">
        <f t="shared" si="0"/>
        <v>212392</v>
      </c>
      <c r="B51" s="67" t="str">
        <f>VLOOKUP(A51,'GDP MetaData'!B$26:C$362,2,)</f>
        <v>Diamond mining</v>
      </c>
      <c r="C51" s="67" t="s">
        <v>9352</v>
      </c>
      <c r="D51" s="67">
        <v>269.2</v>
      </c>
    </row>
    <row r="52" spans="1:4" x14ac:dyDescent="0.25">
      <c r="A52" s="67" t="str">
        <f t="shared" si="0"/>
        <v>212396</v>
      </c>
      <c r="B52" s="67" t="str">
        <f>VLOOKUP(A52,'GDP MetaData'!B$26:C$362,2,)</f>
        <v>Potash mining</v>
      </c>
      <c r="C52" s="67" t="s">
        <v>9353</v>
      </c>
      <c r="D52" s="67">
        <v>0</v>
      </c>
    </row>
    <row r="53" spans="1:4" x14ac:dyDescent="0.25">
      <c r="A53" s="67" t="str">
        <f t="shared" si="0"/>
        <v>21239A</v>
      </c>
      <c r="B53" s="67" t="str">
        <f>VLOOKUP(A53,'GDP MetaData'!B$26:C$362,2,)</f>
        <v>Other non-metallic mineral mining and quarrying (except diamond and potash)</v>
      </c>
      <c r="C53" s="67" t="s">
        <v>9354</v>
      </c>
      <c r="D53" s="67">
        <v>318.10000000000002</v>
      </c>
    </row>
    <row r="54" spans="1:4" x14ac:dyDescent="0.25">
      <c r="A54" s="67" t="str">
        <f t="shared" si="0"/>
        <v>213000</v>
      </c>
      <c r="B54" s="67" t="str">
        <f>VLOOKUP(A54,'GDP MetaData'!B$26:C$362,2,)</f>
        <v>Support activities for mining, and oil and gas extraction</v>
      </c>
      <c r="C54" s="67" t="s">
        <v>9355</v>
      </c>
      <c r="D54" s="67">
        <v>971.8</v>
      </c>
    </row>
    <row r="55" spans="1:4" x14ac:dyDescent="0.25">
      <c r="A55" s="67" t="str">
        <f t="shared" si="0"/>
        <v>21311A</v>
      </c>
      <c r="B55" s="67" t="str">
        <f>VLOOKUP(A55,'GDP MetaData'!B$26:C$362,2,)</f>
        <v>Support activities for oil and gas extraction</v>
      </c>
      <c r="C55" s="67" t="s">
        <v>9356</v>
      </c>
      <c r="D55" s="67">
        <v>95.5</v>
      </c>
    </row>
    <row r="56" spans="1:4" x14ac:dyDescent="0.25">
      <c r="A56" s="67" t="str">
        <f t="shared" si="0"/>
        <v>21311B</v>
      </c>
      <c r="B56" s="67" t="str">
        <f>VLOOKUP(A56,'GDP MetaData'!B$26:C$362,2,)</f>
        <v>Support activities for mining</v>
      </c>
      <c r="C56" s="67" t="s">
        <v>9357</v>
      </c>
      <c r="D56" s="67">
        <v>876.2</v>
      </c>
    </row>
    <row r="57" spans="1:4" x14ac:dyDescent="0.25">
      <c r="A57" s="67" t="str">
        <f t="shared" si="0"/>
        <v>220000</v>
      </c>
      <c r="B57" s="67" t="str">
        <f>VLOOKUP(A57,'GDP MetaData'!B$26:C$362,2,)</f>
        <v>Utilities</v>
      </c>
      <c r="C57" s="67" t="s">
        <v>9358</v>
      </c>
      <c r="D57" s="67">
        <v>14625.3</v>
      </c>
    </row>
    <row r="58" spans="1:4" x14ac:dyDescent="0.25">
      <c r="A58" s="67" t="str">
        <f t="shared" si="0"/>
        <v>221100</v>
      </c>
      <c r="B58" s="67" t="str">
        <f>VLOOKUP(A58,'GDP MetaData'!B$26:C$362,2,)</f>
        <v>Electric power generation, transmission and distribution</v>
      </c>
      <c r="C58" s="67" t="s">
        <v>9359</v>
      </c>
      <c r="D58" s="67">
        <v>11311.3</v>
      </c>
    </row>
    <row r="59" spans="1:4" x14ac:dyDescent="0.25">
      <c r="A59" s="67" t="str">
        <f t="shared" si="0"/>
        <v>221A00</v>
      </c>
      <c r="B59" s="67" t="str">
        <f>VLOOKUP(A59,'GDP MetaData'!B$26:C$362,2,)</f>
        <v>Natural gas distribution, water, sewage and other systems</v>
      </c>
      <c r="C59" s="67" t="s">
        <v>9360</v>
      </c>
      <c r="D59" s="67">
        <v>3314.1</v>
      </c>
    </row>
    <row r="60" spans="1:4" x14ac:dyDescent="0.25">
      <c r="A60" s="67" t="str">
        <f t="shared" si="0"/>
        <v>221200</v>
      </c>
      <c r="B60" s="67" t="str">
        <f>VLOOKUP(A60,'GDP MetaData'!B$26:C$362,2,)</f>
        <v>Natural gas distribution</v>
      </c>
      <c r="C60" s="67" t="s">
        <v>9361</v>
      </c>
      <c r="D60" s="67">
        <v>2052.4</v>
      </c>
    </row>
    <row r="61" spans="1:4" x14ac:dyDescent="0.25">
      <c r="A61" s="67" t="str">
        <f t="shared" si="0"/>
        <v>221300</v>
      </c>
      <c r="B61" s="67" t="str">
        <f>VLOOKUP(A61,'GDP MetaData'!B$26:C$362,2,)</f>
        <v>Water, sewage and other systems</v>
      </c>
      <c r="C61" s="67" t="s">
        <v>9362</v>
      </c>
      <c r="D61" s="67">
        <v>1261.7</v>
      </c>
    </row>
    <row r="62" spans="1:4" x14ac:dyDescent="0.25">
      <c r="A62" s="67" t="str">
        <f t="shared" si="0"/>
        <v>230000</v>
      </c>
      <c r="B62" s="67" t="str">
        <f>VLOOKUP(A62,'GDP MetaData'!B$26:C$362,2,)</f>
        <v>Construction</v>
      </c>
      <c r="C62" s="67" t="s">
        <v>9363</v>
      </c>
      <c r="D62" s="67">
        <v>49821</v>
      </c>
    </row>
    <row r="63" spans="1:4" x14ac:dyDescent="0.25">
      <c r="A63" s="67" t="str">
        <f t="shared" si="0"/>
        <v>23A000</v>
      </c>
      <c r="B63" s="67" t="str">
        <f>VLOOKUP(A63,'GDP MetaData'!B$26:C$362,2,)</f>
        <v>Residential building construction</v>
      </c>
      <c r="C63" s="67" t="s">
        <v>9364</v>
      </c>
      <c r="D63" s="67">
        <v>21427.200000000001</v>
      </c>
    </row>
    <row r="64" spans="1:4" x14ac:dyDescent="0.25">
      <c r="A64" s="67" t="str">
        <f t="shared" si="0"/>
        <v>23B000</v>
      </c>
      <c r="B64" s="67" t="str">
        <f>VLOOKUP(A64,'GDP MetaData'!B$26:C$362,2,)</f>
        <v>Non-residential building construction</v>
      </c>
      <c r="C64" s="67" t="s">
        <v>9365</v>
      </c>
      <c r="D64" s="67">
        <v>7853.6</v>
      </c>
    </row>
    <row r="65" spans="1:4" x14ac:dyDescent="0.25">
      <c r="A65" s="67" t="str">
        <f t="shared" si="0"/>
        <v>23X000</v>
      </c>
      <c r="B65" s="67" t="str">
        <f>VLOOKUP(A65,'GDP MetaData'!B$26:C$362,2,)</f>
        <v>Engineering and other construction activities</v>
      </c>
      <c r="C65" s="67" t="s">
        <v>9366</v>
      </c>
      <c r="D65" s="67">
        <v>10125.799999999999</v>
      </c>
    </row>
    <row r="66" spans="1:4" x14ac:dyDescent="0.25">
      <c r="A66" s="67" t="str">
        <f t="shared" ref="A66:A129" si="1">LEFT(SUBSTITUTE(RIGHT(C66,LEN(C66)-FIND("[",C66)),"]","")&amp;"000000",6)</f>
        <v>23C000</v>
      </c>
      <c r="B66" s="67" t="str">
        <f>VLOOKUP(A66,'GDP MetaData'!B$26:C$362,2,)</f>
        <v>Engineering construction</v>
      </c>
      <c r="C66" s="67" t="s">
        <v>9367</v>
      </c>
      <c r="D66" s="67">
        <v>9091.6</v>
      </c>
    </row>
    <row r="67" spans="1:4" x14ac:dyDescent="0.25">
      <c r="A67" s="67" t="str">
        <f t="shared" si="1"/>
        <v>23C100</v>
      </c>
      <c r="B67" s="67" t="str">
        <f>VLOOKUP(A67,'GDP MetaData'!B$26:C$362,2,)</f>
        <v>Transportation engineering construction</v>
      </c>
      <c r="C67" s="67" t="s">
        <v>9368</v>
      </c>
      <c r="D67" s="67">
        <v>3229.2</v>
      </c>
    </row>
    <row r="68" spans="1:4" x14ac:dyDescent="0.25">
      <c r="A68" s="67" t="str">
        <f t="shared" si="1"/>
        <v>23C200</v>
      </c>
      <c r="B68" s="67" t="str">
        <f>VLOOKUP(A68,'GDP MetaData'!B$26:C$362,2,)</f>
        <v>Oil and gas engineering construction</v>
      </c>
      <c r="C68" s="67" t="s">
        <v>9369</v>
      </c>
      <c r="D68" s="67">
        <v>606</v>
      </c>
    </row>
    <row r="69" spans="1:4" x14ac:dyDescent="0.25">
      <c r="A69" s="67" t="str">
        <f t="shared" si="1"/>
        <v>23C300</v>
      </c>
      <c r="B69" s="67" t="str">
        <f>VLOOKUP(A69,'GDP MetaData'!B$26:C$362,2,)</f>
        <v>Electric power engineering construction</v>
      </c>
      <c r="C69" s="67" t="s">
        <v>9370</v>
      </c>
      <c r="D69" s="67">
        <v>2179.4</v>
      </c>
    </row>
    <row r="70" spans="1:4" x14ac:dyDescent="0.25">
      <c r="A70" s="67" t="str">
        <f t="shared" si="1"/>
        <v>23C400</v>
      </c>
      <c r="B70" s="67" t="str">
        <f>VLOOKUP(A70,'GDP MetaData'!B$26:C$362,2,)</f>
        <v>Communication engineering construction</v>
      </c>
      <c r="C70" s="67" t="s">
        <v>9371</v>
      </c>
      <c r="D70" s="67">
        <v>652.1</v>
      </c>
    </row>
    <row r="71" spans="1:4" x14ac:dyDescent="0.25">
      <c r="A71" s="67" t="str">
        <f t="shared" si="1"/>
        <v>23C500</v>
      </c>
      <c r="B71" s="67" t="str">
        <f>VLOOKUP(A71,'GDP MetaData'!B$26:C$362,2,)</f>
        <v>Other engineering construction</v>
      </c>
      <c r="C71" s="67" t="s">
        <v>9372</v>
      </c>
      <c r="D71" s="67">
        <v>2424.8000000000002</v>
      </c>
    </row>
    <row r="72" spans="1:4" x14ac:dyDescent="0.25">
      <c r="A72" s="67" t="str">
        <f t="shared" si="1"/>
        <v>23E000</v>
      </c>
      <c r="B72" s="67" t="str">
        <f>VLOOKUP(A72,'GDP MetaData'!B$26:C$362,2,)</f>
        <v>Other activities of the construction industry</v>
      </c>
      <c r="C72" s="67" t="s">
        <v>9373</v>
      </c>
      <c r="D72" s="67">
        <v>1034.2</v>
      </c>
    </row>
    <row r="73" spans="1:4" x14ac:dyDescent="0.25">
      <c r="A73" s="67" t="str">
        <f t="shared" si="1"/>
        <v>23D000</v>
      </c>
      <c r="B73" s="67" t="str">
        <f>VLOOKUP(A73,'GDP MetaData'!B$26:C$362,2,)</f>
        <v>Repair construction</v>
      </c>
      <c r="C73" s="67" t="s">
        <v>9374</v>
      </c>
      <c r="D73" s="67">
        <v>10414.4</v>
      </c>
    </row>
    <row r="74" spans="1:4" x14ac:dyDescent="0.25">
      <c r="A74" s="67" t="str">
        <f t="shared" si="1"/>
        <v>31-330</v>
      </c>
      <c r="B74" s="67" t="str">
        <f>VLOOKUP(A74,'GDP MetaData'!B$26:C$362,2,)</f>
        <v>Manufacturing</v>
      </c>
      <c r="C74" s="67" t="s">
        <v>9375</v>
      </c>
      <c r="D74" s="67">
        <v>91630.6</v>
      </c>
    </row>
    <row r="75" spans="1:4" x14ac:dyDescent="0.25">
      <c r="A75" s="67" t="str">
        <f t="shared" si="1"/>
        <v>311000</v>
      </c>
      <c r="B75" s="67" t="str">
        <f>VLOOKUP(A75,'GDP MetaData'!B$26:C$362,2,)</f>
        <v>Food manufacturing</v>
      </c>
      <c r="C75" s="67" t="s">
        <v>9376</v>
      </c>
      <c r="D75" s="67">
        <v>9778.7000000000007</v>
      </c>
    </row>
    <row r="76" spans="1:4" x14ac:dyDescent="0.25">
      <c r="A76" s="67" t="str">
        <f t="shared" si="1"/>
        <v>311100</v>
      </c>
      <c r="B76" s="67" t="str">
        <f>VLOOKUP(A76,'GDP MetaData'!B$26:C$362,2,)</f>
        <v>Animal food manufacturing</v>
      </c>
      <c r="C76" s="67" t="s">
        <v>9377</v>
      </c>
      <c r="D76" s="67">
        <v>761.5</v>
      </c>
    </row>
    <row r="77" spans="1:4" x14ac:dyDescent="0.25">
      <c r="A77" s="67" t="str">
        <f t="shared" si="1"/>
        <v>311300</v>
      </c>
      <c r="B77" s="67" t="str">
        <f>VLOOKUP(A77,'GDP MetaData'!B$26:C$362,2,)</f>
        <v>Sugar and confectionery product manufacturing</v>
      </c>
      <c r="C77" s="67" t="s">
        <v>9378</v>
      </c>
      <c r="D77" s="67">
        <v>762.5</v>
      </c>
    </row>
    <row r="78" spans="1:4" x14ac:dyDescent="0.25">
      <c r="A78" s="67" t="str">
        <f t="shared" si="1"/>
        <v>311400</v>
      </c>
      <c r="B78" s="67" t="str">
        <f>VLOOKUP(A78,'GDP MetaData'!B$26:C$362,2,)</f>
        <v>Fruit and vegetable preserving and specialty food manufacturing</v>
      </c>
      <c r="C78" s="67" t="s">
        <v>9379</v>
      </c>
      <c r="D78" s="67">
        <v>797.5</v>
      </c>
    </row>
    <row r="79" spans="1:4" x14ac:dyDescent="0.25">
      <c r="A79" s="67" t="str">
        <f t="shared" si="1"/>
        <v>311500</v>
      </c>
      <c r="B79" s="67" t="str">
        <f>VLOOKUP(A79,'GDP MetaData'!B$26:C$362,2,)</f>
        <v>Dairy product manufacturing</v>
      </c>
      <c r="C79" s="67" t="s">
        <v>9380</v>
      </c>
      <c r="D79" s="67">
        <v>1240</v>
      </c>
    </row>
    <row r="80" spans="1:4" x14ac:dyDescent="0.25">
      <c r="A80" s="67" t="str">
        <f t="shared" si="1"/>
        <v>311600</v>
      </c>
      <c r="B80" s="67" t="str">
        <f>VLOOKUP(A80,'GDP MetaData'!B$26:C$362,2,)</f>
        <v>Meat product manufacturing</v>
      </c>
      <c r="C80" s="67" t="s">
        <v>9381</v>
      </c>
      <c r="D80" s="67">
        <v>2021.8</v>
      </c>
    </row>
    <row r="81" spans="1:4" x14ac:dyDescent="0.25">
      <c r="A81" s="67" t="str">
        <f t="shared" si="1"/>
        <v>311700</v>
      </c>
      <c r="B81" s="67" t="str">
        <f>VLOOKUP(A81,'GDP MetaData'!B$26:C$362,2,)</f>
        <v>Seafood product preparation and packaging</v>
      </c>
      <c r="C81" s="67" t="s">
        <v>9382</v>
      </c>
      <c r="D81" s="67">
        <v>47.3</v>
      </c>
    </row>
    <row r="82" spans="1:4" x14ac:dyDescent="0.25">
      <c r="A82" s="67" t="str">
        <f t="shared" si="1"/>
        <v>311A00</v>
      </c>
      <c r="B82" s="67" t="str">
        <f>VLOOKUP(A82,'GDP MetaData'!B$26:C$362,2,)</f>
        <v>Miscellaneous food manufacturing</v>
      </c>
      <c r="C82" s="67" t="s">
        <v>9383</v>
      </c>
      <c r="D82" s="67">
        <v>4148.2</v>
      </c>
    </row>
    <row r="83" spans="1:4" x14ac:dyDescent="0.25">
      <c r="A83" s="67" t="str">
        <f t="shared" si="1"/>
        <v>311200</v>
      </c>
      <c r="B83" s="67" t="str">
        <f>VLOOKUP(A83,'GDP MetaData'!B$26:C$362,2,)</f>
        <v>Grain and oilseed milling</v>
      </c>
      <c r="C83" s="67" t="s">
        <v>9384</v>
      </c>
      <c r="D83" s="67">
        <v>666.9</v>
      </c>
    </row>
    <row r="84" spans="1:4" x14ac:dyDescent="0.25">
      <c r="A84" s="67" t="str">
        <f t="shared" si="1"/>
        <v>311800</v>
      </c>
      <c r="B84" s="67" t="str">
        <f>VLOOKUP(A84,'GDP MetaData'!B$26:C$362,2,)</f>
        <v>Bakeries and tortilla manufacturing</v>
      </c>
      <c r="C84" s="67" t="s">
        <v>9385</v>
      </c>
      <c r="D84" s="67">
        <v>1849.3</v>
      </c>
    </row>
    <row r="85" spans="1:4" x14ac:dyDescent="0.25">
      <c r="A85" s="67" t="str">
        <f t="shared" si="1"/>
        <v>311900</v>
      </c>
      <c r="B85" s="67" t="str">
        <f>VLOOKUP(A85,'GDP MetaData'!B$26:C$362,2,)</f>
        <v>Other food manufacturing</v>
      </c>
      <c r="C85" s="67" t="s">
        <v>9386</v>
      </c>
      <c r="D85" s="67">
        <v>1632</v>
      </c>
    </row>
    <row r="86" spans="1:4" x14ac:dyDescent="0.25">
      <c r="A86" s="67" t="str">
        <f t="shared" si="1"/>
        <v>312000</v>
      </c>
      <c r="B86" s="67" t="str">
        <f>VLOOKUP(A86,'GDP MetaData'!B$26:C$362,2,)</f>
        <v>Beverage and tobacco product manufacturing</v>
      </c>
      <c r="C86" s="67" t="s">
        <v>9387</v>
      </c>
      <c r="D86" s="67">
        <v>2834.6</v>
      </c>
    </row>
    <row r="87" spans="1:4" x14ac:dyDescent="0.25">
      <c r="A87" s="67" t="str">
        <f t="shared" si="1"/>
        <v>312110</v>
      </c>
      <c r="B87" s="67" t="str">
        <f>VLOOKUP(A87,'GDP MetaData'!B$26:C$362,2,)</f>
        <v>Soft drink and ice manufacturing</v>
      </c>
      <c r="C87" s="67" t="s">
        <v>9388</v>
      </c>
      <c r="D87" s="67">
        <v>749</v>
      </c>
    </row>
    <row r="88" spans="1:4" x14ac:dyDescent="0.25">
      <c r="A88" s="67" t="str">
        <f t="shared" si="1"/>
        <v>312120</v>
      </c>
      <c r="B88" s="67" t="str">
        <f>VLOOKUP(A88,'GDP MetaData'!B$26:C$362,2,)</f>
        <v>Breweries</v>
      </c>
      <c r="C88" s="67" t="s">
        <v>9389</v>
      </c>
      <c r="D88" s="67">
        <v>1568.1</v>
      </c>
    </row>
    <row r="89" spans="1:4" x14ac:dyDescent="0.25">
      <c r="A89" s="67" t="str">
        <f t="shared" si="1"/>
        <v>3121A0</v>
      </c>
      <c r="B89" s="67" t="str">
        <f>VLOOKUP(A89,'GDP MetaData'!B$26:C$362,2,)</f>
        <v>Wineries and distilleries</v>
      </c>
      <c r="C89" s="67" t="s">
        <v>9390</v>
      </c>
      <c r="D89" s="67">
        <v>330.9</v>
      </c>
    </row>
    <row r="90" spans="1:4" x14ac:dyDescent="0.25">
      <c r="A90" s="67" t="str">
        <f t="shared" si="1"/>
        <v>312200</v>
      </c>
      <c r="B90" s="67" t="str">
        <f>VLOOKUP(A90,'GDP MetaData'!B$26:C$362,2,)</f>
        <v>Tobacco manufacturing</v>
      </c>
      <c r="C90" s="67" t="s">
        <v>9391</v>
      </c>
      <c r="D90" s="67">
        <v>186.7</v>
      </c>
    </row>
    <row r="91" spans="1:4" x14ac:dyDescent="0.25">
      <c r="A91" s="67" t="str">
        <f t="shared" si="1"/>
        <v>31A000</v>
      </c>
      <c r="B91" s="67" t="str">
        <f>VLOOKUP(A91,'GDP MetaData'!B$26:C$362,2,)</f>
        <v>Textile and textile product mills</v>
      </c>
      <c r="C91" s="67" t="s">
        <v>9392</v>
      </c>
      <c r="D91" s="67">
        <v>530</v>
      </c>
    </row>
    <row r="92" spans="1:4" x14ac:dyDescent="0.25">
      <c r="A92" s="67" t="str">
        <f t="shared" si="1"/>
        <v>31B000</v>
      </c>
      <c r="B92" s="67" t="str">
        <f>VLOOKUP(A92,'GDP MetaData'!B$26:C$362,2,)</f>
        <v>Clothing and leather and allied product manufacturing</v>
      </c>
      <c r="C92" s="67" t="s">
        <v>9393</v>
      </c>
      <c r="D92" s="67">
        <v>380</v>
      </c>
    </row>
    <row r="93" spans="1:4" x14ac:dyDescent="0.25">
      <c r="A93" s="67" t="str">
        <f t="shared" si="1"/>
        <v>321000</v>
      </c>
      <c r="B93" s="67" t="str">
        <f>VLOOKUP(A93,'GDP MetaData'!B$26:C$362,2,)</f>
        <v>Wood product manufacturing</v>
      </c>
      <c r="C93" s="67" t="s">
        <v>9394</v>
      </c>
      <c r="D93" s="67">
        <v>1677.5</v>
      </c>
    </row>
    <row r="94" spans="1:4" x14ac:dyDescent="0.25">
      <c r="A94" s="67" t="str">
        <f t="shared" si="1"/>
        <v>321100</v>
      </c>
      <c r="B94" s="67" t="str">
        <f>VLOOKUP(A94,'GDP MetaData'!B$26:C$362,2,)</f>
        <v>Sawmills and wood preservation</v>
      </c>
      <c r="C94" s="67" t="s">
        <v>9395</v>
      </c>
      <c r="D94" s="67">
        <v>459</v>
      </c>
    </row>
    <row r="95" spans="1:4" x14ac:dyDescent="0.25">
      <c r="A95" s="67" t="str">
        <f t="shared" si="1"/>
        <v>321200</v>
      </c>
      <c r="B95" s="67" t="str">
        <f>VLOOKUP(A95,'GDP MetaData'!B$26:C$362,2,)</f>
        <v>Veneer, plywood and engineered wood product manufacturing</v>
      </c>
      <c r="C95" s="67" t="s">
        <v>9396</v>
      </c>
      <c r="D95" s="67">
        <v>476.8</v>
      </c>
    </row>
    <row r="96" spans="1:4" x14ac:dyDescent="0.25">
      <c r="A96" s="67" t="str">
        <f t="shared" si="1"/>
        <v>321900</v>
      </c>
      <c r="B96" s="67" t="str">
        <f>VLOOKUP(A96,'GDP MetaData'!B$26:C$362,2,)</f>
        <v>Other wood product manufacturing</v>
      </c>
      <c r="C96" s="67" t="s">
        <v>9397</v>
      </c>
      <c r="D96" s="67">
        <v>741.6</v>
      </c>
    </row>
    <row r="97" spans="1:4" x14ac:dyDescent="0.25">
      <c r="A97" s="67" t="str">
        <f t="shared" si="1"/>
        <v>322000</v>
      </c>
      <c r="B97" s="67" t="str">
        <f>VLOOKUP(A97,'GDP MetaData'!B$26:C$362,2,)</f>
        <v>Paper manufacturing</v>
      </c>
      <c r="C97" s="67" t="s">
        <v>9398</v>
      </c>
      <c r="D97" s="67">
        <v>2564.9</v>
      </c>
    </row>
    <row r="98" spans="1:4" x14ac:dyDescent="0.25">
      <c r="A98" s="67" t="str">
        <f t="shared" si="1"/>
        <v>322100</v>
      </c>
      <c r="B98" s="67" t="str">
        <f>VLOOKUP(A98,'GDP MetaData'!B$26:C$362,2,)</f>
        <v>Pulp, paper and paperboard mills</v>
      </c>
      <c r="C98" s="67" t="s">
        <v>9399</v>
      </c>
      <c r="D98" s="67">
        <v>789.9</v>
      </c>
    </row>
    <row r="99" spans="1:4" x14ac:dyDescent="0.25">
      <c r="A99" s="67" t="str">
        <f t="shared" si="1"/>
        <v>322200</v>
      </c>
      <c r="B99" s="67" t="str">
        <f>VLOOKUP(A99,'GDP MetaData'!B$26:C$362,2,)</f>
        <v>Converted paper product manufacturing</v>
      </c>
      <c r="C99" s="67" t="s">
        <v>9400</v>
      </c>
      <c r="D99" s="67">
        <v>1774.9</v>
      </c>
    </row>
    <row r="100" spans="1:4" x14ac:dyDescent="0.25">
      <c r="A100" s="67" t="str">
        <f t="shared" si="1"/>
        <v>323000</v>
      </c>
      <c r="B100" s="67" t="str">
        <f>VLOOKUP(A100,'GDP MetaData'!B$26:C$362,2,)</f>
        <v>Printing and related support activities</v>
      </c>
      <c r="C100" s="67" t="s">
        <v>9401</v>
      </c>
      <c r="D100" s="67">
        <v>2221.4</v>
      </c>
    </row>
    <row r="101" spans="1:4" x14ac:dyDescent="0.25">
      <c r="A101" s="67" t="str">
        <f t="shared" si="1"/>
        <v>324000</v>
      </c>
      <c r="B101" s="67" t="str">
        <f>VLOOKUP(A101,'GDP MetaData'!B$26:C$362,2,)</f>
        <v>Petroleum and coal product manufacturing</v>
      </c>
      <c r="C101" s="67" t="s">
        <v>9402</v>
      </c>
      <c r="D101" s="67">
        <v>4122.8999999999996</v>
      </c>
    </row>
    <row r="102" spans="1:4" x14ac:dyDescent="0.25">
      <c r="A102" s="67" t="str">
        <f t="shared" si="1"/>
        <v>324110</v>
      </c>
      <c r="B102" s="67" t="str">
        <f>VLOOKUP(A102,'GDP MetaData'!B$26:C$362,2,)</f>
        <v>Petroleum refineries</v>
      </c>
      <c r="C102" s="67" t="s">
        <v>9403</v>
      </c>
      <c r="D102" s="67">
        <v>3452</v>
      </c>
    </row>
    <row r="103" spans="1:4" x14ac:dyDescent="0.25">
      <c r="A103" s="67" t="str">
        <f t="shared" si="1"/>
        <v>3241A0</v>
      </c>
      <c r="B103" s="67" t="str">
        <f>VLOOKUP(A103,'GDP MetaData'!B$26:C$362,2,)</f>
        <v>Petroleum and coal product manufacturing (except petroleum refineries)</v>
      </c>
      <c r="C103" s="67" t="s">
        <v>9404</v>
      </c>
      <c r="D103" s="67">
        <v>671</v>
      </c>
    </row>
    <row r="104" spans="1:4" x14ac:dyDescent="0.25">
      <c r="A104" s="67" t="str">
        <f t="shared" si="1"/>
        <v>325000</v>
      </c>
      <c r="B104" s="67" t="str">
        <f>VLOOKUP(A104,'GDP MetaData'!B$26:C$362,2,)</f>
        <v>Chemical manufacturing</v>
      </c>
      <c r="C104" s="67" t="s">
        <v>9405</v>
      </c>
      <c r="D104" s="67">
        <v>9284.6</v>
      </c>
    </row>
    <row r="105" spans="1:4" x14ac:dyDescent="0.25">
      <c r="A105" s="67" t="str">
        <f t="shared" si="1"/>
        <v>325100</v>
      </c>
      <c r="B105" s="67" t="str">
        <f>VLOOKUP(A105,'GDP MetaData'!B$26:C$362,2,)</f>
        <v>Basic chemical manufacturing</v>
      </c>
      <c r="C105" s="67" t="s">
        <v>9406</v>
      </c>
      <c r="D105" s="67">
        <v>1597.2</v>
      </c>
    </row>
    <row r="106" spans="1:4" x14ac:dyDescent="0.25">
      <c r="A106" s="67" t="str">
        <f t="shared" si="1"/>
        <v>325200</v>
      </c>
      <c r="B106" s="67" t="str">
        <f>VLOOKUP(A106,'GDP MetaData'!B$26:C$362,2,)</f>
        <v>Resin, synthetic rubber, and artificial and synthetic fibres and filaments manufacturing</v>
      </c>
      <c r="C106" s="67" t="s">
        <v>9407</v>
      </c>
      <c r="D106" s="67">
        <v>1047.8</v>
      </c>
    </row>
    <row r="107" spans="1:4" x14ac:dyDescent="0.25">
      <c r="A107" s="67" t="str">
        <f t="shared" si="1"/>
        <v>325300</v>
      </c>
      <c r="B107" s="67" t="str">
        <f>VLOOKUP(A107,'GDP MetaData'!B$26:C$362,2,)</f>
        <v>Pesticide, fertilizer and other agricultural chemical manufacturing</v>
      </c>
      <c r="C107" s="67" t="s">
        <v>9408</v>
      </c>
      <c r="D107" s="67">
        <v>182.8</v>
      </c>
    </row>
    <row r="108" spans="1:4" x14ac:dyDescent="0.25">
      <c r="A108" s="67" t="str">
        <f t="shared" si="1"/>
        <v>325400</v>
      </c>
      <c r="B108" s="67" t="str">
        <f>VLOOKUP(A108,'GDP MetaData'!B$26:C$362,2,)</f>
        <v>Pharmaceutical and medicine manufacturing</v>
      </c>
      <c r="C108" s="67" t="s">
        <v>9409</v>
      </c>
      <c r="D108" s="67">
        <v>3635.8</v>
      </c>
    </row>
    <row r="109" spans="1:4" x14ac:dyDescent="0.25">
      <c r="A109" s="67" t="str">
        <f t="shared" si="1"/>
        <v>325A00</v>
      </c>
      <c r="B109" s="67" t="str">
        <f>VLOOKUP(A109,'GDP MetaData'!B$26:C$362,2,)</f>
        <v>Miscellaneous chemical product manufacturing</v>
      </c>
      <c r="C109" s="67" t="s">
        <v>9410</v>
      </c>
      <c r="D109" s="67">
        <v>2820.9</v>
      </c>
    </row>
    <row r="110" spans="1:4" x14ac:dyDescent="0.25">
      <c r="A110" s="67" t="str">
        <f t="shared" si="1"/>
        <v>325500</v>
      </c>
      <c r="B110" s="67" t="str">
        <f>VLOOKUP(A110,'GDP MetaData'!B$26:C$362,2,)</f>
        <v>Paint, coating and adhesive manufacturing</v>
      </c>
      <c r="C110" s="67" t="s">
        <v>9411</v>
      </c>
      <c r="D110" s="67">
        <v>642.20000000000005</v>
      </c>
    </row>
    <row r="111" spans="1:4" x14ac:dyDescent="0.25">
      <c r="A111" s="67" t="str">
        <f t="shared" si="1"/>
        <v>325600</v>
      </c>
      <c r="B111" s="67" t="str">
        <f>VLOOKUP(A111,'GDP MetaData'!B$26:C$362,2,)</f>
        <v>Soap, cleaning compound and toilet preparation manufacturing</v>
      </c>
      <c r="C111" s="67" t="s">
        <v>9412</v>
      </c>
      <c r="D111" s="67">
        <v>1272.2</v>
      </c>
    </row>
    <row r="112" spans="1:4" x14ac:dyDescent="0.25">
      <c r="A112" s="67" t="str">
        <f t="shared" si="1"/>
        <v>325900</v>
      </c>
      <c r="B112" s="67" t="str">
        <f>VLOOKUP(A112,'GDP MetaData'!B$26:C$362,2,)</f>
        <v>Other chemical product manufacturing</v>
      </c>
      <c r="C112" s="67" t="s">
        <v>9413</v>
      </c>
      <c r="D112" s="67">
        <v>906.6</v>
      </c>
    </row>
    <row r="113" spans="1:4" x14ac:dyDescent="0.25">
      <c r="A113" s="67" t="str">
        <f t="shared" si="1"/>
        <v>325B00</v>
      </c>
      <c r="B113" s="67" t="str">
        <f>VLOOKUP(A113,'GDP MetaData'!B$26:C$362,2,)</f>
        <v>Resin, synthetic rubber and fibres, and paint manufacturing</v>
      </c>
      <c r="C113" s="67" t="s">
        <v>9414</v>
      </c>
      <c r="D113" s="67">
        <v>1690</v>
      </c>
    </row>
    <row r="114" spans="1:4" x14ac:dyDescent="0.25">
      <c r="A114" s="67" t="str">
        <f t="shared" si="1"/>
        <v>326000</v>
      </c>
      <c r="B114" s="67" t="str">
        <f>VLOOKUP(A114,'GDP MetaData'!B$26:C$362,2,)</f>
        <v>Plastics and rubber products manufacturing</v>
      </c>
      <c r="C114" s="67" t="s">
        <v>9415</v>
      </c>
      <c r="D114" s="67">
        <v>5396.3</v>
      </c>
    </row>
    <row r="115" spans="1:4" x14ac:dyDescent="0.25">
      <c r="A115" s="67" t="str">
        <f t="shared" si="1"/>
        <v>326100</v>
      </c>
      <c r="B115" s="67" t="str">
        <f>VLOOKUP(A115,'GDP MetaData'!B$26:C$362,2,)</f>
        <v>Plastic product manufacturing</v>
      </c>
      <c r="C115" s="67" t="s">
        <v>9416</v>
      </c>
      <c r="D115" s="67">
        <v>4837</v>
      </c>
    </row>
    <row r="116" spans="1:4" x14ac:dyDescent="0.25">
      <c r="A116" s="67" t="str">
        <f t="shared" si="1"/>
        <v>326200</v>
      </c>
      <c r="B116" s="67" t="str">
        <f>VLOOKUP(A116,'GDP MetaData'!B$26:C$362,2,)</f>
        <v>Rubber product manufacturing</v>
      </c>
      <c r="C116" s="67" t="s">
        <v>9417</v>
      </c>
      <c r="D116" s="67">
        <v>559.29999999999995</v>
      </c>
    </row>
    <row r="117" spans="1:4" x14ac:dyDescent="0.25">
      <c r="A117" s="67" t="str">
        <f t="shared" si="1"/>
        <v>327000</v>
      </c>
      <c r="B117" s="67" t="str">
        <f>VLOOKUP(A117,'GDP MetaData'!B$26:C$362,2,)</f>
        <v>Non-metallic mineral product manufacturing</v>
      </c>
      <c r="C117" s="67" t="s">
        <v>9418</v>
      </c>
      <c r="D117" s="67">
        <v>2809.9</v>
      </c>
    </row>
    <row r="118" spans="1:4" x14ac:dyDescent="0.25">
      <c r="A118" s="67" t="str">
        <f t="shared" si="1"/>
        <v>327300</v>
      </c>
      <c r="B118" s="67" t="str">
        <f>VLOOKUP(A118,'GDP MetaData'!B$26:C$362,2,)</f>
        <v>Cement and concrete product manufacturing</v>
      </c>
      <c r="C118" s="67" t="s">
        <v>9419</v>
      </c>
      <c r="D118" s="67">
        <v>1616</v>
      </c>
    </row>
    <row r="119" spans="1:4" x14ac:dyDescent="0.25">
      <c r="A119" s="67" t="str">
        <f t="shared" si="1"/>
        <v>327A00</v>
      </c>
      <c r="B119" s="67" t="str">
        <f>VLOOKUP(A119,'GDP MetaData'!B$26:C$362,2,)</f>
        <v>Non-metallic mineral product manufacturing (except cement and concrete products)</v>
      </c>
      <c r="C119" s="67" t="s">
        <v>9420</v>
      </c>
      <c r="D119" s="67">
        <v>1193.9000000000001</v>
      </c>
    </row>
    <row r="120" spans="1:4" x14ac:dyDescent="0.25">
      <c r="A120" s="67" t="str">
        <f t="shared" si="1"/>
        <v>331000</v>
      </c>
      <c r="B120" s="67" t="str">
        <f>VLOOKUP(A120,'GDP MetaData'!B$26:C$362,2,)</f>
        <v>Primary metal manufacturing</v>
      </c>
      <c r="C120" s="67" t="s">
        <v>9421</v>
      </c>
      <c r="D120" s="67">
        <v>4818.1000000000004</v>
      </c>
    </row>
    <row r="121" spans="1:4" x14ac:dyDescent="0.25">
      <c r="A121" s="67" t="str">
        <f t="shared" si="1"/>
        <v>331100</v>
      </c>
      <c r="B121" s="67" t="str">
        <f>VLOOKUP(A121,'GDP MetaData'!B$26:C$362,2,)</f>
        <v>Iron and steel mills and ferro-alloy manufacturing</v>
      </c>
      <c r="C121" s="67" t="s">
        <v>9422</v>
      </c>
      <c r="D121" s="67">
        <v>2014.6</v>
      </c>
    </row>
    <row r="122" spans="1:4" x14ac:dyDescent="0.25">
      <c r="A122" s="67" t="str">
        <f t="shared" si="1"/>
        <v>331200</v>
      </c>
      <c r="B122" s="67" t="str">
        <f>VLOOKUP(A122,'GDP MetaData'!B$26:C$362,2,)</f>
        <v>Steel product manufacturing from purchased steel</v>
      </c>
      <c r="C122" s="67" t="s">
        <v>9423</v>
      </c>
      <c r="D122" s="67">
        <v>754.4</v>
      </c>
    </row>
    <row r="123" spans="1:4" x14ac:dyDescent="0.25">
      <c r="A123" s="67" t="str">
        <f t="shared" si="1"/>
        <v>331300</v>
      </c>
      <c r="B123" s="67" t="str">
        <f>VLOOKUP(A123,'GDP MetaData'!B$26:C$362,2,)</f>
        <v>Alumina and aluminum production and processing</v>
      </c>
      <c r="C123" s="67" t="s">
        <v>9424</v>
      </c>
      <c r="D123" s="67">
        <v>378.7</v>
      </c>
    </row>
    <row r="124" spans="1:4" x14ac:dyDescent="0.25">
      <c r="A124" s="67" t="str">
        <f t="shared" si="1"/>
        <v>331400</v>
      </c>
      <c r="B124" s="67" t="str">
        <f>VLOOKUP(A124,'GDP MetaData'!B$26:C$362,2,)</f>
        <v>Non-ferrous metal (except aluminum) production and processing</v>
      </c>
      <c r="C124" s="67" t="s">
        <v>9425</v>
      </c>
      <c r="D124" s="67">
        <v>1207.4000000000001</v>
      </c>
    </row>
    <row r="125" spans="1:4" x14ac:dyDescent="0.25">
      <c r="A125" s="67" t="str">
        <f t="shared" si="1"/>
        <v>331500</v>
      </c>
      <c r="B125" s="67" t="str">
        <f>VLOOKUP(A125,'GDP MetaData'!B$26:C$362,2,)</f>
        <v>Foundries</v>
      </c>
      <c r="C125" s="67" t="s">
        <v>9426</v>
      </c>
      <c r="D125" s="67">
        <v>463</v>
      </c>
    </row>
    <row r="126" spans="1:4" x14ac:dyDescent="0.25">
      <c r="A126" s="67" t="str">
        <f t="shared" si="1"/>
        <v>332000</v>
      </c>
      <c r="B126" s="67" t="str">
        <f>VLOOKUP(A126,'GDP MetaData'!B$26:C$362,2,)</f>
        <v>Fabricated metal product manufacturing</v>
      </c>
      <c r="C126" s="67" t="s">
        <v>9427</v>
      </c>
      <c r="D126" s="67">
        <v>6854.2</v>
      </c>
    </row>
    <row r="127" spans="1:4" x14ac:dyDescent="0.25">
      <c r="A127" s="67" t="str">
        <f t="shared" si="1"/>
        <v>332100</v>
      </c>
      <c r="B127" s="67" t="str">
        <f>VLOOKUP(A127,'GDP MetaData'!B$26:C$362,2,)</f>
        <v>Forging and stamping</v>
      </c>
      <c r="C127" s="67" t="s">
        <v>9428</v>
      </c>
      <c r="D127" s="67">
        <v>296.7</v>
      </c>
    </row>
    <row r="128" spans="1:4" x14ac:dyDescent="0.25">
      <c r="A128" s="67" t="str">
        <f t="shared" si="1"/>
        <v>332300</v>
      </c>
      <c r="B128" s="67" t="str">
        <f>VLOOKUP(A128,'GDP MetaData'!B$26:C$362,2,)</f>
        <v>Architectural and structural metals manufacturing</v>
      </c>
      <c r="C128" s="67" t="s">
        <v>9429</v>
      </c>
      <c r="D128" s="67">
        <v>2051.6999999999998</v>
      </c>
    </row>
    <row r="129" spans="1:4" x14ac:dyDescent="0.25">
      <c r="A129" s="67" t="str">
        <f t="shared" si="1"/>
        <v>332400</v>
      </c>
      <c r="B129" s="67" t="str">
        <f>VLOOKUP(A129,'GDP MetaData'!B$26:C$362,2,)</f>
        <v>Boiler, tank and shipping container manufacturing</v>
      </c>
      <c r="C129" s="67" t="s">
        <v>9430</v>
      </c>
      <c r="D129" s="67">
        <v>566.4</v>
      </c>
    </row>
    <row r="130" spans="1:4" x14ac:dyDescent="0.25">
      <c r="A130" s="67" t="str">
        <f t="shared" ref="A130:A193" si="2">LEFT(SUBSTITUTE(RIGHT(C130,LEN(C130)-FIND("[",C130)),"]","")&amp;"000000",6)</f>
        <v>332500</v>
      </c>
      <c r="B130" s="67" t="str">
        <f>VLOOKUP(A130,'GDP MetaData'!B$26:C$362,2,)</f>
        <v>Hardware manufacturing</v>
      </c>
      <c r="C130" s="67" t="s">
        <v>9431</v>
      </c>
      <c r="D130" s="67">
        <v>503.7</v>
      </c>
    </row>
    <row r="131" spans="1:4" x14ac:dyDescent="0.25">
      <c r="A131" s="67" t="str">
        <f t="shared" si="2"/>
        <v>332600</v>
      </c>
      <c r="B131" s="67" t="str">
        <f>VLOOKUP(A131,'GDP MetaData'!B$26:C$362,2,)</f>
        <v>Spring and wire product manufacturing</v>
      </c>
      <c r="C131" s="67" t="s">
        <v>9432</v>
      </c>
      <c r="D131" s="67">
        <v>205.7</v>
      </c>
    </row>
    <row r="132" spans="1:4" x14ac:dyDescent="0.25">
      <c r="A132" s="67" t="str">
        <f t="shared" si="2"/>
        <v>332700</v>
      </c>
      <c r="B132" s="67" t="str">
        <f>VLOOKUP(A132,'GDP MetaData'!B$26:C$362,2,)</f>
        <v>Machine shops, turned product, and screw, nut and bolt manufacturing</v>
      </c>
      <c r="C132" s="67" t="s">
        <v>9433</v>
      </c>
      <c r="D132" s="67">
        <v>1386.5</v>
      </c>
    </row>
    <row r="133" spans="1:4" x14ac:dyDescent="0.25">
      <c r="A133" s="67" t="str">
        <f t="shared" si="2"/>
        <v>332800</v>
      </c>
      <c r="B133" s="67" t="str">
        <f>VLOOKUP(A133,'GDP MetaData'!B$26:C$362,2,)</f>
        <v>Coating, engraving, cold and heat treating and allied activities</v>
      </c>
      <c r="C133" s="67" t="s">
        <v>9434</v>
      </c>
      <c r="D133" s="67">
        <v>576.5</v>
      </c>
    </row>
    <row r="134" spans="1:4" x14ac:dyDescent="0.25">
      <c r="A134" s="67" t="str">
        <f t="shared" si="2"/>
        <v>332A00</v>
      </c>
      <c r="B134" s="67" t="str">
        <f>VLOOKUP(A134,'GDP MetaData'!B$26:C$362,2,)</f>
        <v>Cutlery, hand tools and other fabricated metal product manufacturing</v>
      </c>
      <c r="C134" s="67" t="s">
        <v>9435</v>
      </c>
      <c r="D134" s="67">
        <v>1267</v>
      </c>
    </row>
    <row r="135" spans="1:4" x14ac:dyDescent="0.25">
      <c r="A135" s="67" t="str">
        <f t="shared" si="2"/>
        <v>333000</v>
      </c>
      <c r="B135" s="67" t="str">
        <f>VLOOKUP(A135,'GDP MetaData'!B$26:C$362,2,)</f>
        <v>Machinery manufacturing</v>
      </c>
      <c r="C135" s="67" t="s">
        <v>9436</v>
      </c>
      <c r="D135" s="67">
        <v>6843.5</v>
      </c>
    </row>
    <row r="136" spans="1:4" x14ac:dyDescent="0.25">
      <c r="A136" s="67" t="str">
        <f t="shared" si="2"/>
        <v>333100</v>
      </c>
      <c r="B136" s="67" t="str">
        <f>VLOOKUP(A136,'GDP MetaData'!B$26:C$362,2,)</f>
        <v>Agricultural, construction and mining machinery manufacturing</v>
      </c>
      <c r="C136" s="67" t="s">
        <v>9437</v>
      </c>
      <c r="D136" s="67">
        <v>787.4</v>
      </c>
    </row>
    <row r="137" spans="1:4" x14ac:dyDescent="0.25">
      <c r="A137" s="67" t="str">
        <f t="shared" si="2"/>
        <v>333A00</v>
      </c>
      <c r="B137" s="67" t="str">
        <f>VLOOKUP(A137,'GDP MetaData'!B$26:C$362,2,)</f>
        <v>Industrial, commercial and service industry machinery manufacturing</v>
      </c>
      <c r="C137" s="67" t="s">
        <v>9438</v>
      </c>
      <c r="D137" s="67">
        <v>1981.3</v>
      </c>
    </row>
    <row r="138" spans="1:4" x14ac:dyDescent="0.25">
      <c r="A138" s="67" t="str">
        <f t="shared" si="2"/>
        <v>333200</v>
      </c>
      <c r="B138" s="67" t="str">
        <f>VLOOKUP(A138,'GDP MetaData'!B$26:C$362,2,)</f>
        <v>Industrial machinery manufacturing</v>
      </c>
      <c r="C138" s="67" t="s">
        <v>9439</v>
      </c>
      <c r="D138" s="67">
        <v>896.6</v>
      </c>
    </row>
    <row r="139" spans="1:4" x14ac:dyDescent="0.25">
      <c r="A139" s="67" t="str">
        <f t="shared" si="2"/>
        <v>333300</v>
      </c>
      <c r="B139" s="67" t="str">
        <f>VLOOKUP(A139,'GDP MetaData'!B$26:C$362,2,)</f>
        <v>Commercial and service industry machinery manufacturing</v>
      </c>
      <c r="C139" s="67" t="s">
        <v>9440</v>
      </c>
      <c r="D139" s="67">
        <v>1084.7</v>
      </c>
    </row>
    <row r="140" spans="1:4" x14ac:dyDescent="0.25">
      <c r="A140" s="67" t="str">
        <f t="shared" si="2"/>
        <v>333400</v>
      </c>
      <c r="B140" s="67" t="str">
        <f>VLOOKUP(A140,'GDP MetaData'!B$26:C$362,2,)</f>
        <v>Ventilation, heating, air-conditioning and commercial refrigeration equipment manufacturing</v>
      </c>
      <c r="C140" s="67" t="s">
        <v>9441</v>
      </c>
      <c r="D140" s="67">
        <v>535.20000000000005</v>
      </c>
    </row>
    <row r="141" spans="1:4" x14ac:dyDescent="0.25">
      <c r="A141" s="67" t="str">
        <f t="shared" si="2"/>
        <v>333500</v>
      </c>
      <c r="B141" s="67" t="str">
        <f>VLOOKUP(A141,'GDP MetaData'!B$26:C$362,2,)</f>
        <v>Metalworking machinery manufacturing</v>
      </c>
      <c r="C141" s="67" t="s">
        <v>9442</v>
      </c>
      <c r="D141" s="67">
        <v>1671.1</v>
      </c>
    </row>
    <row r="142" spans="1:4" x14ac:dyDescent="0.25">
      <c r="A142" s="67" t="str">
        <f t="shared" si="2"/>
        <v>333600</v>
      </c>
      <c r="B142" s="67" t="str">
        <f>VLOOKUP(A142,'GDP MetaData'!B$26:C$362,2,)</f>
        <v>Engine, turbine and power transmission equipment manufacturing</v>
      </c>
      <c r="C142" s="67" t="s">
        <v>9443</v>
      </c>
      <c r="D142" s="67">
        <v>214.2</v>
      </c>
    </row>
    <row r="143" spans="1:4" x14ac:dyDescent="0.25">
      <c r="A143" s="67" t="str">
        <f t="shared" si="2"/>
        <v>333900</v>
      </c>
      <c r="B143" s="67" t="str">
        <f>VLOOKUP(A143,'GDP MetaData'!B$26:C$362,2,)</f>
        <v>Other general-purpose machinery manufacturing</v>
      </c>
      <c r="C143" s="67" t="s">
        <v>9444</v>
      </c>
      <c r="D143" s="67">
        <v>1654.4</v>
      </c>
    </row>
    <row r="144" spans="1:4" x14ac:dyDescent="0.25">
      <c r="A144" s="67" t="str">
        <f t="shared" si="2"/>
        <v>334000</v>
      </c>
      <c r="B144" s="67" t="str">
        <f>VLOOKUP(A144,'GDP MetaData'!B$26:C$362,2,)</f>
        <v>Computer and electronic product manufacturing</v>
      </c>
      <c r="C144" s="67" t="s">
        <v>9445</v>
      </c>
      <c r="D144" s="67">
        <v>3277.4</v>
      </c>
    </row>
    <row r="145" spans="1:4" x14ac:dyDescent="0.25">
      <c r="A145" s="67" t="str">
        <f t="shared" si="2"/>
        <v>334100</v>
      </c>
      <c r="B145" s="67" t="str">
        <f>VLOOKUP(A145,'GDP MetaData'!B$26:C$362,2,)</f>
        <v>Computer and peripheral equipment manufacturing</v>
      </c>
      <c r="C145" s="67" t="s">
        <v>9446</v>
      </c>
      <c r="D145" s="67">
        <v>127.3</v>
      </c>
    </row>
    <row r="146" spans="1:4" x14ac:dyDescent="0.25">
      <c r="A146" s="67" t="str">
        <f t="shared" si="2"/>
        <v>334200</v>
      </c>
      <c r="B146" s="67" t="str">
        <f>VLOOKUP(A146,'GDP MetaData'!B$26:C$362,2,)</f>
        <v>Communications equipment manufacturing</v>
      </c>
      <c r="C146" s="67" t="s">
        <v>9447</v>
      </c>
      <c r="D146" s="67">
        <v>914.9</v>
      </c>
    </row>
    <row r="147" spans="1:4" x14ac:dyDescent="0.25">
      <c r="A147" s="67" t="str">
        <f t="shared" si="2"/>
        <v>334400</v>
      </c>
      <c r="B147" s="67" t="str">
        <f>VLOOKUP(A147,'GDP MetaData'!B$26:C$362,2,)</f>
        <v>Semiconductor and other electronic component manufacturing</v>
      </c>
      <c r="C147" s="67" t="s">
        <v>9448</v>
      </c>
      <c r="D147" s="67">
        <v>803</v>
      </c>
    </row>
    <row r="148" spans="1:4" x14ac:dyDescent="0.25">
      <c r="A148" s="67" t="str">
        <f t="shared" si="2"/>
        <v>334A00</v>
      </c>
      <c r="B148" s="67" t="str">
        <f>VLOOKUP(A148,'GDP MetaData'!B$26:C$362,2,)</f>
        <v>Other electronic product manufacturing</v>
      </c>
      <c r="C148" s="67" t="s">
        <v>9449</v>
      </c>
      <c r="D148" s="67">
        <v>1432.2</v>
      </c>
    </row>
    <row r="149" spans="1:4" x14ac:dyDescent="0.25">
      <c r="A149" s="67" t="str">
        <f t="shared" si="2"/>
        <v>335000</v>
      </c>
      <c r="B149" s="67" t="str">
        <f>VLOOKUP(A149,'GDP MetaData'!B$26:C$362,2,)</f>
        <v>Electrical equipment, appliance and component manufacturing</v>
      </c>
      <c r="C149" s="67" t="s">
        <v>9450</v>
      </c>
      <c r="D149" s="67">
        <v>1887.5</v>
      </c>
    </row>
    <row r="150" spans="1:4" x14ac:dyDescent="0.25">
      <c r="A150" s="67" t="str">
        <f t="shared" si="2"/>
        <v>335100</v>
      </c>
      <c r="B150" s="67" t="str">
        <f>VLOOKUP(A150,'GDP MetaData'!B$26:C$362,2,)</f>
        <v>Electric lighting equipment manufacturing</v>
      </c>
      <c r="C150" s="67" t="s">
        <v>9451</v>
      </c>
      <c r="D150" s="67">
        <v>190.7</v>
      </c>
    </row>
    <row r="151" spans="1:4" x14ac:dyDescent="0.25">
      <c r="A151" s="67" t="str">
        <f t="shared" si="2"/>
        <v>335200</v>
      </c>
      <c r="B151" s="67" t="str">
        <f>VLOOKUP(A151,'GDP MetaData'!B$26:C$362,2,)</f>
        <v>Household appliance manufacturing</v>
      </c>
      <c r="C151" s="67" t="s">
        <v>9452</v>
      </c>
      <c r="D151" s="67">
        <v>111.2</v>
      </c>
    </row>
    <row r="152" spans="1:4" x14ac:dyDescent="0.25">
      <c r="A152" s="67" t="str">
        <f t="shared" si="2"/>
        <v>335300</v>
      </c>
      <c r="B152" s="67" t="str">
        <f>VLOOKUP(A152,'GDP MetaData'!B$26:C$362,2,)</f>
        <v>Electrical equipment manufacturing</v>
      </c>
      <c r="C152" s="67" t="s">
        <v>9453</v>
      </c>
      <c r="D152" s="67">
        <v>965.9</v>
      </c>
    </row>
    <row r="153" spans="1:4" x14ac:dyDescent="0.25">
      <c r="A153" s="67" t="str">
        <f t="shared" si="2"/>
        <v>335900</v>
      </c>
      <c r="B153" s="67" t="str">
        <f>VLOOKUP(A153,'GDP MetaData'!B$26:C$362,2,)</f>
        <v>Other electrical equipment and component manufacturing</v>
      </c>
      <c r="C153" s="67" t="s">
        <v>9454</v>
      </c>
      <c r="D153" s="67">
        <v>619.70000000000005</v>
      </c>
    </row>
    <row r="154" spans="1:4" x14ac:dyDescent="0.25">
      <c r="A154" s="67" t="str">
        <f t="shared" si="2"/>
        <v>336000</v>
      </c>
      <c r="B154" s="67" t="str">
        <f>VLOOKUP(A154,'GDP MetaData'!B$26:C$362,2,)</f>
        <v>Transportation equipment manufacturing</v>
      </c>
      <c r="C154" s="67" t="s">
        <v>9455</v>
      </c>
      <c r="D154" s="67">
        <v>21809.4</v>
      </c>
    </row>
    <row r="155" spans="1:4" x14ac:dyDescent="0.25">
      <c r="A155" s="67" t="str">
        <f t="shared" si="2"/>
        <v>336Y00</v>
      </c>
      <c r="B155" s="67" t="str">
        <f>VLOOKUP(A155,'GDP MetaData'!B$26:C$362,2,)</f>
        <v>Motor vehicles and parts manufacturing</v>
      </c>
      <c r="C155" s="67" t="s">
        <v>9456</v>
      </c>
      <c r="D155" s="67">
        <v>18111.8</v>
      </c>
    </row>
    <row r="156" spans="1:4" x14ac:dyDescent="0.25">
      <c r="A156" s="67" t="str">
        <f t="shared" si="2"/>
        <v>336100</v>
      </c>
      <c r="B156" s="67" t="str">
        <f>VLOOKUP(A156,'GDP MetaData'!B$26:C$362,2,)</f>
        <v>Motor vehicle manufacturing</v>
      </c>
      <c r="C156" s="67" t="s">
        <v>9457</v>
      </c>
      <c r="D156" s="67">
        <v>9264.5</v>
      </c>
    </row>
    <row r="157" spans="1:4" x14ac:dyDescent="0.25">
      <c r="A157" s="67" t="str">
        <f t="shared" si="2"/>
        <v>336110</v>
      </c>
      <c r="B157" s="67" t="str">
        <f>VLOOKUP(A157,'GDP MetaData'!B$26:C$362,2,)</f>
        <v>Automobile and light-duty motor vehicle manufacturing</v>
      </c>
      <c r="C157" s="67" t="s">
        <v>9458</v>
      </c>
      <c r="D157" s="67">
        <v>9217.1</v>
      </c>
    </row>
    <row r="158" spans="1:4" x14ac:dyDescent="0.25">
      <c r="A158" s="67" t="str">
        <f t="shared" si="2"/>
        <v>336120</v>
      </c>
      <c r="B158" s="67" t="str">
        <f>VLOOKUP(A158,'GDP MetaData'!B$26:C$362,2,)</f>
        <v>Heavy-duty truck manufacturing</v>
      </c>
      <c r="C158" s="67" t="s">
        <v>9459</v>
      </c>
      <c r="D158" s="67">
        <v>47.4</v>
      </c>
    </row>
    <row r="159" spans="1:4" x14ac:dyDescent="0.25">
      <c r="A159" s="67" t="str">
        <f t="shared" si="2"/>
        <v>336200</v>
      </c>
      <c r="B159" s="67" t="str">
        <f>VLOOKUP(A159,'GDP MetaData'!B$26:C$362,2,)</f>
        <v>Motor vehicle body and trailer manufacturing</v>
      </c>
      <c r="C159" s="67" t="s">
        <v>9460</v>
      </c>
      <c r="D159" s="67">
        <v>296.2</v>
      </c>
    </row>
    <row r="160" spans="1:4" x14ac:dyDescent="0.25">
      <c r="A160" s="67" t="str">
        <f t="shared" si="2"/>
        <v>336300</v>
      </c>
      <c r="B160" s="67" t="str">
        <f>VLOOKUP(A160,'GDP MetaData'!B$26:C$362,2,)</f>
        <v>Motor vehicle parts manufacturing</v>
      </c>
      <c r="C160" s="67" t="s">
        <v>9461</v>
      </c>
      <c r="D160" s="67">
        <v>8551.1</v>
      </c>
    </row>
    <row r="161" spans="1:4" x14ac:dyDescent="0.25">
      <c r="A161" s="67" t="str">
        <f t="shared" si="2"/>
        <v>336310</v>
      </c>
      <c r="B161" s="67" t="str">
        <f>VLOOKUP(A161,'GDP MetaData'!B$26:C$362,2,)</f>
        <v>Motor vehicle gasoline engine and engine parts manufacturing</v>
      </c>
      <c r="C161" s="67" t="s">
        <v>9462</v>
      </c>
      <c r="D161" s="67">
        <v>1417.8</v>
      </c>
    </row>
    <row r="162" spans="1:4" x14ac:dyDescent="0.25">
      <c r="A162" s="67" t="str">
        <f t="shared" si="2"/>
        <v>336320</v>
      </c>
      <c r="B162" s="67" t="str">
        <f>VLOOKUP(A162,'GDP MetaData'!B$26:C$362,2,)</f>
        <v>Motor vehicle electrical and electronic equipment manufacturing</v>
      </c>
      <c r="C162" s="67" t="s">
        <v>9463</v>
      </c>
      <c r="D162" s="67">
        <v>356.7</v>
      </c>
    </row>
    <row r="163" spans="1:4" x14ac:dyDescent="0.25">
      <c r="A163" s="67" t="str">
        <f t="shared" si="2"/>
        <v>336330</v>
      </c>
      <c r="B163" s="67" t="str">
        <f>VLOOKUP(A163,'GDP MetaData'!B$26:C$362,2,)</f>
        <v>Motor vehicle steering and suspension components (except spring) manufacturing</v>
      </c>
      <c r="C163" s="67" t="s">
        <v>9464</v>
      </c>
      <c r="D163" s="67">
        <v>531.1</v>
      </c>
    </row>
    <row r="164" spans="1:4" x14ac:dyDescent="0.25">
      <c r="A164" s="67" t="str">
        <f t="shared" si="2"/>
        <v>336340</v>
      </c>
      <c r="B164" s="67" t="str">
        <f>VLOOKUP(A164,'GDP MetaData'!B$26:C$362,2,)</f>
        <v>Motor vehicle brake system manufacturing</v>
      </c>
      <c r="C164" s="67" t="s">
        <v>9465</v>
      </c>
      <c r="D164" s="67">
        <v>207.9</v>
      </c>
    </row>
    <row r="165" spans="1:4" x14ac:dyDescent="0.25">
      <c r="A165" s="67" t="str">
        <f t="shared" si="2"/>
        <v>336350</v>
      </c>
      <c r="B165" s="67" t="str">
        <f>VLOOKUP(A165,'GDP MetaData'!B$26:C$362,2,)</f>
        <v>Motor vehicle transmission and power train parts manufacturing</v>
      </c>
      <c r="C165" s="67" t="s">
        <v>9466</v>
      </c>
      <c r="D165" s="67">
        <v>1489.2</v>
      </c>
    </row>
    <row r="166" spans="1:4" x14ac:dyDescent="0.25">
      <c r="A166" s="67" t="str">
        <f t="shared" si="2"/>
        <v>336360</v>
      </c>
      <c r="B166" s="67" t="str">
        <f>VLOOKUP(A166,'GDP MetaData'!B$26:C$362,2,)</f>
        <v>Motor vehicle seating and interior trim manufacturing</v>
      </c>
      <c r="C166" s="67" t="s">
        <v>9467</v>
      </c>
      <c r="D166" s="67">
        <v>1202.8</v>
      </c>
    </row>
    <row r="167" spans="1:4" x14ac:dyDescent="0.25">
      <c r="A167" s="67" t="str">
        <f t="shared" si="2"/>
        <v>336370</v>
      </c>
      <c r="B167" s="67" t="str">
        <f>VLOOKUP(A167,'GDP MetaData'!B$26:C$362,2,)</f>
        <v>Motor vehicle metal stamping</v>
      </c>
      <c r="C167" s="67" t="s">
        <v>9468</v>
      </c>
      <c r="D167" s="67">
        <v>2003.8</v>
      </c>
    </row>
    <row r="168" spans="1:4" x14ac:dyDescent="0.25">
      <c r="A168" s="67" t="str">
        <f t="shared" si="2"/>
        <v>336390</v>
      </c>
      <c r="B168" s="67" t="str">
        <f>VLOOKUP(A168,'GDP MetaData'!B$26:C$362,2,)</f>
        <v>Other motor vehicle parts manufacturing</v>
      </c>
      <c r="C168" s="67" t="s">
        <v>9469</v>
      </c>
      <c r="D168" s="67">
        <v>1341.9</v>
      </c>
    </row>
    <row r="169" spans="1:4" x14ac:dyDescent="0.25">
      <c r="A169" s="67" t="str">
        <f t="shared" si="2"/>
        <v>336400</v>
      </c>
      <c r="B169" s="67" t="str">
        <f>VLOOKUP(A169,'GDP MetaData'!B$26:C$362,2,)</f>
        <v>Aerospace product and parts manufacturing</v>
      </c>
      <c r="C169" s="67" t="s">
        <v>9470</v>
      </c>
      <c r="D169" s="67">
        <v>2460.6</v>
      </c>
    </row>
    <row r="170" spans="1:4" x14ac:dyDescent="0.25">
      <c r="A170" s="67" t="str">
        <f t="shared" si="2"/>
        <v>336500</v>
      </c>
      <c r="B170" s="67" t="str">
        <f>VLOOKUP(A170,'GDP MetaData'!B$26:C$362,2,)</f>
        <v>Railroad rolling stock manufacturing</v>
      </c>
      <c r="C170" s="67" t="s">
        <v>9471</v>
      </c>
      <c r="D170" s="67">
        <v>398.5</v>
      </c>
    </row>
    <row r="171" spans="1:4" x14ac:dyDescent="0.25">
      <c r="A171" s="67" t="str">
        <f t="shared" si="2"/>
        <v>336600</v>
      </c>
      <c r="B171" s="67" t="str">
        <f>VLOOKUP(A171,'GDP MetaData'!B$26:C$362,2,)</f>
        <v>Ship and boat building</v>
      </c>
      <c r="C171" s="67" t="s">
        <v>9472</v>
      </c>
      <c r="D171" s="67">
        <v>64.8</v>
      </c>
    </row>
    <row r="172" spans="1:4" x14ac:dyDescent="0.25">
      <c r="A172" s="67" t="str">
        <f t="shared" si="2"/>
        <v>336900</v>
      </c>
      <c r="B172" s="67" t="str">
        <f>VLOOKUP(A172,'GDP MetaData'!B$26:C$362,2,)</f>
        <v>Other transportation equipment manufacturing</v>
      </c>
      <c r="C172" s="67" t="s">
        <v>9473</v>
      </c>
      <c r="D172" s="67">
        <v>773.7</v>
      </c>
    </row>
    <row r="173" spans="1:4" x14ac:dyDescent="0.25">
      <c r="A173" s="67" t="str">
        <f t="shared" si="2"/>
        <v>337000</v>
      </c>
      <c r="B173" s="67" t="str">
        <f>VLOOKUP(A173,'GDP MetaData'!B$26:C$362,2,)</f>
        <v>Furniture and related product manufacturing</v>
      </c>
      <c r="C173" s="67" t="s">
        <v>9474</v>
      </c>
      <c r="D173" s="67">
        <v>2289.5</v>
      </c>
    </row>
    <row r="174" spans="1:4" x14ac:dyDescent="0.25">
      <c r="A174" s="67" t="str">
        <f t="shared" si="2"/>
        <v>337100</v>
      </c>
      <c r="B174" s="67" t="str">
        <f>VLOOKUP(A174,'GDP MetaData'!B$26:C$362,2,)</f>
        <v>Household and institutional furniture and kitchen cabinet manufacturing</v>
      </c>
      <c r="C174" s="67" t="s">
        <v>9475</v>
      </c>
      <c r="D174" s="67">
        <v>862.7</v>
      </c>
    </row>
    <row r="175" spans="1:4" x14ac:dyDescent="0.25">
      <c r="A175" s="67" t="str">
        <f t="shared" si="2"/>
        <v>337200</v>
      </c>
      <c r="B175" s="67" t="str">
        <f>VLOOKUP(A175,'GDP MetaData'!B$26:C$362,2,)</f>
        <v>Office furniture (including fixtures) manufacturing</v>
      </c>
      <c r="C175" s="67" t="s">
        <v>9476</v>
      </c>
      <c r="D175" s="67">
        <v>1249.4000000000001</v>
      </c>
    </row>
    <row r="176" spans="1:4" x14ac:dyDescent="0.25">
      <c r="A176" s="67" t="str">
        <f t="shared" si="2"/>
        <v>337900</v>
      </c>
      <c r="B176" s="67" t="str">
        <f>VLOOKUP(A176,'GDP MetaData'!B$26:C$362,2,)</f>
        <v>Other furniture-related product manufacturing</v>
      </c>
      <c r="C176" s="67" t="s">
        <v>9477</v>
      </c>
      <c r="D176" s="67">
        <v>177.4</v>
      </c>
    </row>
    <row r="177" spans="1:4" x14ac:dyDescent="0.25">
      <c r="A177" s="67" t="str">
        <f t="shared" si="2"/>
        <v>339000</v>
      </c>
      <c r="B177" s="67" t="str">
        <f>VLOOKUP(A177,'GDP MetaData'!B$26:C$362,2,)</f>
        <v>Miscellaneous manufacturing</v>
      </c>
      <c r="C177" s="67" t="s">
        <v>9478</v>
      </c>
      <c r="D177" s="67">
        <v>2250.1</v>
      </c>
    </row>
    <row r="178" spans="1:4" x14ac:dyDescent="0.25">
      <c r="A178" s="67" t="str">
        <f t="shared" si="2"/>
        <v>339100</v>
      </c>
      <c r="B178" s="67" t="str">
        <f>VLOOKUP(A178,'GDP MetaData'!B$26:C$362,2,)</f>
        <v>Medical equipment and supplies manufacturing</v>
      </c>
      <c r="C178" s="67" t="s">
        <v>9479</v>
      </c>
      <c r="D178" s="67">
        <v>871.5</v>
      </c>
    </row>
    <row r="179" spans="1:4" x14ac:dyDescent="0.25">
      <c r="A179" s="67" t="str">
        <f t="shared" si="2"/>
        <v>339900</v>
      </c>
      <c r="B179" s="67" t="str">
        <f>VLOOKUP(A179,'GDP MetaData'!B$26:C$362,2,)</f>
        <v>Other miscellaneous manufacturing</v>
      </c>
      <c r="C179" s="67" t="s">
        <v>9480</v>
      </c>
      <c r="D179" s="67">
        <v>1378.7</v>
      </c>
    </row>
    <row r="180" spans="1:4" x14ac:dyDescent="0.25">
      <c r="A180" s="67" t="str">
        <f t="shared" si="2"/>
        <v>410000</v>
      </c>
      <c r="B180" s="67" t="str">
        <f>VLOOKUP(A180,'GDP MetaData'!B$26:C$362,2,)</f>
        <v>Wholesale trade</v>
      </c>
      <c r="C180" s="67" t="s">
        <v>9481</v>
      </c>
      <c r="D180" s="67">
        <v>46536.9</v>
      </c>
    </row>
    <row r="181" spans="1:4" x14ac:dyDescent="0.25">
      <c r="A181" s="67" t="str">
        <f t="shared" si="2"/>
        <v>411000</v>
      </c>
      <c r="B181" s="67" t="str">
        <f>VLOOKUP(A181,'GDP MetaData'!B$26:C$362,2,)</f>
        <v>Farm product merchant wholesalers</v>
      </c>
      <c r="C181" s="67" t="s">
        <v>9482</v>
      </c>
      <c r="D181" s="67">
        <v>642</v>
      </c>
    </row>
    <row r="182" spans="1:4" x14ac:dyDescent="0.25">
      <c r="A182" s="67" t="str">
        <f t="shared" si="2"/>
        <v>412000</v>
      </c>
      <c r="B182" s="67" t="str">
        <f>VLOOKUP(A182,'GDP MetaData'!B$26:C$362,2,)</f>
        <v>Petroleum and petroleum products merchant wholesalers</v>
      </c>
      <c r="C182" s="67" t="s">
        <v>9483</v>
      </c>
      <c r="D182" s="67">
        <v>347.2</v>
      </c>
    </row>
    <row r="183" spans="1:4" x14ac:dyDescent="0.25">
      <c r="A183" s="67" t="str">
        <f t="shared" si="2"/>
        <v>413000</v>
      </c>
      <c r="B183" s="67" t="str">
        <f>VLOOKUP(A183,'GDP MetaData'!B$26:C$362,2,)</f>
        <v>Food, beverage and tobacco merchant wholesalers</v>
      </c>
      <c r="C183" s="67" t="s">
        <v>9484</v>
      </c>
      <c r="D183" s="67">
        <v>6018.2</v>
      </c>
    </row>
    <row r="184" spans="1:4" x14ac:dyDescent="0.25">
      <c r="A184" s="67" t="str">
        <f t="shared" si="2"/>
        <v>414000</v>
      </c>
      <c r="B184" s="67" t="str">
        <f>VLOOKUP(A184,'GDP MetaData'!B$26:C$362,2,)</f>
        <v>Personal and household goods merchant wholesalers</v>
      </c>
      <c r="C184" s="67" t="s">
        <v>9485</v>
      </c>
      <c r="D184" s="67">
        <v>7240.9</v>
      </c>
    </row>
    <row r="185" spans="1:4" x14ac:dyDescent="0.25">
      <c r="A185" s="67" t="str">
        <f t="shared" si="2"/>
        <v>415000</v>
      </c>
      <c r="B185" s="67" t="str">
        <f>VLOOKUP(A185,'GDP MetaData'!B$26:C$362,2,)</f>
        <v>Motor vehicle and motor vehicle parts and accessories merchant wholesalers</v>
      </c>
      <c r="C185" s="67" t="s">
        <v>9486</v>
      </c>
      <c r="D185" s="67">
        <v>6451.9</v>
      </c>
    </row>
    <row r="186" spans="1:4" x14ac:dyDescent="0.25">
      <c r="A186" s="67" t="str">
        <f t="shared" si="2"/>
        <v>416000</v>
      </c>
      <c r="B186" s="67" t="str">
        <f>VLOOKUP(A186,'GDP MetaData'!B$26:C$362,2,)</f>
        <v>Building material and supplies merchant wholesalers</v>
      </c>
      <c r="C186" s="67" t="s">
        <v>9487</v>
      </c>
      <c r="D186" s="67">
        <v>6543.9</v>
      </c>
    </row>
    <row r="187" spans="1:4" x14ac:dyDescent="0.25">
      <c r="A187" s="67" t="str">
        <f t="shared" si="2"/>
        <v>417000</v>
      </c>
      <c r="B187" s="67" t="str">
        <f>VLOOKUP(A187,'GDP MetaData'!B$26:C$362,2,)</f>
        <v>Machinery, equipment and supplies merchant wholesalers</v>
      </c>
      <c r="C187" s="67" t="s">
        <v>9488</v>
      </c>
      <c r="D187" s="67">
        <v>12297.2</v>
      </c>
    </row>
    <row r="188" spans="1:4" x14ac:dyDescent="0.25">
      <c r="A188" s="67" t="str">
        <f t="shared" si="2"/>
        <v>418000</v>
      </c>
      <c r="B188" s="67" t="str">
        <f>VLOOKUP(A188,'GDP MetaData'!B$26:C$362,2,)</f>
        <v>Miscellaneous merchant wholesalers</v>
      </c>
      <c r="C188" s="67" t="s">
        <v>9489</v>
      </c>
      <c r="D188" s="67">
        <v>5338.6</v>
      </c>
    </row>
    <row r="189" spans="1:4" x14ac:dyDescent="0.25">
      <c r="A189" s="67" t="str">
        <f t="shared" si="2"/>
        <v>419000</v>
      </c>
      <c r="B189" s="67" t="str">
        <f>VLOOKUP(A189,'GDP MetaData'!B$26:C$362,2,)</f>
        <v>Business-to-business electronic markets, and agents and brokers</v>
      </c>
      <c r="C189" s="67" t="s">
        <v>9490</v>
      </c>
      <c r="D189" s="67">
        <v>1657.2</v>
      </c>
    </row>
    <row r="190" spans="1:4" x14ac:dyDescent="0.25">
      <c r="A190" s="67" t="str">
        <f t="shared" si="2"/>
        <v>44-450</v>
      </c>
      <c r="B190" s="67" t="str">
        <f>VLOOKUP(A190,'GDP MetaData'!B$26:C$362,2,)</f>
        <v>Retail trade</v>
      </c>
      <c r="C190" s="67" t="s">
        <v>9491</v>
      </c>
      <c r="D190" s="67">
        <v>34574.400000000001</v>
      </c>
    </row>
    <row r="191" spans="1:4" x14ac:dyDescent="0.25">
      <c r="A191" s="67" t="str">
        <f t="shared" si="2"/>
        <v>441000</v>
      </c>
      <c r="B191" s="67" t="str">
        <f>VLOOKUP(A191,'GDP MetaData'!B$26:C$362,2,)</f>
        <v>Motor vehicle and parts dealers</v>
      </c>
      <c r="C191" s="67" t="s">
        <v>9492</v>
      </c>
      <c r="D191" s="67">
        <v>4963.5</v>
      </c>
    </row>
    <row r="192" spans="1:4" x14ac:dyDescent="0.25">
      <c r="A192" s="67" t="str">
        <f t="shared" si="2"/>
        <v>442000</v>
      </c>
      <c r="B192" s="67" t="str">
        <f>VLOOKUP(A192,'GDP MetaData'!B$26:C$362,2,)</f>
        <v>Furniture and home furnishings stores</v>
      </c>
      <c r="C192" s="67" t="s">
        <v>9493</v>
      </c>
      <c r="D192" s="67">
        <v>1425.9</v>
      </c>
    </row>
    <row r="193" spans="1:4" x14ac:dyDescent="0.25">
      <c r="A193" s="67" t="str">
        <f t="shared" si="2"/>
        <v>443000</v>
      </c>
      <c r="B193" s="67" t="str">
        <f>VLOOKUP(A193,'GDP MetaData'!B$26:C$362,2,)</f>
        <v>Electronics and appliance stores</v>
      </c>
      <c r="C193" s="67" t="s">
        <v>9494</v>
      </c>
      <c r="D193" s="67">
        <v>1289.9000000000001</v>
      </c>
    </row>
    <row r="194" spans="1:4" x14ac:dyDescent="0.25">
      <c r="A194" s="67" t="str">
        <f t="shared" ref="A194:A257" si="3">LEFT(SUBSTITUTE(RIGHT(C194,LEN(C194)-FIND("[",C194)),"]","")&amp;"000000",6)</f>
        <v>444000</v>
      </c>
      <c r="B194" s="67" t="str">
        <f>VLOOKUP(A194,'GDP MetaData'!B$26:C$362,2,)</f>
        <v>Building material and garden equipment and supplies dealers</v>
      </c>
      <c r="C194" s="67" t="s">
        <v>9495</v>
      </c>
      <c r="D194" s="67">
        <v>2604.1999999999998</v>
      </c>
    </row>
    <row r="195" spans="1:4" x14ac:dyDescent="0.25">
      <c r="A195" s="67" t="str">
        <f t="shared" si="3"/>
        <v>445000</v>
      </c>
      <c r="B195" s="67" t="str">
        <f>VLOOKUP(A195,'GDP MetaData'!B$26:C$362,2,)</f>
        <v>Food and beverage stores</v>
      </c>
      <c r="C195" s="67" t="s">
        <v>9496</v>
      </c>
      <c r="D195" s="67">
        <v>6450</v>
      </c>
    </row>
    <row r="196" spans="1:4" x14ac:dyDescent="0.25">
      <c r="A196" s="67" t="str">
        <f t="shared" si="3"/>
        <v>446000</v>
      </c>
      <c r="B196" s="67" t="str">
        <f>VLOOKUP(A196,'GDP MetaData'!B$26:C$362,2,)</f>
        <v>Health and personal care stores</v>
      </c>
      <c r="C196" s="67" t="s">
        <v>9497</v>
      </c>
      <c r="D196" s="67">
        <v>3551.7</v>
      </c>
    </row>
    <row r="197" spans="1:4" x14ac:dyDescent="0.25">
      <c r="A197" s="67" t="str">
        <f t="shared" si="3"/>
        <v>447000</v>
      </c>
      <c r="B197" s="67" t="str">
        <f>VLOOKUP(A197,'GDP MetaData'!B$26:C$362,2,)</f>
        <v>Gasoline stations</v>
      </c>
      <c r="C197" s="67" t="s">
        <v>9498</v>
      </c>
      <c r="D197" s="67">
        <v>2199.8000000000002</v>
      </c>
    </row>
    <row r="198" spans="1:4" x14ac:dyDescent="0.25">
      <c r="A198" s="67" t="str">
        <f t="shared" si="3"/>
        <v>448000</v>
      </c>
      <c r="B198" s="67" t="str">
        <f>VLOOKUP(A198,'GDP MetaData'!B$26:C$362,2,)</f>
        <v>Clothing and clothing accessories stores</v>
      </c>
      <c r="C198" s="67" t="s">
        <v>9499</v>
      </c>
      <c r="D198" s="67">
        <v>3740.7</v>
      </c>
    </row>
    <row r="199" spans="1:4" x14ac:dyDescent="0.25">
      <c r="A199" s="67" t="str">
        <f t="shared" si="3"/>
        <v>451000</v>
      </c>
      <c r="B199" s="67" t="str">
        <f>VLOOKUP(A199,'GDP MetaData'!B$26:C$362,2,)</f>
        <v>Sporting goods, hobby, book and music stores</v>
      </c>
      <c r="C199" s="67" t="s">
        <v>9500</v>
      </c>
      <c r="D199" s="67">
        <v>1001.4</v>
      </c>
    </row>
    <row r="200" spans="1:4" x14ac:dyDescent="0.25">
      <c r="A200" s="67" t="str">
        <f t="shared" si="3"/>
        <v>452000</v>
      </c>
      <c r="B200" s="67" t="str">
        <f>VLOOKUP(A200,'GDP MetaData'!B$26:C$362,2,)</f>
        <v>General merchandise stores</v>
      </c>
      <c r="C200" s="67" t="s">
        <v>9501</v>
      </c>
      <c r="D200" s="67">
        <v>3998.5</v>
      </c>
    </row>
    <row r="201" spans="1:4" x14ac:dyDescent="0.25">
      <c r="A201" s="67" t="str">
        <f t="shared" si="3"/>
        <v>453000</v>
      </c>
      <c r="B201" s="67" t="str">
        <f>VLOOKUP(A201,'GDP MetaData'!B$26:C$362,2,)</f>
        <v>Miscellaneous store retailers</v>
      </c>
      <c r="C201" s="67" t="s">
        <v>9502</v>
      </c>
      <c r="D201" s="67">
        <v>1900.1</v>
      </c>
    </row>
    <row r="202" spans="1:4" x14ac:dyDescent="0.25">
      <c r="A202" s="67" t="str">
        <f t="shared" si="3"/>
        <v>453A00</v>
      </c>
      <c r="B202" s="67" t="str">
        <f>VLOOKUP(A202,'GDP MetaData'!B$26:C$362,2,)</f>
        <v>Miscellaneous store retailers (except cannabis)</v>
      </c>
      <c r="C202" s="67" t="s">
        <v>9503</v>
      </c>
      <c r="D202" s="67">
        <v>1460.4</v>
      </c>
    </row>
    <row r="203" spans="1:4" x14ac:dyDescent="0.25">
      <c r="A203" s="67" t="str">
        <f t="shared" si="3"/>
        <v>453B00</v>
      </c>
      <c r="B203" s="67" t="str">
        <f>VLOOKUP(A203,'GDP MetaData'!B$26:C$362,2,)</f>
        <v>Cannabis stores</v>
      </c>
      <c r="C203" s="67" t="s">
        <v>9504</v>
      </c>
      <c r="D203" s="67">
        <v>439.7</v>
      </c>
    </row>
    <row r="204" spans="1:4" x14ac:dyDescent="0.25">
      <c r="A204" s="67" t="str">
        <f t="shared" si="3"/>
        <v>453BL0</v>
      </c>
      <c r="B204" s="67" t="str">
        <f>VLOOKUP(A204,'GDP MetaData'!B$26:C$362,2,)</f>
        <v>Cannabis stores (licensed)</v>
      </c>
      <c r="C204" s="67" t="s">
        <v>9505</v>
      </c>
      <c r="D204" s="67">
        <v>0</v>
      </c>
    </row>
    <row r="205" spans="1:4" x14ac:dyDescent="0.25">
      <c r="A205" s="67" t="str">
        <f t="shared" si="3"/>
        <v>453BU0</v>
      </c>
      <c r="B205" s="67" t="str">
        <f>VLOOKUP(A205,'GDP MetaData'!B$26:C$362,2,)</f>
        <v>Cannabis stores (unlicensed)</v>
      </c>
      <c r="C205" s="67" t="s">
        <v>9506</v>
      </c>
      <c r="D205" s="67">
        <v>439.7</v>
      </c>
    </row>
    <row r="206" spans="1:4" x14ac:dyDescent="0.25">
      <c r="A206" s="67" t="str">
        <f t="shared" si="3"/>
        <v>453X00</v>
      </c>
      <c r="B206" s="67" t="str">
        <f>VLOOKUP(A206,'GDP MetaData'!B$26:C$362,2,)</f>
        <v>Miscellaneous store retailers (except unlicensed cannabis)</v>
      </c>
      <c r="C206" s="67" t="s">
        <v>9507</v>
      </c>
      <c r="D206" s="67">
        <v>1460.4</v>
      </c>
    </row>
    <row r="207" spans="1:4" x14ac:dyDescent="0.25">
      <c r="A207" s="67" t="str">
        <f t="shared" si="3"/>
        <v>454000</v>
      </c>
      <c r="B207" s="67" t="str">
        <f>VLOOKUP(A207,'GDP MetaData'!B$26:C$362,2,)</f>
        <v>Non-store retailers</v>
      </c>
      <c r="C207" s="67" t="s">
        <v>9508</v>
      </c>
      <c r="D207" s="67">
        <v>1448.6</v>
      </c>
    </row>
    <row r="208" spans="1:4" x14ac:dyDescent="0.25">
      <c r="A208" s="67" t="str">
        <f t="shared" si="3"/>
        <v>4AA000</v>
      </c>
      <c r="B208" s="67" t="str">
        <f>VLOOKUP(A208,'GDP MetaData'!B$26:C$362,2,)</f>
        <v>Retail trade (except cannabis)</v>
      </c>
      <c r="C208" s="67" t="s">
        <v>9509</v>
      </c>
      <c r="D208" s="67">
        <v>34134.6</v>
      </c>
    </row>
    <row r="209" spans="1:4" x14ac:dyDescent="0.25">
      <c r="A209" s="67" t="str">
        <f t="shared" si="3"/>
        <v>4AZ000</v>
      </c>
      <c r="B209" s="67" t="str">
        <f>VLOOKUP(A209,'GDP MetaData'!B$26:C$362,2,)</f>
        <v>Retail trade (except unlicensed cannabis)</v>
      </c>
      <c r="C209" s="67" t="s">
        <v>9510</v>
      </c>
      <c r="D209" s="67">
        <v>34134.6</v>
      </c>
    </row>
    <row r="210" spans="1:4" x14ac:dyDescent="0.25">
      <c r="A210" s="67" t="str">
        <f t="shared" si="3"/>
        <v>48-490</v>
      </c>
      <c r="B210" s="67" t="str">
        <f>VLOOKUP(A210,'GDP MetaData'!B$26:C$362,2,)</f>
        <v>Transportation and warehousing</v>
      </c>
      <c r="C210" s="67" t="s">
        <v>9511</v>
      </c>
      <c r="D210" s="67">
        <v>29681.599999999999</v>
      </c>
    </row>
    <row r="211" spans="1:4" x14ac:dyDescent="0.25">
      <c r="A211" s="67" t="str">
        <f t="shared" si="3"/>
        <v>481000</v>
      </c>
      <c r="B211" s="67" t="str">
        <f>VLOOKUP(A211,'GDP MetaData'!B$26:C$362,2,)</f>
        <v>Air transportation</v>
      </c>
      <c r="C211" s="67" t="s">
        <v>9512</v>
      </c>
      <c r="D211" s="67">
        <v>3229.6</v>
      </c>
    </row>
    <row r="212" spans="1:4" x14ac:dyDescent="0.25">
      <c r="A212" s="67" t="str">
        <f t="shared" si="3"/>
        <v>482000</v>
      </c>
      <c r="B212" s="67" t="str">
        <f>VLOOKUP(A212,'GDP MetaData'!B$26:C$362,2,)</f>
        <v>Rail transportation</v>
      </c>
      <c r="C212" s="67" t="s">
        <v>9513</v>
      </c>
      <c r="D212" s="67">
        <v>2401.9</v>
      </c>
    </row>
    <row r="213" spans="1:4" x14ac:dyDescent="0.25">
      <c r="A213" s="67" t="str">
        <f t="shared" si="3"/>
        <v>483000</v>
      </c>
      <c r="B213" s="67" t="str">
        <f>VLOOKUP(A213,'GDP MetaData'!B$26:C$362,2,)</f>
        <v>Water transportation</v>
      </c>
      <c r="C213" s="67" t="s">
        <v>9514</v>
      </c>
      <c r="D213" s="67">
        <v>229.8</v>
      </c>
    </row>
    <row r="214" spans="1:4" x14ac:dyDescent="0.25">
      <c r="A214" s="67" t="str">
        <f t="shared" si="3"/>
        <v>484000</v>
      </c>
      <c r="B214" s="67" t="str">
        <f>VLOOKUP(A214,'GDP MetaData'!B$26:C$362,2,)</f>
        <v>Truck transportation</v>
      </c>
      <c r="C214" s="67" t="s">
        <v>9515</v>
      </c>
      <c r="D214" s="67">
        <v>7102.7</v>
      </c>
    </row>
    <row r="215" spans="1:4" x14ac:dyDescent="0.25">
      <c r="A215" s="67" t="str">
        <f t="shared" si="3"/>
        <v>48Z000</v>
      </c>
      <c r="B215" s="67" t="str">
        <f>VLOOKUP(A215,'GDP MetaData'!B$26:C$362,2,)</f>
        <v>Transit, ground passenger and scenic and sightseeing transportation</v>
      </c>
      <c r="C215" s="67" t="s">
        <v>9516</v>
      </c>
      <c r="D215" s="67">
        <v>3836.9</v>
      </c>
    </row>
    <row r="216" spans="1:4" x14ac:dyDescent="0.25">
      <c r="A216" s="67" t="str">
        <f t="shared" si="3"/>
        <v>485100</v>
      </c>
      <c r="B216" s="67" t="str">
        <f>VLOOKUP(A216,'GDP MetaData'!B$26:C$362,2,)</f>
        <v>Urban transit systems</v>
      </c>
      <c r="C216" s="67" t="s">
        <v>9517</v>
      </c>
      <c r="D216" s="67">
        <v>2712.6</v>
      </c>
    </row>
    <row r="217" spans="1:4" x14ac:dyDescent="0.25">
      <c r="A217" s="67" t="str">
        <f t="shared" si="3"/>
        <v>485300</v>
      </c>
      <c r="B217" s="67" t="str">
        <f>VLOOKUP(A217,'GDP MetaData'!B$26:C$362,2,)</f>
        <v>Taxi and limousine service</v>
      </c>
      <c r="C217" s="67" t="s">
        <v>9518</v>
      </c>
      <c r="D217" s="67">
        <v>425</v>
      </c>
    </row>
    <row r="218" spans="1:4" x14ac:dyDescent="0.25">
      <c r="A218" s="67" t="str">
        <f t="shared" si="3"/>
        <v>48A000</v>
      </c>
      <c r="B218" s="67" t="str">
        <f>VLOOKUP(A218,'GDP MetaData'!B$26:C$362,2,)</f>
        <v>Other transit and ground passenger transportation and scenic and sightseeing transportation</v>
      </c>
      <c r="C218" s="67" t="s">
        <v>9519</v>
      </c>
      <c r="D218" s="67">
        <v>699.3</v>
      </c>
    </row>
    <row r="219" spans="1:4" x14ac:dyDescent="0.25">
      <c r="A219" s="67" t="str">
        <f t="shared" si="3"/>
        <v>488000</v>
      </c>
      <c r="B219" s="67" t="str">
        <f>VLOOKUP(A219,'GDP MetaData'!B$26:C$362,2,)</f>
        <v>Support activities for transportation</v>
      </c>
      <c r="C219" s="67" t="s">
        <v>9520</v>
      </c>
      <c r="D219" s="67">
        <v>6755</v>
      </c>
    </row>
    <row r="220" spans="1:4" x14ac:dyDescent="0.25">
      <c r="A220" s="67" t="str">
        <f t="shared" si="3"/>
        <v>486000</v>
      </c>
      <c r="B220" s="67" t="str">
        <f>VLOOKUP(A220,'GDP MetaData'!B$26:C$362,2,)</f>
        <v>Pipeline transportation</v>
      </c>
      <c r="C220" s="67" t="s">
        <v>9521</v>
      </c>
      <c r="D220" s="67">
        <v>1216.3</v>
      </c>
    </row>
    <row r="221" spans="1:4" x14ac:dyDescent="0.25">
      <c r="A221" s="67" t="str">
        <f t="shared" si="3"/>
        <v>486200</v>
      </c>
      <c r="B221" s="67" t="str">
        <f>VLOOKUP(A221,'GDP MetaData'!B$26:C$362,2,)</f>
        <v>Pipeline transportation of natural gas</v>
      </c>
      <c r="C221" s="67" t="s">
        <v>9522</v>
      </c>
      <c r="D221" s="67">
        <v>890.6</v>
      </c>
    </row>
    <row r="222" spans="1:4" x14ac:dyDescent="0.25">
      <c r="A222" s="67" t="str">
        <f t="shared" si="3"/>
        <v>486A00</v>
      </c>
      <c r="B222" s="67" t="str">
        <f>VLOOKUP(A222,'GDP MetaData'!B$26:C$362,2,)</f>
        <v>Crude oil and other pipeline transportation</v>
      </c>
      <c r="C222" s="67" t="s">
        <v>9523</v>
      </c>
      <c r="D222" s="67">
        <v>325.60000000000002</v>
      </c>
    </row>
    <row r="223" spans="1:4" x14ac:dyDescent="0.25">
      <c r="A223" s="67" t="str">
        <f t="shared" si="3"/>
        <v>49A000</v>
      </c>
      <c r="B223" s="67" t="str">
        <f>VLOOKUP(A223,'GDP MetaData'!B$26:C$362,2,)</f>
        <v>Postal service, couriers and messengers</v>
      </c>
      <c r="C223" s="67" t="s">
        <v>9524</v>
      </c>
      <c r="D223" s="67">
        <v>3649.1</v>
      </c>
    </row>
    <row r="224" spans="1:4" x14ac:dyDescent="0.25">
      <c r="A224" s="67" t="str">
        <f t="shared" si="3"/>
        <v>491000</v>
      </c>
      <c r="B224" s="67" t="str">
        <f>VLOOKUP(A224,'GDP MetaData'!B$26:C$362,2,)</f>
        <v>Postal service</v>
      </c>
      <c r="C224" s="67" t="s">
        <v>9525</v>
      </c>
      <c r="D224" s="67">
        <v>2228.1999999999998</v>
      </c>
    </row>
    <row r="225" spans="1:4" x14ac:dyDescent="0.25">
      <c r="A225" s="67" t="str">
        <f t="shared" si="3"/>
        <v>492000</v>
      </c>
      <c r="B225" s="67" t="str">
        <f>VLOOKUP(A225,'GDP MetaData'!B$26:C$362,2,)</f>
        <v>Couriers and messengers</v>
      </c>
      <c r="C225" s="67" t="s">
        <v>9526</v>
      </c>
      <c r="D225" s="67">
        <v>1420.9</v>
      </c>
    </row>
    <row r="226" spans="1:4" x14ac:dyDescent="0.25">
      <c r="A226" s="67" t="str">
        <f t="shared" si="3"/>
        <v>493000</v>
      </c>
      <c r="B226" s="67" t="str">
        <f>VLOOKUP(A226,'GDP MetaData'!B$26:C$362,2,)</f>
        <v>Warehousing and storage</v>
      </c>
      <c r="C226" s="67" t="s">
        <v>9527</v>
      </c>
      <c r="D226" s="67">
        <v>1260.3</v>
      </c>
    </row>
    <row r="227" spans="1:4" x14ac:dyDescent="0.25">
      <c r="A227" s="67" t="str">
        <f t="shared" si="3"/>
        <v>510000</v>
      </c>
      <c r="B227" s="67" t="str">
        <f>VLOOKUP(A227,'GDP MetaData'!B$26:C$362,2,)</f>
        <v>Information and cultural industries</v>
      </c>
      <c r="C227" s="67" t="s">
        <v>9528</v>
      </c>
      <c r="D227" s="67">
        <v>27623</v>
      </c>
    </row>
    <row r="228" spans="1:4" x14ac:dyDescent="0.25">
      <c r="A228" s="67" t="str">
        <f t="shared" si="3"/>
        <v>511000</v>
      </c>
      <c r="B228" s="67" t="str">
        <f>VLOOKUP(A228,'GDP MetaData'!B$26:C$362,2,)</f>
        <v>Publishing industries</v>
      </c>
      <c r="C228" s="67" t="s">
        <v>9529</v>
      </c>
      <c r="D228" s="67">
        <v>5354</v>
      </c>
    </row>
    <row r="229" spans="1:4" x14ac:dyDescent="0.25">
      <c r="A229" s="67" t="str">
        <f t="shared" si="3"/>
        <v>511100</v>
      </c>
      <c r="B229" s="67" t="str">
        <f>VLOOKUP(A229,'GDP MetaData'!B$26:C$362,2,)</f>
        <v>Newspaper, periodical, book and directory publishers</v>
      </c>
      <c r="C229" s="67" t="s">
        <v>9530</v>
      </c>
      <c r="D229" s="67">
        <v>1843</v>
      </c>
    </row>
    <row r="230" spans="1:4" x14ac:dyDescent="0.25">
      <c r="A230" s="67" t="str">
        <f t="shared" si="3"/>
        <v>511110</v>
      </c>
      <c r="B230" s="67" t="str">
        <f>VLOOKUP(A230,'GDP MetaData'!B$26:C$362,2,)</f>
        <v>Newspaper publishers</v>
      </c>
      <c r="C230" s="67" t="s">
        <v>19</v>
      </c>
      <c r="D230" s="67">
        <v>715.7</v>
      </c>
    </row>
    <row r="231" spans="1:4" x14ac:dyDescent="0.25">
      <c r="A231" s="67" t="str">
        <f t="shared" si="3"/>
        <v>5111A0</v>
      </c>
      <c r="B231" s="67" t="str">
        <f>VLOOKUP(A231,'GDP MetaData'!B$26:C$362,2,)</f>
        <v>Periodical, book and directory publishers</v>
      </c>
      <c r="C231" s="67" t="s">
        <v>9531</v>
      </c>
      <c r="D231" s="67">
        <v>1127.3</v>
      </c>
    </row>
    <row r="232" spans="1:4" x14ac:dyDescent="0.25">
      <c r="A232" s="67" t="str">
        <f t="shared" si="3"/>
        <v>511200</v>
      </c>
      <c r="B232" s="67" t="str">
        <f>VLOOKUP(A232,'GDP MetaData'!B$26:C$362,2,)</f>
        <v>Software publishers</v>
      </c>
      <c r="C232" s="67" t="s">
        <v>27</v>
      </c>
      <c r="D232" s="67">
        <v>3511</v>
      </c>
    </row>
    <row r="233" spans="1:4" x14ac:dyDescent="0.25">
      <c r="A233" s="67" t="str">
        <f t="shared" si="3"/>
        <v>512000</v>
      </c>
      <c r="B233" s="67" t="str">
        <f>VLOOKUP(A233,'GDP MetaData'!B$26:C$362,2,)</f>
        <v>Motion picture and sound recording industries</v>
      </c>
      <c r="C233" s="67" t="s">
        <v>9532</v>
      </c>
      <c r="D233" s="67">
        <v>1905.4</v>
      </c>
    </row>
    <row r="234" spans="1:4" x14ac:dyDescent="0.25">
      <c r="A234" s="67" t="str">
        <f t="shared" si="3"/>
        <v>512130</v>
      </c>
      <c r="B234" s="67" t="str">
        <f>VLOOKUP(A234,'GDP MetaData'!B$26:C$362,2,)</f>
        <v>Motion picture and video exhibition</v>
      </c>
      <c r="C234" s="67" t="s">
        <v>33</v>
      </c>
      <c r="D234" s="67">
        <v>296.10000000000002</v>
      </c>
    </row>
    <row r="235" spans="1:4" x14ac:dyDescent="0.25">
      <c r="A235" s="67" t="str">
        <f t="shared" si="3"/>
        <v>5121A0</v>
      </c>
      <c r="B235" s="67" t="str">
        <f>VLOOKUP(A235,'GDP MetaData'!B$26:C$362,2,)</f>
        <v>Motion picture and video industries (except exhibition)</v>
      </c>
      <c r="C235" s="67" t="s">
        <v>9533</v>
      </c>
      <c r="D235" s="67">
        <v>1354.4</v>
      </c>
    </row>
    <row r="236" spans="1:4" x14ac:dyDescent="0.25">
      <c r="A236" s="67" t="str">
        <f t="shared" si="3"/>
        <v>512200</v>
      </c>
      <c r="B236" s="67" t="str">
        <f>VLOOKUP(A236,'GDP MetaData'!B$26:C$362,2,)</f>
        <v>Sound recording industries</v>
      </c>
      <c r="C236" s="67" t="s">
        <v>40</v>
      </c>
      <c r="D236" s="67">
        <v>254.9</v>
      </c>
    </row>
    <row r="237" spans="1:4" x14ac:dyDescent="0.25">
      <c r="A237" s="67" t="str">
        <f t="shared" si="3"/>
        <v>515000</v>
      </c>
      <c r="B237" s="67" t="str">
        <f>VLOOKUP(A237,'GDP MetaData'!B$26:C$362,2,)</f>
        <v>Broadcasting (except Internet)</v>
      </c>
      <c r="C237" s="67" t="s">
        <v>9534</v>
      </c>
      <c r="D237" s="67">
        <v>2348.6</v>
      </c>
    </row>
    <row r="238" spans="1:4" x14ac:dyDescent="0.25">
      <c r="A238" s="67" t="str">
        <f t="shared" si="3"/>
        <v>515100</v>
      </c>
      <c r="B238" s="67" t="str">
        <f>VLOOKUP(A238,'GDP MetaData'!B$26:C$362,2,)</f>
        <v>Radio and television broadcasting</v>
      </c>
      <c r="C238" s="67" t="s">
        <v>45</v>
      </c>
      <c r="D238" s="67">
        <v>1217.0999999999999</v>
      </c>
    </row>
    <row r="239" spans="1:4" x14ac:dyDescent="0.25">
      <c r="A239" s="67" t="str">
        <f t="shared" si="3"/>
        <v>515200</v>
      </c>
      <c r="B239" s="67" t="str">
        <f>VLOOKUP(A239,'GDP MetaData'!B$26:C$362,2,)</f>
        <v>Pay and specialty television</v>
      </c>
      <c r="C239" s="67" t="s">
        <v>50</v>
      </c>
      <c r="D239" s="67">
        <v>1131.5</v>
      </c>
    </row>
    <row r="240" spans="1:4" x14ac:dyDescent="0.25">
      <c r="A240" s="67" t="str">
        <f t="shared" si="3"/>
        <v>517000</v>
      </c>
      <c r="B240" s="67" t="str">
        <f>VLOOKUP(A240,'GDP MetaData'!B$26:C$362,2,)</f>
        <v>Telecommunications</v>
      </c>
      <c r="C240" s="67" t="s">
        <v>9535</v>
      </c>
      <c r="D240" s="67">
        <v>13956.2</v>
      </c>
    </row>
    <row r="241" spans="1:4" x14ac:dyDescent="0.25">
      <c r="A241" s="67" t="str">
        <f t="shared" si="3"/>
        <v>518000</v>
      </c>
      <c r="B241" s="67" t="str">
        <f>VLOOKUP(A241,'GDP MetaData'!B$26:C$362,2,)</f>
        <v>Data processing, hosting, and related services</v>
      </c>
      <c r="C241" s="67" t="s">
        <v>55</v>
      </c>
      <c r="D241" s="67">
        <v>2224</v>
      </c>
    </row>
    <row r="242" spans="1:4" x14ac:dyDescent="0.25">
      <c r="A242" s="67" t="str">
        <f t="shared" si="3"/>
        <v>519000</v>
      </c>
      <c r="B242" s="67" t="str">
        <f>VLOOKUP(A242,'GDP MetaData'!B$26:C$362,2,)</f>
        <v>Other information services</v>
      </c>
      <c r="C242" s="67" t="s">
        <v>60</v>
      </c>
      <c r="D242" s="67">
        <v>1834.8</v>
      </c>
    </row>
    <row r="243" spans="1:4" x14ac:dyDescent="0.25">
      <c r="A243" s="67" t="str">
        <f t="shared" si="3"/>
        <v>51A000</v>
      </c>
      <c r="B243" s="67" t="str">
        <f>VLOOKUP(A243,'GDP MetaData'!B$26:C$362,2,)</f>
        <v>Pay and specialty television, telecommunications and other information services</v>
      </c>
      <c r="C243" s="67" t="s">
        <v>9536</v>
      </c>
      <c r="D243" s="67">
        <v>16922.5</v>
      </c>
    </row>
    <row r="244" spans="1:4" x14ac:dyDescent="0.25">
      <c r="A244" s="67" t="str">
        <f t="shared" si="3"/>
        <v>520000</v>
      </c>
      <c r="B244" s="67" t="str">
        <f>VLOOKUP(A244,'GDP MetaData'!B$26:C$362,2,)</f>
        <v>Finance and insurance</v>
      </c>
      <c r="C244" s="67" t="s">
        <v>9537</v>
      </c>
      <c r="D244" s="67">
        <v>65605.100000000006</v>
      </c>
    </row>
    <row r="245" spans="1:4" x14ac:dyDescent="0.25">
      <c r="A245" s="67" t="str">
        <f t="shared" si="3"/>
        <v>52X000</v>
      </c>
      <c r="B245" s="67" t="str">
        <f>VLOOKUP(A245,'GDP MetaData'!B$26:C$362,2,)</f>
        <v>Credit intermediation and monetary authorities</v>
      </c>
      <c r="C245" s="67" t="s">
        <v>9538</v>
      </c>
      <c r="D245" s="67">
        <v>41736.699999999997</v>
      </c>
    </row>
    <row r="246" spans="1:4" x14ac:dyDescent="0.25">
      <c r="A246" s="67" t="str">
        <f t="shared" si="3"/>
        <v>521000</v>
      </c>
      <c r="B246" s="67" t="str">
        <f>VLOOKUP(A246,'GDP MetaData'!B$26:C$362,2,)</f>
        <v>Monetary authorities - central bank</v>
      </c>
      <c r="C246" s="67" t="s">
        <v>9539</v>
      </c>
      <c r="D246" s="67">
        <v>274.3</v>
      </c>
    </row>
    <row r="247" spans="1:4" x14ac:dyDescent="0.25">
      <c r="A247" s="67" t="str">
        <f t="shared" si="3"/>
        <v>522000</v>
      </c>
      <c r="B247" s="67" t="str">
        <f>VLOOKUP(A247,'GDP MetaData'!B$26:C$362,2,)</f>
        <v>Credit intermediation and related activities</v>
      </c>
      <c r="C247" s="67" t="s">
        <v>9540</v>
      </c>
      <c r="D247" s="67">
        <v>41462.400000000001</v>
      </c>
    </row>
    <row r="248" spans="1:4" x14ac:dyDescent="0.25">
      <c r="A248" s="67" t="str">
        <f t="shared" si="3"/>
        <v>522100</v>
      </c>
      <c r="B248" s="67" t="str">
        <f>VLOOKUP(A248,'GDP MetaData'!B$26:C$362,2,)</f>
        <v>Depository credit intermediation</v>
      </c>
      <c r="C248" s="67" t="s">
        <v>9541</v>
      </c>
      <c r="D248" s="67">
        <v>37004.300000000003</v>
      </c>
    </row>
    <row r="249" spans="1:4" x14ac:dyDescent="0.25">
      <c r="A249" s="67" t="str">
        <f t="shared" si="3"/>
        <v>522130</v>
      </c>
      <c r="B249" s="67" t="str">
        <f>VLOOKUP(A249,'GDP MetaData'!B$26:C$362,2,)</f>
        <v>Local credit unions</v>
      </c>
      <c r="C249" s="67" t="s">
        <v>9542</v>
      </c>
      <c r="D249" s="67">
        <v>614.29999999999995</v>
      </c>
    </row>
    <row r="250" spans="1:4" x14ac:dyDescent="0.25">
      <c r="A250" s="67" t="str">
        <f t="shared" si="3"/>
        <v>5221A0</v>
      </c>
      <c r="B250" s="67" t="str">
        <f>VLOOKUP(A250,'GDP MetaData'!B$26:C$362,2,)</f>
        <v>Banking and other depository credit intermediation</v>
      </c>
      <c r="C250" s="67" t="s">
        <v>9543</v>
      </c>
      <c r="D250" s="67">
        <v>36390</v>
      </c>
    </row>
    <row r="251" spans="1:4" x14ac:dyDescent="0.25">
      <c r="A251" s="67" t="str">
        <f t="shared" si="3"/>
        <v>522A00</v>
      </c>
      <c r="B251" s="67" t="str">
        <f>VLOOKUP(A251,'GDP MetaData'!B$26:C$362,2,)</f>
        <v>Non-depository credit intermediation and activities related to credit intermediation</v>
      </c>
      <c r="C251" s="67" t="s">
        <v>9544</v>
      </c>
      <c r="D251" s="67">
        <v>4458.2</v>
      </c>
    </row>
    <row r="252" spans="1:4" x14ac:dyDescent="0.25">
      <c r="A252" s="67" t="str">
        <f t="shared" si="3"/>
        <v>522200</v>
      </c>
      <c r="B252" s="67" t="str">
        <f>VLOOKUP(A252,'GDP MetaData'!B$26:C$362,2,)</f>
        <v>Non-depository credit intermediation</v>
      </c>
      <c r="C252" s="67" t="s">
        <v>9545</v>
      </c>
      <c r="D252" s="67">
        <v>2704.8</v>
      </c>
    </row>
    <row r="253" spans="1:4" x14ac:dyDescent="0.25">
      <c r="A253" s="67" t="str">
        <f t="shared" si="3"/>
        <v>522300</v>
      </c>
      <c r="B253" s="67" t="str">
        <f>VLOOKUP(A253,'GDP MetaData'!B$26:C$362,2,)</f>
        <v>Activities related to credit intermediation</v>
      </c>
      <c r="C253" s="67" t="s">
        <v>9546</v>
      </c>
      <c r="D253" s="67">
        <v>1753.3</v>
      </c>
    </row>
    <row r="254" spans="1:4" x14ac:dyDescent="0.25">
      <c r="A254" s="67" t="str">
        <f t="shared" si="3"/>
        <v>524000</v>
      </c>
      <c r="B254" s="67" t="str">
        <f>VLOOKUP(A254,'GDP MetaData'!B$26:C$362,2,)</f>
        <v>Insurance carriers and related activities</v>
      </c>
      <c r="C254" s="67" t="s">
        <v>9547</v>
      </c>
      <c r="D254" s="67">
        <v>14759.3</v>
      </c>
    </row>
    <row r="255" spans="1:4" x14ac:dyDescent="0.25">
      <c r="A255" s="67" t="str">
        <f t="shared" si="3"/>
        <v>524100</v>
      </c>
      <c r="B255" s="67" t="str">
        <f>VLOOKUP(A255,'GDP MetaData'!B$26:C$362,2,)</f>
        <v>Insurance carriers</v>
      </c>
      <c r="C255" s="67" t="s">
        <v>9548</v>
      </c>
      <c r="D255" s="67">
        <v>10174.5</v>
      </c>
    </row>
    <row r="256" spans="1:4" x14ac:dyDescent="0.25">
      <c r="A256" s="67" t="str">
        <f t="shared" si="3"/>
        <v>524200</v>
      </c>
      <c r="B256" s="67" t="str">
        <f>VLOOKUP(A256,'GDP MetaData'!B$26:C$362,2,)</f>
        <v>Agencies, brokerages and other insurance related activities</v>
      </c>
      <c r="C256" s="67" t="s">
        <v>9549</v>
      </c>
      <c r="D256" s="67">
        <v>4584.8</v>
      </c>
    </row>
    <row r="257" spans="1:4" x14ac:dyDescent="0.25">
      <c r="A257" s="67" t="str">
        <f t="shared" si="3"/>
        <v>52A000</v>
      </c>
      <c r="B257" s="67" t="str">
        <f>VLOOKUP(A257,'GDP MetaData'!B$26:C$362,2,)</f>
        <v>Financial investment services, funds and other financial vehicles</v>
      </c>
      <c r="C257" s="67" t="s">
        <v>9550</v>
      </c>
      <c r="D257" s="67">
        <v>9109.1</v>
      </c>
    </row>
    <row r="258" spans="1:4" x14ac:dyDescent="0.25">
      <c r="A258" s="67" t="str">
        <f t="shared" ref="A258:A321" si="4">LEFT(SUBSTITUTE(RIGHT(C258,LEN(C258)-FIND("[",C258)),"]","")&amp;"000000",6)</f>
        <v>52B000</v>
      </c>
      <c r="B258" s="67" t="str">
        <f>VLOOKUP(A258,'GDP MetaData'!B$26:C$362,2,)</f>
        <v>Depository credit intermediation and monetary authorities</v>
      </c>
      <c r="C258" s="67" t="s">
        <v>9551</v>
      </c>
      <c r="D258" s="67">
        <v>37278.6</v>
      </c>
    </row>
    <row r="259" spans="1:4" x14ac:dyDescent="0.25">
      <c r="A259" s="67" t="str">
        <f t="shared" si="4"/>
        <v>530000</v>
      </c>
      <c r="B259" s="67" t="str">
        <f>VLOOKUP(A259,'GDP MetaData'!B$26:C$362,2,)</f>
        <v>Real estate and rental and leasing</v>
      </c>
      <c r="C259" s="67" t="s">
        <v>9552</v>
      </c>
      <c r="D259" s="67">
        <v>95615.1</v>
      </c>
    </row>
    <row r="260" spans="1:4" x14ac:dyDescent="0.25">
      <c r="A260" s="67" t="str">
        <f t="shared" si="4"/>
        <v>531000</v>
      </c>
      <c r="B260" s="67" t="str">
        <f>VLOOKUP(A260,'GDP MetaData'!B$26:C$362,2,)</f>
        <v>Real estate</v>
      </c>
      <c r="C260" s="67" t="s">
        <v>9553</v>
      </c>
      <c r="D260" s="67">
        <v>90750</v>
      </c>
    </row>
    <row r="261" spans="1:4" x14ac:dyDescent="0.25">
      <c r="A261" s="67" t="str">
        <f t="shared" si="4"/>
        <v>531100</v>
      </c>
      <c r="B261" s="67" t="str">
        <f>VLOOKUP(A261,'GDP MetaData'!B$26:C$362,2,)</f>
        <v>Lessors of real estate</v>
      </c>
      <c r="C261" s="67" t="s">
        <v>9554</v>
      </c>
      <c r="D261" s="67">
        <v>25021</v>
      </c>
    </row>
    <row r="262" spans="1:4" x14ac:dyDescent="0.25">
      <c r="A262" s="67" t="str">
        <f t="shared" si="4"/>
        <v>5311A0</v>
      </c>
      <c r="B262" s="67" t="str">
        <f>VLOOKUP(A262,'GDP MetaData'!B$26:C$362,2,)</f>
        <v>Owner-occupied dwellings</v>
      </c>
      <c r="C262" s="67" t="s">
        <v>9555</v>
      </c>
      <c r="D262" s="67">
        <v>58134.1</v>
      </c>
    </row>
    <row r="263" spans="1:4" x14ac:dyDescent="0.25">
      <c r="A263" s="67" t="str">
        <f t="shared" si="4"/>
        <v>531A00</v>
      </c>
      <c r="B263" s="67" t="str">
        <f>VLOOKUP(A263,'GDP MetaData'!B$26:C$362,2,)</f>
        <v>Offices of real estate agents and brokers and activities related to real estate</v>
      </c>
      <c r="C263" s="67" t="s">
        <v>9556</v>
      </c>
      <c r="D263" s="67">
        <v>7594.9</v>
      </c>
    </row>
    <row r="264" spans="1:4" x14ac:dyDescent="0.25">
      <c r="A264" s="67" t="str">
        <f t="shared" si="4"/>
        <v>532000</v>
      </c>
      <c r="B264" s="67" t="str">
        <f>VLOOKUP(A264,'GDP MetaData'!B$26:C$362,2,)</f>
        <v>Rental and leasing services</v>
      </c>
      <c r="C264" s="67" t="s">
        <v>9557</v>
      </c>
      <c r="D264" s="67">
        <v>3921.9</v>
      </c>
    </row>
    <row r="265" spans="1:4" x14ac:dyDescent="0.25">
      <c r="A265" s="67" t="str">
        <f t="shared" si="4"/>
        <v>532100</v>
      </c>
      <c r="B265" s="67" t="str">
        <f>VLOOKUP(A265,'GDP MetaData'!B$26:C$362,2,)</f>
        <v>Automotive equipment rental and leasing</v>
      </c>
      <c r="C265" s="67" t="s">
        <v>9558</v>
      </c>
      <c r="D265" s="67">
        <v>1597</v>
      </c>
    </row>
    <row r="266" spans="1:4" x14ac:dyDescent="0.25">
      <c r="A266" s="67" t="str">
        <f t="shared" si="4"/>
        <v>532A00</v>
      </c>
      <c r="B266" s="67" t="str">
        <f>VLOOKUP(A266,'GDP MetaData'!B$26:C$362,2,)</f>
        <v>Rental and leasing services (except automotive equipment)</v>
      </c>
      <c r="C266" s="67" t="s">
        <v>9559</v>
      </c>
      <c r="D266" s="67">
        <v>2324.9</v>
      </c>
    </row>
    <row r="267" spans="1:4" x14ac:dyDescent="0.25">
      <c r="A267" s="67" t="str">
        <f t="shared" si="4"/>
        <v>533000</v>
      </c>
      <c r="B267" s="67" t="str">
        <f>VLOOKUP(A267,'GDP MetaData'!B$26:C$362,2,)</f>
        <v>Lessors of non-financial intangible assets (except copyrighted works)</v>
      </c>
      <c r="C267" s="67" t="s">
        <v>9560</v>
      </c>
      <c r="D267" s="67">
        <v>943.3</v>
      </c>
    </row>
    <row r="268" spans="1:4" x14ac:dyDescent="0.25">
      <c r="A268" s="67" t="str">
        <f t="shared" si="4"/>
        <v>53A000</v>
      </c>
      <c r="B268" s="67" t="str">
        <f>VLOOKUP(A268,'GDP MetaData'!B$26:C$362,2,)</f>
        <v>Rental and leasing services (except automotive equipment) and lessors of non-financial intangible assets (except copyrighted works)</v>
      </c>
      <c r="C268" s="67" t="s">
        <v>9561</v>
      </c>
      <c r="D268" s="67">
        <v>3268.2</v>
      </c>
    </row>
    <row r="269" spans="1:4" x14ac:dyDescent="0.25">
      <c r="A269" s="67" t="str">
        <f t="shared" si="4"/>
        <v>540000</v>
      </c>
      <c r="B269" s="67" t="str">
        <f>VLOOKUP(A269,'GDP MetaData'!B$26:C$362,2,)</f>
        <v>Professional, scientific and technical services</v>
      </c>
      <c r="C269" s="67" t="s">
        <v>9562</v>
      </c>
      <c r="D269" s="67">
        <v>50416</v>
      </c>
    </row>
    <row r="270" spans="1:4" x14ac:dyDescent="0.25">
      <c r="A270" s="67" t="str">
        <f t="shared" si="4"/>
        <v>541A00</v>
      </c>
      <c r="B270" s="67" t="str">
        <f>VLOOKUP(A270,'GDP MetaData'!B$26:C$362,2,)</f>
        <v>Legal, accounting and related services</v>
      </c>
      <c r="C270" s="67" t="s">
        <v>9563</v>
      </c>
      <c r="D270" s="67">
        <v>12377.5</v>
      </c>
    </row>
    <row r="271" spans="1:4" x14ac:dyDescent="0.25">
      <c r="A271" s="67" t="str">
        <f t="shared" si="4"/>
        <v>541100</v>
      </c>
      <c r="B271" s="67" t="str">
        <f>VLOOKUP(A271,'GDP MetaData'!B$26:C$362,2,)</f>
        <v>Legal services</v>
      </c>
      <c r="C271" s="67" t="s">
        <v>9564</v>
      </c>
      <c r="D271" s="67">
        <v>6852.6</v>
      </c>
    </row>
    <row r="272" spans="1:4" x14ac:dyDescent="0.25">
      <c r="A272" s="67" t="str">
        <f t="shared" si="4"/>
        <v>541200</v>
      </c>
      <c r="B272" s="67" t="str">
        <f>VLOOKUP(A272,'GDP MetaData'!B$26:C$362,2,)</f>
        <v>Accounting, tax preparation, bookkeeping and payroll services</v>
      </c>
      <c r="C272" s="67" t="s">
        <v>9565</v>
      </c>
      <c r="D272" s="67">
        <v>5524.9</v>
      </c>
    </row>
    <row r="273" spans="1:4" x14ac:dyDescent="0.25">
      <c r="A273" s="67" t="str">
        <f t="shared" si="4"/>
        <v>541300</v>
      </c>
      <c r="B273" s="67" t="str">
        <f>VLOOKUP(A273,'GDP MetaData'!B$26:C$362,2,)</f>
        <v>Architectural, engineering and related services</v>
      </c>
      <c r="C273" s="67" t="s">
        <v>66</v>
      </c>
      <c r="D273" s="67">
        <v>7515.6</v>
      </c>
    </row>
    <row r="274" spans="1:4" x14ac:dyDescent="0.25">
      <c r="A274" s="67" t="str">
        <f t="shared" si="4"/>
        <v>541B00</v>
      </c>
      <c r="B274" s="67" t="str">
        <f>VLOOKUP(A274,'GDP MetaData'!B$26:C$362,2,)</f>
        <v>Other professional, scientific and technical services including scientific research and development</v>
      </c>
      <c r="C274" s="67" t="s">
        <v>9566</v>
      </c>
      <c r="D274" s="67">
        <v>13168.1</v>
      </c>
    </row>
    <row r="275" spans="1:4" x14ac:dyDescent="0.25">
      <c r="A275" s="67" t="str">
        <f t="shared" si="4"/>
        <v>541400</v>
      </c>
      <c r="B275" s="67" t="str">
        <f>VLOOKUP(A275,'GDP MetaData'!B$26:C$362,2,)</f>
        <v>Specialized design services</v>
      </c>
      <c r="C275" s="67" t="s">
        <v>72</v>
      </c>
      <c r="D275" s="67">
        <v>766.8</v>
      </c>
    </row>
    <row r="276" spans="1:4" x14ac:dyDescent="0.25">
      <c r="A276" s="67" t="str">
        <f t="shared" si="4"/>
        <v>541600</v>
      </c>
      <c r="B276" s="67" t="str">
        <f>VLOOKUP(A276,'GDP MetaData'!B$26:C$362,2,)</f>
        <v>Management, scientific and technical consulting services</v>
      </c>
      <c r="C276" s="67" t="s">
        <v>83</v>
      </c>
      <c r="D276" s="67">
        <v>6315.9</v>
      </c>
    </row>
    <row r="277" spans="1:4" x14ac:dyDescent="0.25">
      <c r="A277" s="67" t="str">
        <f t="shared" si="4"/>
        <v>541700</v>
      </c>
      <c r="B277" s="67" t="str">
        <f>VLOOKUP(A277,'GDP MetaData'!B$26:C$362,2,)</f>
        <v>Scientific research and development services</v>
      </c>
      <c r="C277" s="67" t="s">
        <v>9567</v>
      </c>
      <c r="D277" s="67">
        <v>2528.9</v>
      </c>
    </row>
    <row r="278" spans="1:4" x14ac:dyDescent="0.25">
      <c r="A278" s="67" t="str">
        <f t="shared" si="4"/>
        <v>541900</v>
      </c>
      <c r="B278" s="67" t="str">
        <f>VLOOKUP(A278,'GDP MetaData'!B$26:C$362,2,)</f>
        <v>Other professional, scientific and technical services</v>
      </c>
      <c r="C278" s="67" t="s">
        <v>93</v>
      </c>
      <c r="D278" s="67">
        <v>3556.4</v>
      </c>
    </row>
    <row r="279" spans="1:4" x14ac:dyDescent="0.25">
      <c r="A279" s="67" t="str">
        <f t="shared" si="4"/>
        <v>541500</v>
      </c>
      <c r="B279" s="67" t="str">
        <f>VLOOKUP(A279,'GDP MetaData'!B$26:C$362,2,)</f>
        <v>Computer systems design and related services</v>
      </c>
      <c r="C279" s="67" t="s">
        <v>77</v>
      </c>
      <c r="D279" s="67">
        <v>14168.2</v>
      </c>
    </row>
    <row r="280" spans="1:4" x14ac:dyDescent="0.25">
      <c r="A280" s="67" t="str">
        <f t="shared" si="4"/>
        <v>541800</v>
      </c>
      <c r="B280" s="67" t="str">
        <f>VLOOKUP(A280,'GDP MetaData'!B$26:C$362,2,)</f>
        <v>Advertising, public relations, and related services</v>
      </c>
      <c r="C280" s="67" t="s">
        <v>88</v>
      </c>
      <c r="D280" s="67">
        <v>3186.7</v>
      </c>
    </row>
    <row r="281" spans="1:4" x14ac:dyDescent="0.25">
      <c r="A281" s="67" t="str">
        <f t="shared" si="4"/>
        <v>550000</v>
      </c>
      <c r="B281" s="67" t="str">
        <f>VLOOKUP(A281,'GDP MetaData'!B$26:C$362,2,)</f>
        <v>Management of companies and enterprises</v>
      </c>
      <c r="C281" s="67" t="s">
        <v>9568</v>
      </c>
      <c r="D281" s="67">
        <v>4737.7</v>
      </c>
    </row>
    <row r="282" spans="1:4" x14ac:dyDescent="0.25">
      <c r="A282" s="67" t="str">
        <f t="shared" si="4"/>
        <v>560000</v>
      </c>
      <c r="B282" s="67" t="str">
        <f>VLOOKUP(A282,'GDP MetaData'!B$26:C$362,2,)</f>
        <v>Administrative and support, waste management and remediation services</v>
      </c>
      <c r="C282" s="67" t="s">
        <v>9569</v>
      </c>
      <c r="D282" s="67">
        <v>24731.8</v>
      </c>
    </row>
    <row r="283" spans="1:4" x14ac:dyDescent="0.25">
      <c r="A283" s="67" t="str">
        <f t="shared" si="4"/>
        <v>561000</v>
      </c>
      <c r="B283" s="67" t="str">
        <f>VLOOKUP(A283,'GDP MetaData'!B$26:C$362,2,)</f>
        <v>Administrative and support services</v>
      </c>
      <c r="C283" s="67" t="s">
        <v>9570</v>
      </c>
      <c r="D283" s="67">
        <v>22240.1</v>
      </c>
    </row>
    <row r="284" spans="1:4" x14ac:dyDescent="0.25">
      <c r="A284" s="67" t="str">
        <f t="shared" si="4"/>
        <v>561B00</v>
      </c>
      <c r="B284" s="67" t="str">
        <f>VLOOKUP(A284,'GDP MetaData'!B$26:C$362,2,)</f>
        <v>Other administrative and support services</v>
      </c>
      <c r="C284" s="67" t="s">
        <v>9571</v>
      </c>
      <c r="D284" s="67">
        <v>14644.8</v>
      </c>
    </row>
    <row r="285" spans="1:4" x14ac:dyDescent="0.25">
      <c r="A285" s="67" t="str">
        <f t="shared" si="4"/>
        <v>561100</v>
      </c>
      <c r="B285" s="67" t="str">
        <f>VLOOKUP(A285,'GDP MetaData'!B$26:C$362,2,)</f>
        <v>Office administrative services</v>
      </c>
      <c r="C285" s="67" t="s">
        <v>9572</v>
      </c>
      <c r="D285" s="67">
        <v>3852.4</v>
      </c>
    </row>
    <row r="286" spans="1:4" x14ac:dyDescent="0.25">
      <c r="A286" s="67" t="str">
        <f t="shared" si="4"/>
        <v>561300</v>
      </c>
      <c r="B286" s="67" t="str">
        <f>VLOOKUP(A286,'GDP MetaData'!B$26:C$362,2,)</f>
        <v>Employment services</v>
      </c>
      <c r="C286" s="67" t="s">
        <v>9573</v>
      </c>
      <c r="D286" s="67">
        <v>4646.3999999999996</v>
      </c>
    </row>
    <row r="287" spans="1:4" x14ac:dyDescent="0.25">
      <c r="A287" s="67" t="str">
        <f t="shared" si="4"/>
        <v>561400</v>
      </c>
      <c r="B287" s="67" t="str">
        <f>VLOOKUP(A287,'GDP MetaData'!B$26:C$362,2,)</f>
        <v>Business support services</v>
      </c>
      <c r="C287" s="67" t="s">
        <v>9574</v>
      </c>
      <c r="D287" s="67">
        <v>2935.7</v>
      </c>
    </row>
    <row r="288" spans="1:4" x14ac:dyDescent="0.25">
      <c r="A288" s="67" t="str">
        <f t="shared" si="4"/>
        <v>561A00</v>
      </c>
      <c r="B288" s="67" t="str">
        <f>VLOOKUP(A288,'GDP MetaData'!B$26:C$362,2,)</f>
        <v>Facilities and other support services</v>
      </c>
      <c r="C288" s="67" t="s">
        <v>9575</v>
      </c>
      <c r="D288" s="67">
        <v>3210.3</v>
      </c>
    </row>
    <row r="289" spans="1:4" x14ac:dyDescent="0.25">
      <c r="A289" s="67" t="str">
        <f t="shared" si="4"/>
        <v>561500</v>
      </c>
      <c r="B289" s="67" t="str">
        <f>VLOOKUP(A289,'GDP MetaData'!B$26:C$362,2,)</f>
        <v>Travel arrangement and reservation services</v>
      </c>
      <c r="C289" s="67" t="s">
        <v>9576</v>
      </c>
      <c r="D289" s="67">
        <v>1426.1</v>
      </c>
    </row>
    <row r="290" spans="1:4" x14ac:dyDescent="0.25">
      <c r="A290" s="67" t="str">
        <f t="shared" si="4"/>
        <v>561600</v>
      </c>
      <c r="B290" s="67" t="str">
        <f>VLOOKUP(A290,'GDP MetaData'!B$26:C$362,2,)</f>
        <v>Investigation and security services</v>
      </c>
      <c r="C290" s="67" t="s">
        <v>9577</v>
      </c>
      <c r="D290" s="67">
        <v>2025.2</v>
      </c>
    </row>
    <row r="291" spans="1:4" x14ac:dyDescent="0.25">
      <c r="A291" s="67" t="str">
        <f t="shared" si="4"/>
        <v>561700</v>
      </c>
      <c r="B291" s="67" t="str">
        <f>VLOOKUP(A291,'GDP MetaData'!B$26:C$362,2,)</f>
        <v>Services to buildings and dwellings</v>
      </c>
      <c r="C291" s="67" t="s">
        <v>9578</v>
      </c>
      <c r="D291" s="67">
        <v>4144</v>
      </c>
    </row>
    <row r="292" spans="1:4" x14ac:dyDescent="0.25">
      <c r="A292" s="67" t="str">
        <f t="shared" si="4"/>
        <v>562000</v>
      </c>
      <c r="B292" s="67" t="str">
        <f>VLOOKUP(A292,'GDP MetaData'!B$26:C$362,2,)</f>
        <v>Waste management and remediation services</v>
      </c>
      <c r="C292" s="67" t="s">
        <v>9579</v>
      </c>
      <c r="D292" s="67">
        <v>2491.6999999999998</v>
      </c>
    </row>
    <row r="293" spans="1:4" x14ac:dyDescent="0.25">
      <c r="A293" s="67" t="str">
        <f t="shared" si="4"/>
        <v>610000</v>
      </c>
      <c r="B293" s="67" t="str">
        <f>VLOOKUP(A293,'GDP MetaData'!B$26:C$362,2,)</f>
        <v>Educational services</v>
      </c>
      <c r="C293" s="67" t="s">
        <v>9580</v>
      </c>
      <c r="D293" s="67">
        <v>43514.6</v>
      </c>
    </row>
    <row r="294" spans="1:4" x14ac:dyDescent="0.25">
      <c r="A294" s="67" t="str">
        <f t="shared" si="4"/>
        <v>611300</v>
      </c>
      <c r="B294" s="67" t="str">
        <f>VLOOKUP(A294,'GDP MetaData'!B$26:C$362,2,)</f>
        <v>Universities</v>
      </c>
      <c r="C294" s="67" t="s">
        <v>9581</v>
      </c>
      <c r="D294" s="67">
        <v>14107.9</v>
      </c>
    </row>
    <row r="295" spans="1:4" x14ac:dyDescent="0.25">
      <c r="A295" s="67" t="str">
        <f t="shared" si="4"/>
        <v>611B00</v>
      </c>
      <c r="B295" s="67" t="str">
        <f>VLOOKUP(A295,'GDP MetaData'!B$26:C$362,2,)</f>
        <v>Educational services (except universities)</v>
      </c>
      <c r="C295" s="67" t="s">
        <v>9582</v>
      </c>
      <c r="D295" s="67">
        <v>29406.6</v>
      </c>
    </row>
    <row r="296" spans="1:4" x14ac:dyDescent="0.25">
      <c r="A296" s="67" t="str">
        <f t="shared" si="4"/>
        <v>611100</v>
      </c>
      <c r="B296" s="67" t="str">
        <f>VLOOKUP(A296,'GDP MetaData'!B$26:C$362,2,)</f>
        <v>Elementary and secondary schools</v>
      </c>
      <c r="C296" s="67" t="s">
        <v>9583</v>
      </c>
      <c r="D296" s="67">
        <v>24210.9</v>
      </c>
    </row>
    <row r="297" spans="1:4" x14ac:dyDescent="0.25">
      <c r="A297" s="67" t="str">
        <f t="shared" si="4"/>
        <v>611200</v>
      </c>
      <c r="B297" s="67" t="str">
        <f>VLOOKUP(A297,'GDP MetaData'!B$26:C$362,2,)</f>
        <v>Community colleges and C.E.G.E.P.s</v>
      </c>
      <c r="C297" s="67" t="s">
        <v>9584</v>
      </c>
      <c r="D297" s="67">
        <v>3143.7</v>
      </c>
    </row>
    <row r="298" spans="1:4" x14ac:dyDescent="0.25">
      <c r="A298" s="67" t="str">
        <f t="shared" si="4"/>
        <v>611A00</v>
      </c>
      <c r="B298" s="67" t="str">
        <f>VLOOKUP(A298,'GDP MetaData'!B$26:C$362,2,)</f>
        <v>Other educational services</v>
      </c>
      <c r="C298" s="67" t="s">
        <v>9585</v>
      </c>
      <c r="D298" s="67">
        <v>2052</v>
      </c>
    </row>
    <row r="299" spans="1:4" x14ac:dyDescent="0.25">
      <c r="A299" s="67" t="str">
        <f t="shared" si="4"/>
        <v>620000</v>
      </c>
      <c r="B299" s="67" t="str">
        <f>VLOOKUP(A299,'GDP MetaData'!B$26:C$362,2,)</f>
        <v>Health care and social assistance</v>
      </c>
      <c r="C299" s="67" t="s">
        <v>9586</v>
      </c>
      <c r="D299" s="67">
        <v>51982.2</v>
      </c>
    </row>
    <row r="300" spans="1:4" x14ac:dyDescent="0.25">
      <c r="A300" s="67" t="str">
        <f t="shared" si="4"/>
        <v>62X000</v>
      </c>
      <c r="B300" s="67" t="str">
        <f>VLOOKUP(A300,'GDP MetaData'!B$26:C$362,2,)</f>
        <v>Health care</v>
      </c>
      <c r="C300" s="67" t="s">
        <v>9587</v>
      </c>
      <c r="D300" s="67">
        <v>46136</v>
      </c>
    </row>
    <row r="301" spans="1:4" x14ac:dyDescent="0.25">
      <c r="A301" s="67" t="str">
        <f t="shared" si="4"/>
        <v>621000</v>
      </c>
      <c r="B301" s="67" t="str">
        <f>VLOOKUP(A301,'GDP MetaData'!B$26:C$362,2,)</f>
        <v>Ambulatory health care services</v>
      </c>
      <c r="C301" s="67" t="s">
        <v>9588</v>
      </c>
      <c r="D301" s="67">
        <v>19750.599999999999</v>
      </c>
    </row>
    <row r="302" spans="1:4" x14ac:dyDescent="0.25">
      <c r="A302" s="67" t="str">
        <f t="shared" si="4"/>
        <v>621100</v>
      </c>
      <c r="B302" s="67" t="str">
        <f>VLOOKUP(A302,'GDP MetaData'!B$26:C$362,2,)</f>
        <v>Offices of physicians</v>
      </c>
      <c r="C302" s="67" t="s">
        <v>9589</v>
      </c>
      <c r="D302" s="67">
        <v>8842.5</v>
      </c>
    </row>
    <row r="303" spans="1:4" x14ac:dyDescent="0.25">
      <c r="A303" s="67" t="str">
        <f t="shared" si="4"/>
        <v>621200</v>
      </c>
      <c r="B303" s="67" t="str">
        <f>VLOOKUP(A303,'GDP MetaData'!B$26:C$362,2,)</f>
        <v>Offices of dentists</v>
      </c>
      <c r="C303" s="67" t="s">
        <v>9590</v>
      </c>
      <c r="D303" s="67">
        <v>3984.6</v>
      </c>
    </row>
    <row r="304" spans="1:4" x14ac:dyDescent="0.25">
      <c r="A304" s="67" t="str">
        <f t="shared" si="4"/>
        <v>621A00</v>
      </c>
      <c r="B304" s="67" t="str">
        <f>VLOOKUP(A304,'GDP MetaData'!B$26:C$362,2,)</f>
        <v>Miscellaneous ambulatory health care services</v>
      </c>
      <c r="C304" s="67" t="s">
        <v>9591</v>
      </c>
      <c r="D304" s="67">
        <v>6923.4</v>
      </c>
    </row>
    <row r="305" spans="1:4" x14ac:dyDescent="0.25">
      <c r="A305" s="67" t="str">
        <f t="shared" si="4"/>
        <v>622000</v>
      </c>
      <c r="B305" s="67" t="str">
        <f>VLOOKUP(A305,'GDP MetaData'!B$26:C$362,2,)</f>
        <v>Hospitals</v>
      </c>
      <c r="C305" s="67" t="s">
        <v>9592</v>
      </c>
      <c r="D305" s="67">
        <v>18988.7</v>
      </c>
    </row>
    <row r="306" spans="1:4" x14ac:dyDescent="0.25">
      <c r="A306" s="67" t="str">
        <f t="shared" si="4"/>
        <v>623000</v>
      </c>
      <c r="B306" s="67" t="str">
        <f>VLOOKUP(A306,'GDP MetaData'!B$26:C$362,2,)</f>
        <v>Nursing and residential care facilities</v>
      </c>
      <c r="C306" s="67" t="s">
        <v>9593</v>
      </c>
      <c r="D306" s="67">
        <v>7396.7</v>
      </c>
    </row>
    <row r="307" spans="1:4" x14ac:dyDescent="0.25">
      <c r="A307" s="67" t="str">
        <f t="shared" si="4"/>
        <v>624000</v>
      </c>
      <c r="B307" s="67" t="str">
        <f>VLOOKUP(A307,'GDP MetaData'!B$26:C$362,2,)</f>
        <v>Social assistance</v>
      </c>
      <c r="C307" s="67" t="s">
        <v>9594</v>
      </c>
      <c r="D307" s="67">
        <v>5846.2</v>
      </c>
    </row>
    <row r="308" spans="1:4" x14ac:dyDescent="0.25">
      <c r="A308" s="67" t="str">
        <f t="shared" si="4"/>
        <v>710000</v>
      </c>
      <c r="B308" s="67" t="str">
        <f>VLOOKUP(A308,'GDP MetaData'!B$26:C$362,2,)</f>
        <v>Arts, entertainment and recreation</v>
      </c>
      <c r="C308" s="67" t="s">
        <v>9595</v>
      </c>
      <c r="D308" s="67">
        <v>6004</v>
      </c>
    </row>
    <row r="309" spans="1:4" x14ac:dyDescent="0.25">
      <c r="A309" s="67" t="str">
        <f t="shared" si="4"/>
        <v>71A000</v>
      </c>
      <c r="B309" s="67" t="str">
        <f>VLOOKUP(A309,'GDP MetaData'!B$26:C$362,2,)</f>
        <v>Performing arts, spectator sports and related industries, and heritage institutions</v>
      </c>
      <c r="C309" s="67" t="s">
        <v>9596</v>
      </c>
      <c r="D309" s="67">
        <v>2864.5</v>
      </c>
    </row>
    <row r="310" spans="1:4" x14ac:dyDescent="0.25">
      <c r="A310" s="67" t="str">
        <f t="shared" si="4"/>
        <v>713000</v>
      </c>
      <c r="B310" s="67" t="str">
        <f>VLOOKUP(A310,'GDP MetaData'!B$26:C$362,2,)</f>
        <v>Amusement, gambling and recreation industries</v>
      </c>
      <c r="C310" s="67" t="s">
        <v>9597</v>
      </c>
      <c r="D310" s="67">
        <v>3139.6</v>
      </c>
    </row>
    <row r="311" spans="1:4" x14ac:dyDescent="0.25">
      <c r="A311" s="67" t="str">
        <f t="shared" si="4"/>
        <v>713200</v>
      </c>
      <c r="B311" s="67" t="str">
        <f>VLOOKUP(A311,'GDP MetaData'!B$26:C$362,2,)</f>
        <v>Gambling industries</v>
      </c>
      <c r="C311" s="67" t="s">
        <v>9598</v>
      </c>
      <c r="D311" s="67">
        <v>1039.0999999999999</v>
      </c>
    </row>
    <row r="312" spans="1:4" x14ac:dyDescent="0.25">
      <c r="A312" s="67" t="str">
        <f t="shared" si="4"/>
        <v>713A00</v>
      </c>
      <c r="B312" s="67" t="str">
        <f>VLOOKUP(A312,'GDP MetaData'!B$26:C$362,2,)</f>
        <v>Amusement and recreation industries</v>
      </c>
      <c r="C312" s="67" t="s">
        <v>9599</v>
      </c>
      <c r="D312" s="67">
        <v>2100.5</v>
      </c>
    </row>
    <row r="313" spans="1:4" x14ac:dyDescent="0.25">
      <c r="A313" s="67" t="str">
        <f t="shared" si="4"/>
        <v>720000</v>
      </c>
      <c r="B313" s="67" t="str">
        <f>VLOOKUP(A313,'GDP MetaData'!B$26:C$362,2,)</f>
        <v>Accommodation and food services</v>
      </c>
      <c r="C313" s="67" t="s">
        <v>9600</v>
      </c>
      <c r="D313" s="67">
        <v>15244.7</v>
      </c>
    </row>
    <row r="314" spans="1:4" x14ac:dyDescent="0.25">
      <c r="A314" s="67" t="str">
        <f t="shared" si="4"/>
        <v>721000</v>
      </c>
      <c r="B314" s="67" t="str">
        <f>VLOOKUP(A314,'GDP MetaData'!B$26:C$362,2,)</f>
        <v>Accommodation services</v>
      </c>
      <c r="C314" s="67" t="s">
        <v>9601</v>
      </c>
      <c r="D314" s="67">
        <v>3662.9</v>
      </c>
    </row>
    <row r="315" spans="1:4" x14ac:dyDescent="0.25">
      <c r="A315" s="67" t="str">
        <f t="shared" si="4"/>
        <v>721100</v>
      </c>
      <c r="B315" s="67" t="str">
        <f>VLOOKUP(A315,'GDP MetaData'!B$26:C$362,2,)</f>
        <v>Traveller accommodation</v>
      </c>
      <c r="C315" s="67" t="s">
        <v>9602</v>
      </c>
      <c r="D315" s="67">
        <v>3038.6</v>
      </c>
    </row>
    <row r="316" spans="1:4" x14ac:dyDescent="0.25">
      <c r="A316" s="67" t="str">
        <f t="shared" si="4"/>
        <v>721A00</v>
      </c>
      <c r="B316" s="67" t="str">
        <f>VLOOKUP(A316,'GDP MetaData'!B$26:C$362,2,)</f>
        <v>Recreational vehicle (RV) parks, recreational camps, and rooming and boarding houses</v>
      </c>
      <c r="C316" s="67" t="s">
        <v>9603</v>
      </c>
      <c r="D316" s="67">
        <v>624.20000000000005</v>
      </c>
    </row>
    <row r="317" spans="1:4" x14ac:dyDescent="0.25">
      <c r="A317" s="67" t="str">
        <f t="shared" si="4"/>
        <v>722000</v>
      </c>
      <c r="B317" s="67" t="str">
        <f>VLOOKUP(A317,'GDP MetaData'!B$26:C$362,2,)</f>
        <v>Food services and drinking places</v>
      </c>
      <c r="C317" s="67" t="s">
        <v>9604</v>
      </c>
      <c r="D317" s="67">
        <v>11581.9</v>
      </c>
    </row>
    <row r="318" spans="1:4" x14ac:dyDescent="0.25">
      <c r="A318" s="67" t="str">
        <f t="shared" si="4"/>
        <v>810000</v>
      </c>
      <c r="B318" s="67" t="str">
        <f>VLOOKUP(A318,'GDP MetaData'!B$26:C$362,2,)</f>
        <v>Other services (except public administration)</v>
      </c>
      <c r="C318" s="67" t="s">
        <v>9605</v>
      </c>
      <c r="D318" s="67">
        <v>14238.3</v>
      </c>
    </row>
    <row r="319" spans="1:4" x14ac:dyDescent="0.25">
      <c r="A319" s="67" t="str">
        <f t="shared" si="4"/>
        <v>811000</v>
      </c>
      <c r="B319" s="67" t="str">
        <f>VLOOKUP(A319,'GDP MetaData'!B$26:C$362,2,)</f>
        <v>Repair and maintenance</v>
      </c>
      <c r="C319" s="67" t="s">
        <v>9606</v>
      </c>
      <c r="D319" s="67">
        <v>4115.1000000000004</v>
      </c>
    </row>
    <row r="320" spans="1:4" x14ac:dyDescent="0.25">
      <c r="A320" s="67" t="str">
        <f t="shared" si="4"/>
        <v>811100</v>
      </c>
      <c r="B320" s="67" t="str">
        <f>VLOOKUP(A320,'GDP MetaData'!B$26:C$362,2,)</f>
        <v>Automotive repair and maintenance</v>
      </c>
      <c r="C320" s="67" t="s">
        <v>9607</v>
      </c>
      <c r="D320" s="67">
        <v>2432.8000000000002</v>
      </c>
    </row>
    <row r="321" spans="1:4" x14ac:dyDescent="0.25">
      <c r="A321" s="67" t="str">
        <f t="shared" si="4"/>
        <v>811A00</v>
      </c>
      <c r="B321" s="67" t="str">
        <f>VLOOKUP(A321,'GDP MetaData'!B$26:C$362,2,)</f>
        <v>Repair and maintenance (except automotive)</v>
      </c>
      <c r="C321" s="67" t="s">
        <v>9608</v>
      </c>
      <c r="D321" s="67">
        <v>1682.2</v>
      </c>
    </row>
    <row r="322" spans="1:4" x14ac:dyDescent="0.25">
      <c r="A322" s="67" t="str">
        <f t="shared" ref="A322:A338" si="5">LEFT(SUBSTITUTE(RIGHT(C322,LEN(C322)-FIND("[",C322)),"]","")&amp;"000000",6)</f>
        <v>81A000</v>
      </c>
      <c r="B322" s="67" t="str">
        <f>VLOOKUP(A322,'GDP MetaData'!B$26:C$362,2,)</f>
        <v>Personal services and private households</v>
      </c>
      <c r="C322" s="67" t="s">
        <v>9609</v>
      </c>
      <c r="D322" s="67">
        <v>4416.8</v>
      </c>
    </row>
    <row r="323" spans="1:4" x14ac:dyDescent="0.25">
      <c r="A323" s="67" t="str">
        <f t="shared" si="5"/>
        <v>812000</v>
      </c>
      <c r="B323" s="67" t="str">
        <f>VLOOKUP(A323,'GDP MetaData'!B$26:C$362,2,)</f>
        <v>Personal and laundry services</v>
      </c>
      <c r="C323" s="67" t="s">
        <v>9610</v>
      </c>
      <c r="D323" s="67">
        <v>3077.4</v>
      </c>
    </row>
    <row r="324" spans="1:4" x14ac:dyDescent="0.25">
      <c r="A324" s="67" t="str">
        <f t="shared" si="5"/>
        <v>812200</v>
      </c>
      <c r="B324" s="67" t="str">
        <f>VLOOKUP(A324,'GDP MetaData'!B$26:C$362,2,)</f>
        <v>Funeral services</v>
      </c>
      <c r="C324" s="67" t="s">
        <v>9611</v>
      </c>
      <c r="D324" s="67">
        <v>458.5</v>
      </c>
    </row>
    <row r="325" spans="1:4" x14ac:dyDescent="0.25">
      <c r="A325" s="67" t="str">
        <f t="shared" si="5"/>
        <v>812300</v>
      </c>
      <c r="B325" s="67" t="str">
        <f>VLOOKUP(A325,'GDP MetaData'!B$26:C$362,2,)</f>
        <v>Dry cleaning and laundry services</v>
      </c>
      <c r="C325" s="67" t="s">
        <v>9612</v>
      </c>
      <c r="D325" s="67">
        <v>499.3</v>
      </c>
    </row>
    <row r="326" spans="1:4" x14ac:dyDescent="0.25">
      <c r="A326" s="67" t="str">
        <f t="shared" si="5"/>
        <v>812A00</v>
      </c>
      <c r="B326" s="67" t="str">
        <f>VLOOKUP(A326,'GDP MetaData'!B$26:C$362,2,)</f>
        <v>Personal care services and other personal services</v>
      </c>
      <c r="C326" s="67" t="s">
        <v>9613</v>
      </c>
      <c r="D326" s="67">
        <v>2119.6999999999998</v>
      </c>
    </row>
    <row r="327" spans="1:4" x14ac:dyDescent="0.25">
      <c r="A327" s="67" t="str">
        <f t="shared" si="5"/>
        <v>814000</v>
      </c>
      <c r="B327" s="67" t="str">
        <f>VLOOKUP(A327,'GDP MetaData'!B$26:C$362,2,)</f>
        <v>Private households</v>
      </c>
      <c r="C327" s="67" t="s">
        <v>9614</v>
      </c>
      <c r="D327" s="67">
        <v>1339.4</v>
      </c>
    </row>
    <row r="328" spans="1:4" x14ac:dyDescent="0.25">
      <c r="A328" s="67" t="str">
        <f t="shared" si="5"/>
        <v>813000</v>
      </c>
      <c r="B328" s="67" t="str">
        <f>VLOOKUP(A328,'GDP MetaData'!B$26:C$362,2,)</f>
        <v>Religious, grant-making, civic, and professional and similar organizations</v>
      </c>
      <c r="C328" s="67" t="s">
        <v>9615</v>
      </c>
      <c r="D328" s="67">
        <v>5706.5</v>
      </c>
    </row>
    <row r="329" spans="1:4" x14ac:dyDescent="0.25">
      <c r="A329" s="67" t="str">
        <f t="shared" si="5"/>
        <v>813100</v>
      </c>
      <c r="B329" s="67" t="str">
        <f>VLOOKUP(A329,'GDP MetaData'!B$26:C$362,2,)</f>
        <v>Religious organizations</v>
      </c>
      <c r="C329" s="67" t="s">
        <v>9616</v>
      </c>
      <c r="D329" s="67">
        <v>1349.1</v>
      </c>
    </row>
    <row r="330" spans="1:4" x14ac:dyDescent="0.25">
      <c r="A330" s="67" t="str">
        <f t="shared" si="5"/>
        <v>813A00</v>
      </c>
      <c r="B330" s="67" t="str">
        <f>VLOOKUP(A330,'GDP MetaData'!B$26:C$362,2,)</f>
        <v>Grant-making, civic, and professional and similar organizations</v>
      </c>
      <c r="C330" s="67" t="s">
        <v>9617</v>
      </c>
      <c r="D330" s="67">
        <v>4357.3999999999996</v>
      </c>
    </row>
    <row r="331" spans="1:4" x14ac:dyDescent="0.25">
      <c r="A331" s="67" t="str">
        <f t="shared" si="5"/>
        <v>910000</v>
      </c>
      <c r="B331" s="67" t="str">
        <f>VLOOKUP(A331,'GDP MetaData'!B$26:C$362,2,)</f>
        <v>Public administration</v>
      </c>
      <c r="C331" s="67" t="s">
        <v>9618</v>
      </c>
      <c r="D331" s="67">
        <v>53158.2</v>
      </c>
    </row>
    <row r="332" spans="1:4" x14ac:dyDescent="0.25">
      <c r="A332" s="67" t="str">
        <f t="shared" si="5"/>
        <v>911000</v>
      </c>
      <c r="B332" s="67" t="str">
        <f>VLOOKUP(A332,'GDP MetaData'!B$26:C$362,2,)</f>
        <v>Federal government public administration</v>
      </c>
      <c r="C332" s="67" t="s">
        <v>9619</v>
      </c>
      <c r="D332" s="67">
        <v>22285</v>
      </c>
    </row>
    <row r="333" spans="1:4" x14ac:dyDescent="0.25">
      <c r="A333" s="67" t="str">
        <f t="shared" si="5"/>
        <v>911100</v>
      </c>
      <c r="B333" s="67" t="str">
        <f>VLOOKUP(A333,'GDP MetaData'!B$26:C$362,2,)</f>
        <v>Defence services</v>
      </c>
      <c r="C333" s="67" t="s">
        <v>9620</v>
      </c>
      <c r="D333" s="67">
        <v>5686.1</v>
      </c>
    </row>
    <row r="334" spans="1:4" x14ac:dyDescent="0.25">
      <c r="A334" s="67" t="str">
        <f t="shared" si="5"/>
        <v>911A00</v>
      </c>
      <c r="B334" s="67" t="str">
        <f>VLOOKUP(A334,'GDP MetaData'!B$26:C$362,2,)</f>
        <v>Federal government public administration (except defence)</v>
      </c>
      <c r="C334" s="67" t="s">
        <v>9621</v>
      </c>
      <c r="D334" s="67">
        <v>16599</v>
      </c>
    </row>
    <row r="335" spans="1:4" x14ac:dyDescent="0.25">
      <c r="A335" s="67" t="str">
        <f t="shared" si="5"/>
        <v>912000</v>
      </c>
      <c r="B335" s="67" t="str">
        <f>VLOOKUP(A335,'GDP MetaData'!B$26:C$362,2,)</f>
        <v>Provincial and territorial public administration</v>
      </c>
      <c r="C335" s="67" t="s">
        <v>9622</v>
      </c>
      <c r="D335" s="67">
        <v>10425.9</v>
      </c>
    </row>
    <row r="336" spans="1:4" x14ac:dyDescent="0.25">
      <c r="A336" s="67" t="str">
        <f t="shared" si="5"/>
        <v>91A000</v>
      </c>
      <c r="B336" s="67" t="str">
        <f>VLOOKUP(A336,'GDP MetaData'!B$26:C$362,2,)</f>
        <v>Local, municipal, regional and aboriginal public administration</v>
      </c>
      <c r="C336" s="67" t="s">
        <v>9623</v>
      </c>
      <c r="D336" s="67">
        <v>20447.3</v>
      </c>
    </row>
    <row r="337" spans="1:4" x14ac:dyDescent="0.25">
      <c r="A337" s="67" t="str">
        <f t="shared" si="5"/>
        <v>913000</v>
      </c>
      <c r="B337" s="67" t="str">
        <f>VLOOKUP(A337,'GDP MetaData'!B$26:C$362,2,)</f>
        <v>Local, municipal and regional public administration</v>
      </c>
      <c r="C337" s="67" t="s">
        <v>9624</v>
      </c>
      <c r="D337" s="67">
        <v>19588.3</v>
      </c>
    </row>
    <row r="338" spans="1:4" x14ac:dyDescent="0.25">
      <c r="A338" s="67" t="str">
        <f t="shared" si="5"/>
        <v>914000</v>
      </c>
      <c r="B338" s="67" t="str">
        <f>VLOOKUP(A338,'GDP MetaData'!B$26:C$362,2,)</f>
        <v>Aboriginal public administration</v>
      </c>
      <c r="C338" s="67" t="s">
        <v>9625</v>
      </c>
      <c r="D338" s="67">
        <v>859</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89"/>
  <sheetViews>
    <sheetView workbookViewId="0">
      <selection activeCell="C2" sqref="C2"/>
    </sheetView>
  </sheetViews>
  <sheetFormatPr defaultRowHeight="15" x14ac:dyDescent="0.25"/>
  <cols>
    <col min="1" max="2" width="9.140625" style="67"/>
    <col min="3" max="3" width="88.85546875" style="67" customWidth="1"/>
    <col min="4" max="16384" width="9.140625" style="67"/>
  </cols>
  <sheetData>
    <row r="1" spans="1:11" x14ac:dyDescent="0.25">
      <c r="A1" s="67" t="s">
        <v>9626</v>
      </c>
      <c r="B1" s="67" t="s">
        <v>5435</v>
      </c>
      <c r="C1" s="67" t="s">
        <v>9627</v>
      </c>
      <c r="D1" s="67" t="s">
        <v>9628</v>
      </c>
      <c r="E1" s="67" t="s">
        <v>9149</v>
      </c>
      <c r="F1" s="67" t="s">
        <v>9629</v>
      </c>
      <c r="G1" s="67" t="s">
        <v>9630</v>
      </c>
      <c r="H1" s="67" t="s">
        <v>9631</v>
      </c>
      <c r="I1" s="67" t="s">
        <v>9632</v>
      </c>
      <c r="J1" s="67" t="s">
        <v>9633</v>
      </c>
      <c r="K1" s="67" t="s">
        <v>9634</v>
      </c>
    </row>
    <row r="2" spans="1:11" x14ac:dyDescent="0.25">
      <c r="A2" s="67" t="s">
        <v>9635</v>
      </c>
      <c r="C2" s="67">
        <v>36100402</v>
      </c>
      <c r="D2" s="67" t="s">
        <v>9636</v>
      </c>
      <c r="E2" s="67" t="s">
        <v>9637</v>
      </c>
      <c r="F2" s="67" t="s">
        <v>9638</v>
      </c>
      <c r="G2" s="67" t="s">
        <v>9639</v>
      </c>
      <c r="H2" s="67" t="s">
        <v>9640</v>
      </c>
      <c r="I2" s="121">
        <v>35431</v>
      </c>
      <c r="J2" s="121">
        <v>43466</v>
      </c>
      <c r="K2" s="67">
        <v>3</v>
      </c>
    </row>
    <row r="4" spans="1:11" x14ac:dyDescent="0.25">
      <c r="A4" s="67" t="s">
        <v>9641</v>
      </c>
      <c r="C4" s="67" t="s">
        <v>9642</v>
      </c>
      <c r="D4" s="67" t="s">
        <v>9643</v>
      </c>
      <c r="E4" s="67" t="s">
        <v>9644</v>
      </c>
    </row>
    <row r="5" spans="1:11" x14ac:dyDescent="0.25">
      <c r="A5" s="67">
        <v>1</v>
      </c>
      <c r="C5" s="67" t="s">
        <v>9645</v>
      </c>
    </row>
    <row r="6" spans="1:11" x14ac:dyDescent="0.25">
      <c r="A6" s="67">
        <v>2</v>
      </c>
      <c r="C6" s="67" t="s">
        <v>9646</v>
      </c>
    </row>
    <row r="7" spans="1:11" x14ac:dyDescent="0.25">
      <c r="A7" s="67">
        <v>3</v>
      </c>
      <c r="C7" s="67" t="s">
        <v>9301</v>
      </c>
      <c r="D7" s="67" t="s">
        <v>9647</v>
      </c>
    </row>
    <row r="9" spans="1:11" x14ac:dyDescent="0.25">
      <c r="A9" s="67" t="s">
        <v>9641</v>
      </c>
      <c r="C9" s="67" t="s">
        <v>9648</v>
      </c>
      <c r="D9" s="67" t="s">
        <v>9649</v>
      </c>
      <c r="E9" s="67" t="s">
        <v>9650</v>
      </c>
      <c r="F9" s="67" t="s">
        <v>9651</v>
      </c>
      <c r="G9" s="67" t="s">
        <v>9652</v>
      </c>
      <c r="H9" s="67" t="s">
        <v>9653</v>
      </c>
      <c r="I9" s="67" t="s">
        <v>9654</v>
      </c>
    </row>
    <row r="10" spans="1:11" x14ac:dyDescent="0.25">
      <c r="A10" s="67">
        <v>1</v>
      </c>
      <c r="C10" s="67" t="s">
        <v>127</v>
      </c>
      <c r="D10" s="67" t="s">
        <v>9655</v>
      </c>
      <c r="E10" s="67">
        <v>1</v>
      </c>
    </row>
    <row r="11" spans="1:11" x14ac:dyDescent="0.25">
      <c r="A11" s="67">
        <v>1</v>
      </c>
      <c r="C11" s="67" t="s">
        <v>130</v>
      </c>
      <c r="D11" s="67" t="s">
        <v>9656</v>
      </c>
      <c r="E11" s="67">
        <v>2</v>
      </c>
    </row>
    <row r="12" spans="1:11" x14ac:dyDescent="0.25">
      <c r="A12" s="67">
        <v>1</v>
      </c>
      <c r="C12" s="67" t="s">
        <v>128</v>
      </c>
      <c r="D12" s="67" t="s">
        <v>9657</v>
      </c>
      <c r="E12" s="67">
        <v>3</v>
      </c>
    </row>
    <row r="13" spans="1:11" x14ac:dyDescent="0.25">
      <c r="A13" s="67">
        <v>1</v>
      </c>
      <c r="C13" s="67" t="s">
        <v>126</v>
      </c>
      <c r="D13" s="67" t="s">
        <v>9658</v>
      </c>
      <c r="E13" s="67">
        <v>4</v>
      </c>
    </row>
    <row r="14" spans="1:11" x14ac:dyDescent="0.25">
      <c r="A14" s="67">
        <v>1</v>
      </c>
      <c r="C14" s="67" t="s">
        <v>131</v>
      </c>
      <c r="D14" s="67" t="s">
        <v>9659</v>
      </c>
      <c r="E14" s="67">
        <v>5</v>
      </c>
    </row>
    <row r="15" spans="1:11" x14ac:dyDescent="0.25">
      <c r="A15" s="67">
        <v>1</v>
      </c>
      <c r="C15" s="67" t="s">
        <v>129</v>
      </c>
      <c r="D15" s="67" t="s">
        <v>9660</v>
      </c>
      <c r="E15" s="67">
        <v>6</v>
      </c>
    </row>
    <row r="16" spans="1:11" x14ac:dyDescent="0.25">
      <c r="A16" s="67">
        <v>1</v>
      </c>
      <c r="C16" s="67" t="s">
        <v>125</v>
      </c>
      <c r="D16" s="67" t="s">
        <v>9661</v>
      </c>
      <c r="E16" s="67">
        <v>7</v>
      </c>
    </row>
    <row r="17" spans="1:8" x14ac:dyDescent="0.25">
      <c r="A17" s="67">
        <v>1</v>
      </c>
      <c r="C17" s="67" t="s">
        <v>132</v>
      </c>
      <c r="D17" s="67" t="s">
        <v>9662</v>
      </c>
      <c r="E17" s="67">
        <v>8</v>
      </c>
    </row>
    <row r="18" spans="1:8" x14ac:dyDescent="0.25">
      <c r="A18" s="67">
        <v>1</v>
      </c>
      <c r="C18" s="67" t="s">
        <v>122</v>
      </c>
      <c r="D18" s="67" t="s">
        <v>9663</v>
      </c>
      <c r="E18" s="67">
        <v>9</v>
      </c>
    </row>
    <row r="19" spans="1:8" x14ac:dyDescent="0.25">
      <c r="A19" s="67">
        <v>1</v>
      </c>
      <c r="C19" s="67" t="s">
        <v>123</v>
      </c>
      <c r="D19" s="67" t="s">
        <v>9664</v>
      </c>
      <c r="E19" s="67">
        <v>10</v>
      </c>
    </row>
    <row r="20" spans="1:8" x14ac:dyDescent="0.25">
      <c r="A20" s="67">
        <v>1</v>
      </c>
      <c r="C20" s="67" t="s">
        <v>9153</v>
      </c>
      <c r="D20" s="67" t="s">
        <v>9665</v>
      </c>
      <c r="E20" s="67">
        <v>11</v>
      </c>
    </row>
    <row r="21" spans="1:8" x14ac:dyDescent="0.25">
      <c r="A21" s="67">
        <v>1</v>
      </c>
      <c r="C21" s="67" t="s">
        <v>9152</v>
      </c>
      <c r="D21" s="67" t="s">
        <v>9666</v>
      </c>
      <c r="E21" s="67">
        <v>12</v>
      </c>
    </row>
    <row r="22" spans="1:8" x14ac:dyDescent="0.25">
      <c r="A22" s="67">
        <v>1</v>
      </c>
      <c r="C22" s="67" t="s">
        <v>9154</v>
      </c>
      <c r="D22" s="67" t="s">
        <v>9667</v>
      </c>
      <c r="E22" s="67">
        <v>13</v>
      </c>
    </row>
    <row r="23" spans="1:8" x14ac:dyDescent="0.25">
      <c r="A23" s="67">
        <v>2</v>
      </c>
      <c r="C23" s="67" t="s">
        <v>9668</v>
      </c>
      <c r="E23" s="67">
        <v>1</v>
      </c>
    </row>
    <row r="24" spans="1:8" x14ac:dyDescent="0.25">
      <c r="A24" s="67">
        <v>2</v>
      </c>
      <c r="C24" s="67" t="s">
        <v>9669</v>
      </c>
      <c r="E24" s="67">
        <v>2</v>
      </c>
      <c r="H24" s="67">
        <v>76</v>
      </c>
    </row>
    <row r="25" spans="1:8" x14ac:dyDescent="0.25">
      <c r="A25" s="67">
        <v>2</v>
      </c>
      <c r="C25" s="67" t="s">
        <v>9670</v>
      </c>
      <c r="E25" s="67">
        <v>3</v>
      </c>
      <c r="H25" s="67">
        <v>65</v>
      </c>
    </row>
    <row r="26" spans="1:8" x14ac:dyDescent="0.25">
      <c r="A26" s="67">
        <v>3</v>
      </c>
      <c r="B26" s="67" t="str">
        <f>LEFT(SUBSTITUTE(SUBSTITUTE(D26,"[",""),"]","")&amp;"00000",6)</f>
        <v>T00100</v>
      </c>
      <c r="C26" s="67" t="s">
        <v>182</v>
      </c>
      <c r="D26" s="67" t="s">
        <v>9671</v>
      </c>
      <c r="E26" s="67">
        <v>1</v>
      </c>
      <c r="H26" s="67">
        <v>3</v>
      </c>
    </row>
    <row r="27" spans="1:8" x14ac:dyDescent="0.25">
      <c r="A27" s="67">
        <v>3</v>
      </c>
      <c r="B27" s="67" t="str">
        <f t="shared" ref="B27:B90" si="0">LEFT(SUBSTITUTE(SUBSTITUTE(D27,"[",""),"]","")&amp;"00000",6)</f>
        <v>T00200</v>
      </c>
      <c r="C27" s="67" t="s">
        <v>9672</v>
      </c>
      <c r="D27" s="67" t="s">
        <v>9673</v>
      </c>
      <c r="E27" s="67">
        <v>2</v>
      </c>
      <c r="F27" s="67">
        <v>1</v>
      </c>
      <c r="H27" s="67">
        <v>4</v>
      </c>
    </row>
    <row r="28" spans="1:8" x14ac:dyDescent="0.25">
      <c r="A28" s="67">
        <v>3</v>
      </c>
      <c r="B28" s="67" t="str">
        <f t="shared" si="0"/>
        <v>T00300</v>
      </c>
      <c r="C28" s="67" t="s">
        <v>9674</v>
      </c>
      <c r="D28" s="67" t="s">
        <v>9675</v>
      </c>
      <c r="E28" s="67">
        <v>3</v>
      </c>
      <c r="F28" s="67">
        <v>1</v>
      </c>
      <c r="H28" s="67">
        <v>5</v>
      </c>
    </row>
    <row r="29" spans="1:8" x14ac:dyDescent="0.25">
      <c r="A29" s="67">
        <v>3</v>
      </c>
      <c r="B29" s="67" t="str">
        <f t="shared" si="0"/>
        <v>T01000</v>
      </c>
      <c r="C29" s="67" t="s">
        <v>921</v>
      </c>
      <c r="D29" s="67" t="s">
        <v>9676</v>
      </c>
      <c r="E29" s="67">
        <v>4</v>
      </c>
      <c r="F29" s="67">
        <v>1</v>
      </c>
      <c r="H29" s="67">
        <v>6</v>
      </c>
    </row>
    <row r="30" spans="1:8" x14ac:dyDescent="0.25">
      <c r="A30" s="67">
        <v>3</v>
      </c>
      <c r="B30" s="67" t="str">
        <f t="shared" si="0"/>
        <v>T01100</v>
      </c>
      <c r="C30" s="67" t="s">
        <v>923</v>
      </c>
      <c r="D30" s="67" t="s">
        <v>9677</v>
      </c>
      <c r="E30" s="67">
        <v>5</v>
      </c>
      <c r="F30" s="67">
        <v>1</v>
      </c>
      <c r="H30" s="67">
        <v>7</v>
      </c>
    </row>
    <row r="31" spans="1:8" x14ac:dyDescent="0.25">
      <c r="A31" s="67">
        <v>3</v>
      </c>
      <c r="B31" s="67" t="str">
        <f t="shared" si="0"/>
        <v>T01200</v>
      </c>
      <c r="C31" s="67" t="s">
        <v>925</v>
      </c>
      <c r="D31" s="67" t="s">
        <v>9678</v>
      </c>
      <c r="E31" s="67">
        <v>6</v>
      </c>
      <c r="F31" s="67">
        <v>1</v>
      </c>
      <c r="H31" s="67">
        <v>8</v>
      </c>
    </row>
    <row r="32" spans="1:8" x14ac:dyDescent="0.25">
      <c r="A32" s="67">
        <v>3</v>
      </c>
      <c r="B32" s="67" t="str">
        <f t="shared" si="0"/>
        <v>T01300</v>
      </c>
      <c r="C32" s="67" t="s">
        <v>9679</v>
      </c>
      <c r="D32" s="67" t="s">
        <v>9680</v>
      </c>
      <c r="E32" s="67">
        <v>7</v>
      </c>
      <c r="F32" s="67">
        <v>1</v>
      </c>
      <c r="H32" s="67">
        <v>9</v>
      </c>
    </row>
    <row r="33" spans="1:8" x14ac:dyDescent="0.25">
      <c r="A33" s="67">
        <v>3</v>
      </c>
      <c r="B33" s="67" t="str">
        <f t="shared" si="0"/>
        <v>T01400</v>
      </c>
      <c r="C33" s="67" t="s">
        <v>931</v>
      </c>
      <c r="D33" s="67" t="s">
        <v>9681</v>
      </c>
      <c r="E33" s="67">
        <v>8</v>
      </c>
      <c r="F33" s="67">
        <v>7</v>
      </c>
      <c r="H33" s="67">
        <v>10</v>
      </c>
    </row>
    <row r="34" spans="1:8" x14ac:dyDescent="0.25">
      <c r="A34" s="67">
        <v>3</v>
      </c>
      <c r="B34" s="67" t="str">
        <f t="shared" si="0"/>
        <v>T01500</v>
      </c>
      <c r="C34" s="67" t="s">
        <v>933</v>
      </c>
      <c r="D34" s="67" t="s">
        <v>9682</v>
      </c>
      <c r="E34" s="67">
        <v>9</v>
      </c>
      <c r="F34" s="67">
        <v>7</v>
      </c>
      <c r="H34" s="67">
        <v>11</v>
      </c>
    </row>
    <row r="35" spans="1:8" x14ac:dyDescent="0.25">
      <c r="A35" s="67">
        <v>3</v>
      </c>
      <c r="B35" s="67" t="str">
        <f t="shared" si="0"/>
        <v>T01600</v>
      </c>
      <c r="C35" s="67" t="s">
        <v>927</v>
      </c>
      <c r="D35" s="67" t="s">
        <v>9683</v>
      </c>
      <c r="E35" s="67">
        <v>10</v>
      </c>
      <c r="F35" s="67">
        <v>1</v>
      </c>
      <c r="H35" s="67">
        <v>12</v>
      </c>
    </row>
    <row r="36" spans="1:8" x14ac:dyDescent="0.25">
      <c r="A36" s="67">
        <v>3</v>
      </c>
      <c r="B36" s="67" t="str">
        <f t="shared" si="0"/>
        <v>110000</v>
      </c>
      <c r="C36" s="67" t="s">
        <v>188</v>
      </c>
      <c r="D36" s="67" t="s">
        <v>9656</v>
      </c>
      <c r="E36" s="67">
        <v>11</v>
      </c>
      <c r="F36" s="67">
        <v>1</v>
      </c>
    </row>
    <row r="37" spans="1:8" x14ac:dyDescent="0.25">
      <c r="A37" s="67">
        <v>3</v>
      </c>
      <c r="B37" s="67" t="str">
        <f t="shared" si="0"/>
        <v>11A000</v>
      </c>
      <c r="C37" s="67" t="s">
        <v>190</v>
      </c>
      <c r="D37" s="67" t="s">
        <v>9684</v>
      </c>
      <c r="E37" s="67">
        <v>12</v>
      </c>
      <c r="F37" s="67">
        <v>11</v>
      </c>
      <c r="H37" s="67">
        <v>13</v>
      </c>
    </row>
    <row r="38" spans="1:8" x14ac:dyDescent="0.25">
      <c r="A38" s="67">
        <v>3</v>
      </c>
      <c r="B38" s="67" t="str">
        <f t="shared" si="0"/>
        <v>111000</v>
      </c>
      <c r="C38" s="67" t="s">
        <v>192</v>
      </c>
      <c r="D38" s="67" t="s">
        <v>9685</v>
      </c>
      <c r="E38" s="67">
        <v>13</v>
      </c>
      <c r="F38" s="67">
        <v>12</v>
      </c>
    </row>
    <row r="39" spans="1:8" x14ac:dyDescent="0.25">
      <c r="A39" s="67">
        <v>3</v>
      </c>
      <c r="B39" s="67" t="str">
        <f t="shared" si="0"/>
        <v>1114A0</v>
      </c>
      <c r="C39" s="67" t="s">
        <v>9686</v>
      </c>
      <c r="D39" s="67" t="s">
        <v>9687</v>
      </c>
      <c r="E39" s="67">
        <v>14</v>
      </c>
      <c r="F39" s="67">
        <v>326</v>
      </c>
      <c r="H39" s="67">
        <v>96</v>
      </c>
    </row>
    <row r="40" spans="1:8" x14ac:dyDescent="0.25">
      <c r="A40" s="67">
        <v>3</v>
      </c>
      <c r="B40" s="67" t="str">
        <f t="shared" si="0"/>
        <v>111A00</v>
      </c>
      <c r="C40" s="67" t="s">
        <v>9688</v>
      </c>
      <c r="D40" s="67" t="s">
        <v>9689</v>
      </c>
      <c r="E40" s="67">
        <v>15</v>
      </c>
      <c r="F40" s="67">
        <v>326</v>
      </c>
      <c r="H40" s="67">
        <v>108</v>
      </c>
    </row>
    <row r="41" spans="1:8" x14ac:dyDescent="0.25">
      <c r="A41" s="67">
        <v>3</v>
      </c>
      <c r="B41" s="67" t="str">
        <f t="shared" si="0"/>
        <v>112000</v>
      </c>
      <c r="C41" s="67" t="s">
        <v>3159</v>
      </c>
      <c r="D41" s="67" t="s">
        <v>9690</v>
      </c>
      <c r="E41" s="67">
        <v>16</v>
      </c>
      <c r="F41" s="67">
        <v>12</v>
      </c>
    </row>
    <row r="42" spans="1:8" x14ac:dyDescent="0.25">
      <c r="A42" s="67">
        <v>3</v>
      </c>
      <c r="B42" s="67" t="str">
        <f t="shared" si="0"/>
        <v>113000</v>
      </c>
      <c r="C42" s="67" t="s">
        <v>209</v>
      </c>
      <c r="D42" s="67" t="s">
        <v>9691</v>
      </c>
      <c r="E42" s="67">
        <v>17</v>
      </c>
      <c r="F42" s="67">
        <v>11</v>
      </c>
    </row>
    <row r="43" spans="1:8" x14ac:dyDescent="0.25">
      <c r="A43" s="67">
        <v>3</v>
      </c>
      <c r="B43" s="67" t="str">
        <f t="shared" si="0"/>
        <v>114000</v>
      </c>
      <c r="C43" s="67" t="s">
        <v>212</v>
      </c>
      <c r="D43" s="67" t="s">
        <v>9692</v>
      </c>
      <c r="E43" s="67">
        <v>18</v>
      </c>
      <c r="F43" s="67">
        <v>11</v>
      </c>
    </row>
    <row r="44" spans="1:8" x14ac:dyDescent="0.25">
      <c r="A44" s="67">
        <v>3</v>
      </c>
      <c r="B44" s="67" t="str">
        <f t="shared" si="0"/>
        <v>115000</v>
      </c>
      <c r="C44" s="67" t="s">
        <v>214</v>
      </c>
      <c r="D44" s="67" t="s">
        <v>9693</v>
      </c>
      <c r="E44" s="67">
        <v>19</v>
      </c>
      <c r="F44" s="67">
        <v>11</v>
      </c>
    </row>
    <row r="45" spans="1:8" x14ac:dyDescent="0.25">
      <c r="A45" s="67">
        <v>3</v>
      </c>
      <c r="B45" s="67" t="str">
        <f t="shared" si="0"/>
        <v>115300</v>
      </c>
      <c r="C45" s="67" t="s">
        <v>217</v>
      </c>
      <c r="D45" s="67" t="s">
        <v>9694</v>
      </c>
      <c r="E45" s="67">
        <v>20</v>
      </c>
      <c r="F45" s="67">
        <v>19</v>
      </c>
    </row>
    <row r="46" spans="1:8" x14ac:dyDescent="0.25">
      <c r="A46" s="67">
        <v>3</v>
      </c>
      <c r="B46" s="67" t="str">
        <f t="shared" si="0"/>
        <v>115A00</v>
      </c>
      <c r="C46" s="67" t="s">
        <v>220</v>
      </c>
      <c r="D46" s="67" t="s">
        <v>9695</v>
      </c>
      <c r="E46" s="67">
        <v>21</v>
      </c>
      <c r="F46" s="67">
        <v>19</v>
      </c>
      <c r="H46" s="67">
        <v>15</v>
      </c>
    </row>
    <row r="47" spans="1:8" x14ac:dyDescent="0.25">
      <c r="A47" s="67">
        <v>3</v>
      </c>
      <c r="B47" s="67" t="str">
        <f t="shared" si="0"/>
        <v>210000</v>
      </c>
      <c r="C47" s="67" t="s">
        <v>3236</v>
      </c>
      <c r="D47" s="67" t="s">
        <v>9696</v>
      </c>
      <c r="E47" s="67">
        <v>22</v>
      </c>
      <c r="F47" s="67">
        <v>1</v>
      </c>
    </row>
    <row r="48" spans="1:8" x14ac:dyDescent="0.25">
      <c r="A48" s="67">
        <v>3</v>
      </c>
      <c r="B48" s="67" t="str">
        <f t="shared" si="0"/>
        <v>211000</v>
      </c>
      <c r="C48" s="67" t="s">
        <v>224</v>
      </c>
      <c r="D48" s="67" t="s">
        <v>9697</v>
      </c>
      <c r="E48" s="67">
        <v>23</v>
      </c>
      <c r="F48" s="67">
        <v>22</v>
      </c>
    </row>
    <row r="49" spans="1:8" x14ac:dyDescent="0.25">
      <c r="A49" s="67">
        <v>3</v>
      </c>
      <c r="B49" s="67" t="str">
        <f t="shared" si="0"/>
        <v>211110</v>
      </c>
      <c r="C49" s="67" t="s">
        <v>3240</v>
      </c>
      <c r="D49" s="67" t="s">
        <v>9698</v>
      </c>
      <c r="E49" s="67">
        <v>24</v>
      </c>
      <c r="F49" s="67">
        <v>23</v>
      </c>
      <c r="H49" s="67">
        <v>94</v>
      </c>
    </row>
    <row r="50" spans="1:8" x14ac:dyDescent="0.25">
      <c r="A50" s="67">
        <v>3</v>
      </c>
      <c r="B50" s="67" t="str">
        <f t="shared" si="0"/>
        <v>211140</v>
      </c>
      <c r="C50" s="67" t="s">
        <v>3243</v>
      </c>
      <c r="D50" s="67" t="s">
        <v>9699</v>
      </c>
      <c r="E50" s="67">
        <v>25</v>
      </c>
      <c r="F50" s="67">
        <v>23</v>
      </c>
      <c r="H50" s="67">
        <v>95</v>
      </c>
    </row>
    <row r="51" spans="1:8" x14ac:dyDescent="0.25">
      <c r="A51" s="67">
        <v>3</v>
      </c>
      <c r="B51" s="67" t="str">
        <f t="shared" si="0"/>
        <v>212000</v>
      </c>
      <c r="C51" s="67" t="s">
        <v>232</v>
      </c>
      <c r="D51" s="67" t="s">
        <v>9700</v>
      </c>
      <c r="E51" s="67">
        <v>26</v>
      </c>
      <c r="F51" s="67">
        <v>22</v>
      </c>
    </row>
    <row r="52" spans="1:8" x14ac:dyDescent="0.25">
      <c r="A52" s="67">
        <v>3</v>
      </c>
      <c r="B52" s="67" t="str">
        <f t="shared" si="0"/>
        <v>212100</v>
      </c>
      <c r="C52" s="67" t="s">
        <v>235</v>
      </c>
      <c r="D52" s="67" t="s">
        <v>9701</v>
      </c>
      <c r="E52" s="67">
        <v>27</v>
      </c>
      <c r="F52" s="67">
        <v>26</v>
      </c>
    </row>
    <row r="53" spans="1:8" x14ac:dyDescent="0.25">
      <c r="A53" s="67">
        <v>3</v>
      </c>
      <c r="B53" s="67" t="str">
        <f t="shared" si="0"/>
        <v>212200</v>
      </c>
      <c r="C53" s="67" t="s">
        <v>237</v>
      </c>
      <c r="D53" s="67" t="s">
        <v>9702</v>
      </c>
      <c r="E53" s="67">
        <v>28</v>
      </c>
      <c r="F53" s="67">
        <v>26</v>
      </c>
    </row>
    <row r="54" spans="1:8" x14ac:dyDescent="0.25">
      <c r="A54" s="67">
        <v>3</v>
      </c>
      <c r="B54" s="67" t="str">
        <f t="shared" si="0"/>
        <v>212210</v>
      </c>
      <c r="C54" s="67" t="s">
        <v>240</v>
      </c>
      <c r="D54" s="67" t="s">
        <v>9703</v>
      </c>
      <c r="E54" s="67">
        <v>29</v>
      </c>
      <c r="F54" s="67">
        <v>28</v>
      </c>
    </row>
    <row r="55" spans="1:8" x14ac:dyDescent="0.25">
      <c r="A55" s="67">
        <v>3</v>
      </c>
      <c r="B55" s="67" t="str">
        <f t="shared" si="0"/>
        <v>212220</v>
      </c>
      <c r="C55" s="67" t="s">
        <v>243</v>
      </c>
      <c r="D55" s="67" t="s">
        <v>9704</v>
      </c>
      <c r="E55" s="67">
        <v>30</v>
      </c>
      <c r="F55" s="67">
        <v>28</v>
      </c>
    </row>
    <row r="56" spans="1:8" x14ac:dyDescent="0.25">
      <c r="A56" s="67">
        <v>3</v>
      </c>
      <c r="B56" s="67" t="str">
        <f t="shared" si="0"/>
        <v>212230</v>
      </c>
      <c r="C56" s="67" t="s">
        <v>246</v>
      </c>
      <c r="D56" s="67" t="s">
        <v>9705</v>
      </c>
      <c r="E56" s="67">
        <v>31</v>
      </c>
      <c r="F56" s="67">
        <v>28</v>
      </c>
    </row>
    <row r="57" spans="1:8" x14ac:dyDescent="0.25">
      <c r="A57" s="67">
        <v>3</v>
      </c>
      <c r="B57" s="67" t="str">
        <f t="shared" si="0"/>
        <v>212290</v>
      </c>
      <c r="C57" s="67" t="s">
        <v>249</v>
      </c>
      <c r="D57" s="67" t="s">
        <v>9706</v>
      </c>
      <c r="E57" s="67">
        <v>32</v>
      </c>
      <c r="F57" s="67">
        <v>28</v>
      </c>
    </row>
    <row r="58" spans="1:8" x14ac:dyDescent="0.25">
      <c r="A58" s="67">
        <v>3</v>
      </c>
      <c r="B58" s="67" t="str">
        <f t="shared" si="0"/>
        <v>212300</v>
      </c>
      <c r="C58" s="67" t="s">
        <v>251</v>
      </c>
      <c r="D58" s="67" t="s">
        <v>9707</v>
      </c>
      <c r="E58" s="67">
        <v>33</v>
      </c>
      <c r="F58" s="67">
        <v>26</v>
      </c>
    </row>
    <row r="59" spans="1:8" x14ac:dyDescent="0.25">
      <c r="A59" s="67">
        <v>3</v>
      </c>
      <c r="B59" s="67" t="str">
        <f t="shared" si="0"/>
        <v>212310</v>
      </c>
      <c r="C59" s="67" t="s">
        <v>254</v>
      </c>
      <c r="D59" s="67" t="s">
        <v>9708</v>
      </c>
      <c r="E59" s="67">
        <v>34</v>
      </c>
      <c r="F59" s="67">
        <v>33</v>
      </c>
    </row>
    <row r="60" spans="1:8" x14ac:dyDescent="0.25">
      <c r="A60" s="67">
        <v>3</v>
      </c>
      <c r="B60" s="67" t="str">
        <f t="shared" si="0"/>
        <v>212320</v>
      </c>
      <c r="C60" s="67" t="s">
        <v>257</v>
      </c>
      <c r="D60" s="67" t="s">
        <v>9709</v>
      </c>
      <c r="E60" s="67">
        <v>35</v>
      </c>
      <c r="F60" s="67">
        <v>33</v>
      </c>
    </row>
    <row r="61" spans="1:8" x14ac:dyDescent="0.25">
      <c r="A61" s="67">
        <v>3</v>
      </c>
      <c r="B61" s="67" t="str">
        <f t="shared" si="0"/>
        <v>212392</v>
      </c>
      <c r="C61" s="67" t="s">
        <v>260</v>
      </c>
      <c r="D61" s="67" t="s">
        <v>9710</v>
      </c>
      <c r="E61" s="67">
        <v>36</v>
      </c>
      <c r="F61" s="67">
        <v>309</v>
      </c>
    </row>
    <row r="62" spans="1:8" x14ac:dyDescent="0.25">
      <c r="A62" s="67">
        <v>3</v>
      </c>
      <c r="B62" s="67" t="str">
        <f t="shared" si="0"/>
        <v>212396</v>
      </c>
      <c r="C62" s="67" t="s">
        <v>263</v>
      </c>
      <c r="D62" s="67" t="s">
        <v>9711</v>
      </c>
      <c r="E62" s="67">
        <v>37</v>
      </c>
      <c r="F62" s="67">
        <v>309</v>
      </c>
    </row>
    <row r="63" spans="1:8" x14ac:dyDescent="0.25">
      <c r="A63" s="67">
        <v>3</v>
      </c>
      <c r="B63" s="67" t="str">
        <f t="shared" si="0"/>
        <v>21239A</v>
      </c>
      <c r="C63" s="67" t="s">
        <v>266</v>
      </c>
      <c r="D63" s="67" t="s">
        <v>9712</v>
      </c>
      <c r="E63" s="67">
        <v>38</v>
      </c>
      <c r="F63" s="67">
        <v>309</v>
      </c>
      <c r="H63" s="67">
        <v>16</v>
      </c>
    </row>
    <row r="64" spans="1:8" x14ac:dyDescent="0.25">
      <c r="A64" s="67">
        <v>3</v>
      </c>
      <c r="B64" s="67" t="str">
        <f t="shared" si="0"/>
        <v>213000</v>
      </c>
      <c r="C64" s="67" t="s">
        <v>3285</v>
      </c>
      <c r="D64" s="67" t="s">
        <v>9713</v>
      </c>
      <c r="E64" s="67">
        <v>39</v>
      </c>
      <c r="F64" s="67">
        <v>22</v>
      </c>
    </row>
    <row r="65" spans="1:8" x14ac:dyDescent="0.25">
      <c r="A65" s="67">
        <v>3</v>
      </c>
      <c r="B65" s="67" t="str">
        <f t="shared" si="0"/>
        <v>21311A</v>
      </c>
      <c r="C65" s="67" t="s">
        <v>271</v>
      </c>
      <c r="D65" s="67" t="s">
        <v>9714</v>
      </c>
      <c r="E65" s="67">
        <v>40</v>
      </c>
      <c r="F65" s="67">
        <v>39</v>
      </c>
      <c r="H65" s="67">
        <v>17</v>
      </c>
    </row>
    <row r="66" spans="1:8" x14ac:dyDescent="0.25">
      <c r="A66" s="67">
        <v>3</v>
      </c>
      <c r="B66" s="67" t="str">
        <f t="shared" si="0"/>
        <v>21311B</v>
      </c>
      <c r="C66" s="67" t="s">
        <v>274</v>
      </c>
      <c r="D66" s="67" t="s">
        <v>9715</v>
      </c>
      <c r="E66" s="67">
        <v>41</v>
      </c>
      <c r="F66" s="67">
        <v>39</v>
      </c>
      <c r="H66" s="67">
        <v>18</v>
      </c>
    </row>
    <row r="67" spans="1:8" x14ac:dyDescent="0.25">
      <c r="A67" s="67">
        <v>3</v>
      </c>
      <c r="B67" s="67" t="str">
        <f t="shared" si="0"/>
        <v>220000</v>
      </c>
      <c r="C67" s="67" t="s">
        <v>139</v>
      </c>
      <c r="D67" s="67" t="s">
        <v>9716</v>
      </c>
      <c r="E67" s="67">
        <v>42</v>
      </c>
      <c r="F67" s="67">
        <v>1</v>
      </c>
    </row>
    <row r="68" spans="1:8" x14ac:dyDescent="0.25">
      <c r="A68" s="67">
        <v>3</v>
      </c>
      <c r="B68" s="67" t="str">
        <f t="shared" si="0"/>
        <v>221100</v>
      </c>
      <c r="C68" s="67" t="s">
        <v>278</v>
      </c>
      <c r="D68" s="67" t="s">
        <v>9717</v>
      </c>
      <c r="E68" s="67">
        <v>43</v>
      </c>
      <c r="F68" s="67">
        <v>42</v>
      </c>
    </row>
    <row r="69" spans="1:8" x14ac:dyDescent="0.25">
      <c r="A69" s="67">
        <v>3</v>
      </c>
      <c r="B69" s="67" t="str">
        <f t="shared" si="0"/>
        <v>221A00</v>
      </c>
      <c r="C69" s="67" t="s">
        <v>280</v>
      </c>
      <c r="D69" s="67" t="s">
        <v>9718</v>
      </c>
      <c r="E69" s="67">
        <v>44</v>
      </c>
      <c r="F69" s="67">
        <v>42</v>
      </c>
      <c r="H69" s="67">
        <v>19</v>
      </c>
    </row>
    <row r="70" spans="1:8" x14ac:dyDescent="0.25">
      <c r="A70" s="67">
        <v>3</v>
      </c>
      <c r="B70" s="67" t="str">
        <f t="shared" si="0"/>
        <v>221200</v>
      </c>
      <c r="C70" s="67" t="s">
        <v>283</v>
      </c>
      <c r="D70" s="67" t="s">
        <v>9719</v>
      </c>
      <c r="E70" s="67">
        <v>45</v>
      </c>
      <c r="F70" s="67">
        <v>44</v>
      </c>
    </row>
    <row r="71" spans="1:8" x14ac:dyDescent="0.25">
      <c r="A71" s="67">
        <v>3</v>
      </c>
      <c r="B71" s="67" t="str">
        <f t="shared" si="0"/>
        <v>221300</v>
      </c>
      <c r="C71" s="67" t="s">
        <v>286</v>
      </c>
      <c r="D71" s="67" t="s">
        <v>9720</v>
      </c>
      <c r="E71" s="67">
        <v>46</v>
      </c>
      <c r="F71" s="67">
        <v>44</v>
      </c>
    </row>
    <row r="72" spans="1:8" x14ac:dyDescent="0.25">
      <c r="A72" s="67">
        <v>3</v>
      </c>
      <c r="B72" s="67" t="str">
        <f t="shared" si="0"/>
        <v>230000</v>
      </c>
      <c r="C72" s="67" t="s">
        <v>141</v>
      </c>
      <c r="D72" s="67" t="s">
        <v>9721</v>
      </c>
      <c r="E72" s="67">
        <v>47</v>
      </c>
      <c r="F72" s="67">
        <v>1</v>
      </c>
    </row>
    <row r="73" spans="1:8" x14ac:dyDescent="0.25">
      <c r="A73" s="67">
        <v>3</v>
      </c>
      <c r="B73" s="67" t="str">
        <f t="shared" si="0"/>
        <v>23A000</v>
      </c>
      <c r="C73" s="67" t="s">
        <v>290</v>
      </c>
      <c r="D73" s="67" t="s">
        <v>9722</v>
      </c>
      <c r="E73" s="67">
        <v>48</v>
      </c>
      <c r="F73" s="67">
        <v>47</v>
      </c>
      <c r="H73" s="67">
        <v>20</v>
      </c>
    </row>
    <row r="74" spans="1:8" x14ac:dyDescent="0.25">
      <c r="A74" s="67">
        <v>3</v>
      </c>
      <c r="B74" s="67" t="str">
        <f t="shared" si="0"/>
        <v>23B000</v>
      </c>
      <c r="C74" s="67" t="s">
        <v>292</v>
      </c>
      <c r="D74" s="67" t="s">
        <v>9723</v>
      </c>
      <c r="E74" s="67">
        <v>49</v>
      </c>
      <c r="F74" s="67">
        <v>47</v>
      </c>
      <c r="H74" s="67">
        <v>20</v>
      </c>
    </row>
    <row r="75" spans="1:8" x14ac:dyDescent="0.25">
      <c r="A75" s="67">
        <v>3</v>
      </c>
      <c r="B75" s="67" t="str">
        <f t="shared" si="0"/>
        <v>23C000</v>
      </c>
      <c r="C75" s="67" t="s">
        <v>294</v>
      </c>
      <c r="D75" s="67" t="s">
        <v>9724</v>
      </c>
      <c r="E75" s="67">
        <v>50</v>
      </c>
      <c r="F75" s="67">
        <v>310</v>
      </c>
      <c r="H75" s="67">
        <v>20</v>
      </c>
    </row>
    <row r="76" spans="1:8" x14ac:dyDescent="0.25">
      <c r="A76" s="67">
        <v>3</v>
      </c>
      <c r="B76" s="67" t="str">
        <f t="shared" si="0"/>
        <v>23C100</v>
      </c>
      <c r="C76" s="67" t="s">
        <v>296</v>
      </c>
      <c r="D76" s="67" t="s">
        <v>9725</v>
      </c>
      <c r="E76" s="67">
        <v>51</v>
      </c>
      <c r="F76" s="67">
        <v>50</v>
      </c>
      <c r="H76" s="67">
        <v>20</v>
      </c>
    </row>
    <row r="77" spans="1:8" x14ac:dyDescent="0.25">
      <c r="A77" s="67">
        <v>3</v>
      </c>
      <c r="B77" s="67" t="str">
        <f t="shared" si="0"/>
        <v>23C200</v>
      </c>
      <c r="C77" s="67" t="s">
        <v>298</v>
      </c>
      <c r="D77" s="67" t="s">
        <v>9726</v>
      </c>
      <c r="E77" s="67">
        <v>52</v>
      </c>
      <c r="F77" s="67">
        <v>50</v>
      </c>
      <c r="H77" s="67">
        <v>20</v>
      </c>
    </row>
    <row r="78" spans="1:8" x14ac:dyDescent="0.25">
      <c r="A78" s="67">
        <v>3</v>
      </c>
      <c r="B78" s="67" t="str">
        <f t="shared" si="0"/>
        <v>23C300</v>
      </c>
      <c r="C78" s="67" t="s">
        <v>300</v>
      </c>
      <c r="D78" s="67" t="s">
        <v>9727</v>
      </c>
      <c r="E78" s="67">
        <v>53</v>
      </c>
      <c r="F78" s="67">
        <v>50</v>
      </c>
      <c r="H78" s="67">
        <v>20</v>
      </c>
    </row>
    <row r="79" spans="1:8" x14ac:dyDescent="0.25">
      <c r="A79" s="67">
        <v>3</v>
      </c>
      <c r="B79" s="67" t="str">
        <f t="shared" si="0"/>
        <v>23C400</v>
      </c>
      <c r="C79" s="67" t="s">
        <v>302</v>
      </c>
      <c r="D79" s="67" t="s">
        <v>9728</v>
      </c>
      <c r="E79" s="67">
        <v>54</v>
      </c>
      <c r="F79" s="67">
        <v>50</v>
      </c>
      <c r="H79" s="67">
        <v>20</v>
      </c>
    </row>
    <row r="80" spans="1:8" x14ac:dyDescent="0.25">
      <c r="A80" s="67">
        <v>3</v>
      </c>
      <c r="B80" s="67" t="str">
        <f t="shared" si="0"/>
        <v>23C500</v>
      </c>
      <c r="C80" s="67" t="s">
        <v>304</v>
      </c>
      <c r="D80" s="67" t="s">
        <v>9729</v>
      </c>
      <c r="E80" s="67">
        <v>55</v>
      </c>
      <c r="F80" s="67">
        <v>50</v>
      </c>
      <c r="H80" s="67">
        <v>20</v>
      </c>
    </row>
    <row r="81" spans="1:8" x14ac:dyDescent="0.25">
      <c r="A81" s="67">
        <v>3</v>
      </c>
      <c r="B81" s="67" t="str">
        <f t="shared" si="0"/>
        <v>23D000</v>
      </c>
      <c r="C81" s="67" t="s">
        <v>306</v>
      </c>
      <c r="D81" s="67" t="s">
        <v>9730</v>
      </c>
      <c r="E81" s="67">
        <v>56</v>
      </c>
      <c r="F81" s="67">
        <v>47</v>
      </c>
      <c r="H81" s="67">
        <v>20</v>
      </c>
    </row>
    <row r="82" spans="1:8" x14ac:dyDescent="0.25">
      <c r="A82" s="67">
        <v>3</v>
      </c>
      <c r="B82" s="67" t="str">
        <f t="shared" si="0"/>
        <v>23E000</v>
      </c>
      <c r="C82" s="67" t="s">
        <v>308</v>
      </c>
      <c r="D82" s="67" t="s">
        <v>9731</v>
      </c>
      <c r="E82" s="67">
        <v>57</v>
      </c>
      <c r="F82" s="67">
        <v>310</v>
      </c>
      <c r="H82" s="67">
        <v>20</v>
      </c>
    </row>
    <row r="83" spans="1:8" x14ac:dyDescent="0.25">
      <c r="A83" s="67">
        <v>3</v>
      </c>
      <c r="B83" s="67" t="str">
        <f t="shared" si="0"/>
        <v>31-330</v>
      </c>
      <c r="C83" s="67" t="s">
        <v>142</v>
      </c>
      <c r="D83" s="67" t="s">
        <v>9732</v>
      </c>
      <c r="E83" s="67">
        <v>58</v>
      </c>
      <c r="F83" s="67">
        <v>1</v>
      </c>
    </row>
    <row r="84" spans="1:8" x14ac:dyDescent="0.25">
      <c r="A84" s="67">
        <v>3</v>
      </c>
      <c r="B84" s="67" t="str">
        <f t="shared" si="0"/>
        <v>311000</v>
      </c>
      <c r="C84" s="67" t="s">
        <v>311</v>
      </c>
      <c r="D84" s="67" t="s">
        <v>9733</v>
      </c>
      <c r="E84" s="67">
        <v>59</v>
      </c>
      <c r="F84" s="67">
        <v>58</v>
      </c>
    </row>
    <row r="85" spans="1:8" x14ac:dyDescent="0.25">
      <c r="A85" s="67">
        <v>3</v>
      </c>
      <c r="B85" s="67" t="str">
        <f t="shared" si="0"/>
        <v>311100</v>
      </c>
      <c r="C85" s="67" t="s">
        <v>314</v>
      </c>
      <c r="D85" s="67" t="s">
        <v>9734</v>
      </c>
      <c r="E85" s="67">
        <v>60</v>
      </c>
      <c r="F85" s="67">
        <v>59</v>
      </c>
    </row>
    <row r="86" spans="1:8" x14ac:dyDescent="0.25">
      <c r="A86" s="67">
        <v>3</v>
      </c>
      <c r="B86" s="67" t="str">
        <f t="shared" si="0"/>
        <v>311300</v>
      </c>
      <c r="C86" s="67" t="s">
        <v>317</v>
      </c>
      <c r="D86" s="67" t="s">
        <v>9735</v>
      </c>
      <c r="E86" s="67">
        <v>61</v>
      </c>
      <c r="F86" s="67">
        <v>59</v>
      </c>
    </row>
    <row r="87" spans="1:8" x14ac:dyDescent="0.25">
      <c r="A87" s="67">
        <v>3</v>
      </c>
      <c r="B87" s="67" t="str">
        <f t="shared" si="0"/>
        <v>311400</v>
      </c>
      <c r="C87" s="67" t="s">
        <v>320</v>
      </c>
      <c r="D87" s="67" t="s">
        <v>9736</v>
      </c>
      <c r="E87" s="67">
        <v>62</v>
      </c>
      <c r="F87" s="67">
        <v>59</v>
      </c>
    </row>
    <row r="88" spans="1:8" x14ac:dyDescent="0.25">
      <c r="A88" s="67">
        <v>3</v>
      </c>
      <c r="B88" s="67" t="str">
        <f t="shared" si="0"/>
        <v>311500</v>
      </c>
      <c r="C88" s="67" t="s">
        <v>323</v>
      </c>
      <c r="D88" s="67" t="s">
        <v>9737</v>
      </c>
      <c r="E88" s="67">
        <v>63</v>
      </c>
      <c r="F88" s="67">
        <v>59</v>
      </c>
    </row>
    <row r="89" spans="1:8" x14ac:dyDescent="0.25">
      <c r="A89" s="67">
        <v>3</v>
      </c>
      <c r="B89" s="67" t="str">
        <f t="shared" si="0"/>
        <v>311600</v>
      </c>
      <c r="C89" s="67" t="s">
        <v>326</v>
      </c>
      <c r="D89" s="67" t="s">
        <v>9738</v>
      </c>
      <c r="E89" s="67">
        <v>64</v>
      </c>
      <c r="F89" s="67">
        <v>59</v>
      </c>
    </row>
    <row r="90" spans="1:8" x14ac:dyDescent="0.25">
      <c r="A90" s="67">
        <v>3</v>
      </c>
      <c r="B90" s="67" t="str">
        <f t="shared" si="0"/>
        <v>311700</v>
      </c>
      <c r="C90" s="67" t="s">
        <v>329</v>
      </c>
      <c r="D90" s="67" t="s">
        <v>9739</v>
      </c>
      <c r="E90" s="67">
        <v>65</v>
      </c>
      <c r="F90" s="67">
        <v>59</v>
      </c>
    </row>
    <row r="91" spans="1:8" x14ac:dyDescent="0.25">
      <c r="A91" s="67">
        <v>3</v>
      </c>
      <c r="B91" s="67" t="str">
        <f t="shared" ref="B91:B154" si="1">LEFT(SUBSTITUTE(SUBSTITUTE(D91,"[",""),"]","")&amp;"00000",6)</f>
        <v>311A00</v>
      </c>
      <c r="C91" s="67" t="s">
        <v>331</v>
      </c>
      <c r="D91" s="67" t="s">
        <v>9740</v>
      </c>
      <c r="E91" s="67">
        <v>66</v>
      </c>
      <c r="F91" s="67">
        <v>59</v>
      </c>
      <c r="H91" s="67">
        <v>21</v>
      </c>
    </row>
    <row r="92" spans="1:8" x14ac:dyDescent="0.25">
      <c r="A92" s="67">
        <v>3</v>
      </c>
      <c r="B92" s="67" t="str">
        <f t="shared" si="1"/>
        <v>311200</v>
      </c>
      <c r="C92" s="67" t="s">
        <v>334</v>
      </c>
      <c r="D92" s="67" t="s">
        <v>9741</v>
      </c>
      <c r="E92" s="67">
        <v>67</v>
      </c>
      <c r="F92" s="67">
        <v>66</v>
      </c>
    </row>
    <row r="93" spans="1:8" x14ac:dyDescent="0.25">
      <c r="A93" s="67">
        <v>3</v>
      </c>
      <c r="B93" s="67" t="str">
        <f t="shared" si="1"/>
        <v>311800</v>
      </c>
      <c r="C93" s="67" t="s">
        <v>337</v>
      </c>
      <c r="D93" s="67" t="s">
        <v>9742</v>
      </c>
      <c r="E93" s="67">
        <v>68</v>
      </c>
      <c r="F93" s="67">
        <v>66</v>
      </c>
    </row>
    <row r="94" spans="1:8" x14ac:dyDescent="0.25">
      <c r="A94" s="67">
        <v>3</v>
      </c>
      <c r="B94" s="67" t="str">
        <f t="shared" si="1"/>
        <v>311900</v>
      </c>
      <c r="C94" s="67" t="s">
        <v>340</v>
      </c>
      <c r="D94" s="67" t="s">
        <v>9743</v>
      </c>
      <c r="E94" s="67">
        <v>69</v>
      </c>
      <c r="F94" s="67">
        <v>66</v>
      </c>
    </row>
    <row r="95" spans="1:8" x14ac:dyDescent="0.25">
      <c r="A95" s="67">
        <v>3</v>
      </c>
      <c r="B95" s="67" t="str">
        <f t="shared" si="1"/>
        <v>312000</v>
      </c>
      <c r="C95" s="67" t="s">
        <v>342</v>
      </c>
      <c r="D95" s="67" t="s">
        <v>9744</v>
      </c>
      <c r="E95" s="67">
        <v>70</v>
      </c>
      <c r="F95" s="67">
        <v>58</v>
      </c>
    </row>
    <row r="96" spans="1:8" x14ac:dyDescent="0.25">
      <c r="A96" s="67">
        <v>3</v>
      </c>
      <c r="B96" s="67" t="str">
        <f t="shared" si="1"/>
        <v>312110</v>
      </c>
      <c r="C96" s="67" t="s">
        <v>345</v>
      </c>
      <c r="D96" s="67" t="s">
        <v>9745</v>
      </c>
      <c r="E96" s="67">
        <v>71</v>
      </c>
      <c r="F96" s="67">
        <v>70</v>
      </c>
    </row>
    <row r="97" spans="1:8" x14ac:dyDescent="0.25">
      <c r="A97" s="67">
        <v>3</v>
      </c>
      <c r="B97" s="67" t="str">
        <f t="shared" si="1"/>
        <v>312120</v>
      </c>
      <c r="C97" s="67" t="s">
        <v>348</v>
      </c>
      <c r="D97" s="67" t="s">
        <v>9746</v>
      </c>
      <c r="E97" s="67">
        <v>72</v>
      </c>
      <c r="F97" s="67">
        <v>70</v>
      </c>
    </row>
    <row r="98" spans="1:8" x14ac:dyDescent="0.25">
      <c r="A98" s="67">
        <v>3</v>
      </c>
      <c r="B98" s="67" t="str">
        <f t="shared" si="1"/>
        <v>3121A0</v>
      </c>
      <c r="C98" s="67" t="s">
        <v>351</v>
      </c>
      <c r="D98" s="67" t="s">
        <v>9747</v>
      </c>
      <c r="E98" s="67">
        <v>73</v>
      </c>
      <c r="F98" s="67">
        <v>70</v>
      </c>
      <c r="H98" s="67">
        <v>22</v>
      </c>
    </row>
    <row r="99" spans="1:8" x14ac:dyDescent="0.25">
      <c r="A99" s="67">
        <v>3</v>
      </c>
      <c r="B99" s="67" t="str">
        <f t="shared" si="1"/>
        <v>312200</v>
      </c>
      <c r="C99" s="67" t="s">
        <v>354</v>
      </c>
      <c r="D99" s="67" t="s">
        <v>9748</v>
      </c>
      <c r="E99" s="67">
        <v>74</v>
      </c>
      <c r="F99" s="67">
        <v>70</v>
      </c>
    </row>
    <row r="100" spans="1:8" x14ac:dyDescent="0.25">
      <c r="A100" s="67">
        <v>3</v>
      </c>
      <c r="B100" s="67" t="str">
        <f t="shared" si="1"/>
        <v>31A000</v>
      </c>
      <c r="C100" s="67" t="s">
        <v>357</v>
      </c>
      <c r="D100" s="67" t="s">
        <v>9749</v>
      </c>
      <c r="E100" s="67">
        <v>75</v>
      </c>
      <c r="F100" s="67">
        <v>58</v>
      </c>
      <c r="H100" s="67">
        <v>23</v>
      </c>
    </row>
    <row r="101" spans="1:8" x14ac:dyDescent="0.25">
      <c r="A101" s="67">
        <v>3</v>
      </c>
      <c r="B101" s="67" t="str">
        <f t="shared" si="1"/>
        <v>31B000</v>
      </c>
      <c r="C101" s="67" t="s">
        <v>360</v>
      </c>
      <c r="D101" s="67" t="s">
        <v>9750</v>
      </c>
      <c r="E101" s="67">
        <v>76</v>
      </c>
      <c r="F101" s="67">
        <v>58</v>
      </c>
      <c r="H101" s="67">
        <v>24</v>
      </c>
    </row>
    <row r="102" spans="1:8" x14ac:dyDescent="0.25">
      <c r="A102" s="67">
        <v>3</v>
      </c>
      <c r="B102" s="67" t="str">
        <f t="shared" si="1"/>
        <v>321000</v>
      </c>
      <c r="C102" s="67" t="s">
        <v>362</v>
      </c>
      <c r="D102" s="67" t="s">
        <v>9751</v>
      </c>
      <c r="E102" s="67">
        <v>77</v>
      </c>
      <c r="F102" s="67">
        <v>58</v>
      </c>
    </row>
    <row r="103" spans="1:8" x14ac:dyDescent="0.25">
      <c r="A103" s="67">
        <v>3</v>
      </c>
      <c r="B103" s="67" t="str">
        <f t="shared" si="1"/>
        <v>321100</v>
      </c>
      <c r="C103" s="67" t="s">
        <v>365</v>
      </c>
      <c r="D103" s="67" t="s">
        <v>9752</v>
      </c>
      <c r="E103" s="67">
        <v>78</v>
      </c>
      <c r="F103" s="67">
        <v>77</v>
      </c>
    </row>
    <row r="104" spans="1:8" x14ac:dyDescent="0.25">
      <c r="A104" s="67">
        <v>3</v>
      </c>
      <c r="B104" s="67" t="str">
        <f t="shared" si="1"/>
        <v>321200</v>
      </c>
      <c r="C104" s="67" t="s">
        <v>368</v>
      </c>
      <c r="D104" s="67" t="s">
        <v>9753</v>
      </c>
      <c r="E104" s="67">
        <v>79</v>
      </c>
      <c r="F104" s="67">
        <v>77</v>
      </c>
    </row>
    <row r="105" spans="1:8" x14ac:dyDescent="0.25">
      <c r="A105" s="67">
        <v>3</v>
      </c>
      <c r="B105" s="67" t="str">
        <f t="shared" si="1"/>
        <v>321900</v>
      </c>
      <c r="C105" s="67" t="s">
        <v>371</v>
      </c>
      <c r="D105" s="67" t="s">
        <v>9754</v>
      </c>
      <c r="E105" s="67">
        <v>80</v>
      </c>
      <c r="F105" s="67">
        <v>77</v>
      </c>
    </row>
    <row r="106" spans="1:8" x14ac:dyDescent="0.25">
      <c r="A106" s="67">
        <v>3</v>
      </c>
      <c r="B106" s="67" t="str">
        <f t="shared" si="1"/>
        <v>322000</v>
      </c>
      <c r="C106" s="67" t="s">
        <v>373</v>
      </c>
      <c r="D106" s="67" t="s">
        <v>9755</v>
      </c>
      <c r="E106" s="67">
        <v>81</v>
      </c>
      <c r="F106" s="67">
        <v>58</v>
      </c>
    </row>
    <row r="107" spans="1:8" x14ac:dyDescent="0.25">
      <c r="A107" s="67">
        <v>3</v>
      </c>
      <c r="B107" s="67" t="str">
        <f t="shared" si="1"/>
        <v>322100</v>
      </c>
      <c r="C107" s="67" t="s">
        <v>376</v>
      </c>
      <c r="D107" s="67" t="s">
        <v>9756</v>
      </c>
      <c r="E107" s="67">
        <v>82</v>
      </c>
      <c r="F107" s="67">
        <v>81</v>
      </c>
    </row>
    <row r="108" spans="1:8" x14ac:dyDescent="0.25">
      <c r="A108" s="67">
        <v>3</v>
      </c>
      <c r="B108" s="67" t="str">
        <f t="shared" si="1"/>
        <v>322200</v>
      </c>
      <c r="C108" s="67" t="s">
        <v>379</v>
      </c>
      <c r="D108" s="67" t="s">
        <v>9757</v>
      </c>
      <c r="E108" s="67">
        <v>83</v>
      </c>
      <c r="F108" s="67">
        <v>81</v>
      </c>
    </row>
    <row r="109" spans="1:8" x14ac:dyDescent="0.25">
      <c r="A109" s="67">
        <v>3</v>
      </c>
      <c r="B109" s="67" t="str">
        <f t="shared" si="1"/>
        <v>323000</v>
      </c>
      <c r="C109" s="67" t="s">
        <v>382</v>
      </c>
      <c r="D109" s="67" t="s">
        <v>9758</v>
      </c>
      <c r="E109" s="67">
        <v>84</v>
      </c>
      <c r="F109" s="67">
        <v>58</v>
      </c>
    </row>
    <row r="110" spans="1:8" x14ac:dyDescent="0.25">
      <c r="A110" s="67">
        <v>3</v>
      </c>
      <c r="B110" s="67" t="str">
        <f t="shared" si="1"/>
        <v>324000</v>
      </c>
      <c r="C110" s="67" t="s">
        <v>384</v>
      </c>
      <c r="D110" s="67" t="s">
        <v>9759</v>
      </c>
      <c r="E110" s="67">
        <v>85</v>
      </c>
      <c r="F110" s="67">
        <v>58</v>
      </c>
    </row>
    <row r="111" spans="1:8" x14ac:dyDescent="0.25">
      <c r="A111" s="67">
        <v>3</v>
      </c>
      <c r="B111" s="67" t="str">
        <f t="shared" si="1"/>
        <v>324110</v>
      </c>
      <c r="C111" s="67" t="s">
        <v>387</v>
      </c>
      <c r="D111" s="67" t="s">
        <v>9760</v>
      </c>
      <c r="E111" s="67">
        <v>86</v>
      </c>
      <c r="F111" s="67">
        <v>85</v>
      </c>
    </row>
    <row r="112" spans="1:8" x14ac:dyDescent="0.25">
      <c r="A112" s="67">
        <v>3</v>
      </c>
      <c r="B112" s="67" t="str">
        <f t="shared" si="1"/>
        <v>3241A0</v>
      </c>
      <c r="C112" s="67" t="s">
        <v>1410</v>
      </c>
      <c r="D112" s="67" t="s">
        <v>9761</v>
      </c>
      <c r="E112" s="67">
        <v>87</v>
      </c>
      <c r="F112" s="67">
        <v>85</v>
      </c>
      <c r="H112" s="67">
        <v>25</v>
      </c>
    </row>
    <row r="113" spans="1:8" x14ac:dyDescent="0.25">
      <c r="A113" s="67">
        <v>3</v>
      </c>
      <c r="B113" s="67" t="str">
        <f t="shared" si="1"/>
        <v>325000</v>
      </c>
      <c r="C113" s="67" t="s">
        <v>391</v>
      </c>
      <c r="D113" s="67" t="s">
        <v>9762</v>
      </c>
      <c r="E113" s="67">
        <v>88</v>
      </c>
      <c r="F113" s="67">
        <v>58</v>
      </c>
    </row>
    <row r="114" spans="1:8" x14ac:dyDescent="0.25">
      <c r="A114" s="67">
        <v>3</v>
      </c>
      <c r="B114" s="67" t="str">
        <f t="shared" si="1"/>
        <v>325100</v>
      </c>
      <c r="C114" s="67" t="s">
        <v>394</v>
      </c>
      <c r="D114" s="67" t="s">
        <v>9763</v>
      </c>
      <c r="E114" s="67">
        <v>89</v>
      </c>
      <c r="F114" s="67">
        <v>88</v>
      </c>
    </row>
    <row r="115" spans="1:8" x14ac:dyDescent="0.25">
      <c r="A115" s="67">
        <v>3</v>
      </c>
      <c r="B115" s="67" t="str">
        <f t="shared" si="1"/>
        <v>325200</v>
      </c>
      <c r="C115" s="67" t="s">
        <v>397</v>
      </c>
      <c r="D115" s="67" t="s">
        <v>9764</v>
      </c>
      <c r="E115" s="67">
        <v>90</v>
      </c>
      <c r="F115" s="67">
        <v>88</v>
      </c>
    </row>
    <row r="116" spans="1:8" x14ac:dyDescent="0.25">
      <c r="A116" s="67">
        <v>3</v>
      </c>
      <c r="B116" s="67" t="str">
        <f t="shared" si="1"/>
        <v>325300</v>
      </c>
      <c r="C116" s="67" t="s">
        <v>400</v>
      </c>
      <c r="D116" s="67" t="s">
        <v>9765</v>
      </c>
      <c r="E116" s="67">
        <v>91</v>
      </c>
      <c r="F116" s="67">
        <v>88</v>
      </c>
    </row>
    <row r="117" spans="1:8" x14ac:dyDescent="0.25">
      <c r="A117" s="67">
        <v>3</v>
      </c>
      <c r="B117" s="67" t="str">
        <f t="shared" si="1"/>
        <v>325400</v>
      </c>
      <c r="C117" s="67" t="s">
        <v>403</v>
      </c>
      <c r="D117" s="67" t="s">
        <v>9766</v>
      </c>
      <c r="E117" s="67">
        <v>92</v>
      </c>
      <c r="F117" s="67">
        <v>88</v>
      </c>
    </row>
    <row r="118" spans="1:8" x14ac:dyDescent="0.25">
      <c r="A118" s="67">
        <v>3</v>
      </c>
      <c r="B118" s="67" t="str">
        <f t="shared" si="1"/>
        <v>325A00</v>
      </c>
      <c r="C118" s="67" t="s">
        <v>405</v>
      </c>
      <c r="D118" s="67" t="s">
        <v>9767</v>
      </c>
      <c r="E118" s="67">
        <v>93</v>
      </c>
      <c r="F118" s="67">
        <v>88</v>
      </c>
      <c r="H118" s="67">
        <v>26</v>
      </c>
    </row>
    <row r="119" spans="1:8" x14ac:dyDescent="0.25">
      <c r="A119" s="67">
        <v>3</v>
      </c>
      <c r="B119" s="67" t="str">
        <f t="shared" si="1"/>
        <v>325500</v>
      </c>
      <c r="C119" s="67" t="s">
        <v>408</v>
      </c>
      <c r="D119" s="67" t="s">
        <v>9768</v>
      </c>
      <c r="E119" s="67">
        <v>94</v>
      </c>
      <c r="F119" s="67">
        <v>93</v>
      </c>
    </row>
    <row r="120" spans="1:8" x14ac:dyDescent="0.25">
      <c r="A120" s="67">
        <v>3</v>
      </c>
      <c r="B120" s="67" t="str">
        <f t="shared" si="1"/>
        <v>325600</v>
      </c>
      <c r="C120" s="67" t="s">
        <v>411</v>
      </c>
      <c r="D120" s="67" t="s">
        <v>9769</v>
      </c>
      <c r="E120" s="67">
        <v>95</v>
      </c>
      <c r="F120" s="67">
        <v>93</v>
      </c>
    </row>
    <row r="121" spans="1:8" x14ac:dyDescent="0.25">
      <c r="A121" s="67">
        <v>3</v>
      </c>
      <c r="B121" s="67" t="str">
        <f t="shared" si="1"/>
        <v>325900</v>
      </c>
      <c r="C121" s="67" t="s">
        <v>414</v>
      </c>
      <c r="D121" s="67" t="s">
        <v>9770</v>
      </c>
      <c r="E121" s="67">
        <v>96</v>
      </c>
      <c r="F121" s="67">
        <v>93</v>
      </c>
    </row>
    <row r="122" spans="1:8" x14ac:dyDescent="0.25">
      <c r="A122" s="67">
        <v>3</v>
      </c>
      <c r="B122" s="67" t="str">
        <f t="shared" si="1"/>
        <v>326000</v>
      </c>
      <c r="C122" s="67" t="s">
        <v>416</v>
      </c>
      <c r="D122" s="67" t="s">
        <v>9771</v>
      </c>
      <c r="E122" s="67">
        <v>97</v>
      </c>
      <c r="F122" s="67">
        <v>58</v>
      </c>
    </row>
    <row r="123" spans="1:8" x14ac:dyDescent="0.25">
      <c r="A123" s="67">
        <v>3</v>
      </c>
      <c r="B123" s="67" t="str">
        <f t="shared" si="1"/>
        <v>326100</v>
      </c>
      <c r="C123" s="67" t="s">
        <v>419</v>
      </c>
      <c r="D123" s="67" t="s">
        <v>9772</v>
      </c>
      <c r="E123" s="67">
        <v>98</v>
      </c>
      <c r="F123" s="67">
        <v>97</v>
      </c>
    </row>
    <row r="124" spans="1:8" x14ac:dyDescent="0.25">
      <c r="A124" s="67">
        <v>3</v>
      </c>
      <c r="B124" s="67" t="str">
        <f t="shared" si="1"/>
        <v>326200</v>
      </c>
      <c r="C124" s="67" t="s">
        <v>422</v>
      </c>
      <c r="D124" s="67" t="s">
        <v>9773</v>
      </c>
      <c r="E124" s="67">
        <v>99</v>
      </c>
      <c r="F124" s="67">
        <v>97</v>
      </c>
    </row>
    <row r="125" spans="1:8" x14ac:dyDescent="0.25">
      <c r="A125" s="67">
        <v>3</v>
      </c>
      <c r="B125" s="67" t="str">
        <f t="shared" si="1"/>
        <v>327000</v>
      </c>
      <c r="C125" s="67" t="s">
        <v>424</v>
      </c>
      <c r="D125" s="67" t="s">
        <v>9774</v>
      </c>
      <c r="E125" s="67">
        <v>100</v>
      </c>
      <c r="F125" s="67">
        <v>58</v>
      </c>
    </row>
    <row r="126" spans="1:8" x14ac:dyDescent="0.25">
      <c r="A126" s="67">
        <v>3</v>
      </c>
      <c r="B126" s="67" t="str">
        <f t="shared" si="1"/>
        <v>327300</v>
      </c>
      <c r="C126" s="67" t="s">
        <v>427</v>
      </c>
      <c r="D126" s="67" t="s">
        <v>9775</v>
      </c>
      <c r="E126" s="67">
        <v>101</v>
      </c>
      <c r="F126" s="67">
        <v>100</v>
      </c>
    </row>
    <row r="127" spans="1:8" x14ac:dyDescent="0.25">
      <c r="A127" s="67">
        <v>3</v>
      </c>
      <c r="B127" s="67" t="str">
        <f t="shared" si="1"/>
        <v>327A00</v>
      </c>
      <c r="C127" s="67" t="s">
        <v>429</v>
      </c>
      <c r="D127" s="67" t="s">
        <v>9776</v>
      </c>
      <c r="E127" s="67">
        <v>102</v>
      </c>
      <c r="F127" s="67">
        <v>100</v>
      </c>
      <c r="H127" s="67">
        <v>27</v>
      </c>
    </row>
    <row r="128" spans="1:8" x14ac:dyDescent="0.25">
      <c r="A128" s="67">
        <v>3</v>
      </c>
      <c r="B128" s="67" t="str">
        <f t="shared" si="1"/>
        <v>331000</v>
      </c>
      <c r="C128" s="67" t="s">
        <v>431</v>
      </c>
      <c r="D128" s="67" t="s">
        <v>9777</v>
      </c>
      <c r="E128" s="67">
        <v>103</v>
      </c>
      <c r="F128" s="67">
        <v>58</v>
      </c>
    </row>
    <row r="129" spans="1:8" x14ac:dyDescent="0.25">
      <c r="A129" s="67">
        <v>3</v>
      </c>
      <c r="B129" s="67" t="str">
        <f t="shared" si="1"/>
        <v>331100</v>
      </c>
      <c r="C129" s="67" t="s">
        <v>434</v>
      </c>
      <c r="D129" s="67" t="s">
        <v>9778</v>
      </c>
      <c r="E129" s="67">
        <v>104</v>
      </c>
      <c r="F129" s="67">
        <v>103</v>
      </c>
    </row>
    <row r="130" spans="1:8" x14ac:dyDescent="0.25">
      <c r="A130" s="67">
        <v>3</v>
      </c>
      <c r="B130" s="67" t="str">
        <f t="shared" si="1"/>
        <v>331200</v>
      </c>
      <c r="C130" s="67" t="s">
        <v>437</v>
      </c>
      <c r="D130" s="67" t="s">
        <v>9779</v>
      </c>
      <c r="E130" s="67">
        <v>105</v>
      </c>
      <c r="F130" s="67">
        <v>103</v>
      </c>
    </row>
    <row r="131" spans="1:8" x14ac:dyDescent="0.25">
      <c r="A131" s="67">
        <v>3</v>
      </c>
      <c r="B131" s="67" t="str">
        <f t="shared" si="1"/>
        <v>331300</v>
      </c>
      <c r="C131" s="67" t="s">
        <v>440</v>
      </c>
      <c r="D131" s="67" t="s">
        <v>9780</v>
      </c>
      <c r="E131" s="67">
        <v>106</v>
      </c>
      <c r="F131" s="67">
        <v>103</v>
      </c>
    </row>
    <row r="132" spans="1:8" x14ac:dyDescent="0.25">
      <c r="A132" s="67">
        <v>3</v>
      </c>
      <c r="B132" s="67" t="str">
        <f t="shared" si="1"/>
        <v>331400</v>
      </c>
      <c r="C132" s="67" t="s">
        <v>443</v>
      </c>
      <c r="D132" s="67" t="s">
        <v>9781</v>
      </c>
      <c r="E132" s="67">
        <v>107</v>
      </c>
      <c r="F132" s="67">
        <v>103</v>
      </c>
    </row>
    <row r="133" spans="1:8" x14ac:dyDescent="0.25">
      <c r="A133" s="67">
        <v>3</v>
      </c>
      <c r="B133" s="67" t="str">
        <f t="shared" si="1"/>
        <v>331500</v>
      </c>
      <c r="C133" s="67" t="s">
        <v>446</v>
      </c>
      <c r="D133" s="67" t="s">
        <v>9782</v>
      </c>
      <c r="E133" s="67">
        <v>108</v>
      </c>
      <c r="F133" s="67">
        <v>103</v>
      </c>
    </row>
    <row r="134" spans="1:8" x14ac:dyDescent="0.25">
      <c r="A134" s="67">
        <v>3</v>
      </c>
      <c r="B134" s="67" t="str">
        <f t="shared" si="1"/>
        <v>332000</v>
      </c>
      <c r="C134" s="67" t="s">
        <v>448</v>
      </c>
      <c r="D134" s="67" t="s">
        <v>9783</v>
      </c>
      <c r="E134" s="67">
        <v>109</v>
      </c>
      <c r="F134" s="67">
        <v>58</v>
      </c>
    </row>
    <row r="135" spans="1:8" x14ac:dyDescent="0.25">
      <c r="A135" s="67">
        <v>3</v>
      </c>
      <c r="B135" s="67" t="str">
        <f t="shared" si="1"/>
        <v>332100</v>
      </c>
      <c r="C135" s="67" t="s">
        <v>451</v>
      </c>
      <c r="D135" s="67" t="s">
        <v>9784</v>
      </c>
      <c r="E135" s="67">
        <v>110</v>
      </c>
      <c r="F135" s="67">
        <v>109</v>
      </c>
    </row>
    <row r="136" spans="1:8" x14ac:dyDescent="0.25">
      <c r="A136" s="67">
        <v>3</v>
      </c>
      <c r="B136" s="67" t="str">
        <f t="shared" si="1"/>
        <v>332300</v>
      </c>
      <c r="C136" s="67" t="s">
        <v>454</v>
      </c>
      <c r="D136" s="67" t="s">
        <v>9785</v>
      </c>
      <c r="E136" s="67">
        <v>111</v>
      </c>
      <c r="F136" s="67">
        <v>109</v>
      </c>
    </row>
    <row r="137" spans="1:8" x14ac:dyDescent="0.25">
      <c r="A137" s="67">
        <v>3</v>
      </c>
      <c r="B137" s="67" t="str">
        <f t="shared" si="1"/>
        <v>332400</v>
      </c>
      <c r="C137" s="67" t="s">
        <v>457</v>
      </c>
      <c r="D137" s="67" t="s">
        <v>9786</v>
      </c>
      <c r="E137" s="67">
        <v>112</v>
      </c>
      <c r="F137" s="67">
        <v>109</v>
      </c>
    </row>
    <row r="138" spans="1:8" x14ac:dyDescent="0.25">
      <c r="A138" s="67">
        <v>3</v>
      </c>
      <c r="B138" s="67" t="str">
        <f t="shared" si="1"/>
        <v>332500</v>
      </c>
      <c r="C138" s="67" t="s">
        <v>460</v>
      </c>
      <c r="D138" s="67" t="s">
        <v>9787</v>
      </c>
      <c r="E138" s="67">
        <v>113</v>
      </c>
      <c r="F138" s="67">
        <v>109</v>
      </c>
    </row>
    <row r="139" spans="1:8" x14ac:dyDescent="0.25">
      <c r="A139" s="67">
        <v>3</v>
      </c>
      <c r="B139" s="67" t="str">
        <f t="shared" si="1"/>
        <v>332600</v>
      </c>
      <c r="C139" s="67" t="s">
        <v>463</v>
      </c>
      <c r="D139" s="67" t="s">
        <v>9788</v>
      </c>
      <c r="E139" s="67">
        <v>114</v>
      </c>
      <c r="F139" s="67">
        <v>109</v>
      </c>
    </row>
    <row r="140" spans="1:8" x14ac:dyDescent="0.25">
      <c r="A140" s="67">
        <v>3</v>
      </c>
      <c r="B140" s="67" t="str">
        <f t="shared" si="1"/>
        <v>332700</v>
      </c>
      <c r="C140" s="67" t="s">
        <v>466</v>
      </c>
      <c r="D140" s="67" t="s">
        <v>9789</v>
      </c>
      <c r="E140" s="67">
        <v>115</v>
      </c>
      <c r="F140" s="67">
        <v>109</v>
      </c>
    </row>
    <row r="141" spans="1:8" x14ac:dyDescent="0.25">
      <c r="A141" s="67">
        <v>3</v>
      </c>
      <c r="B141" s="67" t="str">
        <f t="shared" si="1"/>
        <v>332800</v>
      </c>
      <c r="C141" s="67" t="s">
        <v>1567</v>
      </c>
      <c r="D141" s="67" t="s">
        <v>9790</v>
      </c>
      <c r="E141" s="67">
        <v>116</v>
      </c>
      <c r="F141" s="67">
        <v>109</v>
      </c>
    </row>
    <row r="142" spans="1:8" x14ac:dyDescent="0.25">
      <c r="A142" s="67">
        <v>3</v>
      </c>
      <c r="B142" s="67" t="str">
        <f t="shared" si="1"/>
        <v>332A00</v>
      </c>
      <c r="C142" s="67" t="s">
        <v>472</v>
      </c>
      <c r="D142" s="67" t="s">
        <v>9791</v>
      </c>
      <c r="E142" s="67">
        <v>117</v>
      </c>
      <c r="F142" s="67">
        <v>109</v>
      </c>
      <c r="H142" s="67">
        <v>28</v>
      </c>
    </row>
    <row r="143" spans="1:8" x14ac:dyDescent="0.25">
      <c r="A143" s="67">
        <v>3</v>
      </c>
      <c r="B143" s="67" t="str">
        <f t="shared" si="1"/>
        <v>333000</v>
      </c>
      <c r="C143" s="67" t="s">
        <v>474</v>
      </c>
      <c r="D143" s="67" t="s">
        <v>9792</v>
      </c>
      <c r="E143" s="67">
        <v>118</v>
      </c>
      <c r="F143" s="67">
        <v>58</v>
      </c>
    </row>
    <row r="144" spans="1:8" x14ac:dyDescent="0.25">
      <c r="A144" s="67">
        <v>3</v>
      </c>
      <c r="B144" s="67" t="str">
        <f t="shared" si="1"/>
        <v>333100</v>
      </c>
      <c r="C144" s="67" t="s">
        <v>477</v>
      </c>
      <c r="D144" s="67" t="s">
        <v>9793</v>
      </c>
      <c r="E144" s="67">
        <v>119</v>
      </c>
      <c r="F144" s="67">
        <v>118</v>
      </c>
    </row>
    <row r="145" spans="1:8" x14ac:dyDescent="0.25">
      <c r="A145" s="67">
        <v>3</v>
      </c>
      <c r="B145" s="67" t="str">
        <f t="shared" si="1"/>
        <v>333A00</v>
      </c>
      <c r="C145" s="67" t="s">
        <v>479</v>
      </c>
      <c r="D145" s="67" t="s">
        <v>9794</v>
      </c>
      <c r="E145" s="67">
        <v>120</v>
      </c>
      <c r="F145" s="67">
        <v>118</v>
      </c>
      <c r="H145" s="67">
        <v>29</v>
      </c>
    </row>
    <row r="146" spans="1:8" x14ac:dyDescent="0.25">
      <c r="A146" s="67">
        <v>3</v>
      </c>
      <c r="B146" s="67" t="str">
        <f t="shared" si="1"/>
        <v>333200</v>
      </c>
      <c r="C146" s="67" t="s">
        <v>482</v>
      </c>
      <c r="D146" s="67" t="s">
        <v>9795</v>
      </c>
      <c r="E146" s="67">
        <v>121</v>
      </c>
      <c r="F146" s="67">
        <v>120</v>
      </c>
    </row>
    <row r="147" spans="1:8" x14ac:dyDescent="0.25">
      <c r="A147" s="67">
        <v>3</v>
      </c>
      <c r="B147" s="67" t="str">
        <f t="shared" si="1"/>
        <v>333300</v>
      </c>
      <c r="C147" s="67" t="s">
        <v>485</v>
      </c>
      <c r="D147" s="67" t="s">
        <v>9796</v>
      </c>
      <c r="E147" s="67">
        <v>122</v>
      </c>
      <c r="F147" s="67">
        <v>120</v>
      </c>
    </row>
    <row r="148" spans="1:8" x14ac:dyDescent="0.25">
      <c r="A148" s="67">
        <v>3</v>
      </c>
      <c r="B148" s="67" t="str">
        <f t="shared" si="1"/>
        <v>333400</v>
      </c>
      <c r="C148" s="67" t="s">
        <v>488</v>
      </c>
      <c r="D148" s="67" t="s">
        <v>9797</v>
      </c>
      <c r="E148" s="67">
        <v>123</v>
      </c>
      <c r="F148" s="67">
        <v>118</v>
      </c>
    </row>
    <row r="149" spans="1:8" x14ac:dyDescent="0.25">
      <c r="A149" s="67">
        <v>3</v>
      </c>
      <c r="B149" s="67" t="str">
        <f t="shared" si="1"/>
        <v>333500</v>
      </c>
      <c r="C149" s="67" t="s">
        <v>491</v>
      </c>
      <c r="D149" s="67" t="s">
        <v>9798</v>
      </c>
      <c r="E149" s="67">
        <v>124</v>
      </c>
      <c r="F149" s="67">
        <v>118</v>
      </c>
    </row>
    <row r="150" spans="1:8" x14ac:dyDescent="0.25">
      <c r="A150" s="67">
        <v>3</v>
      </c>
      <c r="B150" s="67" t="str">
        <f t="shared" si="1"/>
        <v>333600</v>
      </c>
      <c r="C150" s="67" t="s">
        <v>494</v>
      </c>
      <c r="D150" s="67" t="s">
        <v>9799</v>
      </c>
      <c r="E150" s="67">
        <v>125</v>
      </c>
      <c r="F150" s="67">
        <v>118</v>
      </c>
    </row>
    <row r="151" spans="1:8" x14ac:dyDescent="0.25">
      <c r="A151" s="67">
        <v>3</v>
      </c>
      <c r="B151" s="67" t="str">
        <f t="shared" si="1"/>
        <v>333900</v>
      </c>
      <c r="C151" s="67" t="s">
        <v>497</v>
      </c>
      <c r="D151" s="67" t="s">
        <v>9800</v>
      </c>
      <c r="E151" s="67">
        <v>126</v>
      </c>
      <c r="F151" s="67">
        <v>118</v>
      </c>
    </row>
    <row r="152" spans="1:8" x14ac:dyDescent="0.25">
      <c r="A152" s="67">
        <v>3</v>
      </c>
      <c r="B152" s="67" t="str">
        <f t="shared" si="1"/>
        <v>334000</v>
      </c>
      <c r="C152" s="67" t="s">
        <v>499</v>
      </c>
      <c r="D152" s="67" t="s">
        <v>9801</v>
      </c>
      <c r="E152" s="67">
        <v>127</v>
      </c>
      <c r="F152" s="67">
        <v>58</v>
      </c>
    </row>
    <row r="153" spans="1:8" x14ac:dyDescent="0.25">
      <c r="A153" s="67">
        <v>3</v>
      </c>
      <c r="B153" s="67" t="str">
        <f t="shared" si="1"/>
        <v>334100</v>
      </c>
      <c r="C153" s="67" t="s">
        <v>502</v>
      </c>
      <c r="D153" s="67" t="s">
        <v>9802</v>
      </c>
      <c r="E153" s="67">
        <v>128</v>
      </c>
      <c r="F153" s="67">
        <v>127</v>
      </c>
    </row>
    <row r="154" spans="1:8" x14ac:dyDescent="0.25">
      <c r="A154" s="67">
        <v>3</v>
      </c>
      <c r="B154" s="67" t="str">
        <f t="shared" si="1"/>
        <v>334200</v>
      </c>
      <c r="C154" s="67" t="s">
        <v>505</v>
      </c>
      <c r="D154" s="67" t="s">
        <v>9803</v>
      </c>
      <c r="E154" s="67">
        <v>129</v>
      </c>
      <c r="F154" s="67">
        <v>127</v>
      </c>
    </row>
    <row r="155" spans="1:8" x14ac:dyDescent="0.25">
      <c r="A155" s="67">
        <v>3</v>
      </c>
      <c r="B155" s="67" t="str">
        <f t="shared" ref="B155:B218" si="2">LEFT(SUBSTITUTE(SUBSTITUTE(D155,"[",""),"]","")&amp;"00000",6)</f>
        <v>334400</v>
      </c>
      <c r="C155" s="67" t="s">
        <v>508</v>
      </c>
      <c r="D155" s="67" t="s">
        <v>9804</v>
      </c>
      <c r="E155" s="67">
        <v>130</v>
      </c>
      <c r="F155" s="67">
        <v>127</v>
      </c>
    </row>
    <row r="156" spans="1:8" x14ac:dyDescent="0.25">
      <c r="A156" s="67">
        <v>3</v>
      </c>
      <c r="B156" s="67" t="str">
        <f t="shared" si="2"/>
        <v>334A00</v>
      </c>
      <c r="C156" s="67" t="s">
        <v>511</v>
      </c>
      <c r="D156" s="67" t="s">
        <v>9805</v>
      </c>
      <c r="E156" s="67">
        <v>131</v>
      </c>
      <c r="F156" s="67">
        <v>127</v>
      </c>
      <c r="H156" s="67">
        <v>30</v>
      </c>
    </row>
    <row r="157" spans="1:8" x14ac:dyDescent="0.25">
      <c r="A157" s="67">
        <v>3</v>
      </c>
      <c r="B157" s="67" t="str">
        <f t="shared" si="2"/>
        <v>335000</v>
      </c>
      <c r="C157" s="67" t="s">
        <v>513</v>
      </c>
      <c r="D157" s="67" t="s">
        <v>9806</v>
      </c>
      <c r="E157" s="67">
        <v>132</v>
      </c>
      <c r="F157" s="67">
        <v>58</v>
      </c>
    </row>
    <row r="158" spans="1:8" x14ac:dyDescent="0.25">
      <c r="A158" s="67">
        <v>3</v>
      </c>
      <c r="B158" s="67" t="str">
        <f t="shared" si="2"/>
        <v>335100</v>
      </c>
      <c r="C158" s="67" t="s">
        <v>516</v>
      </c>
      <c r="D158" s="67" t="s">
        <v>9807</v>
      </c>
      <c r="E158" s="67">
        <v>133</v>
      </c>
      <c r="F158" s="67">
        <v>132</v>
      </c>
    </row>
    <row r="159" spans="1:8" x14ac:dyDescent="0.25">
      <c r="A159" s="67">
        <v>3</v>
      </c>
      <c r="B159" s="67" t="str">
        <f t="shared" si="2"/>
        <v>335200</v>
      </c>
      <c r="C159" s="67" t="s">
        <v>519</v>
      </c>
      <c r="D159" s="67" t="s">
        <v>9808</v>
      </c>
      <c r="E159" s="67">
        <v>134</v>
      </c>
      <c r="F159" s="67">
        <v>132</v>
      </c>
    </row>
    <row r="160" spans="1:8" x14ac:dyDescent="0.25">
      <c r="A160" s="67">
        <v>3</v>
      </c>
      <c r="B160" s="67" t="str">
        <f t="shared" si="2"/>
        <v>335300</v>
      </c>
      <c r="C160" s="67" t="s">
        <v>522</v>
      </c>
      <c r="D160" s="67" t="s">
        <v>9809</v>
      </c>
      <c r="E160" s="67">
        <v>135</v>
      </c>
      <c r="F160" s="67">
        <v>132</v>
      </c>
    </row>
    <row r="161" spans="1:6" x14ac:dyDescent="0.25">
      <c r="A161" s="67">
        <v>3</v>
      </c>
      <c r="B161" s="67" t="str">
        <f t="shared" si="2"/>
        <v>335900</v>
      </c>
      <c r="C161" s="67" t="s">
        <v>525</v>
      </c>
      <c r="D161" s="67" t="s">
        <v>9810</v>
      </c>
      <c r="E161" s="67">
        <v>136</v>
      </c>
      <c r="F161" s="67">
        <v>132</v>
      </c>
    </row>
    <row r="162" spans="1:6" x14ac:dyDescent="0.25">
      <c r="A162" s="67">
        <v>3</v>
      </c>
      <c r="B162" s="67" t="str">
        <f t="shared" si="2"/>
        <v>336000</v>
      </c>
      <c r="C162" s="67" t="s">
        <v>527</v>
      </c>
      <c r="D162" s="67" t="s">
        <v>9811</v>
      </c>
      <c r="E162" s="67">
        <v>137</v>
      </c>
      <c r="F162" s="67">
        <v>58</v>
      </c>
    </row>
    <row r="163" spans="1:6" x14ac:dyDescent="0.25">
      <c r="A163" s="67">
        <v>3</v>
      </c>
      <c r="B163" s="67" t="str">
        <f t="shared" si="2"/>
        <v>336100</v>
      </c>
      <c r="C163" s="67" t="s">
        <v>529</v>
      </c>
      <c r="D163" s="67" t="s">
        <v>9812</v>
      </c>
      <c r="E163" s="67">
        <v>138</v>
      </c>
      <c r="F163" s="67">
        <v>312</v>
      </c>
    </row>
    <row r="164" spans="1:6" x14ac:dyDescent="0.25">
      <c r="A164" s="67">
        <v>3</v>
      </c>
      <c r="B164" s="67" t="str">
        <f t="shared" si="2"/>
        <v>336110</v>
      </c>
      <c r="C164" s="67" t="s">
        <v>532</v>
      </c>
      <c r="D164" s="67" t="s">
        <v>9813</v>
      </c>
      <c r="E164" s="67">
        <v>139</v>
      </c>
      <c r="F164" s="67">
        <v>138</v>
      </c>
    </row>
    <row r="165" spans="1:6" x14ac:dyDescent="0.25">
      <c r="A165" s="67">
        <v>3</v>
      </c>
      <c r="B165" s="67" t="str">
        <f t="shared" si="2"/>
        <v>336120</v>
      </c>
      <c r="C165" s="67" t="s">
        <v>535</v>
      </c>
      <c r="D165" s="67" t="s">
        <v>9814</v>
      </c>
      <c r="E165" s="67">
        <v>140</v>
      </c>
      <c r="F165" s="67">
        <v>138</v>
      </c>
    </row>
    <row r="166" spans="1:6" x14ac:dyDescent="0.25">
      <c r="A166" s="67">
        <v>3</v>
      </c>
      <c r="B166" s="67" t="str">
        <f t="shared" si="2"/>
        <v>336200</v>
      </c>
      <c r="C166" s="67" t="s">
        <v>538</v>
      </c>
      <c r="D166" s="67" t="s">
        <v>9815</v>
      </c>
      <c r="E166" s="67">
        <v>141</v>
      </c>
      <c r="F166" s="67">
        <v>312</v>
      </c>
    </row>
    <row r="167" spans="1:6" x14ac:dyDescent="0.25">
      <c r="A167" s="67">
        <v>3</v>
      </c>
      <c r="B167" s="67" t="str">
        <f t="shared" si="2"/>
        <v>336300</v>
      </c>
      <c r="C167" s="67" t="s">
        <v>540</v>
      </c>
      <c r="D167" s="67" t="s">
        <v>9816</v>
      </c>
      <c r="E167" s="67">
        <v>142</v>
      </c>
      <c r="F167" s="67">
        <v>312</v>
      </c>
    </row>
    <row r="168" spans="1:6" x14ac:dyDescent="0.25">
      <c r="A168" s="67">
        <v>3</v>
      </c>
      <c r="B168" s="67" t="str">
        <f t="shared" si="2"/>
        <v>336310</v>
      </c>
      <c r="C168" s="67" t="s">
        <v>543</v>
      </c>
      <c r="D168" s="67" t="s">
        <v>9817</v>
      </c>
      <c r="E168" s="67">
        <v>143</v>
      </c>
      <c r="F168" s="67">
        <v>142</v>
      </c>
    </row>
    <row r="169" spans="1:6" x14ac:dyDescent="0.25">
      <c r="A169" s="67">
        <v>3</v>
      </c>
      <c r="B169" s="67" t="str">
        <f t="shared" si="2"/>
        <v>336320</v>
      </c>
      <c r="C169" s="67" t="s">
        <v>546</v>
      </c>
      <c r="D169" s="67" t="s">
        <v>9818</v>
      </c>
      <c r="E169" s="67">
        <v>144</v>
      </c>
      <c r="F169" s="67">
        <v>142</v>
      </c>
    </row>
    <row r="170" spans="1:6" x14ac:dyDescent="0.25">
      <c r="A170" s="67">
        <v>3</v>
      </c>
      <c r="B170" s="67" t="str">
        <f t="shared" si="2"/>
        <v>336330</v>
      </c>
      <c r="C170" s="67" t="s">
        <v>549</v>
      </c>
      <c r="D170" s="67" t="s">
        <v>9819</v>
      </c>
      <c r="E170" s="67">
        <v>145</v>
      </c>
      <c r="F170" s="67">
        <v>142</v>
      </c>
    </row>
    <row r="171" spans="1:6" x14ac:dyDescent="0.25">
      <c r="A171" s="67">
        <v>3</v>
      </c>
      <c r="B171" s="67" t="str">
        <f t="shared" si="2"/>
        <v>336340</v>
      </c>
      <c r="C171" s="67" t="s">
        <v>552</v>
      </c>
      <c r="D171" s="67" t="s">
        <v>9820</v>
      </c>
      <c r="E171" s="67">
        <v>146</v>
      </c>
      <c r="F171" s="67">
        <v>142</v>
      </c>
    </row>
    <row r="172" spans="1:6" x14ac:dyDescent="0.25">
      <c r="A172" s="67">
        <v>3</v>
      </c>
      <c r="B172" s="67" t="str">
        <f t="shared" si="2"/>
        <v>336350</v>
      </c>
      <c r="C172" s="67" t="s">
        <v>555</v>
      </c>
      <c r="D172" s="67" t="s">
        <v>9821</v>
      </c>
      <c r="E172" s="67">
        <v>147</v>
      </c>
      <c r="F172" s="67">
        <v>142</v>
      </c>
    </row>
    <row r="173" spans="1:6" x14ac:dyDescent="0.25">
      <c r="A173" s="67">
        <v>3</v>
      </c>
      <c r="B173" s="67" t="str">
        <f t="shared" si="2"/>
        <v>336360</v>
      </c>
      <c r="C173" s="67" t="s">
        <v>558</v>
      </c>
      <c r="D173" s="67" t="s">
        <v>9822</v>
      </c>
      <c r="E173" s="67">
        <v>148</v>
      </c>
      <c r="F173" s="67">
        <v>142</v>
      </c>
    </row>
    <row r="174" spans="1:6" x14ac:dyDescent="0.25">
      <c r="A174" s="67">
        <v>3</v>
      </c>
      <c r="B174" s="67" t="str">
        <f t="shared" si="2"/>
        <v>336370</v>
      </c>
      <c r="C174" s="67" t="s">
        <v>561</v>
      </c>
      <c r="D174" s="67" t="s">
        <v>9823</v>
      </c>
      <c r="E174" s="67">
        <v>149</v>
      </c>
      <c r="F174" s="67">
        <v>142</v>
      </c>
    </row>
    <row r="175" spans="1:6" x14ac:dyDescent="0.25">
      <c r="A175" s="67">
        <v>3</v>
      </c>
      <c r="B175" s="67" t="str">
        <f t="shared" si="2"/>
        <v>336390</v>
      </c>
      <c r="C175" s="67" t="s">
        <v>564</v>
      </c>
      <c r="D175" s="67" t="s">
        <v>9824</v>
      </c>
      <c r="E175" s="67">
        <v>150</v>
      </c>
      <c r="F175" s="67">
        <v>142</v>
      </c>
    </row>
    <row r="176" spans="1:6" x14ac:dyDescent="0.25">
      <c r="A176" s="67">
        <v>3</v>
      </c>
      <c r="B176" s="67" t="str">
        <f t="shared" si="2"/>
        <v>336400</v>
      </c>
      <c r="C176" s="67" t="s">
        <v>567</v>
      </c>
      <c r="D176" s="67" t="s">
        <v>9825</v>
      </c>
      <c r="E176" s="67">
        <v>151</v>
      </c>
      <c r="F176" s="67">
        <v>137</v>
      </c>
    </row>
    <row r="177" spans="1:6" x14ac:dyDescent="0.25">
      <c r="A177" s="67">
        <v>3</v>
      </c>
      <c r="B177" s="67" t="str">
        <f t="shared" si="2"/>
        <v>336500</v>
      </c>
      <c r="C177" s="67" t="s">
        <v>570</v>
      </c>
      <c r="D177" s="67" t="s">
        <v>9826</v>
      </c>
      <c r="E177" s="67">
        <v>152</v>
      </c>
      <c r="F177" s="67">
        <v>137</v>
      </c>
    </row>
    <row r="178" spans="1:6" x14ac:dyDescent="0.25">
      <c r="A178" s="67">
        <v>3</v>
      </c>
      <c r="B178" s="67" t="str">
        <f t="shared" si="2"/>
        <v>336600</v>
      </c>
      <c r="C178" s="67" t="s">
        <v>573</v>
      </c>
      <c r="D178" s="67" t="s">
        <v>9827</v>
      </c>
      <c r="E178" s="67">
        <v>153</v>
      </c>
      <c r="F178" s="67">
        <v>137</v>
      </c>
    </row>
    <row r="179" spans="1:6" x14ac:dyDescent="0.25">
      <c r="A179" s="67">
        <v>3</v>
      </c>
      <c r="B179" s="67" t="str">
        <f t="shared" si="2"/>
        <v>336900</v>
      </c>
      <c r="C179" s="67" t="s">
        <v>576</v>
      </c>
      <c r="D179" s="67" t="s">
        <v>9828</v>
      </c>
      <c r="E179" s="67">
        <v>154</v>
      </c>
      <c r="F179" s="67">
        <v>137</v>
      </c>
    </row>
    <row r="180" spans="1:6" x14ac:dyDescent="0.25">
      <c r="A180" s="67">
        <v>3</v>
      </c>
      <c r="B180" s="67" t="str">
        <f t="shared" si="2"/>
        <v>337000</v>
      </c>
      <c r="C180" s="67" t="s">
        <v>578</v>
      </c>
      <c r="D180" s="67" t="s">
        <v>9829</v>
      </c>
      <c r="E180" s="67">
        <v>155</v>
      </c>
      <c r="F180" s="67">
        <v>58</v>
      </c>
    </row>
    <row r="181" spans="1:6" x14ac:dyDescent="0.25">
      <c r="A181" s="67">
        <v>3</v>
      </c>
      <c r="B181" s="67" t="str">
        <f t="shared" si="2"/>
        <v>337100</v>
      </c>
      <c r="C181" s="67" t="s">
        <v>581</v>
      </c>
      <c r="D181" s="67" t="s">
        <v>9830</v>
      </c>
      <c r="E181" s="67">
        <v>156</v>
      </c>
      <c r="F181" s="67">
        <v>155</v>
      </c>
    </row>
    <row r="182" spans="1:6" x14ac:dyDescent="0.25">
      <c r="A182" s="67">
        <v>3</v>
      </c>
      <c r="B182" s="67" t="str">
        <f t="shared" si="2"/>
        <v>337200</v>
      </c>
      <c r="C182" s="67" t="s">
        <v>584</v>
      </c>
      <c r="D182" s="67" t="s">
        <v>9831</v>
      </c>
      <c r="E182" s="67">
        <v>157</v>
      </c>
      <c r="F182" s="67">
        <v>155</v>
      </c>
    </row>
    <row r="183" spans="1:6" x14ac:dyDescent="0.25">
      <c r="A183" s="67">
        <v>3</v>
      </c>
      <c r="B183" s="67" t="str">
        <f t="shared" si="2"/>
        <v>337900</v>
      </c>
      <c r="C183" s="67" t="s">
        <v>587</v>
      </c>
      <c r="D183" s="67" t="s">
        <v>9832</v>
      </c>
      <c r="E183" s="67">
        <v>158</v>
      </c>
      <c r="F183" s="67">
        <v>155</v>
      </c>
    </row>
    <row r="184" spans="1:6" x14ac:dyDescent="0.25">
      <c r="A184" s="67">
        <v>3</v>
      </c>
      <c r="B184" s="67" t="str">
        <f t="shared" si="2"/>
        <v>339000</v>
      </c>
      <c r="C184" s="67" t="s">
        <v>589</v>
      </c>
      <c r="D184" s="67" t="s">
        <v>9833</v>
      </c>
      <c r="E184" s="67">
        <v>159</v>
      </c>
      <c r="F184" s="67">
        <v>58</v>
      </c>
    </row>
    <row r="185" spans="1:6" x14ac:dyDescent="0.25">
      <c r="A185" s="67">
        <v>3</v>
      </c>
      <c r="B185" s="67" t="str">
        <f t="shared" si="2"/>
        <v>339100</v>
      </c>
      <c r="C185" s="67" t="s">
        <v>592</v>
      </c>
      <c r="D185" s="67" t="s">
        <v>9834</v>
      </c>
      <c r="E185" s="67">
        <v>160</v>
      </c>
      <c r="F185" s="67">
        <v>159</v>
      </c>
    </row>
    <row r="186" spans="1:6" x14ac:dyDescent="0.25">
      <c r="A186" s="67">
        <v>3</v>
      </c>
      <c r="B186" s="67" t="str">
        <f t="shared" si="2"/>
        <v>339900</v>
      </c>
      <c r="C186" s="67" t="s">
        <v>13</v>
      </c>
      <c r="D186" s="67" t="s">
        <v>9835</v>
      </c>
      <c r="E186" s="67">
        <v>161</v>
      </c>
      <c r="F186" s="67">
        <v>159</v>
      </c>
    </row>
    <row r="187" spans="1:6" x14ac:dyDescent="0.25">
      <c r="A187" s="67">
        <v>3</v>
      </c>
      <c r="B187" s="67" t="str">
        <f t="shared" si="2"/>
        <v>410000</v>
      </c>
      <c r="C187" s="67" t="s">
        <v>144</v>
      </c>
      <c r="D187" s="67" t="s">
        <v>9836</v>
      </c>
      <c r="E187" s="67">
        <v>162</v>
      </c>
      <c r="F187" s="67">
        <v>1</v>
      </c>
    </row>
    <row r="188" spans="1:6" x14ac:dyDescent="0.25">
      <c r="A188" s="67">
        <v>3</v>
      </c>
      <c r="B188" s="67" t="str">
        <f t="shared" si="2"/>
        <v>411000</v>
      </c>
      <c r="C188" s="67" t="s">
        <v>3990</v>
      </c>
      <c r="D188" s="67" t="s">
        <v>9837</v>
      </c>
      <c r="E188" s="67">
        <v>163</v>
      </c>
      <c r="F188" s="67">
        <v>162</v>
      </c>
    </row>
    <row r="189" spans="1:6" x14ac:dyDescent="0.25">
      <c r="A189" s="67">
        <v>3</v>
      </c>
      <c r="B189" s="67" t="str">
        <f t="shared" si="2"/>
        <v>412000</v>
      </c>
      <c r="C189" s="67" t="s">
        <v>1712</v>
      </c>
      <c r="D189" s="67" t="s">
        <v>9838</v>
      </c>
      <c r="E189" s="67">
        <v>164</v>
      </c>
      <c r="F189" s="67">
        <v>162</v>
      </c>
    </row>
    <row r="190" spans="1:6" x14ac:dyDescent="0.25">
      <c r="A190" s="67">
        <v>3</v>
      </c>
      <c r="B190" s="67" t="str">
        <f t="shared" si="2"/>
        <v>413000</v>
      </c>
      <c r="C190" s="67" t="s">
        <v>4005</v>
      </c>
      <c r="D190" s="67" t="s">
        <v>9839</v>
      </c>
      <c r="E190" s="67">
        <v>165</v>
      </c>
      <c r="F190" s="67">
        <v>162</v>
      </c>
    </row>
    <row r="191" spans="1:6" x14ac:dyDescent="0.25">
      <c r="A191" s="67">
        <v>3</v>
      </c>
      <c r="B191" s="67" t="str">
        <f t="shared" si="2"/>
        <v>414000</v>
      </c>
      <c r="C191" s="67" t="s">
        <v>4032</v>
      </c>
      <c r="D191" s="67" t="s">
        <v>9840</v>
      </c>
      <c r="E191" s="67">
        <v>166</v>
      </c>
      <c r="F191" s="67">
        <v>162</v>
      </c>
    </row>
    <row r="192" spans="1:6" x14ac:dyDescent="0.25">
      <c r="A192" s="67">
        <v>3</v>
      </c>
      <c r="B192" s="67" t="str">
        <f t="shared" si="2"/>
        <v>415000</v>
      </c>
      <c r="C192" s="67" t="s">
        <v>4080</v>
      </c>
      <c r="D192" s="67" t="s">
        <v>9841</v>
      </c>
      <c r="E192" s="67">
        <v>167</v>
      </c>
      <c r="F192" s="67">
        <v>162</v>
      </c>
    </row>
    <row r="193" spans="1:6" x14ac:dyDescent="0.25">
      <c r="A193" s="67">
        <v>3</v>
      </c>
      <c r="B193" s="67" t="str">
        <f t="shared" si="2"/>
        <v>416000</v>
      </c>
      <c r="C193" s="67" t="s">
        <v>4099</v>
      </c>
      <c r="D193" s="67" t="s">
        <v>9842</v>
      </c>
      <c r="E193" s="67">
        <v>168</v>
      </c>
      <c r="F193" s="67">
        <v>162</v>
      </c>
    </row>
    <row r="194" spans="1:6" x14ac:dyDescent="0.25">
      <c r="A194" s="67">
        <v>3</v>
      </c>
      <c r="B194" s="67" t="str">
        <f t="shared" si="2"/>
        <v>417000</v>
      </c>
      <c r="C194" s="67" t="s">
        <v>4122</v>
      </c>
      <c r="D194" s="67" t="s">
        <v>9843</v>
      </c>
      <c r="E194" s="67">
        <v>169</v>
      </c>
      <c r="F194" s="67">
        <v>162</v>
      </c>
    </row>
    <row r="195" spans="1:6" x14ac:dyDescent="0.25">
      <c r="A195" s="67">
        <v>3</v>
      </c>
      <c r="B195" s="67" t="str">
        <f t="shared" si="2"/>
        <v>418000</v>
      </c>
      <c r="C195" s="67" t="s">
        <v>4151</v>
      </c>
      <c r="D195" s="67" t="s">
        <v>9844</v>
      </c>
      <c r="E195" s="67">
        <v>170</v>
      </c>
      <c r="F195" s="67">
        <v>162</v>
      </c>
    </row>
    <row r="196" spans="1:6" x14ac:dyDescent="0.25">
      <c r="A196" s="67">
        <v>3</v>
      </c>
      <c r="B196" s="67" t="str">
        <f t="shared" si="2"/>
        <v>419000</v>
      </c>
      <c r="C196" s="67" t="s">
        <v>4188</v>
      </c>
      <c r="D196" s="67" t="s">
        <v>9845</v>
      </c>
      <c r="E196" s="67">
        <v>171</v>
      </c>
      <c r="F196" s="67">
        <v>162</v>
      </c>
    </row>
    <row r="197" spans="1:6" x14ac:dyDescent="0.25">
      <c r="A197" s="67">
        <v>3</v>
      </c>
      <c r="B197" s="67" t="str">
        <f t="shared" si="2"/>
        <v>44-450</v>
      </c>
      <c r="C197" s="67" t="s">
        <v>145</v>
      </c>
      <c r="D197" s="67" t="s">
        <v>9846</v>
      </c>
      <c r="E197" s="67">
        <v>172</v>
      </c>
      <c r="F197" s="67">
        <v>1</v>
      </c>
    </row>
    <row r="198" spans="1:6" x14ac:dyDescent="0.25">
      <c r="A198" s="67">
        <v>3</v>
      </c>
      <c r="B198" s="67" t="str">
        <f t="shared" si="2"/>
        <v>441000</v>
      </c>
      <c r="C198" s="67" t="s">
        <v>627</v>
      </c>
      <c r="D198" s="67" t="s">
        <v>9847</v>
      </c>
      <c r="E198" s="67">
        <v>173</v>
      </c>
      <c r="F198" s="67">
        <v>172</v>
      </c>
    </row>
    <row r="199" spans="1:6" x14ac:dyDescent="0.25">
      <c r="A199" s="67">
        <v>3</v>
      </c>
      <c r="B199" s="67" t="str">
        <f t="shared" si="2"/>
        <v>442000</v>
      </c>
      <c r="C199" s="67" t="s">
        <v>630</v>
      </c>
      <c r="D199" s="67" t="s">
        <v>9848</v>
      </c>
      <c r="E199" s="67">
        <v>174</v>
      </c>
      <c r="F199" s="67">
        <v>172</v>
      </c>
    </row>
    <row r="200" spans="1:6" x14ac:dyDescent="0.25">
      <c r="A200" s="67">
        <v>3</v>
      </c>
      <c r="B200" s="67" t="str">
        <f t="shared" si="2"/>
        <v>443000</v>
      </c>
      <c r="C200" s="67" t="s">
        <v>633</v>
      </c>
      <c r="D200" s="67" t="s">
        <v>9849</v>
      </c>
      <c r="E200" s="67">
        <v>175</v>
      </c>
      <c r="F200" s="67">
        <v>172</v>
      </c>
    </row>
    <row r="201" spans="1:6" x14ac:dyDescent="0.25">
      <c r="A201" s="67">
        <v>3</v>
      </c>
      <c r="B201" s="67" t="str">
        <f t="shared" si="2"/>
        <v>444000</v>
      </c>
      <c r="C201" s="67" t="s">
        <v>636</v>
      </c>
      <c r="D201" s="67" t="s">
        <v>9850</v>
      </c>
      <c r="E201" s="67">
        <v>176</v>
      </c>
      <c r="F201" s="67">
        <v>172</v>
      </c>
    </row>
    <row r="202" spans="1:6" x14ac:dyDescent="0.25">
      <c r="A202" s="67">
        <v>3</v>
      </c>
      <c r="B202" s="67" t="str">
        <f t="shared" si="2"/>
        <v>445000</v>
      </c>
      <c r="C202" s="67" t="s">
        <v>639</v>
      </c>
      <c r="D202" s="67" t="s">
        <v>9851</v>
      </c>
      <c r="E202" s="67">
        <v>177</v>
      </c>
      <c r="F202" s="67">
        <v>172</v>
      </c>
    </row>
    <row r="203" spans="1:6" x14ac:dyDescent="0.25">
      <c r="A203" s="67">
        <v>3</v>
      </c>
      <c r="B203" s="67" t="str">
        <f t="shared" si="2"/>
        <v>446000</v>
      </c>
      <c r="C203" s="67" t="s">
        <v>642</v>
      </c>
      <c r="D203" s="67" t="s">
        <v>9852</v>
      </c>
      <c r="E203" s="67">
        <v>178</v>
      </c>
      <c r="F203" s="67">
        <v>172</v>
      </c>
    </row>
    <row r="204" spans="1:6" x14ac:dyDescent="0.25">
      <c r="A204" s="67">
        <v>3</v>
      </c>
      <c r="B204" s="67" t="str">
        <f t="shared" si="2"/>
        <v>447000</v>
      </c>
      <c r="C204" s="67" t="s">
        <v>645</v>
      </c>
      <c r="D204" s="67" t="s">
        <v>9853</v>
      </c>
      <c r="E204" s="67">
        <v>179</v>
      </c>
      <c r="F204" s="67">
        <v>172</v>
      </c>
    </row>
    <row r="205" spans="1:6" x14ac:dyDescent="0.25">
      <c r="A205" s="67">
        <v>3</v>
      </c>
      <c r="B205" s="67" t="str">
        <f t="shared" si="2"/>
        <v>448000</v>
      </c>
      <c r="C205" s="67" t="s">
        <v>648</v>
      </c>
      <c r="D205" s="67" t="s">
        <v>9854</v>
      </c>
      <c r="E205" s="67">
        <v>180</v>
      </c>
      <c r="F205" s="67">
        <v>172</v>
      </c>
    </row>
    <row r="206" spans="1:6" x14ac:dyDescent="0.25">
      <c r="A206" s="67">
        <v>3</v>
      </c>
      <c r="B206" s="67" t="str">
        <f t="shared" si="2"/>
        <v>451000</v>
      </c>
      <c r="C206" s="67" t="s">
        <v>651</v>
      </c>
      <c r="D206" s="67" t="s">
        <v>9855</v>
      </c>
      <c r="E206" s="67">
        <v>181</v>
      </c>
      <c r="F206" s="67">
        <v>172</v>
      </c>
    </row>
    <row r="207" spans="1:6" x14ac:dyDescent="0.25">
      <c r="A207" s="67">
        <v>3</v>
      </c>
      <c r="B207" s="67" t="str">
        <f t="shared" si="2"/>
        <v>452000</v>
      </c>
      <c r="C207" s="67" t="s">
        <v>654</v>
      </c>
      <c r="D207" s="67" t="s">
        <v>9856</v>
      </c>
      <c r="E207" s="67">
        <v>182</v>
      </c>
      <c r="F207" s="67">
        <v>172</v>
      </c>
    </row>
    <row r="208" spans="1:6" x14ac:dyDescent="0.25">
      <c r="A208" s="67">
        <v>3</v>
      </c>
      <c r="B208" s="67" t="str">
        <f t="shared" si="2"/>
        <v>453000</v>
      </c>
      <c r="C208" s="67" t="s">
        <v>657</v>
      </c>
      <c r="D208" s="67" t="s">
        <v>9857</v>
      </c>
      <c r="E208" s="67">
        <v>183</v>
      </c>
      <c r="F208" s="67">
        <v>172</v>
      </c>
    </row>
    <row r="209" spans="1:8" x14ac:dyDescent="0.25">
      <c r="A209" s="67">
        <v>3</v>
      </c>
      <c r="B209" s="67" t="str">
        <f t="shared" si="2"/>
        <v>454000</v>
      </c>
      <c r="C209" s="67" t="s">
        <v>660</v>
      </c>
      <c r="D209" s="67" t="s">
        <v>9858</v>
      </c>
      <c r="E209" s="67">
        <v>184</v>
      </c>
      <c r="F209" s="67">
        <v>172</v>
      </c>
    </row>
    <row r="210" spans="1:8" x14ac:dyDescent="0.25">
      <c r="A210" s="67">
        <v>3</v>
      </c>
      <c r="B210" s="67" t="str">
        <f t="shared" si="2"/>
        <v>48-490</v>
      </c>
      <c r="C210" s="67" t="s">
        <v>662</v>
      </c>
      <c r="D210" s="67" t="s">
        <v>9859</v>
      </c>
      <c r="E210" s="67">
        <v>185</v>
      </c>
      <c r="F210" s="67">
        <v>1</v>
      </c>
    </row>
    <row r="211" spans="1:8" x14ac:dyDescent="0.25">
      <c r="A211" s="67">
        <v>3</v>
      </c>
      <c r="B211" s="67" t="str">
        <f t="shared" si="2"/>
        <v>481000</v>
      </c>
      <c r="C211" s="67" t="s">
        <v>665</v>
      </c>
      <c r="D211" s="67" t="s">
        <v>9860</v>
      </c>
      <c r="E211" s="67">
        <v>186</v>
      </c>
      <c r="F211" s="67">
        <v>185</v>
      </c>
    </row>
    <row r="212" spans="1:8" x14ac:dyDescent="0.25">
      <c r="A212" s="67">
        <v>3</v>
      </c>
      <c r="B212" s="67" t="str">
        <f t="shared" si="2"/>
        <v>482000</v>
      </c>
      <c r="C212" s="67" t="s">
        <v>668</v>
      </c>
      <c r="D212" s="67" t="s">
        <v>9861</v>
      </c>
      <c r="E212" s="67">
        <v>187</v>
      </c>
      <c r="F212" s="67">
        <v>185</v>
      </c>
    </row>
    <row r="213" spans="1:8" x14ac:dyDescent="0.25">
      <c r="A213" s="67">
        <v>3</v>
      </c>
      <c r="B213" s="67" t="str">
        <f t="shared" si="2"/>
        <v>483000</v>
      </c>
      <c r="C213" s="67" t="s">
        <v>671</v>
      </c>
      <c r="D213" s="67" t="s">
        <v>9862</v>
      </c>
      <c r="E213" s="67">
        <v>188</v>
      </c>
      <c r="F213" s="67">
        <v>185</v>
      </c>
    </row>
    <row r="214" spans="1:8" x14ac:dyDescent="0.25">
      <c r="A214" s="67">
        <v>3</v>
      </c>
      <c r="B214" s="67" t="str">
        <f t="shared" si="2"/>
        <v>484000</v>
      </c>
      <c r="C214" s="67" t="s">
        <v>674</v>
      </c>
      <c r="D214" s="67" t="s">
        <v>9863</v>
      </c>
      <c r="E214" s="67">
        <v>189</v>
      </c>
      <c r="F214" s="67">
        <v>185</v>
      </c>
    </row>
    <row r="215" spans="1:8" x14ac:dyDescent="0.25">
      <c r="A215" s="67">
        <v>3</v>
      </c>
      <c r="B215" s="67" t="str">
        <f t="shared" si="2"/>
        <v>48Z000</v>
      </c>
      <c r="C215" s="67" t="s">
        <v>676</v>
      </c>
      <c r="D215" s="67" t="s">
        <v>9864</v>
      </c>
      <c r="E215" s="67">
        <v>190</v>
      </c>
      <c r="F215" s="67">
        <v>185</v>
      </c>
      <c r="H215" s="67">
        <v>31</v>
      </c>
    </row>
    <row r="216" spans="1:8" x14ac:dyDescent="0.25">
      <c r="A216" s="67">
        <v>3</v>
      </c>
      <c r="B216" s="67" t="str">
        <f t="shared" si="2"/>
        <v>485100</v>
      </c>
      <c r="C216" s="67" t="s">
        <v>679</v>
      </c>
      <c r="D216" s="67" t="s">
        <v>9865</v>
      </c>
      <c r="E216" s="67">
        <v>191</v>
      </c>
      <c r="F216" s="67">
        <v>190</v>
      </c>
    </row>
    <row r="217" spans="1:8" x14ac:dyDescent="0.25">
      <c r="A217" s="67">
        <v>3</v>
      </c>
      <c r="B217" s="67" t="str">
        <f t="shared" si="2"/>
        <v>485300</v>
      </c>
      <c r="C217" s="67" t="s">
        <v>682</v>
      </c>
      <c r="D217" s="67" t="s">
        <v>9866</v>
      </c>
      <c r="E217" s="67">
        <v>192</v>
      </c>
      <c r="F217" s="67">
        <v>190</v>
      </c>
    </row>
    <row r="218" spans="1:8" x14ac:dyDescent="0.25">
      <c r="A218" s="67">
        <v>3</v>
      </c>
      <c r="B218" s="67" t="str">
        <f t="shared" si="2"/>
        <v>48A000</v>
      </c>
      <c r="C218" s="67" t="s">
        <v>685</v>
      </c>
      <c r="D218" s="67" t="s">
        <v>9867</v>
      </c>
      <c r="E218" s="67">
        <v>193</v>
      </c>
      <c r="F218" s="67">
        <v>190</v>
      </c>
      <c r="H218" s="67">
        <v>32</v>
      </c>
    </row>
    <row r="219" spans="1:8" x14ac:dyDescent="0.25">
      <c r="A219" s="67">
        <v>3</v>
      </c>
      <c r="B219" s="67" t="str">
        <f t="shared" ref="B219:B282" si="3">LEFT(SUBSTITUTE(SUBSTITUTE(D219,"[",""),"]","")&amp;"00000",6)</f>
        <v>488000</v>
      </c>
      <c r="C219" s="67" t="s">
        <v>688</v>
      </c>
      <c r="D219" s="67" t="s">
        <v>9868</v>
      </c>
      <c r="E219" s="67">
        <v>194</v>
      </c>
      <c r="F219" s="67">
        <v>185</v>
      </c>
    </row>
    <row r="220" spans="1:8" x14ac:dyDescent="0.25">
      <c r="A220" s="67">
        <v>3</v>
      </c>
      <c r="B220" s="67" t="str">
        <f t="shared" si="3"/>
        <v>486000</v>
      </c>
      <c r="C220" s="67" t="s">
        <v>690</v>
      </c>
      <c r="D220" s="67" t="s">
        <v>9869</v>
      </c>
      <c r="E220" s="67">
        <v>195</v>
      </c>
      <c r="F220" s="67">
        <v>185</v>
      </c>
    </row>
    <row r="221" spans="1:8" x14ac:dyDescent="0.25">
      <c r="A221" s="67">
        <v>3</v>
      </c>
      <c r="B221" s="67" t="str">
        <f t="shared" si="3"/>
        <v>486200</v>
      </c>
      <c r="C221" s="67" t="s">
        <v>693</v>
      </c>
      <c r="D221" s="67" t="s">
        <v>9870</v>
      </c>
      <c r="E221" s="67">
        <v>196</v>
      </c>
      <c r="F221" s="67">
        <v>195</v>
      </c>
    </row>
    <row r="222" spans="1:8" x14ac:dyDescent="0.25">
      <c r="A222" s="67">
        <v>3</v>
      </c>
      <c r="B222" s="67" t="str">
        <f t="shared" si="3"/>
        <v>486A00</v>
      </c>
      <c r="C222" s="67" t="s">
        <v>696</v>
      </c>
      <c r="D222" s="67" t="s">
        <v>9871</v>
      </c>
      <c r="E222" s="67">
        <v>197</v>
      </c>
      <c r="F222" s="67">
        <v>195</v>
      </c>
      <c r="H222" s="67">
        <v>33</v>
      </c>
    </row>
    <row r="223" spans="1:8" x14ac:dyDescent="0.25">
      <c r="A223" s="67">
        <v>3</v>
      </c>
      <c r="B223" s="67" t="str">
        <f t="shared" si="3"/>
        <v>49A000</v>
      </c>
      <c r="C223" s="67" t="s">
        <v>9872</v>
      </c>
      <c r="D223" s="67" t="s">
        <v>9873</v>
      </c>
      <c r="E223" s="67">
        <v>198</v>
      </c>
      <c r="F223" s="67">
        <v>185</v>
      </c>
      <c r="H223" s="67">
        <v>34</v>
      </c>
    </row>
    <row r="224" spans="1:8" x14ac:dyDescent="0.25">
      <c r="A224" s="67">
        <v>3</v>
      </c>
      <c r="B224" s="67" t="str">
        <f t="shared" si="3"/>
        <v>491000</v>
      </c>
      <c r="C224" s="67" t="s">
        <v>701</v>
      </c>
      <c r="D224" s="67" t="s">
        <v>9874</v>
      </c>
      <c r="E224" s="67">
        <v>199</v>
      </c>
      <c r="F224" s="67">
        <v>198</v>
      </c>
    </row>
    <row r="225" spans="1:8" x14ac:dyDescent="0.25">
      <c r="A225" s="67">
        <v>3</v>
      </c>
      <c r="B225" s="67" t="str">
        <f t="shared" si="3"/>
        <v>492000</v>
      </c>
      <c r="C225" s="67" t="s">
        <v>704</v>
      </c>
      <c r="D225" s="67" t="s">
        <v>9875</v>
      </c>
      <c r="E225" s="67">
        <v>200</v>
      </c>
      <c r="F225" s="67">
        <v>198</v>
      </c>
    </row>
    <row r="226" spans="1:8" x14ac:dyDescent="0.25">
      <c r="A226" s="67">
        <v>3</v>
      </c>
      <c r="B226" s="67" t="str">
        <f t="shared" si="3"/>
        <v>493000</v>
      </c>
      <c r="C226" s="67" t="s">
        <v>707</v>
      </c>
      <c r="D226" s="67" t="s">
        <v>9876</v>
      </c>
      <c r="E226" s="67">
        <v>201</v>
      </c>
      <c r="F226" s="67">
        <v>185</v>
      </c>
    </row>
    <row r="227" spans="1:8" x14ac:dyDescent="0.25">
      <c r="A227" s="67">
        <v>3</v>
      </c>
      <c r="B227" s="67" t="str">
        <f t="shared" si="3"/>
        <v>510000</v>
      </c>
      <c r="C227" s="67" t="s">
        <v>709</v>
      </c>
      <c r="D227" s="67" t="s">
        <v>9877</v>
      </c>
      <c r="E227" s="67">
        <v>202</v>
      </c>
      <c r="F227" s="67">
        <v>1</v>
      </c>
    </row>
    <row r="228" spans="1:8" x14ac:dyDescent="0.25">
      <c r="A228" s="67">
        <v>3</v>
      </c>
      <c r="B228" s="67" t="str">
        <f t="shared" si="3"/>
        <v>511000</v>
      </c>
      <c r="C228" s="67" t="s">
        <v>9878</v>
      </c>
      <c r="D228" s="67" t="s">
        <v>9879</v>
      </c>
      <c r="E228" s="67">
        <v>203</v>
      </c>
      <c r="F228" s="67">
        <v>202</v>
      </c>
    </row>
    <row r="229" spans="1:8" x14ac:dyDescent="0.25">
      <c r="A229" s="67">
        <v>3</v>
      </c>
      <c r="B229" s="67" t="str">
        <f t="shared" si="3"/>
        <v>511110</v>
      </c>
      <c r="C229" s="67" t="s">
        <v>713</v>
      </c>
      <c r="D229" s="67" t="s">
        <v>9880</v>
      </c>
      <c r="E229" s="67">
        <v>204</v>
      </c>
      <c r="F229" s="67">
        <v>313</v>
      </c>
    </row>
    <row r="230" spans="1:8" x14ac:dyDescent="0.25">
      <c r="A230" s="67">
        <v>3</v>
      </c>
      <c r="B230" s="67" t="str">
        <f t="shared" si="3"/>
        <v>5111A0</v>
      </c>
      <c r="C230" s="67" t="s">
        <v>715</v>
      </c>
      <c r="D230" s="67" t="s">
        <v>9881</v>
      </c>
      <c r="E230" s="67">
        <v>205</v>
      </c>
      <c r="F230" s="67">
        <v>313</v>
      </c>
      <c r="H230" s="67">
        <v>35</v>
      </c>
    </row>
    <row r="231" spans="1:8" x14ac:dyDescent="0.25">
      <c r="A231" s="67">
        <v>3</v>
      </c>
      <c r="B231" s="67" t="str">
        <f t="shared" si="3"/>
        <v>511200</v>
      </c>
      <c r="C231" s="67" t="s">
        <v>26</v>
      </c>
      <c r="D231" s="67" t="s">
        <v>9882</v>
      </c>
      <c r="E231" s="67">
        <v>206</v>
      </c>
      <c r="F231" s="67">
        <v>203</v>
      </c>
    </row>
    <row r="232" spans="1:8" x14ac:dyDescent="0.25">
      <c r="A232" s="67">
        <v>3</v>
      </c>
      <c r="B232" s="67" t="str">
        <f t="shared" si="3"/>
        <v>512000</v>
      </c>
      <c r="C232" s="67" t="s">
        <v>718</v>
      </c>
      <c r="D232" s="67" t="s">
        <v>9883</v>
      </c>
      <c r="E232" s="67">
        <v>207</v>
      </c>
      <c r="F232" s="67">
        <v>202</v>
      </c>
    </row>
    <row r="233" spans="1:8" x14ac:dyDescent="0.25">
      <c r="A233" s="67">
        <v>3</v>
      </c>
      <c r="B233" s="67" t="str">
        <f t="shared" si="3"/>
        <v>512130</v>
      </c>
      <c r="C233" s="67" t="s">
        <v>720</v>
      </c>
      <c r="D233" s="67" t="s">
        <v>9884</v>
      </c>
      <c r="E233" s="67">
        <v>208</v>
      </c>
      <c r="F233" s="67">
        <v>207</v>
      </c>
    </row>
    <row r="234" spans="1:8" x14ac:dyDescent="0.25">
      <c r="A234" s="67">
        <v>3</v>
      </c>
      <c r="B234" s="67" t="str">
        <f t="shared" si="3"/>
        <v>5121A0</v>
      </c>
      <c r="C234" s="67" t="s">
        <v>722</v>
      </c>
      <c r="D234" s="67" t="s">
        <v>9885</v>
      </c>
      <c r="E234" s="67">
        <v>209</v>
      </c>
      <c r="F234" s="67">
        <v>207</v>
      </c>
      <c r="H234" s="67" t="s">
        <v>9886</v>
      </c>
    </row>
    <row r="235" spans="1:8" x14ac:dyDescent="0.25">
      <c r="A235" s="67">
        <v>3</v>
      </c>
      <c r="B235" s="67" t="str">
        <f t="shared" si="3"/>
        <v>512200</v>
      </c>
      <c r="C235" s="67" t="s">
        <v>39</v>
      </c>
      <c r="D235" s="67" t="s">
        <v>9887</v>
      </c>
      <c r="E235" s="67">
        <v>210</v>
      </c>
      <c r="F235" s="67">
        <v>207</v>
      </c>
    </row>
    <row r="236" spans="1:8" x14ac:dyDescent="0.25">
      <c r="A236" s="67">
        <v>3</v>
      </c>
      <c r="B236" s="67" t="str">
        <f t="shared" si="3"/>
        <v>515000</v>
      </c>
      <c r="C236" s="67" t="s">
        <v>4589</v>
      </c>
      <c r="D236" s="67" t="s">
        <v>9888</v>
      </c>
      <c r="E236" s="67">
        <v>211</v>
      </c>
      <c r="F236" s="67">
        <v>202</v>
      </c>
    </row>
    <row r="237" spans="1:8" x14ac:dyDescent="0.25">
      <c r="A237" s="67">
        <v>3</v>
      </c>
      <c r="B237" s="67" t="str">
        <f t="shared" si="3"/>
        <v>515100</v>
      </c>
      <c r="C237" s="67" t="s">
        <v>44</v>
      </c>
      <c r="D237" s="67" t="s">
        <v>9889</v>
      </c>
      <c r="E237" s="67">
        <v>212</v>
      </c>
      <c r="F237" s="67">
        <v>211</v>
      </c>
    </row>
    <row r="238" spans="1:8" x14ac:dyDescent="0.25">
      <c r="A238" s="67">
        <v>3</v>
      </c>
      <c r="B238" s="67" t="str">
        <f t="shared" si="3"/>
        <v>515200</v>
      </c>
      <c r="C238" s="67" t="s">
        <v>49</v>
      </c>
      <c r="D238" s="67" t="s">
        <v>9890</v>
      </c>
      <c r="E238" s="67">
        <v>213</v>
      </c>
      <c r="F238" s="67">
        <v>211</v>
      </c>
    </row>
    <row r="239" spans="1:8" x14ac:dyDescent="0.25">
      <c r="A239" s="67">
        <v>3</v>
      </c>
      <c r="B239" s="67" t="str">
        <f t="shared" si="3"/>
        <v>517000</v>
      </c>
      <c r="C239" s="67" t="s">
        <v>730</v>
      </c>
      <c r="D239" s="67" t="s">
        <v>9891</v>
      </c>
      <c r="E239" s="67">
        <v>214</v>
      </c>
      <c r="F239" s="67">
        <v>202</v>
      </c>
    </row>
    <row r="240" spans="1:8" x14ac:dyDescent="0.25">
      <c r="A240" s="67">
        <v>3</v>
      </c>
      <c r="B240" s="67" t="str">
        <f t="shared" si="3"/>
        <v>518000</v>
      </c>
      <c r="C240" s="67" t="s">
        <v>54</v>
      </c>
      <c r="D240" s="67" t="s">
        <v>9892</v>
      </c>
      <c r="E240" s="67">
        <v>215</v>
      </c>
      <c r="F240" s="67">
        <v>202</v>
      </c>
    </row>
    <row r="241" spans="1:8" x14ac:dyDescent="0.25">
      <c r="A241" s="67">
        <v>3</v>
      </c>
      <c r="B241" s="67" t="str">
        <f t="shared" si="3"/>
        <v>519000</v>
      </c>
      <c r="C241" s="67" t="s">
        <v>59</v>
      </c>
      <c r="D241" s="67" t="s">
        <v>9893</v>
      </c>
      <c r="E241" s="67">
        <v>216</v>
      </c>
      <c r="F241" s="67">
        <v>202</v>
      </c>
    </row>
    <row r="242" spans="1:8" x14ac:dyDescent="0.25">
      <c r="A242" s="67">
        <v>3</v>
      </c>
      <c r="B242" s="67" t="str">
        <f t="shared" si="3"/>
        <v>520000</v>
      </c>
      <c r="C242" s="67" t="s">
        <v>736</v>
      </c>
      <c r="D242" s="67" t="s">
        <v>9894</v>
      </c>
      <c r="E242" s="67">
        <v>217</v>
      </c>
      <c r="F242" s="67">
        <v>1</v>
      </c>
    </row>
    <row r="243" spans="1:8" x14ac:dyDescent="0.25">
      <c r="A243" s="67">
        <v>3</v>
      </c>
      <c r="B243" s="67" t="str">
        <f t="shared" si="3"/>
        <v>52B000</v>
      </c>
      <c r="C243" s="67" t="s">
        <v>738</v>
      </c>
      <c r="D243" s="67" t="s">
        <v>9895</v>
      </c>
      <c r="E243" s="67">
        <v>218</v>
      </c>
      <c r="F243" s="67">
        <v>217</v>
      </c>
      <c r="H243" s="67">
        <v>37</v>
      </c>
    </row>
    <row r="244" spans="1:8" x14ac:dyDescent="0.25">
      <c r="A244" s="67">
        <v>3</v>
      </c>
      <c r="B244" s="67" t="str">
        <f t="shared" si="3"/>
        <v>521000</v>
      </c>
      <c r="C244" s="67" t="s">
        <v>741</v>
      </c>
      <c r="D244" s="67" t="s">
        <v>9896</v>
      </c>
      <c r="E244" s="67">
        <v>219</v>
      </c>
      <c r="F244" s="67">
        <v>315</v>
      </c>
    </row>
    <row r="245" spans="1:8" x14ac:dyDescent="0.25">
      <c r="A245" s="67">
        <v>3</v>
      </c>
      <c r="B245" s="67" t="str">
        <f t="shared" si="3"/>
        <v>522130</v>
      </c>
      <c r="C245" s="67" t="s">
        <v>744</v>
      </c>
      <c r="D245" s="67" t="s">
        <v>9897</v>
      </c>
      <c r="E245" s="67">
        <v>220</v>
      </c>
      <c r="F245" s="67">
        <v>317</v>
      </c>
    </row>
    <row r="246" spans="1:8" x14ac:dyDescent="0.25">
      <c r="A246" s="67">
        <v>3</v>
      </c>
      <c r="B246" s="67" t="str">
        <f t="shared" si="3"/>
        <v>5221A0</v>
      </c>
      <c r="C246" s="67" t="s">
        <v>747</v>
      </c>
      <c r="D246" s="67" t="s">
        <v>9898</v>
      </c>
      <c r="E246" s="67">
        <v>221</v>
      </c>
      <c r="F246" s="67">
        <v>317</v>
      </c>
      <c r="H246" s="67">
        <v>38</v>
      </c>
    </row>
    <row r="247" spans="1:8" x14ac:dyDescent="0.25">
      <c r="A247" s="67">
        <v>3</v>
      </c>
      <c r="B247" s="67" t="str">
        <f t="shared" si="3"/>
        <v>522200</v>
      </c>
      <c r="C247" s="67" t="s">
        <v>750</v>
      </c>
      <c r="D247" s="67" t="s">
        <v>9899</v>
      </c>
      <c r="E247" s="67">
        <v>222</v>
      </c>
      <c r="F247" s="67">
        <v>318</v>
      </c>
    </row>
    <row r="248" spans="1:8" x14ac:dyDescent="0.25">
      <c r="A248" s="67">
        <v>3</v>
      </c>
      <c r="B248" s="67" t="str">
        <f t="shared" si="3"/>
        <v>522300</v>
      </c>
      <c r="C248" s="67" t="s">
        <v>753</v>
      </c>
      <c r="D248" s="67" t="s">
        <v>9900</v>
      </c>
      <c r="E248" s="67">
        <v>223</v>
      </c>
      <c r="F248" s="67">
        <v>318</v>
      </c>
    </row>
    <row r="249" spans="1:8" x14ac:dyDescent="0.25">
      <c r="A249" s="67">
        <v>3</v>
      </c>
      <c r="B249" s="67" t="str">
        <f t="shared" si="3"/>
        <v>524000</v>
      </c>
      <c r="C249" s="67" t="s">
        <v>755</v>
      </c>
      <c r="D249" s="67" t="s">
        <v>9901</v>
      </c>
      <c r="E249" s="67">
        <v>224</v>
      </c>
      <c r="F249" s="67">
        <v>315</v>
      </c>
    </row>
    <row r="250" spans="1:8" x14ac:dyDescent="0.25">
      <c r="A250" s="67">
        <v>3</v>
      </c>
      <c r="B250" s="67" t="str">
        <f t="shared" si="3"/>
        <v>524100</v>
      </c>
      <c r="C250" s="67" t="s">
        <v>758</v>
      </c>
      <c r="D250" s="67" t="s">
        <v>9902</v>
      </c>
      <c r="E250" s="67">
        <v>225</v>
      </c>
      <c r="F250" s="67">
        <v>224</v>
      </c>
    </row>
    <row r="251" spans="1:8" x14ac:dyDescent="0.25">
      <c r="A251" s="67">
        <v>3</v>
      </c>
      <c r="B251" s="67" t="str">
        <f t="shared" si="3"/>
        <v>524200</v>
      </c>
      <c r="C251" s="67" t="s">
        <v>761</v>
      </c>
      <c r="D251" s="67" t="s">
        <v>9903</v>
      </c>
      <c r="E251" s="67">
        <v>226</v>
      </c>
      <c r="F251" s="67">
        <v>224</v>
      </c>
    </row>
    <row r="252" spans="1:8" x14ac:dyDescent="0.25">
      <c r="A252" s="67">
        <v>3</v>
      </c>
      <c r="B252" s="67" t="str">
        <f t="shared" si="3"/>
        <v>52A000</v>
      </c>
      <c r="C252" s="67" t="s">
        <v>764</v>
      </c>
      <c r="D252" s="67" t="s">
        <v>9904</v>
      </c>
      <c r="E252" s="67">
        <v>227</v>
      </c>
      <c r="F252" s="67">
        <v>315</v>
      </c>
      <c r="H252" s="67">
        <v>39</v>
      </c>
    </row>
    <row r="253" spans="1:8" x14ac:dyDescent="0.25">
      <c r="A253" s="67">
        <v>3</v>
      </c>
      <c r="B253" s="67" t="str">
        <f t="shared" si="3"/>
        <v>530000</v>
      </c>
      <c r="C253" s="67" t="s">
        <v>4745</v>
      </c>
      <c r="D253" s="67" t="s">
        <v>9905</v>
      </c>
      <c r="E253" s="67">
        <v>228</v>
      </c>
      <c r="F253" s="67">
        <v>1</v>
      </c>
    </row>
    <row r="254" spans="1:8" x14ac:dyDescent="0.25">
      <c r="A254" s="67">
        <v>3</v>
      </c>
      <c r="B254" s="67" t="str">
        <f t="shared" si="3"/>
        <v>531000</v>
      </c>
      <c r="C254" s="67" t="s">
        <v>768</v>
      </c>
      <c r="D254" s="67" t="s">
        <v>9906</v>
      </c>
      <c r="E254" s="67">
        <v>229</v>
      </c>
      <c r="F254" s="67">
        <v>228</v>
      </c>
    </row>
    <row r="255" spans="1:8" x14ac:dyDescent="0.25">
      <c r="A255" s="67">
        <v>3</v>
      </c>
      <c r="B255" s="67" t="str">
        <f t="shared" si="3"/>
        <v>531100</v>
      </c>
      <c r="C255" s="67" t="s">
        <v>771</v>
      </c>
      <c r="D255" s="67" t="s">
        <v>9907</v>
      </c>
      <c r="E255" s="67">
        <v>230</v>
      </c>
      <c r="F255" s="67">
        <v>229</v>
      </c>
    </row>
    <row r="256" spans="1:8" x14ac:dyDescent="0.25">
      <c r="A256" s="67">
        <v>3</v>
      </c>
      <c r="B256" s="67" t="str">
        <f t="shared" si="3"/>
        <v>5311A0</v>
      </c>
      <c r="C256" s="67" t="s">
        <v>9908</v>
      </c>
      <c r="D256" s="67" t="s">
        <v>9909</v>
      </c>
      <c r="E256" s="67">
        <v>231</v>
      </c>
      <c r="F256" s="67">
        <v>229</v>
      </c>
      <c r="H256" s="67">
        <v>109</v>
      </c>
    </row>
    <row r="257" spans="1:8" x14ac:dyDescent="0.25">
      <c r="A257" s="67">
        <v>3</v>
      </c>
      <c r="B257" s="67" t="str">
        <f t="shared" si="3"/>
        <v>531A00</v>
      </c>
      <c r="C257" s="67" t="s">
        <v>774</v>
      </c>
      <c r="D257" s="67" t="s">
        <v>9910</v>
      </c>
      <c r="E257" s="67">
        <v>232</v>
      </c>
      <c r="F257" s="67">
        <v>229</v>
      </c>
      <c r="H257" s="67">
        <v>42</v>
      </c>
    </row>
    <row r="258" spans="1:8" x14ac:dyDescent="0.25">
      <c r="A258" s="67">
        <v>3</v>
      </c>
      <c r="B258" s="67" t="str">
        <f t="shared" si="3"/>
        <v>532000</v>
      </c>
      <c r="C258" s="67" t="s">
        <v>776</v>
      </c>
      <c r="D258" s="67" t="s">
        <v>9911</v>
      </c>
      <c r="E258" s="67">
        <v>233</v>
      </c>
      <c r="F258" s="67">
        <v>228</v>
      </c>
    </row>
    <row r="259" spans="1:8" x14ac:dyDescent="0.25">
      <c r="A259" s="67">
        <v>3</v>
      </c>
      <c r="B259" s="67" t="str">
        <f t="shared" si="3"/>
        <v>532100</v>
      </c>
      <c r="C259" s="67" t="s">
        <v>779</v>
      </c>
      <c r="D259" s="67" t="s">
        <v>9912</v>
      </c>
      <c r="E259" s="67">
        <v>234</v>
      </c>
      <c r="F259" s="67">
        <v>233</v>
      </c>
    </row>
    <row r="260" spans="1:8" x14ac:dyDescent="0.25">
      <c r="A260" s="67">
        <v>3</v>
      </c>
      <c r="B260" s="67" t="str">
        <f t="shared" si="3"/>
        <v>532A00</v>
      </c>
      <c r="C260" s="67" t="s">
        <v>782</v>
      </c>
      <c r="D260" s="67" t="s">
        <v>9913</v>
      </c>
      <c r="E260" s="67">
        <v>235</v>
      </c>
      <c r="F260" s="67">
        <v>233</v>
      </c>
      <c r="H260" s="67">
        <v>43</v>
      </c>
    </row>
    <row r="261" spans="1:8" x14ac:dyDescent="0.25">
      <c r="A261" s="67">
        <v>3</v>
      </c>
      <c r="B261" s="67" t="str">
        <f t="shared" si="3"/>
        <v>533000</v>
      </c>
      <c r="C261" s="67" t="s">
        <v>785</v>
      </c>
      <c r="D261" s="67" t="s">
        <v>9914</v>
      </c>
      <c r="E261" s="67">
        <v>236</v>
      </c>
      <c r="F261" s="67">
        <v>228</v>
      </c>
    </row>
    <row r="262" spans="1:8" x14ac:dyDescent="0.25">
      <c r="A262" s="67">
        <v>3</v>
      </c>
      <c r="B262" s="67" t="str">
        <f t="shared" si="3"/>
        <v>540000</v>
      </c>
      <c r="C262" s="67" t="s">
        <v>154</v>
      </c>
      <c r="D262" s="67" t="s">
        <v>9915</v>
      </c>
      <c r="E262" s="67">
        <v>237</v>
      </c>
      <c r="F262" s="67">
        <v>1</v>
      </c>
    </row>
    <row r="263" spans="1:8" x14ac:dyDescent="0.25">
      <c r="A263" s="67">
        <v>3</v>
      </c>
      <c r="B263" s="67" t="str">
        <f t="shared" si="3"/>
        <v>541A00</v>
      </c>
      <c r="C263" s="67" t="s">
        <v>788</v>
      </c>
      <c r="D263" s="67" t="s">
        <v>9916</v>
      </c>
      <c r="E263" s="67">
        <v>238</v>
      </c>
      <c r="F263" s="67">
        <v>237</v>
      </c>
      <c r="H263" s="67">
        <v>44</v>
      </c>
    </row>
    <row r="264" spans="1:8" x14ac:dyDescent="0.25">
      <c r="A264" s="67">
        <v>3</v>
      </c>
      <c r="B264" s="67" t="str">
        <f t="shared" si="3"/>
        <v>541100</v>
      </c>
      <c r="C264" s="67" t="s">
        <v>791</v>
      </c>
      <c r="D264" s="67" t="s">
        <v>9917</v>
      </c>
      <c r="E264" s="67">
        <v>239</v>
      </c>
      <c r="F264" s="67">
        <v>238</v>
      </c>
    </row>
    <row r="265" spans="1:8" x14ac:dyDescent="0.25">
      <c r="A265" s="67">
        <v>3</v>
      </c>
      <c r="B265" s="67" t="str">
        <f t="shared" si="3"/>
        <v>541200</v>
      </c>
      <c r="C265" s="67" t="s">
        <v>794</v>
      </c>
      <c r="D265" s="67" t="s">
        <v>9918</v>
      </c>
      <c r="E265" s="67">
        <v>240</v>
      </c>
      <c r="F265" s="67">
        <v>238</v>
      </c>
    </row>
    <row r="266" spans="1:8" x14ac:dyDescent="0.25">
      <c r="A266" s="67">
        <v>3</v>
      </c>
      <c r="B266" s="67" t="str">
        <f t="shared" si="3"/>
        <v>541300</v>
      </c>
      <c r="C266" s="67" t="s">
        <v>65</v>
      </c>
      <c r="D266" s="67" t="s">
        <v>9919</v>
      </c>
      <c r="E266" s="67">
        <v>241</v>
      </c>
      <c r="F266" s="67">
        <v>237</v>
      </c>
    </row>
    <row r="267" spans="1:8" x14ac:dyDescent="0.25">
      <c r="A267" s="67">
        <v>3</v>
      </c>
      <c r="B267" s="67" t="str">
        <f t="shared" si="3"/>
        <v>541B00</v>
      </c>
      <c r="C267" s="67" t="s">
        <v>797</v>
      </c>
      <c r="D267" s="67" t="s">
        <v>9920</v>
      </c>
      <c r="E267" s="67">
        <v>242</v>
      </c>
      <c r="F267" s="67">
        <v>237</v>
      </c>
      <c r="H267" s="67">
        <v>45</v>
      </c>
    </row>
    <row r="268" spans="1:8" x14ac:dyDescent="0.25">
      <c r="A268" s="67">
        <v>3</v>
      </c>
      <c r="B268" s="67" t="str">
        <f t="shared" si="3"/>
        <v>541400</v>
      </c>
      <c r="C268" s="67" t="s">
        <v>71</v>
      </c>
      <c r="D268" s="67" t="s">
        <v>9921</v>
      </c>
      <c r="E268" s="67">
        <v>243</v>
      </c>
      <c r="F268" s="67">
        <v>242</v>
      </c>
    </row>
    <row r="269" spans="1:8" x14ac:dyDescent="0.25">
      <c r="A269" s="67">
        <v>3</v>
      </c>
      <c r="B269" s="67" t="str">
        <f t="shared" si="3"/>
        <v>541600</v>
      </c>
      <c r="C269" s="67" t="s">
        <v>82</v>
      </c>
      <c r="D269" s="67" t="s">
        <v>9922</v>
      </c>
      <c r="E269" s="67">
        <v>244</v>
      </c>
      <c r="F269" s="67">
        <v>242</v>
      </c>
    </row>
    <row r="270" spans="1:8" x14ac:dyDescent="0.25">
      <c r="A270" s="67">
        <v>3</v>
      </c>
      <c r="B270" s="67" t="str">
        <f t="shared" si="3"/>
        <v>541700</v>
      </c>
      <c r="C270" s="67" t="s">
        <v>802</v>
      </c>
      <c r="D270" s="67" t="s">
        <v>9923</v>
      </c>
      <c r="E270" s="67">
        <v>245</v>
      </c>
      <c r="F270" s="67">
        <v>242</v>
      </c>
    </row>
    <row r="271" spans="1:8" x14ac:dyDescent="0.25">
      <c r="A271" s="67">
        <v>3</v>
      </c>
      <c r="B271" s="67" t="str">
        <f t="shared" si="3"/>
        <v>541900</v>
      </c>
      <c r="C271" s="67" t="s">
        <v>92</v>
      </c>
      <c r="D271" s="67" t="s">
        <v>9924</v>
      </c>
      <c r="E271" s="67">
        <v>246</v>
      </c>
      <c r="F271" s="67">
        <v>242</v>
      </c>
    </row>
    <row r="272" spans="1:8" x14ac:dyDescent="0.25">
      <c r="A272" s="67">
        <v>3</v>
      </c>
      <c r="B272" s="67" t="str">
        <f t="shared" si="3"/>
        <v>541500</v>
      </c>
      <c r="C272" s="67" t="s">
        <v>76</v>
      </c>
      <c r="D272" s="67" t="s">
        <v>9925</v>
      </c>
      <c r="E272" s="67">
        <v>247</v>
      </c>
      <c r="F272" s="67">
        <v>237</v>
      </c>
    </row>
    <row r="273" spans="1:8" x14ac:dyDescent="0.25">
      <c r="A273" s="67">
        <v>3</v>
      </c>
      <c r="B273" s="67" t="str">
        <f t="shared" si="3"/>
        <v>541800</v>
      </c>
      <c r="C273" s="67" t="s">
        <v>87</v>
      </c>
      <c r="D273" s="67" t="s">
        <v>9926</v>
      </c>
      <c r="E273" s="67">
        <v>248</v>
      </c>
      <c r="F273" s="67">
        <v>237</v>
      </c>
    </row>
    <row r="274" spans="1:8" x14ac:dyDescent="0.25">
      <c r="A274" s="67">
        <v>3</v>
      </c>
      <c r="B274" s="67" t="str">
        <f t="shared" si="3"/>
        <v>550000</v>
      </c>
      <c r="C274" s="67" t="s">
        <v>4892</v>
      </c>
      <c r="D274" s="67" t="s">
        <v>9927</v>
      </c>
      <c r="E274" s="67">
        <v>249</v>
      </c>
      <c r="F274" s="67">
        <v>1</v>
      </c>
    </row>
    <row r="275" spans="1:8" x14ac:dyDescent="0.25">
      <c r="A275" s="67">
        <v>3</v>
      </c>
      <c r="B275" s="67" t="str">
        <f t="shared" si="3"/>
        <v>560000</v>
      </c>
      <c r="C275" s="67" t="s">
        <v>810</v>
      </c>
      <c r="D275" s="67" t="s">
        <v>9928</v>
      </c>
      <c r="E275" s="67">
        <v>250</v>
      </c>
      <c r="F275" s="67">
        <v>1</v>
      </c>
    </row>
    <row r="276" spans="1:8" x14ac:dyDescent="0.25">
      <c r="A276" s="67">
        <v>3</v>
      </c>
      <c r="B276" s="67" t="str">
        <f t="shared" si="3"/>
        <v>561000</v>
      </c>
      <c r="C276" s="67" t="s">
        <v>812</v>
      </c>
      <c r="D276" s="67" t="s">
        <v>9929</v>
      </c>
      <c r="E276" s="67">
        <v>251</v>
      </c>
      <c r="F276" s="67">
        <v>250</v>
      </c>
    </row>
    <row r="277" spans="1:8" x14ac:dyDescent="0.25">
      <c r="A277" s="67">
        <v>3</v>
      </c>
      <c r="B277" s="67" t="str">
        <f t="shared" si="3"/>
        <v>561100</v>
      </c>
      <c r="C277" s="67" t="s">
        <v>815</v>
      </c>
      <c r="D277" s="67" t="s">
        <v>9930</v>
      </c>
      <c r="E277" s="67">
        <v>252</v>
      </c>
      <c r="F277" s="67">
        <v>320</v>
      </c>
    </row>
    <row r="278" spans="1:8" x14ac:dyDescent="0.25">
      <c r="A278" s="67">
        <v>3</v>
      </c>
      <c r="B278" s="67" t="str">
        <f t="shared" si="3"/>
        <v>561300</v>
      </c>
      <c r="C278" s="67" t="s">
        <v>818</v>
      </c>
      <c r="D278" s="67" t="s">
        <v>9931</v>
      </c>
      <c r="E278" s="67">
        <v>253</v>
      </c>
      <c r="F278" s="67">
        <v>320</v>
      </c>
    </row>
    <row r="279" spans="1:8" x14ac:dyDescent="0.25">
      <c r="A279" s="67">
        <v>3</v>
      </c>
      <c r="B279" s="67" t="str">
        <f t="shared" si="3"/>
        <v>561400</v>
      </c>
      <c r="C279" s="67" t="s">
        <v>821</v>
      </c>
      <c r="D279" s="67" t="s">
        <v>9932</v>
      </c>
      <c r="E279" s="67">
        <v>254</v>
      </c>
      <c r="F279" s="67">
        <v>320</v>
      </c>
    </row>
    <row r="280" spans="1:8" x14ac:dyDescent="0.25">
      <c r="A280" s="67">
        <v>3</v>
      </c>
      <c r="B280" s="67" t="str">
        <f t="shared" si="3"/>
        <v>561500</v>
      </c>
      <c r="C280" s="67" t="s">
        <v>824</v>
      </c>
      <c r="D280" s="67" t="s">
        <v>9933</v>
      </c>
      <c r="E280" s="67">
        <v>255</v>
      </c>
      <c r="F280" s="67">
        <v>251</v>
      </c>
    </row>
    <row r="281" spans="1:8" x14ac:dyDescent="0.25">
      <c r="A281" s="67">
        <v>3</v>
      </c>
      <c r="B281" s="67" t="str">
        <f t="shared" si="3"/>
        <v>561600</v>
      </c>
      <c r="C281" s="67" t="s">
        <v>827</v>
      </c>
      <c r="D281" s="67" t="s">
        <v>9934</v>
      </c>
      <c r="E281" s="67">
        <v>256</v>
      </c>
      <c r="F281" s="67">
        <v>251</v>
      </c>
    </row>
    <row r="282" spans="1:8" x14ac:dyDescent="0.25">
      <c r="A282" s="67">
        <v>3</v>
      </c>
      <c r="B282" s="67" t="str">
        <f t="shared" si="3"/>
        <v>561700</v>
      </c>
      <c r="C282" s="67" t="s">
        <v>830</v>
      </c>
      <c r="D282" s="67" t="s">
        <v>9935</v>
      </c>
      <c r="E282" s="67">
        <v>257</v>
      </c>
      <c r="F282" s="67">
        <v>251</v>
      </c>
    </row>
    <row r="283" spans="1:8" x14ac:dyDescent="0.25">
      <c r="A283" s="67">
        <v>3</v>
      </c>
      <c r="B283" s="67" t="str">
        <f t="shared" ref="B283:B346" si="4">LEFT(SUBSTITUTE(SUBSTITUTE(D283,"[",""),"]","")&amp;"00000",6)</f>
        <v>561A00</v>
      </c>
      <c r="C283" s="67" t="s">
        <v>833</v>
      </c>
      <c r="D283" s="67" t="s">
        <v>9936</v>
      </c>
      <c r="E283" s="67">
        <v>258</v>
      </c>
      <c r="F283" s="67">
        <v>320</v>
      </c>
      <c r="H283" s="67">
        <v>46</v>
      </c>
    </row>
    <row r="284" spans="1:8" x14ac:dyDescent="0.25">
      <c r="A284" s="67">
        <v>3</v>
      </c>
      <c r="B284" s="67" t="str">
        <f t="shared" si="4"/>
        <v>562000</v>
      </c>
      <c r="C284" s="67" t="s">
        <v>836</v>
      </c>
      <c r="D284" s="67" t="s">
        <v>9937</v>
      </c>
      <c r="E284" s="67">
        <v>259</v>
      </c>
      <c r="F284" s="67">
        <v>250</v>
      </c>
    </row>
    <row r="285" spans="1:8" x14ac:dyDescent="0.25">
      <c r="A285" s="67">
        <v>3</v>
      </c>
      <c r="B285" s="67" t="str">
        <f t="shared" si="4"/>
        <v>610000</v>
      </c>
      <c r="C285" s="67" t="s">
        <v>160</v>
      </c>
      <c r="D285" s="67" t="s">
        <v>9666</v>
      </c>
      <c r="E285" s="67">
        <v>260</v>
      </c>
      <c r="F285" s="67">
        <v>1</v>
      </c>
    </row>
    <row r="286" spans="1:8" x14ac:dyDescent="0.25">
      <c r="A286" s="67">
        <v>3</v>
      </c>
      <c r="B286" s="67" t="str">
        <f t="shared" si="4"/>
        <v>611300</v>
      </c>
      <c r="C286" s="67" t="s">
        <v>967</v>
      </c>
      <c r="D286" s="67" t="s">
        <v>9938</v>
      </c>
      <c r="E286" s="67">
        <v>261</v>
      </c>
      <c r="F286" s="67">
        <v>260</v>
      </c>
    </row>
    <row r="287" spans="1:8" x14ac:dyDescent="0.25">
      <c r="A287" s="67">
        <v>3</v>
      </c>
      <c r="B287" s="67" t="str">
        <f t="shared" si="4"/>
        <v>611B00</v>
      </c>
      <c r="C287" s="67" t="s">
        <v>9939</v>
      </c>
      <c r="D287" s="67" t="s">
        <v>9940</v>
      </c>
      <c r="E287" s="67">
        <v>262</v>
      </c>
      <c r="F287" s="67">
        <v>260</v>
      </c>
      <c r="H287" s="67">
        <v>47</v>
      </c>
    </row>
    <row r="288" spans="1:8" x14ac:dyDescent="0.25">
      <c r="A288" s="67">
        <v>3</v>
      </c>
      <c r="B288" s="67" t="str">
        <f t="shared" si="4"/>
        <v>611100</v>
      </c>
      <c r="C288" s="67" t="s">
        <v>961</v>
      </c>
      <c r="D288" s="67" t="s">
        <v>9941</v>
      </c>
      <c r="E288" s="67">
        <v>263</v>
      </c>
      <c r="F288" s="67">
        <v>262</v>
      </c>
    </row>
    <row r="289" spans="1:8" x14ac:dyDescent="0.25">
      <c r="A289" s="67">
        <v>3</v>
      </c>
      <c r="B289" s="67" t="str">
        <f t="shared" si="4"/>
        <v>611200</v>
      </c>
      <c r="C289" s="67" t="s">
        <v>964</v>
      </c>
      <c r="D289" s="67" t="s">
        <v>9942</v>
      </c>
      <c r="E289" s="67">
        <v>264</v>
      </c>
      <c r="F289" s="67">
        <v>262</v>
      </c>
    </row>
    <row r="290" spans="1:8" x14ac:dyDescent="0.25">
      <c r="A290" s="67">
        <v>3</v>
      </c>
      <c r="B290" s="67" t="str">
        <f t="shared" si="4"/>
        <v>611A00</v>
      </c>
      <c r="C290" s="67" t="s">
        <v>969</v>
      </c>
      <c r="D290" s="67" t="s">
        <v>9943</v>
      </c>
      <c r="E290" s="67">
        <v>265</v>
      </c>
      <c r="F290" s="67">
        <v>262</v>
      </c>
      <c r="H290" s="67">
        <v>48</v>
      </c>
    </row>
    <row r="291" spans="1:8" x14ac:dyDescent="0.25">
      <c r="A291" s="67">
        <v>3</v>
      </c>
      <c r="B291" s="67" t="str">
        <f t="shared" si="4"/>
        <v>620000</v>
      </c>
      <c r="C291" s="67" t="s">
        <v>842</v>
      </c>
      <c r="D291" s="67" t="s">
        <v>9667</v>
      </c>
      <c r="E291" s="67">
        <v>266</v>
      </c>
      <c r="F291" s="67">
        <v>1</v>
      </c>
    </row>
    <row r="292" spans="1:8" x14ac:dyDescent="0.25">
      <c r="A292" s="67">
        <v>3</v>
      </c>
      <c r="B292" s="67" t="str">
        <f t="shared" si="4"/>
        <v>62X000</v>
      </c>
      <c r="C292" s="67" t="s">
        <v>844</v>
      </c>
      <c r="D292" s="67" t="s">
        <v>9944</v>
      </c>
      <c r="E292" s="67">
        <v>267</v>
      </c>
      <c r="F292" s="67">
        <v>266</v>
      </c>
      <c r="H292" s="67">
        <v>49</v>
      </c>
    </row>
    <row r="293" spans="1:8" x14ac:dyDescent="0.25">
      <c r="A293" s="67">
        <v>3</v>
      </c>
      <c r="B293" s="67" t="str">
        <f t="shared" si="4"/>
        <v>621000</v>
      </c>
      <c r="C293" s="67" t="s">
        <v>846</v>
      </c>
      <c r="D293" s="67" t="s">
        <v>9945</v>
      </c>
      <c r="E293" s="67">
        <v>268</v>
      </c>
      <c r="F293" s="67">
        <v>267</v>
      </c>
    </row>
    <row r="294" spans="1:8" x14ac:dyDescent="0.25">
      <c r="A294" s="67">
        <v>3</v>
      </c>
      <c r="B294" s="67" t="str">
        <f t="shared" si="4"/>
        <v>621100</v>
      </c>
      <c r="C294" s="67" t="s">
        <v>849</v>
      </c>
      <c r="D294" s="67" t="s">
        <v>9946</v>
      </c>
      <c r="E294" s="67">
        <v>269</v>
      </c>
      <c r="F294" s="67">
        <v>268</v>
      </c>
    </row>
    <row r="295" spans="1:8" x14ac:dyDescent="0.25">
      <c r="A295" s="67">
        <v>3</v>
      </c>
      <c r="B295" s="67" t="str">
        <f t="shared" si="4"/>
        <v>621200</v>
      </c>
      <c r="C295" s="67" t="s">
        <v>852</v>
      </c>
      <c r="D295" s="67" t="s">
        <v>9947</v>
      </c>
      <c r="E295" s="67">
        <v>270</v>
      </c>
      <c r="F295" s="67">
        <v>268</v>
      </c>
    </row>
    <row r="296" spans="1:8" x14ac:dyDescent="0.25">
      <c r="A296" s="67">
        <v>3</v>
      </c>
      <c r="B296" s="67" t="str">
        <f t="shared" si="4"/>
        <v>621A00</v>
      </c>
      <c r="C296" s="67" t="s">
        <v>855</v>
      </c>
      <c r="D296" s="67" t="s">
        <v>9948</v>
      </c>
      <c r="E296" s="67">
        <v>271</v>
      </c>
      <c r="F296" s="67">
        <v>268</v>
      </c>
      <c r="H296" s="67">
        <v>50</v>
      </c>
    </row>
    <row r="297" spans="1:8" x14ac:dyDescent="0.25">
      <c r="A297" s="67">
        <v>3</v>
      </c>
      <c r="B297" s="67" t="str">
        <f t="shared" si="4"/>
        <v>622000</v>
      </c>
      <c r="C297" s="67" t="s">
        <v>974</v>
      </c>
      <c r="D297" s="67" t="s">
        <v>9949</v>
      </c>
      <c r="E297" s="67">
        <v>272</v>
      </c>
      <c r="F297" s="67">
        <v>267</v>
      </c>
    </row>
    <row r="298" spans="1:8" x14ac:dyDescent="0.25">
      <c r="A298" s="67">
        <v>3</v>
      </c>
      <c r="B298" s="67" t="str">
        <f t="shared" si="4"/>
        <v>623000</v>
      </c>
      <c r="C298" s="67" t="s">
        <v>858</v>
      </c>
      <c r="D298" s="67" t="s">
        <v>9950</v>
      </c>
      <c r="E298" s="67">
        <v>273</v>
      </c>
      <c r="F298" s="67">
        <v>267</v>
      </c>
    </row>
    <row r="299" spans="1:8" x14ac:dyDescent="0.25">
      <c r="A299" s="67">
        <v>3</v>
      </c>
      <c r="B299" s="67" t="str">
        <f t="shared" si="4"/>
        <v>624000</v>
      </c>
      <c r="C299" s="67" t="s">
        <v>861</v>
      </c>
      <c r="D299" s="67" t="s">
        <v>9951</v>
      </c>
      <c r="E299" s="67">
        <v>274</v>
      </c>
      <c r="F299" s="67">
        <v>266</v>
      </c>
    </row>
    <row r="300" spans="1:8" x14ac:dyDescent="0.25">
      <c r="A300" s="67">
        <v>3</v>
      </c>
      <c r="B300" s="67" t="str">
        <f t="shared" si="4"/>
        <v>710000</v>
      </c>
      <c r="C300" s="67" t="s">
        <v>164</v>
      </c>
      <c r="D300" s="67" t="s">
        <v>9952</v>
      </c>
      <c r="E300" s="67">
        <v>275</v>
      </c>
      <c r="F300" s="67">
        <v>1</v>
      </c>
    </row>
    <row r="301" spans="1:8" x14ac:dyDescent="0.25">
      <c r="A301" s="67">
        <v>3</v>
      </c>
      <c r="B301" s="67" t="str">
        <f t="shared" si="4"/>
        <v>71A000</v>
      </c>
      <c r="C301" s="67" t="s">
        <v>864</v>
      </c>
      <c r="D301" s="67" t="s">
        <v>9953</v>
      </c>
      <c r="E301" s="67">
        <v>276</v>
      </c>
      <c r="F301" s="67">
        <v>275</v>
      </c>
      <c r="H301" s="67">
        <v>51</v>
      </c>
    </row>
    <row r="302" spans="1:8" x14ac:dyDescent="0.25">
      <c r="A302" s="67">
        <v>3</v>
      </c>
      <c r="B302" s="67" t="str">
        <f t="shared" si="4"/>
        <v>713000</v>
      </c>
      <c r="C302" s="67" t="s">
        <v>866</v>
      </c>
      <c r="D302" s="67" t="s">
        <v>9954</v>
      </c>
      <c r="E302" s="67">
        <v>277</v>
      </c>
      <c r="F302" s="67">
        <v>275</v>
      </c>
    </row>
    <row r="303" spans="1:8" x14ac:dyDescent="0.25">
      <c r="A303" s="67">
        <v>3</v>
      </c>
      <c r="B303" s="67" t="str">
        <f t="shared" si="4"/>
        <v>713200</v>
      </c>
      <c r="C303" s="67" t="s">
        <v>869</v>
      </c>
      <c r="D303" s="67" t="s">
        <v>9955</v>
      </c>
      <c r="E303" s="67">
        <v>278</v>
      </c>
      <c r="F303" s="67">
        <v>277</v>
      </c>
    </row>
    <row r="304" spans="1:8" x14ac:dyDescent="0.25">
      <c r="A304" s="67">
        <v>3</v>
      </c>
      <c r="B304" s="67" t="str">
        <f t="shared" si="4"/>
        <v>713A00</v>
      </c>
      <c r="C304" s="67" t="s">
        <v>872</v>
      </c>
      <c r="D304" s="67" t="s">
        <v>9956</v>
      </c>
      <c r="E304" s="67">
        <v>279</v>
      </c>
      <c r="F304" s="67">
        <v>277</v>
      </c>
      <c r="H304" s="67">
        <v>52</v>
      </c>
    </row>
    <row r="305" spans="1:8" x14ac:dyDescent="0.25">
      <c r="A305" s="67">
        <v>3</v>
      </c>
      <c r="B305" s="67" t="str">
        <f t="shared" si="4"/>
        <v>720000</v>
      </c>
      <c r="C305" s="67" t="s">
        <v>874</v>
      </c>
      <c r="D305" s="67" t="s">
        <v>9957</v>
      </c>
      <c r="E305" s="67">
        <v>280</v>
      </c>
      <c r="F305" s="67">
        <v>1</v>
      </c>
    </row>
    <row r="306" spans="1:8" x14ac:dyDescent="0.25">
      <c r="A306" s="67">
        <v>3</v>
      </c>
      <c r="B306" s="67" t="str">
        <f t="shared" si="4"/>
        <v>721000</v>
      </c>
      <c r="C306" s="67" t="s">
        <v>876</v>
      </c>
      <c r="D306" s="67" t="s">
        <v>9958</v>
      </c>
      <c r="E306" s="67">
        <v>281</v>
      </c>
      <c r="F306" s="67">
        <v>280</v>
      </c>
    </row>
    <row r="307" spans="1:8" x14ac:dyDescent="0.25">
      <c r="A307" s="67">
        <v>3</v>
      </c>
      <c r="B307" s="67" t="str">
        <f t="shared" si="4"/>
        <v>721100</v>
      </c>
      <c r="C307" s="67" t="s">
        <v>879</v>
      </c>
      <c r="D307" s="67" t="s">
        <v>9959</v>
      </c>
      <c r="E307" s="67">
        <v>282</v>
      </c>
      <c r="F307" s="67">
        <v>281</v>
      </c>
    </row>
    <row r="308" spans="1:8" x14ac:dyDescent="0.25">
      <c r="A308" s="67">
        <v>3</v>
      </c>
      <c r="B308" s="67" t="str">
        <f t="shared" si="4"/>
        <v>721A00</v>
      </c>
      <c r="C308" s="67" t="s">
        <v>9960</v>
      </c>
      <c r="D308" s="67" t="s">
        <v>9961</v>
      </c>
      <c r="E308" s="67">
        <v>283</v>
      </c>
      <c r="F308" s="67">
        <v>281</v>
      </c>
      <c r="H308" s="67">
        <v>53</v>
      </c>
    </row>
    <row r="309" spans="1:8" x14ac:dyDescent="0.25">
      <c r="A309" s="67">
        <v>3</v>
      </c>
      <c r="B309" s="67" t="str">
        <f t="shared" si="4"/>
        <v>722000</v>
      </c>
      <c r="C309" s="67" t="s">
        <v>885</v>
      </c>
      <c r="D309" s="67" t="s">
        <v>9962</v>
      </c>
      <c r="E309" s="67">
        <v>284</v>
      </c>
      <c r="F309" s="67">
        <v>280</v>
      </c>
    </row>
    <row r="310" spans="1:8" x14ac:dyDescent="0.25">
      <c r="A310" s="67">
        <v>3</v>
      </c>
      <c r="B310" s="67" t="str">
        <f t="shared" si="4"/>
        <v>810000</v>
      </c>
      <c r="C310" s="67" t="s">
        <v>5251</v>
      </c>
      <c r="D310" s="67" t="s">
        <v>9963</v>
      </c>
      <c r="E310" s="67">
        <v>285</v>
      </c>
      <c r="F310" s="67">
        <v>1</v>
      </c>
    </row>
    <row r="311" spans="1:8" x14ac:dyDescent="0.25">
      <c r="A311" s="67">
        <v>3</v>
      </c>
      <c r="B311" s="67" t="str">
        <f t="shared" si="4"/>
        <v>811000</v>
      </c>
      <c r="C311" s="67" t="s">
        <v>889</v>
      </c>
      <c r="D311" s="67" t="s">
        <v>9964</v>
      </c>
      <c r="E311" s="67">
        <v>286</v>
      </c>
      <c r="F311" s="67">
        <v>285</v>
      </c>
    </row>
    <row r="312" spans="1:8" x14ac:dyDescent="0.25">
      <c r="A312" s="67">
        <v>3</v>
      </c>
      <c r="B312" s="67" t="str">
        <f t="shared" si="4"/>
        <v>811100</v>
      </c>
      <c r="C312" s="67" t="s">
        <v>892</v>
      </c>
      <c r="D312" s="67" t="s">
        <v>9965</v>
      </c>
      <c r="E312" s="67">
        <v>287</v>
      </c>
      <c r="F312" s="67">
        <v>286</v>
      </c>
    </row>
    <row r="313" spans="1:8" x14ac:dyDescent="0.25">
      <c r="A313" s="67">
        <v>3</v>
      </c>
      <c r="B313" s="67" t="str">
        <f t="shared" si="4"/>
        <v>811A00</v>
      </c>
      <c r="C313" s="67" t="s">
        <v>895</v>
      </c>
      <c r="D313" s="67" t="s">
        <v>9966</v>
      </c>
      <c r="E313" s="67">
        <v>288</v>
      </c>
      <c r="F313" s="67">
        <v>286</v>
      </c>
      <c r="H313" s="67">
        <v>54</v>
      </c>
    </row>
    <row r="314" spans="1:8" x14ac:dyDescent="0.25">
      <c r="A314" s="67">
        <v>3</v>
      </c>
      <c r="B314" s="67" t="str">
        <f t="shared" si="4"/>
        <v>81A000</v>
      </c>
      <c r="C314" s="67" t="s">
        <v>897</v>
      </c>
      <c r="D314" s="67" t="s">
        <v>9967</v>
      </c>
      <c r="E314" s="67">
        <v>289</v>
      </c>
      <c r="F314" s="67">
        <v>285</v>
      </c>
      <c r="H314" s="67">
        <v>55</v>
      </c>
    </row>
    <row r="315" spans="1:8" x14ac:dyDescent="0.25">
      <c r="A315" s="67">
        <v>3</v>
      </c>
      <c r="B315" s="67" t="str">
        <f t="shared" si="4"/>
        <v>812000</v>
      </c>
      <c r="C315" s="67" t="s">
        <v>899</v>
      </c>
      <c r="D315" s="67" t="s">
        <v>9968</v>
      </c>
      <c r="E315" s="67">
        <v>290</v>
      </c>
      <c r="F315" s="67">
        <v>289</v>
      </c>
    </row>
    <row r="316" spans="1:8" x14ac:dyDescent="0.25">
      <c r="A316" s="67">
        <v>3</v>
      </c>
      <c r="B316" s="67" t="str">
        <f t="shared" si="4"/>
        <v>812200</v>
      </c>
      <c r="C316" s="67" t="s">
        <v>902</v>
      </c>
      <c r="D316" s="67" t="s">
        <v>9969</v>
      </c>
      <c r="E316" s="67">
        <v>291</v>
      </c>
      <c r="F316" s="67">
        <v>290</v>
      </c>
    </row>
    <row r="317" spans="1:8" x14ac:dyDescent="0.25">
      <c r="A317" s="67">
        <v>3</v>
      </c>
      <c r="B317" s="67" t="str">
        <f t="shared" si="4"/>
        <v>812300</v>
      </c>
      <c r="C317" s="67" t="s">
        <v>905</v>
      </c>
      <c r="D317" s="67" t="s">
        <v>9970</v>
      </c>
      <c r="E317" s="67">
        <v>292</v>
      </c>
      <c r="F317" s="67">
        <v>290</v>
      </c>
    </row>
    <row r="318" spans="1:8" x14ac:dyDescent="0.25">
      <c r="A318" s="67">
        <v>3</v>
      </c>
      <c r="B318" s="67" t="str">
        <f t="shared" si="4"/>
        <v>812A00</v>
      </c>
      <c r="C318" s="67" t="s">
        <v>907</v>
      </c>
      <c r="D318" s="67" t="s">
        <v>9971</v>
      </c>
      <c r="E318" s="67">
        <v>293</v>
      </c>
      <c r="F318" s="67">
        <v>290</v>
      </c>
      <c r="H318" s="67">
        <v>56</v>
      </c>
    </row>
    <row r="319" spans="1:8" x14ac:dyDescent="0.25">
      <c r="A319" s="67">
        <v>3</v>
      </c>
      <c r="B319" s="67" t="str">
        <f t="shared" si="4"/>
        <v>814000</v>
      </c>
      <c r="C319" s="67" t="s">
        <v>910</v>
      </c>
      <c r="D319" s="67" t="s">
        <v>9972</v>
      </c>
      <c r="E319" s="67">
        <v>294</v>
      </c>
      <c r="F319" s="67">
        <v>289</v>
      </c>
    </row>
    <row r="320" spans="1:8" x14ac:dyDescent="0.25">
      <c r="A320" s="67">
        <v>3</v>
      </c>
      <c r="B320" s="67" t="str">
        <f t="shared" si="4"/>
        <v>813000</v>
      </c>
      <c r="C320" s="67" t="s">
        <v>5319</v>
      </c>
      <c r="D320" s="67" t="s">
        <v>9973</v>
      </c>
      <c r="E320" s="67">
        <v>295</v>
      </c>
      <c r="F320" s="67">
        <v>285</v>
      </c>
    </row>
    <row r="321" spans="1:8" x14ac:dyDescent="0.25">
      <c r="A321" s="67">
        <v>3</v>
      </c>
      <c r="B321" s="67" t="str">
        <f t="shared" si="4"/>
        <v>813100</v>
      </c>
      <c r="C321" s="67" t="s">
        <v>952</v>
      </c>
      <c r="D321" s="67" t="s">
        <v>9974</v>
      </c>
      <c r="E321" s="67">
        <v>296</v>
      </c>
      <c r="F321" s="67">
        <v>295</v>
      </c>
    </row>
    <row r="322" spans="1:8" x14ac:dyDescent="0.25">
      <c r="A322" s="67">
        <v>3</v>
      </c>
      <c r="B322" s="67" t="str">
        <f t="shared" si="4"/>
        <v>813A00</v>
      </c>
      <c r="C322" s="67" t="s">
        <v>949</v>
      </c>
      <c r="D322" s="67" t="s">
        <v>9975</v>
      </c>
      <c r="E322" s="67">
        <v>297</v>
      </c>
      <c r="F322" s="67">
        <v>295</v>
      </c>
      <c r="H322" s="67">
        <v>57</v>
      </c>
    </row>
    <row r="323" spans="1:8" x14ac:dyDescent="0.25">
      <c r="A323" s="67">
        <v>3</v>
      </c>
      <c r="B323" s="67" t="str">
        <f t="shared" si="4"/>
        <v>910000</v>
      </c>
      <c r="C323" s="67" t="s">
        <v>5349</v>
      </c>
      <c r="D323" s="67" t="s">
        <v>9976</v>
      </c>
      <c r="E323" s="67">
        <v>298</v>
      </c>
      <c r="F323" s="67">
        <v>1</v>
      </c>
    </row>
    <row r="324" spans="1:8" x14ac:dyDescent="0.25">
      <c r="A324" s="67">
        <v>3</v>
      </c>
      <c r="B324" s="67" t="str">
        <f t="shared" si="4"/>
        <v>911000</v>
      </c>
      <c r="C324" s="67" t="s">
        <v>5351</v>
      </c>
      <c r="D324" s="67" t="s">
        <v>9977</v>
      </c>
      <c r="E324" s="67">
        <v>299</v>
      </c>
      <c r="F324" s="67">
        <v>298</v>
      </c>
    </row>
    <row r="325" spans="1:8" x14ac:dyDescent="0.25">
      <c r="A325" s="67">
        <v>3</v>
      </c>
      <c r="B325" s="67" t="str">
        <f t="shared" si="4"/>
        <v>911100</v>
      </c>
      <c r="C325" s="67" t="s">
        <v>981</v>
      </c>
      <c r="D325" s="67" t="s">
        <v>9978</v>
      </c>
      <c r="E325" s="67">
        <v>300</v>
      </c>
      <c r="F325" s="67">
        <v>299</v>
      </c>
    </row>
    <row r="326" spans="1:8" x14ac:dyDescent="0.25">
      <c r="A326" s="67">
        <v>3</v>
      </c>
      <c r="B326" s="67" t="str">
        <f t="shared" si="4"/>
        <v>911A00</v>
      </c>
      <c r="C326" s="67" t="s">
        <v>9979</v>
      </c>
      <c r="D326" s="67" t="s">
        <v>9980</v>
      </c>
      <c r="E326" s="67">
        <v>301</v>
      </c>
      <c r="F326" s="67">
        <v>299</v>
      </c>
      <c r="H326" s="67">
        <v>58</v>
      </c>
    </row>
    <row r="327" spans="1:8" x14ac:dyDescent="0.25">
      <c r="A327" s="67">
        <v>3</v>
      </c>
      <c r="B327" s="67" t="str">
        <f t="shared" si="4"/>
        <v>912000</v>
      </c>
      <c r="C327" s="67" t="s">
        <v>5385</v>
      </c>
      <c r="D327" s="67" t="s">
        <v>9981</v>
      </c>
      <c r="E327" s="67">
        <v>302</v>
      </c>
      <c r="F327" s="67">
        <v>298</v>
      </c>
    </row>
    <row r="328" spans="1:8" x14ac:dyDescent="0.25">
      <c r="A328" s="67">
        <v>3</v>
      </c>
      <c r="B328" s="67" t="str">
        <f t="shared" si="4"/>
        <v>91A000</v>
      </c>
      <c r="C328" s="67" t="s">
        <v>9982</v>
      </c>
      <c r="D328" s="67" t="s">
        <v>9983</v>
      </c>
      <c r="E328" s="67">
        <v>303</v>
      </c>
      <c r="F328" s="67">
        <v>298</v>
      </c>
      <c r="H328" s="67">
        <v>59</v>
      </c>
    </row>
    <row r="329" spans="1:8" x14ac:dyDescent="0.25">
      <c r="A329" s="67">
        <v>3</v>
      </c>
      <c r="B329" s="67" t="str">
        <f t="shared" si="4"/>
        <v>913000</v>
      </c>
      <c r="C329" s="67" t="s">
        <v>5407</v>
      </c>
      <c r="D329" s="67" t="s">
        <v>9984</v>
      </c>
      <c r="E329" s="67">
        <v>304</v>
      </c>
      <c r="F329" s="67">
        <v>303</v>
      </c>
    </row>
    <row r="330" spans="1:8" x14ac:dyDescent="0.25">
      <c r="A330" s="67">
        <v>3</v>
      </c>
      <c r="B330" s="67" t="str">
        <f t="shared" si="4"/>
        <v>914000</v>
      </c>
      <c r="C330" s="67" t="s">
        <v>2790</v>
      </c>
      <c r="D330" s="67" t="s">
        <v>9985</v>
      </c>
      <c r="E330" s="67">
        <v>305</v>
      </c>
      <c r="F330" s="67">
        <v>303</v>
      </c>
    </row>
    <row r="331" spans="1:8" x14ac:dyDescent="0.25">
      <c r="A331" s="67">
        <v>3</v>
      </c>
      <c r="B331" s="67" t="str">
        <f t="shared" si="4"/>
        <v>112500</v>
      </c>
      <c r="C331" s="67" t="s">
        <v>203</v>
      </c>
      <c r="D331" s="67" t="s">
        <v>9986</v>
      </c>
      <c r="E331" s="67">
        <v>306</v>
      </c>
      <c r="F331" s="67">
        <v>16</v>
      </c>
      <c r="H331" s="67">
        <v>62</v>
      </c>
    </row>
    <row r="332" spans="1:8" x14ac:dyDescent="0.25">
      <c r="A332" s="67">
        <v>3</v>
      </c>
      <c r="B332" s="67" t="str">
        <f t="shared" si="4"/>
        <v>112A00</v>
      </c>
      <c r="C332" s="67" t="s">
        <v>206</v>
      </c>
      <c r="D332" s="67" t="s">
        <v>9987</v>
      </c>
      <c r="E332" s="67">
        <v>307</v>
      </c>
      <c r="F332" s="67">
        <v>16</v>
      </c>
      <c r="H332" s="67" t="s">
        <v>9988</v>
      </c>
    </row>
    <row r="333" spans="1:8" x14ac:dyDescent="0.25">
      <c r="A333" s="67">
        <v>3</v>
      </c>
      <c r="B333" s="67" t="str">
        <f t="shared" si="4"/>
        <v>T01800</v>
      </c>
      <c r="C333" s="67" t="s">
        <v>9989</v>
      </c>
      <c r="D333" s="67" t="s">
        <v>9990</v>
      </c>
      <c r="E333" s="67">
        <v>308</v>
      </c>
      <c r="F333" s="67">
        <v>1</v>
      </c>
      <c r="H333" s="67">
        <v>67</v>
      </c>
    </row>
    <row r="334" spans="1:8" x14ac:dyDescent="0.25">
      <c r="A334" s="67">
        <v>3</v>
      </c>
      <c r="B334" s="67" t="str">
        <f t="shared" si="4"/>
        <v>212390</v>
      </c>
      <c r="C334" s="67" t="s">
        <v>3276</v>
      </c>
      <c r="D334" s="67" t="s">
        <v>9991</v>
      </c>
      <c r="E334" s="67">
        <v>309</v>
      </c>
      <c r="F334" s="67">
        <v>33</v>
      </c>
    </row>
    <row r="335" spans="1:8" x14ac:dyDescent="0.25">
      <c r="A335" s="67">
        <v>3</v>
      </c>
      <c r="B335" s="67" t="str">
        <f t="shared" si="4"/>
        <v>23X000</v>
      </c>
      <c r="C335" s="67" t="s">
        <v>9992</v>
      </c>
      <c r="D335" s="67" t="s">
        <v>9993</v>
      </c>
      <c r="E335" s="67">
        <v>310</v>
      </c>
      <c r="F335" s="67">
        <v>47</v>
      </c>
      <c r="H335" s="67">
        <v>68</v>
      </c>
    </row>
    <row r="336" spans="1:8" x14ac:dyDescent="0.25">
      <c r="A336" s="67">
        <v>3</v>
      </c>
      <c r="B336" s="67" t="str">
        <f t="shared" si="4"/>
        <v>325B00</v>
      </c>
      <c r="C336" s="67" t="s">
        <v>9994</v>
      </c>
      <c r="D336" s="67" t="s">
        <v>9995</v>
      </c>
      <c r="E336" s="67">
        <v>311</v>
      </c>
      <c r="F336" s="67">
        <v>88</v>
      </c>
      <c r="H336" s="67">
        <v>69</v>
      </c>
    </row>
    <row r="337" spans="1:8" x14ac:dyDescent="0.25">
      <c r="A337" s="67">
        <v>3</v>
      </c>
      <c r="B337" s="67" t="str">
        <f t="shared" si="4"/>
        <v>336Y00</v>
      </c>
      <c r="C337" s="67" t="s">
        <v>9996</v>
      </c>
      <c r="D337" s="67" t="s">
        <v>9997</v>
      </c>
      <c r="E337" s="67">
        <v>312</v>
      </c>
      <c r="F337" s="67">
        <v>137</v>
      </c>
      <c r="H337" s="67">
        <v>70</v>
      </c>
    </row>
    <row r="338" spans="1:8" x14ac:dyDescent="0.25">
      <c r="A338" s="67">
        <v>3</v>
      </c>
      <c r="B338" s="67" t="str">
        <f t="shared" si="4"/>
        <v>511100</v>
      </c>
      <c r="C338" s="67" t="s">
        <v>4553</v>
      </c>
      <c r="D338" s="67" t="s">
        <v>9998</v>
      </c>
      <c r="E338" s="67">
        <v>313</v>
      </c>
      <c r="F338" s="67">
        <v>203</v>
      </c>
    </row>
    <row r="339" spans="1:8" x14ac:dyDescent="0.25">
      <c r="A339" s="67">
        <v>3</v>
      </c>
      <c r="B339" s="67" t="str">
        <f t="shared" si="4"/>
        <v>51A000</v>
      </c>
      <c r="C339" s="67" t="s">
        <v>9999</v>
      </c>
      <c r="D339" s="67" t="s">
        <v>10000</v>
      </c>
      <c r="E339" s="67">
        <v>314</v>
      </c>
      <c r="F339" s="67">
        <v>202</v>
      </c>
      <c r="H339" s="67">
        <v>71</v>
      </c>
    </row>
    <row r="340" spans="1:8" x14ac:dyDescent="0.25">
      <c r="A340" s="67">
        <v>3</v>
      </c>
      <c r="B340" s="67" t="str">
        <f t="shared" si="4"/>
        <v>52X000</v>
      </c>
      <c r="C340" s="67" t="s">
        <v>10001</v>
      </c>
      <c r="D340" s="67" t="s">
        <v>10002</v>
      </c>
      <c r="E340" s="67">
        <v>315</v>
      </c>
      <c r="F340" s="67">
        <v>217</v>
      </c>
      <c r="H340" s="67">
        <v>72</v>
      </c>
    </row>
    <row r="341" spans="1:8" x14ac:dyDescent="0.25">
      <c r="A341" s="67">
        <v>3</v>
      </c>
      <c r="B341" s="67" t="str">
        <f t="shared" si="4"/>
        <v>522000</v>
      </c>
      <c r="C341" s="67" t="s">
        <v>4636</v>
      </c>
      <c r="D341" s="67" t="s">
        <v>10003</v>
      </c>
      <c r="E341" s="67">
        <v>316</v>
      </c>
      <c r="F341" s="67">
        <v>315</v>
      </c>
    </row>
    <row r="342" spans="1:8" x14ac:dyDescent="0.25">
      <c r="A342" s="67">
        <v>3</v>
      </c>
      <c r="B342" s="67" t="str">
        <f t="shared" si="4"/>
        <v>522100</v>
      </c>
      <c r="C342" s="67" t="s">
        <v>4638</v>
      </c>
      <c r="D342" s="67" t="s">
        <v>10004</v>
      </c>
      <c r="E342" s="67">
        <v>317</v>
      </c>
      <c r="F342" s="67">
        <v>316</v>
      </c>
    </row>
    <row r="343" spans="1:8" x14ac:dyDescent="0.25">
      <c r="A343" s="67">
        <v>3</v>
      </c>
      <c r="B343" s="67" t="str">
        <f t="shared" si="4"/>
        <v>522A00</v>
      </c>
      <c r="C343" s="67" t="s">
        <v>10005</v>
      </c>
      <c r="D343" s="67" t="s">
        <v>10006</v>
      </c>
      <c r="E343" s="67">
        <v>318</v>
      </c>
      <c r="F343" s="67">
        <v>316</v>
      </c>
      <c r="H343" s="67">
        <v>73</v>
      </c>
    </row>
    <row r="344" spans="1:8" x14ac:dyDescent="0.25">
      <c r="A344" s="67">
        <v>3</v>
      </c>
      <c r="B344" s="67" t="str">
        <f t="shared" si="4"/>
        <v>53A000</v>
      </c>
      <c r="C344" s="67" t="s">
        <v>10007</v>
      </c>
      <c r="D344" s="67" t="s">
        <v>10008</v>
      </c>
      <c r="E344" s="67">
        <v>319</v>
      </c>
      <c r="F344" s="67">
        <v>228</v>
      </c>
      <c r="H344" s="67">
        <v>74</v>
      </c>
    </row>
    <row r="345" spans="1:8" x14ac:dyDescent="0.25">
      <c r="A345" s="67">
        <v>3</v>
      </c>
      <c r="B345" s="67" t="str">
        <f t="shared" si="4"/>
        <v>561B00</v>
      </c>
      <c r="C345" s="67" t="s">
        <v>10009</v>
      </c>
      <c r="D345" s="67" t="s">
        <v>10010</v>
      </c>
      <c r="E345" s="67">
        <v>320</v>
      </c>
      <c r="F345" s="67">
        <v>251</v>
      </c>
      <c r="H345" s="67">
        <v>75</v>
      </c>
    </row>
    <row r="346" spans="1:8" x14ac:dyDescent="0.25">
      <c r="A346" s="67">
        <v>3</v>
      </c>
      <c r="B346" s="67" t="str">
        <f t="shared" si="4"/>
        <v>T02000</v>
      </c>
      <c r="C346" s="67" t="s">
        <v>10011</v>
      </c>
      <c r="D346" s="67" t="s">
        <v>10012</v>
      </c>
      <c r="E346" s="67">
        <v>321</v>
      </c>
      <c r="F346" s="67">
        <v>1</v>
      </c>
      <c r="H346" s="67">
        <v>81</v>
      </c>
    </row>
    <row r="347" spans="1:8" x14ac:dyDescent="0.25">
      <c r="A347" s="67">
        <v>3</v>
      </c>
      <c r="B347" s="67" t="str">
        <f t="shared" ref="B347:B362" si="5">LEFT(SUBSTITUTE(SUBSTITUTE(D347,"[",""),"]","")&amp;"00000",6)</f>
        <v>T02100</v>
      </c>
      <c r="C347" s="67" t="s">
        <v>10013</v>
      </c>
      <c r="D347" s="67" t="s">
        <v>10014</v>
      </c>
      <c r="E347" s="67">
        <v>322</v>
      </c>
      <c r="F347" s="67">
        <v>1</v>
      </c>
      <c r="H347" s="67">
        <v>83</v>
      </c>
    </row>
    <row r="348" spans="1:8" x14ac:dyDescent="0.25">
      <c r="A348" s="67">
        <v>3</v>
      </c>
      <c r="B348" s="67" t="str">
        <f t="shared" si="5"/>
        <v>T02200</v>
      </c>
      <c r="C348" s="67" t="s">
        <v>10015</v>
      </c>
      <c r="D348" s="67" t="s">
        <v>10016</v>
      </c>
      <c r="E348" s="67">
        <v>323</v>
      </c>
      <c r="F348" s="67">
        <v>322</v>
      </c>
      <c r="H348" s="67">
        <v>103</v>
      </c>
    </row>
    <row r="349" spans="1:8" x14ac:dyDescent="0.25">
      <c r="A349" s="67">
        <v>3</v>
      </c>
      <c r="B349" s="67" t="str">
        <f t="shared" si="5"/>
        <v>T02300</v>
      </c>
      <c r="C349" s="67" t="s">
        <v>10017</v>
      </c>
      <c r="D349" s="67" t="s">
        <v>10018</v>
      </c>
      <c r="E349" s="67">
        <v>324</v>
      </c>
      <c r="F349" s="67">
        <v>322</v>
      </c>
      <c r="H349" s="67">
        <v>105</v>
      </c>
    </row>
    <row r="350" spans="1:8" x14ac:dyDescent="0.25">
      <c r="A350" s="67">
        <v>3</v>
      </c>
      <c r="B350" s="67" t="str">
        <f t="shared" si="5"/>
        <v>T02400</v>
      </c>
      <c r="C350" s="67" t="s">
        <v>10019</v>
      </c>
      <c r="D350" s="67" t="s">
        <v>10020</v>
      </c>
      <c r="E350" s="67">
        <v>325</v>
      </c>
      <c r="F350" s="67">
        <v>1</v>
      </c>
      <c r="H350" s="67">
        <v>106</v>
      </c>
    </row>
    <row r="351" spans="1:8" x14ac:dyDescent="0.25">
      <c r="A351" s="67">
        <v>3</v>
      </c>
      <c r="B351" s="67" t="str">
        <f t="shared" si="5"/>
        <v>111X00</v>
      </c>
      <c r="C351" s="67" t="s">
        <v>10021</v>
      </c>
      <c r="D351" s="67" t="s">
        <v>10022</v>
      </c>
      <c r="E351" s="67">
        <v>326</v>
      </c>
      <c r="F351" s="67">
        <v>13</v>
      </c>
      <c r="H351" s="67">
        <v>88</v>
      </c>
    </row>
    <row r="352" spans="1:8" x14ac:dyDescent="0.25">
      <c r="A352" s="67">
        <v>3</v>
      </c>
      <c r="B352" s="67" t="str">
        <f t="shared" si="5"/>
        <v>111C00</v>
      </c>
      <c r="C352" s="67" t="s">
        <v>10023</v>
      </c>
      <c r="D352" s="67" t="s">
        <v>10024</v>
      </c>
      <c r="E352" s="67">
        <v>327</v>
      </c>
      <c r="F352" s="67">
        <v>13</v>
      </c>
      <c r="H352" s="67">
        <v>89</v>
      </c>
    </row>
    <row r="353" spans="1:8" x14ac:dyDescent="0.25">
      <c r="A353" s="67">
        <v>3</v>
      </c>
      <c r="B353" s="67" t="str">
        <f t="shared" si="5"/>
        <v>111CL0</v>
      </c>
      <c r="C353" s="67" t="s">
        <v>10025</v>
      </c>
      <c r="D353" s="67" t="s">
        <v>10026</v>
      </c>
      <c r="E353" s="67">
        <v>328</v>
      </c>
      <c r="F353" s="67">
        <v>327</v>
      </c>
      <c r="H353" s="67">
        <v>98</v>
      </c>
    </row>
    <row r="354" spans="1:8" x14ac:dyDescent="0.25">
      <c r="A354" s="67">
        <v>3</v>
      </c>
      <c r="B354" s="67" t="str">
        <f t="shared" si="5"/>
        <v>111CU0</v>
      </c>
      <c r="C354" s="67" t="s">
        <v>10027</v>
      </c>
      <c r="D354" s="67" t="s">
        <v>10028</v>
      </c>
      <c r="E354" s="67">
        <v>329</v>
      </c>
      <c r="F354" s="67">
        <v>327</v>
      </c>
      <c r="H354" s="67">
        <v>99</v>
      </c>
    </row>
    <row r="355" spans="1:8" x14ac:dyDescent="0.25">
      <c r="A355" s="67">
        <v>3</v>
      </c>
      <c r="B355" s="67" t="str">
        <f t="shared" si="5"/>
        <v>111Y00</v>
      </c>
      <c r="C355" s="67" t="s">
        <v>10029</v>
      </c>
      <c r="D355" s="67" t="s">
        <v>10030</v>
      </c>
      <c r="E355" s="67">
        <v>330</v>
      </c>
      <c r="F355" s="67">
        <v>12</v>
      </c>
      <c r="H355" s="67">
        <v>90</v>
      </c>
    </row>
    <row r="356" spans="1:8" x14ac:dyDescent="0.25">
      <c r="A356" s="67">
        <v>3</v>
      </c>
      <c r="B356" s="67" t="str">
        <f t="shared" si="5"/>
        <v>453A00</v>
      </c>
      <c r="C356" s="67" t="s">
        <v>10031</v>
      </c>
      <c r="D356" s="67" t="s">
        <v>10032</v>
      </c>
      <c r="E356" s="67">
        <v>331</v>
      </c>
      <c r="F356" s="67">
        <v>183</v>
      </c>
      <c r="H356" s="67" t="s">
        <v>10033</v>
      </c>
    </row>
    <row r="357" spans="1:8" x14ac:dyDescent="0.25">
      <c r="A357" s="67">
        <v>3</v>
      </c>
      <c r="B357" s="67" t="str">
        <f t="shared" si="5"/>
        <v>453B00</v>
      </c>
      <c r="C357" s="67" t="s">
        <v>10034</v>
      </c>
      <c r="D357" s="67" t="s">
        <v>10035</v>
      </c>
      <c r="E357" s="67">
        <v>332</v>
      </c>
      <c r="F357" s="67">
        <v>183</v>
      </c>
      <c r="H357" s="67">
        <v>86</v>
      </c>
    </row>
    <row r="358" spans="1:8" x14ac:dyDescent="0.25">
      <c r="A358" s="67">
        <v>3</v>
      </c>
      <c r="B358" s="67" t="str">
        <f t="shared" si="5"/>
        <v>453BL0</v>
      </c>
      <c r="C358" s="67" t="s">
        <v>10036</v>
      </c>
      <c r="D358" s="67" t="s">
        <v>10037</v>
      </c>
      <c r="E358" s="67">
        <v>333</v>
      </c>
      <c r="F358" s="67">
        <v>332</v>
      </c>
      <c r="H358" s="67">
        <v>100</v>
      </c>
    </row>
    <row r="359" spans="1:8" x14ac:dyDescent="0.25">
      <c r="A359" s="67">
        <v>3</v>
      </c>
      <c r="B359" s="67" t="str">
        <f t="shared" si="5"/>
        <v>453BU0</v>
      </c>
      <c r="C359" s="67" t="s">
        <v>10038</v>
      </c>
      <c r="D359" s="67" t="s">
        <v>10039</v>
      </c>
      <c r="E359" s="67">
        <v>334</v>
      </c>
      <c r="F359" s="67">
        <v>332</v>
      </c>
      <c r="H359" s="67">
        <v>101</v>
      </c>
    </row>
    <row r="360" spans="1:8" x14ac:dyDescent="0.25">
      <c r="A360" s="67">
        <v>3</v>
      </c>
      <c r="B360" s="67" t="str">
        <f t="shared" si="5"/>
        <v>453X00</v>
      </c>
      <c r="C360" s="67" t="s">
        <v>10040</v>
      </c>
      <c r="D360" s="67" t="s">
        <v>10041</v>
      </c>
      <c r="E360" s="67">
        <v>335</v>
      </c>
      <c r="F360" s="67">
        <v>172</v>
      </c>
      <c r="H360" s="67">
        <v>79</v>
      </c>
    </row>
    <row r="361" spans="1:8" x14ac:dyDescent="0.25">
      <c r="A361" s="67">
        <v>3</v>
      </c>
      <c r="B361" s="67" t="str">
        <f t="shared" si="5"/>
        <v>4AA000</v>
      </c>
      <c r="C361" s="67" t="s">
        <v>10042</v>
      </c>
      <c r="D361" s="67" t="s">
        <v>10043</v>
      </c>
      <c r="E361" s="67">
        <v>336</v>
      </c>
      <c r="F361" s="67">
        <v>1</v>
      </c>
      <c r="H361" s="67">
        <v>91</v>
      </c>
    </row>
    <row r="362" spans="1:8" x14ac:dyDescent="0.25">
      <c r="A362" s="67">
        <v>3</v>
      </c>
      <c r="B362" s="67" t="str">
        <f t="shared" si="5"/>
        <v>4AZ000</v>
      </c>
      <c r="C362" s="67" t="s">
        <v>10044</v>
      </c>
      <c r="D362" s="67" t="s">
        <v>10045</v>
      </c>
      <c r="E362" s="67">
        <v>337</v>
      </c>
      <c r="F362" s="67">
        <v>1</v>
      </c>
      <c r="H362" s="67">
        <v>92</v>
      </c>
    </row>
    <row r="364" spans="1:8" x14ac:dyDescent="0.25">
      <c r="A364" s="67" t="s">
        <v>10046</v>
      </c>
    </row>
    <row r="365" spans="1:8" x14ac:dyDescent="0.25">
      <c r="A365" s="67" t="s">
        <v>9142</v>
      </c>
      <c r="C365" s="67" t="s">
        <v>10047</v>
      </c>
    </row>
    <row r="366" spans="1:8" x14ac:dyDescent="0.25">
      <c r="A366" s="67" t="s">
        <v>10048</v>
      </c>
      <c r="C366" s="67" t="s">
        <v>10049</v>
      </c>
    </row>
    <row r="367" spans="1:8" x14ac:dyDescent="0.25">
      <c r="A367" s="67" t="s">
        <v>10050</v>
      </c>
      <c r="C367" s="67" t="s">
        <v>10051</v>
      </c>
    </row>
    <row r="368" spans="1:8" x14ac:dyDescent="0.25">
      <c r="A368" s="67" t="s">
        <v>10052</v>
      </c>
      <c r="C368" s="67" t="s">
        <v>10053</v>
      </c>
    </row>
    <row r="369" spans="1:3" x14ac:dyDescent="0.25">
      <c r="A369" s="67" t="s">
        <v>10054</v>
      </c>
      <c r="C369" s="67" t="s">
        <v>10055</v>
      </c>
    </row>
    <row r="370" spans="1:3" x14ac:dyDescent="0.25">
      <c r="A370" s="67" t="s">
        <v>10056</v>
      </c>
      <c r="C370" s="67" t="s">
        <v>10057</v>
      </c>
    </row>
    <row r="371" spans="1:3" x14ac:dyDescent="0.25">
      <c r="A371" s="67" t="s">
        <v>10058</v>
      </c>
      <c r="C371" s="67" t="s">
        <v>10059</v>
      </c>
    </row>
    <row r="372" spans="1:3" x14ac:dyDescent="0.25">
      <c r="A372" s="67" t="s">
        <v>10060</v>
      </c>
      <c r="C372" s="67" t="s">
        <v>10061</v>
      </c>
    </row>
    <row r="373" spans="1:3" x14ac:dyDescent="0.25">
      <c r="A373" s="67" t="s">
        <v>10062</v>
      </c>
      <c r="C373" s="67" t="s">
        <v>10063</v>
      </c>
    </row>
    <row r="374" spans="1:3" x14ac:dyDescent="0.25">
      <c r="A374" s="67" t="s">
        <v>10064</v>
      </c>
      <c r="C374" s="67" t="s">
        <v>10065</v>
      </c>
    </row>
    <row r="375" spans="1:3" x14ac:dyDescent="0.25">
      <c r="A375" s="67" t="s">
        <v>10066</v>
      </c>
      <c r="C375" s="67" t="s">
        <v>10067</v>
      </c>
    </row>
    <row r="376" spans="1:3" x14ac:dyDescent="0.25">
      <c r="A376" s="67" t="s">
        <v>10068</v>
      </c>
      <c r="C376" s="67" t="s">
        <v>10069</v>
      </c>
    </row>
    <row r="377" spans="1:3" x14ac:dyDescent="0.25">
      <c r="A377" s="67" t="s">
        <v>10070</v>
      </c>
      <c r="C377" s="67" t="s">
        <v>10071</v>
      </c>
    </row>
    <row r="378" spans="1:3" x14ac:dyDescent="0.25">
      <c r="A378" s="67" t="s">
        <v>10072</v>
      </c>
      <c r="C378" s="67" t="s">
        <v>10073</v>
      </c>
    </row>
    <row r="379" spans="1:3" x14ac:dyDescent="0.25">
      <c r="A379" s="67" t="s">
        <v>10074</v>
      </c>
      <c r="C379" s="67" t="s">
        <v>10075</v>
      </c>
    </row>
    <row r="381" spans="1:3" x14ac:dyDescent="0.25">
      <c r="A381" s="67" t="s">
        <v>10076</v>
      </c>
      <c r="C381" s="67" t="s">
        <v>10077</v>
      </c>
    </row>
    <row r="382" spans="1:3" x14ac:dyDescent="0.25">
      <c r="A382" s="67">
        <v>1303</v>
      </c>
      <c r="C382" s="67" t="s">
        <v>10078</v>
      </c>
    </row>
    <row r="384" spans="1:3" x14ac:dyDescent="0.25">
      <c r="A384" s="67" t="s">
        <v>10079</v>
      </c>
      <c r="C384" s="67" t="s">
        <v>10080</v>
      </c>
    </row>
    <row r="385" spans="1:3" x14ac:dyDescent="0.25">
      <c r="A385" s="67">
        <v>36</v>
      </c>
      <c r="C385" s="67" t="s">
        <v>10081</v>
      </c>
    </row>
    <row r="387" spans="1:3" x14ac:dyDescent="0.25">
      <c r="A387" s="67" t="s">
        <v>10082</v>
      </c>
      <c r="C387" s="67" t="s">
        <v>6022</v>
      </c>
    </row>
    <row r="388" spans="1:3" x14ac:dyDescent="0.25">
      <c r="A388" s="67">
        <v>1</v>
      </c>
      <c r="C388" s="67" t="s">
        <v>10083</v>
      </c>
    </row>
    <row r="389" spans="1:3" x14ac:dyDescent="0.25">
      <c r="A389" s="67">
        <v>2</v>
      </c>
      <c r="C389" s="67" t="s">
        <v>10084</v>
      </c>
    </row>
    <row r="390" spans="1:3" x14ac:dyDescent="0.25">
      <c r="A390" s="67">
        <v>3</v>
      </c>
      <c r="C390" s="67" t="s">
        <v>10085</v>
      </c>
    </row>
    <row r="391" spans="1:3" x14ac:dyDescent="0.25">
      <c r="A391" s="67">
        <v>4</v>
      </c>
      <c r="C391" s="67" t="s">
        <v>10086</v>
      </c>
    </row>
    <row r="392" spans="1:3" x14ac:dyDescent="0.25">
      <c r="A392" s="67">
        <v>5</v>
      </c>
      <c r="C392" s="67" t="s">
        <v>10087</v>
      </c>
    </row>
    <row r="393" spans="1:3" x14ac:dyDescent="0.25">
      <c r="A393" s="67">
        <v>6</v>
      </c>
      <c r="C393" s="67" t="s">
        <v>10088</v>
      </c>
    </row>
    <row r="394" spans="1:3" x14ac:dyDescent="0.25">
      <c r="A394" s="67">
        <v>7</v>
      </c>
      <c r="C394" s="67" t="s">
        <v>10089</v>
      </c>
    </row>
    <row r="395" spans="1:3" x14ac:dyDescent="0.25">
      <c r="A395" s="67">
        <v>8</v>
      </c>
      <c r="C395" s="67" t="s">
        <v>10090</v>
      </c>
    </row>
    <row r="396" spans="1:3" x14ac:dyDescent="0.25">
      <c r="A396" s="67">
        <v>9</v>
      </c>
      <c r="C396" s="67" t="s">
        <v>10091</v>
      </c>
    </row>
    <row r="397" spans="1:3" x14ac:dyDescent="0.25">
      <c r="A397" s="67">
        <v>10</v>
      </c>
      <c r="C397" s="67" t="s">
        <v>10092</v>
      </c>
    </row>
    <row r="398" spans="1:3" x14ac:dyDescent="0.25">
      <c r="A398" s="67">
        <v>11</v>
      </c>
      <c r="C398" s="67" t="s">
        <v>10093</v>
      </c>
    </row>
    <row r="399" spans="1:3" x14ac:dyDescent="0.25">
      <c r="A399" s="67">
        <v>12</v>
      </c>
      <c r="C399" s="67" t="s">
        <v>10094</v>
      </c>
    </row>
    <row r="400" spans="1:3" x14ac:dyDescent="0.25">
      <c r="A400" s="67">
        <v>13</v>
      </c>
      <c r="C400" s="67" t="s">
        <v>10095</v>
      </c>
    </row>
    <row r="401" spans="1:3" x14ac:dyDescent="0.25">
      <c r="A401" s="67">
        <v>15</v>
      </c>
      <c r="C401" s="67" t="s">
        <v>10096</v>
      </c>
    </row>
    <row r="402" spans="1:3" x14ac:dyDescent="0.25">
      <c r="A402" s="67">
        <v>16</v>
      </c>
      <c r="C402" s="67" t="s">
        <v>10097</v>
      </c>
    </row>
    <row r="403" spans="1:3" x14ac:dyDescent="0.25">
      <c r="A403" s="67">
        <v>17</v>
      </c>
      <c r="C403" s="67" t="s">
        <v>10098</v>
      </c>
    </row>
    <row r="404" spans="1:3" x14ac:dyDescent="0.25">
      <c r="A404" s="67">
        <v>18</v>
      </c>
      <c r="C404" s="67" t="s">
        <v>10099</v>
      </c>
    </row>
    <row r="405" spans="1:3" x14ac:dyDescent="0.25">
      <c r="A405" s="67">
        <v>19</v>
      </c>
      <c r="C405" s="67" t="s">
        <v>10100</v>
      </c>
    </row>
    <row r="406" spans="1:3" x14ac:dyDescent="0.25">
      <c r="A406" s="67">
        <v>20</v>
      </c>
      <c r="C406" s="67" t="s">
        <v>10101</v>
      </c>
    </row>
    <row r="407" spans="1:3" x14ac:dyDescent="0.25">
      <c r="A407" s="67">
        <v>21</v>
      </c>
      <c r="C407" s="67" t="s">
        <v>10102</v>
      </c>
    </row>
    <row r="408" spans="1:3" x14ac:dyDescent="0.25">
      <c r="A408" s="67">
        <v>22</v>
      </c>
      <c r="C408" s="67" t="s">
        <v>10103</v>
      </c>
    </row>
    <row r="409" spans="1:3" x14ac:dyDescent="0.25">
      <c r="A409" s="67">
        <v>23</v>
      </c>
      <c r="C409" s="67" t="s">
        <v>10104</v>
      </c>
    </row>
    <row r="410" spans="1:3" x14ac:dyDescent="0.25">
      <c r="A410" s="67">
        <v>24</v>
      </c>
      <c r="C410" s="67" t="s">
        <v>10105</v>
      </c>
    </row>
    <row r="411" spans="1:3" x14ac:dyDescent="0.25">
      <c r="A411" s="67">
        <v>25</v>
      </c>
      <c r="C411" s="67" t="s">
        <v>10106</v>
      </c>
    </row>
    <row r="412" spans="1:3" x14ac:dyDescent="0.25">
      <c r="A412" s="67">
        <v>26</v>
      </c>
      <c r="C412" s="67" t="s">
        <v>10107</v>
      </c>
    </row>
    <row r="413" spans="1:3" x14ac:dyDescent="0.25">
      <c r="A413" s="67">
        <v>27</v>
      </c>
      <c r="C413" s="67" t="s">
        <v>10108</v>
      </c>
    </row>
    <row r="414" spans="1:3" x14ac:dyDescent="0.25">
      <c r="A414" s="67">
        <v>28</v>
      </c>
      <c r="C414" s="67" t="s">
        <v>10109</v>
      </c>
    </row>
    <row r="415" spans="1:3" x14ac:dyDescent="0.25">
      <c r="A415" s="67">
        <v>29</v>
      </c>
      <c r="C415" s="67" t="s">
        <v>10110</v>
      </c>
    </row>
    <row r="416" spans="1:3" x14ac:dyDescent="0.25">
      <c r="A416" s="67">
        <v>30</v>
      </c>
      <c r="C416" s="67" t="s">
        <v>10111</v>
      </c>
    </row>
    <row r="417" spans="1:3" x14ac:dyDescent="0.25">
      <c r="A417" s="67">
        <v>31</v>
      </c>
      <c r="C417" s="67" t="s">
        <v>10112</v>
      </c>
    </row>
    <row r="418" spans="1:3" x14ac:dyDescent="0.25">
      <c r="A418" s="67">
        <v>32</v>
      </c>
      <c r="C418" s="67" t="s">
        <v>10113</v>
      </c>
    </row>
    <row r="419" spans="1:3" x14ac:dyDescent="0.25">
      <c r="A419" s="67">
        <v>33</v>
      </c>
      <c r="C419" s="67" t="s">
        <v>10114</v>
      </c>
    </row>
    <row r="420" spans="1:3" x14ac:dyDescent="0.25">
      <c r="A420" s="67">
        <v>34</v>
      </c>
      <c r="C420" s="67" t="s">
        <v>10115</v>
      </c>
    </row>
    <row r="421" spans="1:3" x14ac:dyDescent="0.25">
      <c r="A421" s="67">
        <v>35</v>
      </c>
      <c r="C421" s="67" t="s">
        <v>10116</v>
      </c>
    </row>
    <row r="422" spans="1:3" x14ac:dyDescent="0.25">
      <c r="A422" s="67">
        <v>36</v>
      </c>
      <c r="C422" s="67" t="s">
        <v>10117</v>
      </c>
    </row>
    <row r="423" spans="1:3" x14ac:dyDescent="0.25">
      <c r="A423" s="67">
        <v>37</v>
      </c>
      <c r="C423" s="67" t="s">
        <v>10118</v>
      </c>
    </row>
    <row r="424" spans="1:3" x14ac:dyDescent="0.25">
      <c r="A424" s="67">
        <v>38</v>
      </c>
      <c r="C424" s="67" t="s">
        <v>10119</v>
      </c>
    </row>
    <row r="425" spans="1:3" x14ac:dyDescent="0.25">
      <c r="A425" s="67">
        <v>39</v>
      </c>
      <c r="C425" s="67" t="s">
        <v>10120</v>
      </c>
    </row>
    <row r="426" spans="1:3" x14ac:dyDescent="0.25">
      <c r="A426" s="67">
        <v>42</v>
      </c>
      <c r="C426" s="67" t="s">
        <v>10121</v>
      </c>
    </row>
    <row r="427" spans="1:3" x14ac:dyDescent="0.25">
      <c r="A427" s="67">
        <v>43</v>
      </c>
      <c r="C427" s="67" t="s">
        <v>10122</v>
      </c>
    </row>
    <row r="428" spans="1:3" x14ac:dyDescent="0.25">
      <c r="A428" s="67">
        <v>44</v>
      </c>
      <c r="C428" s="67" t="s">
        <v>10123</v>
      </c>
    </row>
    <row r="429" spans="1:3" x14ac:dyDescent="0.25">
      <c r="A429" s="67">
        <v>45</v>
      </c>
      <c r="C429" s="67" t="s">
        <v>10124</v>
      </c>
    </row>
    <row r="430" spans="1:3" x14ac:dyDescent="0.25">
      <c r="A430" s="67">
        <v>46</v>
      </c>
      <c r="C430" s="67" t="s">
        <v>10125</v>
      </c>
    </row>
    <row r="431" spans="1:3" x14ac:dyDescent="0.25">
      <c r="A431" s="67">
        <v>47</v>
      </c>
      <c r="C431" s="67" t="s">
        <v>10126</v>
      </c>
    </row>
    <row r="432" spans="1:3" x14ac:dyDescent="0.25">
      <c r="A432" s="67">
        <v>48</v>
      </c>
      <c r="C432" s="67" t="s">
        <v>10127</v>
      </c>
    </row>
    <row r="433" spans="1:3" x14ac:dyDescent="0.25">
      <c r="A433" s="67">
        <v>49</v>
      </c>
      <c r="C433" s="67" t="s">
        <v>10128</v>
      </c>
    </row>
    <row r="434" spans="1:3" x14ac:dyDescent="0.25">
      <c r="A434" s="67">
        <v>50</v>
      </c>
      <c r="C434" s="67" t="s">
        <v>10129</v>
      </c>
    </row>
    <row r="435" spans="1:3" x14ac:dyDescent="0.25">
      <c r="A435" s="67">
        <v>51</v>
      </c>
      <c r="C435" s="67" t="s">
        <v>10130</v>
      </c>
    </row>
    <row r="436" spans="1:3" x14ac:dyDescent="0.25">
      <c r="A436" s="67">
        <v>52</v>
      </c>
      <c r="C436" s="67" t="s">
        <v>10131</v>
      </c>
    </row>
    <row r="437" spans="1:3" x14ac:dyDescent="0.25">
      <c r="A437" s="67">
        <v>53</v>
      </c>
      <c r="C437" s="67" t="s">
        <v>10132</v>
      </c>
    </row>
    <row r="438" spans="1:3" x14ac:dyDescent="0.25">
      <c r="A438" s="67">
        <v>54</v>
      </c>
      <c r="C438" s="67" t="s">
        <v>10133</v>
      </c>
    </row>
    <row r="439" spans="1:3" x14ac:dyDescent="0.25">
      <c r="A439" s="67">
        <v>55</v>
      </c>
      <c r="C439" s="67" t="s">
        <v>10134</v>
      </c>
    </row>
    <row r="440" spans="1:3" x14ac:dyDescent="0.25">
      <c r="A440" s="67">
        <v>56</v>
      </c>
      <c r="C440" s="67" t="s">
        <v>10135</v>
      </c>
    </row>
    <row r="441" spans="1:3" x14ac:dyDescent="0.25">
      <c r="A441" s="67">
        <v>57</v>
      </c>
      <c r="C441" s="67" t="s">
        <v>10136</v>
      </c>
    </row>
    <row r="442" spans="1:3" x14ac:dyDescent="0.25">
      <c r="A442" s="67">
        <v>58</v>
      </c>
      <c r="C442" s="67" t="s">
        <v>10137</v>
      </c>
    </row>
    <row r="443" spans="1:3" x14ac:dyDescent="0.25">
      <c r="A443" s="67">
        <v>59</v>
      </c>
      <c r="C443" s="67" t="s">
        <v>10138</v>
      </c>
    </row>
    <row r="444" spans="1:3" x14ac:dyDescent="0.25">
      <c r="A444" s="67">
        <v>60</v>
      </c>
      <c r="C444" s="67" t="s">
        <v>10139</v>
      </c>
    </row>
    <row r="445" spans="1:3" x14ac:dyDescent="0.25">
      <c r="A445" s="67">
        <v>61</v>
      </c>
      <c r="C445" s="67" t="s">
        <v>10140</v>
      </c>
    </row>
    <row r="446" spans="1:3" x14ac:dyDescent="0.25">
      <c r="A446" s="67">
        <v>62</v>
      </c>
      <c r="C446" s="67" t="s">
        <v>10141</v>
      </c>
    </row>
    <row r="447" spans="1:3" x14ac:dyDescent="0.25">
      <c r="A447" s="67">
        <v>63</v>
      </c>
      <c r="C447" s="67" t="s">
        <v>10142</v>
      </c>
    </row>
    <row r="448" spans="1:3" x14ac:dyDescent="0.25">
      <c r="A448" s="67">
        <v>64</v>
      </c>
      <c r="C448" s="67" t="s">
        <v>10143</v>
      </c>
    </row>
    <row r="449" spans="1:3" x14ac:dyDescent="0.25">
      <c r="A449" s="67">
        <v>65</v>
      </c>
      <c r="C449" s="67" t="s">
        <v>10144</v>
      </c>
    </row>
    <row r="450" spans="1:3" x14ac:dyDescent="0.25">
      <c r="A450" s="67">
        <v>66</v>
      </c>
      <c r="C450" s="67" t="s">
        <v>10145</v>
      </c>
    </row>
    <row r="451" spans="1:3" x14ac:dyDescent="0.25">
      <c r="A451" s="67">
        <v>67</v>
      </c>
      <c r="C451" s="67" t="s">
        <v>10146</v>
      </c>
    </row>
    <row r="452" spans="1:3" x14ac:dyDescent="0.25">
      <c r="A452" s="67">
        <v>68</v>
      </c>
      <c r="C452" s="67" t="s">
        <v>10147</v>
      </c>
    </row>
    <row r="453" spans="1:3" x14ac:dyDescent="0.25">
      <c r="A453" s="67">
        <v>69</v>
      </c>
      <c r="C453" s="67" t="s">
        <v>10148</v>
      </c>
    </row>
    <row r="454" spans="1:3" x14ac:dyDescent="0.25">
      <c r="A454" s="67">
        <v>70</v>
      </c>
      <c r="C454" s="67" t="s">
        <v>10149</v>
      </c>
    </row>
    <row r="455" spans="1:3" x14ac:dyDescent="0.25">
      <c r="A455" s="67">
        <v>71</v>
      </c>
      <c r="C455" s="67" t="s">
        <v>10150</v>
      </c>
    </row>
    <row r="456" spans="1:3" x14ac:dyDescent="0.25">
      <c r="A456" s="67">
        <v>72</v>
      </c>
      <c r="C456" s="67" t="s">
        <v>10151</v>
      </c>
    </row>
    <row r="457" spans="1:3" x14ac:dyDescent="0.25">
      <c r="A457" s="67">
        <v>73</v>
      </c>
      <c r="C457" s="67" t="s">
        <v>10152</v>
      </c>
    </row>
    <row r="458" spans="1:3" x14ac:dyDescent="0.25">
      <c r="A458" s="67">
        <v>74</v>
      </c>
      <c r="C458" s="67" t="s">
        <v>10153</v>
      </c>
    </row>
    <row r="459" spans="1:3" x14ac:dyDescent="0.25">
      <c r="A459" s="67">
        <v>75</v>
      </c>
      <c r="C459" s="67" t="s">
        <v>10154</v>
      </c>
    </row>
    <row r="460" spans="1:3" x14ac:dyDescent="0.25">
      <c r="A460" s="67">
        <v>76</v>
      </c>
      <c r="C460" s="67" t="s">
        <v>10155</v>
      </c>
    </row>
    <row r="461" spans="1:3" x14ac:dyDescent="0.25">
      <c r="A461" s="67">
        <v>77</v>
      </c>
      <c r="C461" s="67" t="s">
        <v>10156</v>
      </c>
    </row>
    <row r="462" spans="1:3" x14ac:dyDescent="0.25">
      <c r="A462" s="67">
        <v>79</v>
      </c>
      <c r="C462" s="67" t="s">
        <v>10157</v>
      </c>
    </row>
    <row r="463" spans="1:3" x14ac:dyDescent="0.25">
      <c r="A463" s="67">
        <v>81</v>
      </c>
      <c r="C463" s="67" t="s">
        <v>10158</v>
      </c>
    </row>
    <row r="464" spans="1:3" x14ac:dyDescent="0.25">
      <c r="A464" s="67">
        <v>83</v>
      </c>
      <c r="C464" s="67" t="s">
        <v>10159</v>
      </c>
    </row>
    <row r="465" spans="1:3" x14ac:dyDescent="0.25">
      <c r="A465" s="67">
        <v>85</v>
      </c>
      <c r="C465" s="67" t="s">
        <v>10160</v>
      </c>
    </row>
    <row r="466" spans="1:3" x14ac:dyDescent="0.25">
      <c r="A466" s="67">
        <v>86</v>
      </c>
      <c r="C466" s="67" t="s">
        <v>10161</v>
      </c>
    </row>
    <row r="467" spans="1:3" x14ac:dyDescent="0.25">
      <c r="A467" s="67">
        <v>88</v>
      </c>
      <c r="C467" s="67" t="s">
        <v>10162</v>
      </c>
    </row>
    <row r="468" spans="1:3" x14ac:dyDescent="0.25">
      <c r="A468" s="67">
        <v>89</v>
      </c>
      <c r="C468" s="67" t="s">
        <v>10163</v>
      </c>
    </row>
    <row r="469" spans="1:3" x14ac:dyDescent="0.25">
      <c r="A469" s="67">
        <v>90</v>
      </c>
      <c r="C469" s="67" t="s">
        <v>10164</v>
      </c>
    </row>
    <row r="470" spans="1:3" x14ac:dyDescent="0.25">
      <c r="A470" s="67">
        <v>91</v>
      </c>
      <c r="C470" s="67" t="s">
        <v>10165</v>
      </c>
    </row>
    <row r="471" spans="1:3" x14ac:dyDescent="0.25">
      <c r="A471" s="67">
        <v>92</v>
      </c>
      <c r="C471" s="67" t="s">
        <v>10166</v>
      </c>
    </row>
    <row r="472" spans="1:3" x14ac:dyDescent="0.25">
      <c r="A472" s="67">
        <v>93</v>
      </c>
      <c r="C472" s="67" t="s">
        <v>10167</v>
      </c>
    </row>
    <row r="473" spans="1:3" x14ac:dyDescent="0.25">
      <c r="A473" s="67">
        <v>94</v>
      </c>
      <c r="C473" s="67" t="s">
        <v>10168</v>
      </c>
    </row>
    <row r="474" spans="1:3" x14ac:dyDescent="0.25">
      <c r="A474" s="67">
        <v>95</v>
      </c>
      <c r="C474" s="67" t="s">
        <v>10169</v>
      </c>
    </row>
    <row r="475" spans="1:3" x14ac:dyDescent="0.25">
      <c r="A475" s="67">
        <v>96</v>
      </c>
      <c r="C475" s="67" t="s">
        <v>10170</v>
      </c>
    </row>
    <row r="476" spans="1:3" x14ac:dyDescent="0.25">
      <c r="A476" s="67">
        <v>97</v>
      </c>
      <c r="C476" s="67" t="s">
        <v>10171</v>
      </c>
    </row>
    <row r="477" spans="1:3" x14ac:dyDescent="0.25">
      <c r="A477" s="67">
        <v>98</v>
      </c>
      <c r="C477" s="67" t="s">
        <v>10172</v>
      </c>
    </row>
    <row r="478" spans="1:3" x14ac:dyDescent="0.25">
      <c r="A478" s="67">
        <v>99</v>
      </c>
      <c r="C478" s="67" t="s">
        <v>10173</v>
      </c>
    </row>
    <row r="479" spans="1:3" x14ac:dyDescent="0.25">
      <c r="A479" s="67">
        <v>100</v>
      </c>
      <c r="C479" s="67" t="s">
        <v>10174</v>
      </c>
    </row>
    <row r="480" spans="1:3" x14ac:dyDescent="0.25">
      <c r="A480" s="67">
        <v>101</v>
      </c>
      <c r="C480" s="67" t="s">
        <v>10175</v>
      </c>
    </row>
    <row r="481" spans="1:4" x14ac:dyDescent="0.25">
      <c r="A481" s="67">
        <v>103</v>
      </c>
      <c r="C481" s="67" t="s">
        <v>10176</v>
      </c>
    </row>
    <row r="482" spans="1:4" x14ac:dyDescent="0.25">
      <c r="A482" s="67">
        <v>105</v>
      </c>
      <c r="C482" s="67" t="s">
        <v>10177</v>
      </c>
    </row>
    <row r="483" spans="1:4" x14ac:dyDescent="0.25">
      <c r="A483" s="67">
        <v>106</v>
      </c>
      <c r="C483" s="67" t="s">
        <v>10178</v>
      </c>
    </row>
    <row r="484" spans="1:4" x14ac:dyDescent="0.25">
      <c r="A484" s="67">
        <v>107</v>
      </c>
      <c r="C484" s="67" t="s">
        <v>10179</v>
      </c>
    </row>
    <row r="485" spans="1:4" x14ac:dyDescent="0.25">
      <c r="A485" s="67">
        <v>108</v>
      </c>
      <c r="C485" s="67" t="s">
        <v>10180</v>
      </c>
    </row>
    <row r="486" spans="1:4" x14ac:dyDescent="0.25">
      <c r="A486" s="67">
        <v>109</v>
      </c>
      <c r="C486" s="67" t="s">
        <v>10181</v>
      </c>
    </row>
    <row r="488" spans="1:4" x14ac:dyDescent="0.25">
      <c r="A488" s="67" t="s">
        <v>10182</v>
      </c>
      <c r="C488" s="67" t="s">
        <v>10183</v>
      </c>
      <c r="D488" s="67" t="s">
        <v>10184</v>
      </c>
    </row>
    <row r="489" spans="1:4" x14ac:dyDescent="0.25">
      <c r="A489" s="67">
        <v>958</v>
      </c>
      <c r="C489" s="121">
        <v>42177</v>
      </c>
      <c r="D489" s="67" t="s">
        <v>10185</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79998168889431442"/>
  </sheetPr>
  <dimension ref="A1:V589"/>
  <sheetViews>
    <sheetView topLeftCell="C1" zoomScale="85" zoomScaleNormal="85" workbookViewId="0">
      <pane ySplit="1" topLeftCell="A56" activePane="bottomLeft" state="frozen"/>
      <selection activeCell="A2" sqref="A2"/>
      <selection pane="bottomLeft" activeCell="P2" sqref="P2"/>
    </sheetView>
  </sheetViews>
  <sheetFormatPr defaultRowHeight="15" outlineLevelCol="1" x14ac:dyDescent="0.25"/>
  <cols>
    <col min="1" max="1" width="15.140625" style="67" customWidth="1" outlineLevel="1"/>
    <col min="2" max="2" width="69" style="67" customWidth="1" outlineLevel="1"/>
    <col min="3" max="3" width="24.5703125" style="67" customWidth="1" outlineLevel="1"/>
    <col min="4" max="4" width="21.85546875" style="67" customWidth="1"/>
    <col min="5" max="5" width="15.7109375" style="67" customWidth="1"/>
    <col min="6" max="6" width="11.28515625" style="67" customWidth="1"/>
    <col min="7" max="7" width="57" style="67" customWidth="1"/>
    <col min="8" max="8" width="15.5703125" style="67" bestFit="1" customWidth="1"/>
    <col min="9" max="9" width="51.140625" style="67" customWidth="1"/>
    <col min="10" max="10" width="13.42578125" style="67" customWidth="1"/>
    <col min="11" max="11" width="11.5703125" style="67" customWidth="1"/>
    <col min="12" max="14" width="9.5703125" style="67" bestFit="1" customWidth="1"/>
    <col min="15" max="15" width="10.42578125" style="67" customWidth="1"/>
    <col min="16" max="17" width="9.140625" style="67"/>
    <col min="18" max="18" width="13.7109375" style="67" customWidth="1"/>
    <col min="19" max="256" width="9.140625" style="67"/>
    <col min="257" max="257" width="15.7109375" style="67" customWidth="1"/>
    <col min="258" max="258" width="14.140625" style="67" customWidth="1"/>
    <col min="259" max="259" width="58" style="67" customWidth="1"/>
    <col min="260" max="260" width="15.5703125" style="67" bestFit="1" customWidth="1"/>
    <col min="261" max="261" width="51.140625" style="67" customWidth="1"/>
    <col min="262" max="262" width="13.42578125" style="67" customWidth="1"/>
    <col min="263" max="263" width="11.5703125" style="67" customWidth="1"/>
    <col min="264" max="266" width="9.140625" style="67"/>
    <col min="267" max="268" width="10.42578125" style="67" customWidth="1"/>
    <col min="269" max="270" width="11.28515625" style="67" customWidth="1"/>
    <col min="271" max="512" width="9.140625" style="67"/>
    <col min="513" max="513" width="15.7109375" style="67" customWidth="1"/>
    <col min="514" max="514" width="14.140625" style="67" customWidth="1"/>
    <col min="515" max="515" width="58" style="67" customWidth="1"/>
    <col min="516" max="516" width="15.5703125" style="67" bestFit="1" customWidth="1"/>
    <col min="517" max="517" width="51.140625" style="67" customWidth="1"/>
    <col min="518" max="518" width="13.42578125" style="67" customWidth="1"/>
    <col min="519" max="519" width="11.5703125" style="67" customWidth="1"/>
    <col min="520" max="522" width="9.140625" style="67"/>
    <col min="523" max="524" width="10.42578125" style="67" customWidth="1"/>
    <col min="525" max="526" width="11.28515625" style="67" customWidth="1"/>
    <col min="527" max="768" width="9.140625" style="67"/>
    <col min="769" max="769" width="15.7109375" style="67" customWidth="1"/>
    <col min="770" max="770" width="14.140625" style="67" customWidth="1"/>
    <col min="771" max="771" width="58" style="67" customWidth="1"/>
    <col min="772" max="772" width="15.5703125" style="67" bestFit="1" customWidth="1"/>
    <col min="773" max="773" width="51.140625" style="67" customWidth="1"/>
    <col min="774" max="774" width="13.42578125" style="67" customWidth="1"/>
    <col min="775" max="775" width="11.5703125" style="67" customWidth="1"/>
    <col min="776" max="778" width="9.140625" style="67"/>
    <col min="779" max="780" width="10.42578125" style="67" customWidth="1"/>
    <col min="781" max="782" width="11.28515625" style="67" customWidth="1"/>
    <col min="783" max="1024" width="9.140625" style="67"/>
    <col min="1025" max="1025" width="15.7109375" style="67" customWidth="1"/>
    <col min="1026" max="1026" width="14.140625" style="67" customWidth="1"/>
    <col min="1027" max="1027" width="58" style="67" customWidth="1"/>
    <col min="1028" max="1028" width="15.5703125" style="67" bestFit="1" customWidth="1"/>
    <col min="1029" max="1029" width="51.140625" style="67" customWidth="1"/>
    <col min="1030" max="1030" width="13.42578125" style="67" customWidth="1"/>
    <col min="1031" max="1031" width="11.5703125" style="67" customWidth="1"/>
    <col min="1032" max="1034" width="9.140625" style="67"/>
    <col min="1035" max="1036" width="10.42578125" style="67" customWidth="1"/>
    <col min="1037" max="1038" width="11.28515625" style="67" customWidth="1"/>
    <col min="1039" max="1280" width="9.140625" style="67"/>
    <col min="1281" max="1281" width="15.7109375" style="67" customWidth="1"/>
    <col min="1282" max="1282" width="14.140625" style="67" customWidth="1"/>
    <col min="1283" max="1283" width="58" style="67" customWidth="1"/>
    <col min="1284" max="1284" width="15.5703125" style="67" bestFit="1" customWidth="1"/>
    <col min="1285" max="1285" width="51.140625" style="67" customWidth="1"/>
    <col min="1286" max="1286" width="13.42578125" style="67" customWidth="1"/>
    <col min="1287" max="1287" width="11.5703125" style="67" customWidth="1"/>
    <col min="1288" max="1290" width="9.140625" style="67"/>
    <col min="1291" max="1292" width="10.42578125" style="67" customWidth="1"/>
    <col min="1293" max="1294" width="11.28515625" style="67" customWidth="1"/>
    <col min="1295" max="1536" width="9.140625" style="67"/>
    <col min="1537" max="1537" width="15.7109375" style="67" customWidth="1"/>
    <col min="1538" max="1538" width="14.140625" style="67" customWidth="1"/>
    <col min="1539" max="1539" width="58" style="67" customWidth="1"/>
    <col min="1540" max="1540" width="15.5703125" style="67" bestFit="1" customWidth="1"/>
    <col min="1541" max="1541" width="51.140625" style="67" customWidth="1"/>
    <col min="1542" max="1542" width="13.42578125" style="67" customWidth="1"/>
    <col min="1543" max="1543" width="11.5703125" style="67" customWidth="1"/>
    <col min="1544" max="1546" width="9.140625" style="67"/>
    <col min="1547" max="1548" width="10.42578125" style="67" customWidth="1"/>
    <col min="1549" max="1550" width="11.28515625" style="67" customWidth="1"/>
    <col min="1551" max="1792" width="9.140625" style="67"/>
    <col min="1793" max="1793" width="15.7109375" style="67" customWidth="1"/>
    <col min="1794" max="1794" width="14.140625" style="67" customWidth="1"/>
    <col min="1795" max="1795" width="58" style="67" customWidth="1"/>
    <col min="1796" max="1796" width="15.5703125" style="67" bestFit="1" customWidth="1"/>
    <col min="1797" max="1797" width="51.140625" style="67" customWidth="1"/>
    <col min="1798" max="1798" width="13.42578125" style="67" customWidth="1"/>
    <col min="1799" max="1799" width="11.5703125" style="67" customWidth="1"/>
    <col min="1800" max="1802" width="9.140625" style="67"/>
    <col min="1803" max="1804" width="10.42578125" style="67" customWidth="1"/>
    <col min="1805" max="1806" width="11.28515625" style="67" customWidth="1"/>
    <col min="1807" max="2048" width="9.140625" style="67"/>
    <col min="2049" max="2049" width="15.7109375" style="67" customWidth="1"/>
    <col min="2050" max="2050" width="14.140625" style="67" customWidth="1"/>
    <col min="2051" max="2051" width="58" style="67" customWidth="1"/>
    <col min="2052" max="2052" width="15.5703125" style="67" bestFit="1" customWidth="1"/>
    <col min="2053" max="2053" width="51.140625" style="67" customWidth="1"/>
    <col min="2054" max="2054" width="13.42578125" style="67" customWidth="1"/>
    <col min="2055" max="2055" width="11.5703125" style="67" customWidth="1"/>
    <col min="2056" max="2058" width="9.140625" style="67"/>
    <col min="2059" max="2060" width="10.42578125" style="67" customWidth="1"/>
    <col min="2061" max="2062" width="11.28515625" style="67" customWidth="1"/>
    <col min="2063" max="2304" width="9.140625" style="67"/>
    <col min="2305" max="2305" width="15.7109375" style="67" customWidth="1"/>
    <col min="2306" max="2306" width="14.140625" style="67" customWidth="1"/>
    <col min="2307" max="2307" width="58" style="67" customWidth="1"/>
    <col min="2308" max="2308" width="15.5703125" style="67" bestFit="1" customWidth="1"/>
    <col min="2309" max="2309" width="51.140625" style="67" customWidth="1"/>
    <col min="2310" max="2310" width="13.42578125" style="67" customWidth="1"/>
    <col min="2311" max="2311" width="11.5703125" style="67" customWidth="1"/>
    <col min="2312" max="2314" width="9.140625" style="67"/>
    <col min="2315" max="2316" width="10.42578125" style="67" customWidth="1"/>
    <col min="2317" max="2318" width="11.28515625" style="67" customWidth="1"/>
    <col min="2319" max="2560" width="9.140625" style="67"/>
    <col min="2561" max="2561" width="15.7109375" style="67" customWidth="1"/>
    <col min="2562" max="2562" width="14.140625" style="67" customWidth="1"/>
    <col min="2563" max="2563" width="58" style="67" customWidth="1"/>
    <col min="2564" max="2564" width="15.5703125" style="67" bestFit="1" customWidth="1"/>
    <col min="2565" max="2565" width="51.140625" style="67" customWidth="1"/>
    <col min="2566" max="2566" width="13.42578125" style="67" customWidth="1"/>
    <col min="2567" max="2567" width="11.5703125" style="67" customWidth="1"/>
    <col min="2568" max="2570" width="9.140625" style="67"/>
    <col min="2571" max="2572" width="10.42578125" style="67" customWidth="1"/>
    <col min="2573" max="2574" width="11.28515625" style="67" customWidth="1"/>
    <col min="2575" max="2816" width="9.140625" style="67"/>
    <col min="2817" max="2817" width="15.7109375" style="67" customWidth="1"/>
    <col min="2818" max="2818" width="14.140625" style="67" customWidth="1"/>
    <col min="2819" max="2819" width="58" style="67" customWidth="1"/>
    <col min="2820" max="2820" width="15.5703125" style="67" bestFit="1" customWidth="1"/>
    <col min="2821" max="2821" width="51.140625" style="67" customWidth="1"/>
    <col min="2822" max="2822" width="13.42578125" style="67" customWidth="1"/>
    <col min="2823" max="2823" width="11.5703125" style="67" customWidth="1"/>
    <col min="2824" max="2826" width="9.140625" style="67"/>
    <col min="2827" max="2828" width="10.42578125" style="67" customWidth="1"/>
    <col min="2829" max="2830" width="11.28515625" style="67" customWidth="1"/>
    <col min="2831" max="3072" width="9.140625" style="67"/>
    <col min="3073" max="3073" width="15.7109375" style="67" customWidth="1"/>
    <col min="3074" max="3074" width="14.140625" style="67" customWidth="1"/>
    <col min="3075" max="3075" width="58" style="67" customWidth="1"/>
    <col min="3076" max="3076" width="15.5703125" style="67" bestFit="1" customWidth="1"/>
    <col min="3077" max="3077" width="51.140625" style="67" customWidth="1"/>
    <col min="3078" max="3078" width="13.42578125" style="67" customWidth="1"/>
    <col min="3079" max="3079" width="11.5703125" style="67" customWidth="1"/>
    <col min="3080" max="3082" width="9.140625" style="67"/>
    <col min="3083" max="3084" width="10.42578125" style="67" customWidth="1"/>
    <col min="3085" max="3086" width="11.28515625" style="67" customWidth="1"/>
    <col min="3087" max="3328" width="9.140625" style="67"/>
    <col min="3329" max="3329" width="15.7109375" style="67" customWidth="1"/>
    <col min="3330" max="3330" width="14.140625" style="67" customWidth="1"/>
    <col min="3331" max="3331" width="58" style="67" customWidth="1"/>
    <col min="3332" max="3332" width="15.5703125" style="67" bestFit="1" customWidth="1"/>
    <col min="3333" max="3333" width="51.140625" style="67" customWidth="1"/>
    <col min="3334" max="3334" width="13.42578125" style="67" customWidth="1"/>
    <col min="3335" max="3335" width="11.5703125" style="67" customWidth="1"/>
    <col min="3336" max="3338" width="9.140625" style="67"/>
    <col min="3339" max="3340" width="10.42578125" style="67" customWidth="1"/>
    <col min="3341" max="3342" width="11.28515625" style="67" customWidth="1"/>
    <col min="3343" max="3584" width="9.140625" style="67"/>
    <col min="3585" max="3585" width="15.7109375" style="67" customWidth="1"/>
    <col min="3586" max="3586" width="14.140625" style="67" customWidth="1"/>
    <col min="3587" max="3587" width="58" style="67" customWidth="1"/>
    <col min="3588" max="3588" width="15.5703125" style="67" bestFit="1" customWidth="1"/>
    <col min="3589" max="3589" width="51.140625" style="67" customWidth="1"/>
    <col min="3590" max="3590" width="13.42578125" style="67" customWidth="1"/>
    <col min="3591" max="3591" width="11.5703125" style="67" customWidth="1"/>
    <col min="3592" max="3594" width="9.140625" style="67"/>
    <col min="3595" max="3596" width="10.42578125" style="67" customWidth="1"/>
    <col min="3597" max="3598" width="11.28515625" style="67" customWidth="1"/>
    <col min="3599" max="3840" width="9.140625" style="67"/>
    <col min="3841" max="3841" width="15.7109375" style="67" customWidth="1"/>
    <col min="3842" max="3842" width="14.140625" style="67" customWidth="1"/>
    <col min="3843" max="3843" width="58" style="67" customWidth="1"/>
    <col min="3844" max="3844" width="15.5703125" style="67" bestFit="1" customWidth="1"/>
    <col min="3845" max="3845" width="51.140625" style="67" customWidth="1"/>
    <col min="3846" max="3846" width="13.42578125" style="67" customWidth="1"/>
    <col min="3847" max="3847" width="11.5703125" style="67" customWidth="1"/>
    <col min="3848" max="3850" width="9.140625" style="67"/>
    <col min="3851" max="3852" width="10.42578125" style="67" customWidth="1"/>
    <col min="3853" max="3854" width="11.28515625" style="67" customWidth="1"/>
    <col min="3855" max="4096" width="9.140625" style="67"/>
    <col min="4097" max="4097" width="15.7109375" style="67" customWidth="1"/>
    <col min="4098" max="4098" width="14.140625" style="67" customWidth="1"/>
    <col min="4099" max="4099" width="58" style="67" customWidth="1"/>
    <col min="4100" max="4100" width="15.5703125" style="67" bestFit="1" customWidth="1"/>
    <col min="4101" max="4101" width="51.140625" style="67" customWidth="1"/>
    <col min="4102" max="4102" width="13.42578125" style="67" customWidth="1"/>
    <col min="4103" max="4103" width="11.5703125" style="67" customWidth="1"/>
    <col min="4104" max="4106" width="9.140625" style="67"/>
    <col min="4107" max="4108" width="10.42578125" style="67" customWidth="1"/>
    <col min="4109" max="4110" width="11.28515625" style="67" customWidth="1"/>
    <col min="4111" max="4352" width="9.140625" style="67"/>
    <col min="4353" max="4353" width="15.7109375" style="67" customWidth="1"/>
    <col min="4354" max="4354" width="14.140625" style="67" customWidth="1"/>
    <col min="4355" max="4355" width="58" style="67" customWidth="1"/>
    <col min="4356" max="4356" width="15.5703125" style="67" bestFit="1" customWidth="1"/>
    <col min="4357" max="4357" width="51.140625" style="67" customWidth="1"/>
    <col min="4358" max="4358" width="13.42578125" style="67" customWidth="1"/>
    <col min="4359" max="4359" width="11.5703125" style="67" customWidth="1"/>
    <col min="4360" max="4362" width="9.140625" style="67"/>
    <col min="4363" max="4364" width="10.42578125" style="67" customWidth="1"/>
    <col min="4365" max="4366" width="11.28515625" style="67" customWidth="1"/>
    <col min="4367" max="4608" width="9.140625" style="67"/>
    <col min="4609" max="4609" width="15.7109375" style="67" customWidth="1"/>
    <col min="4610" max="4610" width="14.140625" style="67" customWidth="1"/>
    <col min="4611" max="4611" width="58" style="67" customWidth="1"/>
    <col min="4612" max="4612" width="15.5703125" style="67" bestFit="1" customWidth="1"/>
    <col min="4613" max="4613" width="51.140625" style="67" customWidth="1"/>
    <col min="4614" max="4614" width="13.42578125" style="67" customWidth="1"/>
    <col min="4615" max="4615" width="11.5703125" style="67" customWidth="1"/>
    <col min="4616" max="4618" width="9.140625" style="67"/>
    <col min="4619" max="4620" width="10.42578125" style="67" customWidth="1"/>
    <col min="4621" max="4622" width="11.28515625" style="67" customWidth="1"/>
    <col min="4623" max="4864" width="9.140625" style="67"/>
    <col min="4865" max="4865" width="15.7109375" style="67" customWidth="1"/>
    <col min="4866" max="4866" width="14.140625" style="67" customWidth="1"/>
    <col min="4867" max="4867" width="58" style="67" customWidth="1"/>
    <col min="4868" max="4868" width="15.5703125" style="67" bestFit="1" customWidth="1"/>
    <col min="4869" max="4869" width="51.140625" style="67" customWidth="1"/>
    <col min="4870" max="4870" width="13.42578125" style="67" customWidth="1"/>
    <col min="4871" max="4871" width="11.5703125" style="67" customWidth="1"/>
    <col min="4872" max="4874" width="9.140625" style="67"/>
    <col min="4875" max="4876" width="10.42578125" style="67" customWidth="1"/>
    <col min="4877" max="4878" width="11.28515625" style="67" customWidth="1"/>
    <col min="4879" max="5120" width="9.140625" style="67"/>
    <col min="5121" max="5121" width="15.7109375" style="67" customWidth="1"/>
    <col min="5122" max="5122" width="14.140625" style="67" customWidth="1"/>
    <col min="5123" max="5123" width="58" style="67" customWidth="1"/>
    <col min="5124" max="5124" width="15.5703125" style="67" bestFit="1" customWidth="1"/>
    <col min="5125" max="5125" width="51.140625" style="67" customWidth="1"/>
    <col min="5126" max="5126" width="13.42578125" style="67" customWidth="1"/>
    <col min="5127" max="5127" width="11.5703125" style="67" customWidth="1"/>
    <col min="5128" max="5130" width="9.140625" style="67"/>
    <col min="5131" max="5132" width="10.42578125" style="67" customWidth="1"/>
    <col min="5133" max="5134" width="11.28515625" style="67" customWidth="1"/>
    <col min="5135" max="5376" width="9.140625" style="67"/>
    <col min="5377" max="5377" width="15.7109375" style="67" customWidth="1"/>
    <col min="5378" max="5378" width="14.140625" style="67" customWidth="1"/>
    <col min="5379" max="5379" width="58" style="67" customWidth="1"/>
    <col min="5380" max="5380" width="15.5703125" style="67" bestFit="1" customWidth="1"/>
    <col min="5381" max="5381" width="51.140625" style="67" customWidth="1"/>
    <col min="5382" max="5382" width="13.42578125" style="67" customWidth="1"/>
    <col min="5383" max="5383" width="11.5703125" style="67" customWidth="1"/>
    <col min="5384" max="5386" width="9.140625" style="67"/>
    <col min="5387" max="5388" width="10.42578125" style="67" customWidth="1"/>
    <col min="5389" max="5390" width="11.28515625" style="67" customWidth="1"/>
    <col min="5391" max="5632" width="9.140625" style="67"/>
    <col min="5633" max="5633" width="15.7109375" style="67" customWidth="1"/>
    <col min="5634" max="5634" width="14.140625" style="67" customWidth="1"/>
    <col min="5635" max="5635" width="58" style="67" customWidth="1"/>
    <col min="5636" max="5636" width="15.5703125" style="67" bestFit="1" customWidth="1"/>
    <col min="5637" max="5637" width="51.140625" style="67" customWidth="1"/>
    <col min="5638" max="5638" width="13.42578125" style="67" customWidth="1"/>
    <col min="5639" max="5639" width="11.5703125" style="67" customWidth="1"/>
    <col min="5640" max="5642" width="9.140625" style="67"/>
    <col min="5643" max="5644" width="10.42578125" style="67" customWidth="1"/>
    <col min="5645" max="5646" width="11.28515625" style="67" customWidth="1"/>
    <col min="5647" max="5888" width="9.140625" style="67"/>
    <col min="5889" max="5889" width="15.7109375" style="67" customWidth="1"/>
    <col min="5890" max="5890" width="14.140625" style="67" customWidth="1"/>
    <col min="5891" max="5891" width="58" style="67" customWidth="1"/>
    <col min="5892" max="5892" width="15.5703125" style="67" bestFit="1" customWidth="1"/>
    <col min="5893" max="5893" width="51.140625" style="67" customWidth="1"/>
    <col min="5894" max="5894" width="13.42578125" style="67" customWidth="1"/>
    <col min="5895" max="5895" width="11.5703125" style="67" customWidth="1"/>
    <col min="5896" max="5898" width="9.140625" style="67"/>
    <col min="5899" max="5900" width="10.42578125" style="67" customWidth="1"/>
    <col min="5901" max="5902" width="11.28515625" style="67" customWidth="1"/>
    <col min="5903" max="6144" width="9.140625" style="67"/>
    <col min="6145" max="6145" width="15.7109375" style="67" customWidth="1"/>
    <col min="6146" max="6146" width="14.140625" style="67" customWidth="1"/>
    <col min="6147" max="6147" width="58" style="67" customWidth="1"/>
    <col min="6148" max="6148" width="15.5703125" style="67" bestFit="1" customWidth="1"/>
    <col min="6149" max="6149" width="51.140625" style="67" customWidth="1"/>
    <col min="6150" max="6150" width="13.42578125" style="67" customWidth="1"/>
    <col min="6151" max="6151" width="11.5703125" style="67" customWidth="1"/>
    <col min="6152" max="6154" width="9.140625" style="67"/>
    <col min="6155" max="6156" width="10.42578125" style="67" customWidth="1"/>
    <col min="6157" max="6158" width="11.28515625" style="67" customWidth="1"/>
    <col min="6159" max="6400" width="9.140625" style="67"/>
    <col min="6401" max="6401" width="15.7109375" style="67" customWidth="1"/>
    <col min="6402" max="6402" width="14.140625" style="67" customWidth="1"/>
    <col min="6403" max="6403" width="58" style="67" customWidth="1"/>
    <col min="6404" max="6404" width="15.5703125" style="67" bestFit="1" customWidth="1"/>
    <col min="6405" max="6405" width="51.140625" style="67" customWidth="1"/>
    <col min="6406" max="6406" width="13.42578125" style="67" customWidth="1"/>
    <col min="6407" max="6407" width="11.5703125" style="67" customWidth="1"/>
    <col min="6408" max="6410" width="9.140625" style="67"/>
    <col min="6411" max="6412" width="10.42578125" style="67" customWidth="1"/>
    <col min="6413" max="6414" width="11.28515625" style="67" customWidth="1"/>
    <col min="6415" max="6656" width="9.140625" style="67"/>
    <col min="6657" max="6657" width="15.7109375" style="67" customWidth="1"/>
    <col min="6658" max="6658" width="14.140625" style="67" customWidth="1"/>
    <col min="6659" max="6659" width="58" style="67" customWidth="1"/>
    <col min="6660" max="6660" width="15.5703125" style="67" bestFit="1" customWidth="1"/>
    <col min="6661" max="6661" width="51.140625" style="67" customWidth="1"/>
    <col min="6662" max="6662" width="13.42578125" style="67" customWidth="1"/>
    <col min="6663" max="6663" width="11.5703125" style="67" customWidth="1"/>
    <col min="6664" max="6666" width="9.140625" style="67"/>
    <col min="6667" max="6668" width="10.42578125" style="67" customWidth="1"/>
    <col min="6669" max="6670" width="11.28515625" style="67" customWidth="1"/>
    <col min="6671" max="6912" width="9.140625" style="67"/>
    <col min="6913" max="6913" width="15.7109375" style="67" customWidth="1"/>
    <col min="6914" max="6914" width="14.140625" style="67" customWidth="1"/>
    <col min="6915" max="6915" width="58" style="67" customWidth="1"/>
    <col min="6916" max="6916" width="15.5703125" style="67" bestFit="1" customWidth="1"/>
    <col min="6917" max="6917" width="51.140625" style="67" customWidth="1"/>
    <col min="6918" max="6918" width="13.42578125" style="67" customWidth="1"/>
    <col min="6919" max="6919" width="11.5703125" style="67" customWidth="1"/>
    <col min="6920" max="6922" width="9.140625" style="67"/>
    <col min="6923" max="6924" width="10.42578125" style="67" customWidth="1"/>
    <col min="6925" max="6926" width="11.28515625" style="67" customWidth="1"/>
    <col min="6927" max="7168" width="9.140625" style="67"/>
    <col min="7169" max="7169" width="15.7109375" style="67" customWidth="1"/>
    <col min="7170" max="7170" width="14.140625" style="67" customWidth="1"/>
    <col min="7171" max="7171" width="58" style="67" customWidth="1"/>
    <col min="7172" max="7172" width="15.5703125" style="67" bestFit="1" customWidth="1"/>
    <col min="7173" max="7173" width="51.140625" style="67" customWidth="1"/>
    <col min="7174" max="7174" width="13.42578125" style="67" customWidth="1"/>
    <col min="7175" max="7175" width="11.5703125" style="67" customWidth="1"/>
    <col min="7176" max="7178" width="9.140625" style="67"/>
    <col min="7179" max="7180" width="10.42578125" style="67" customWidth="1"/>
    <col min="7181" max="7182" width="11.28515625" style="67" customWidth="1"/>
    <col min="7183" max="7424" width="9.140625" style="67"/>
    <col min="7425" max="7425" width="15.7109375" style="67" customWidth="1"/>
    <col min="7426" max="7426" width="14.140625" style="67" customWidth="1"/>
    <col min="7427" max="7427" width="58" style="67" customWidth="1"/>
    <col min="7428" max="7428" width="15.5703125" style="67" bestFit="1" customWidth="1"/>
    <col min="7429" max="7429" width="51.140625" style="67" customWidth="1"/>
    <col min="7430" max="7430" width="13.42578125" style="67" customWidth="1"/>
    <col min="7431" max="7431" width="11.5703125" style="67" customWidth="1"/>
    <col min="7432" max="7434" width="9.140625" style="67"/>
    <col min="7435" max="7436" width="10.42578125" style="67" customWidth="1"/>
    <col min="7437" max="7438" width="11.28515625" style="67" customWidth="1"/>
    <col min="7439" max="7680" width="9.140625" style="67"/>
    <col min="7681" max="7681" width="15.7109375" style="67" customWidth="1"/>
    <col min="7682" max="7682" width="14.140625" style="67" customWidth="1"/>
    <col min="7683" max="7683" width="58" style="67" customWidth="1"/>
    <col min="7684" max="7684" width="15.5703125" style="67" bestFit="1" customWidth="1"/>
    <col min="7685" max="7685" width="51.140625" style="67" customWidth="1"/>
    <col min="7686" max="7686" width="13.42578125" style="67" customWidth="1"/>
    <col min="7687" max="7687" width="11.5703125" style="67" customWidth="1"/>
    <col min="7688" max="7690" width="9.140625" style="67"/>
    <col min="7691" max="7692" width="10.42578125" style="67" customWidth="1"/>
    <col min="7693" max="7694" width="11.28515625" style="67" customWidth="1"/>
    <col min="7695" max="7936" width="9.140625" style="67"/>
    <col min="7937" max="7937" width="15.7109375" style="67" customWidth="1"/>
    <col min="7938" max="7938" width="14.140625" style="67" customWidth="1"/>
    <col min="7939" max="7939" width="58" style="67" customWidth="1"/>
    <col min="7940" max="7940" width="15.5703125" style="67" bestFit="1" customWidth="1"/>
    <col min="7941" max="7941" width="51.140625" style="67" customWidth="1"/>
    <col min="7942" max="7942" width="13.42578125" style="67" customWidth="1"/>
    <col min="7943" max="7943" width="11.5703125" style="67" customWidth="1"/>
    <col min="7944" max="7946" width="9.140625" style="67"/>
    <col min="7947" max="7948" width="10.42578125" style="67" customWidth="1"/>
    <col min="7949" max="7950" width="11.28515625" style="67" customWidth="1"/>
    <col min="7951" max="8192" width="9.140625" style="67"/>
    <col min="8193" max="8193" width="15.7109375" style="67" customWidth="1"/>
    <col min="8194" max="8194" width="14.140625" style="67" customWidth="1"/>
    <col min="8195" max="8195" width="58" style="67" customWidth="1"/>
    <col min="8196" max="8196" width="15.5703125" style="67" bestFit="1" customWidth="1"/>
    <col min="8197" max="8197" width="51.140625" style="67" customWidth="1"/>
    <col min="8198" max="8198" width="13.42578125" style="67" customWidth="1"/>
    <col min="8199" max="8199" width="11.5703125" style="67" customWidth="1"/>
    <col min="8200" max="8202" width="9.140625" style="67"/>
    <col min="8203" max="8204" width="10.42578125" style="67" customWidth="1"/>
    <col min="8205" max="8206" width="11.28515625" style="67" customWidth="1"/>
    <col min="8207" max="8448" width="9.140625" style="67"/>
    <col min="8449" max="8449" width="15.7109375" style="67" customWidth="1"/>
    <col min="8450" max="8450" width="14.140625" style="67" customWidth="1"/>
    <col min="8451" max="8451" width="58" style="67" customWidth="1"/>
    <col min="8452" max="8452" width="15.5703125" style="67" bestFit="1" customWidth="1"/>
    <col min="8453" max="8453" width="51.140625" style="67" customWidth="1"/>
    <col min="8454" max="8454" width="13.42578125" style="67" customWidth="1"/>
    <col min="8455" max="8455" width="11.5703125" style="67" customWidth="1"/>
    <col min="8456" max="8458" width="9.140625" style="67"/>
    <col min="8459" max="8460" width="10.42578125" style="67" customWidth="1"/>
    <col min="8461" max="8462" width="11.28515625" style="67" customWidth="1"/>
    <col min="8463" max="8704" width="9.140625" style="67"/>
    <col min="8705" max="8705" width="15.7109375" style="67" customWidth="1"/>
    <col min="8706" max="8706" width="14.140625" style="67" customWidth="1"/>
    <col min="8707" max="8707" width="58" style="67" customWidth="1"/>
    <col min="8708" max="8708" width="15.5703125" style="67" bestFit="1" customWidth="1"/>
    <col min="8709" max="8709" width="51.140625" style="67" customWidth="1"/>
    <col min="8710" max="8710" width="13.42578125" style="67" customWidth="1"/>
    <col min="8711" max="8711" width="11.5703125" style="67" customWidth="1"/>
    <col min="8712" max="8714" width="9.140625" style="67"/>
    <col min="8715" max="8716" width="10.42578125" style="67" customWidth="1"/>
    <col min="8717" max="8718" width="11.28515625" style="67" customWidth="1"/>
    <col min="8719" max="8960" width="9.140625" style="67"/>
    <col min="8961" max="8961" width="15.7109375" style="67" customWidth="1"/>
    <col min="8962" max="8962" width="14.140625" style="67" customWidth="1"/>
    <col min="8963" max="8963" width="58" style="67" customWidth="1"/>
    <col min="8964" max="8964" width="15.5703125" style="67" bestFit="1" customWidth="1"/>
    <col min="8965" max="8965" width="51.140625" style="67" customWidth="1"/>
    <col min="8966" max="8966" width="13.42578125" style="67" customWidth="1"/>
    <col min="8967" max="8967" width="11.5703125" style="67" customWidth="1"/>
    <col min="8968" max="8970" width="9.140625" style="67"/>
    <col min="8971" max="8972" width="10.42578125" style="67" customWidth="1"/>
    <col min="8973" max="8974" width="11.28515625" style="67" customWidth="1"/>
    <col min="8975" max="9216" width="9.140625" style="67"/>
    <col min="9217" max="9217" width="15.7109375" style="67" customWidth="1"/>
    <col min="9218" max="9218" width="14.140625" style="67" customWidth="1"/>
    <col min="9219" max="9219" width="58" style="67" customWidth="1"/>
    <col min="9220" max="9220" width="15.5703125" style="67" bestFit="1" customWidth="1"/>
    <col min="9221" max="9221" width="51.140625" style="67" customWidth="1"/>
    <col min="9222" max="9222" width="13.42578125" style="67" customWidth="1"/>
    <col min="9223" max="9223" width="11.5703125" style="67" customWidth="1"/>
    <col min="9224" max="9226" width="9.140625" style="67"/>
    <col min="9227" max="9228" width="10.42578125" style="67" customWidth="1"/>
    <col min="9229" max="9230" width="11.28515625" style="67" customWidth="1"/>
    <col min="9231" max="9472" width="9.140625" style="67"/>
    <col min="9473" max="9473" width="15.7109375" style="67" customWidth="1"/>
    <col min="9474" max="9474" width="14.140625" style="67" customWidth="1"/>
    <col min="9475" max="9475" width="58" style="67" customWidth="1"/>
    <col min="9476" max="9476" width="15.5703125" style="67" bestFit="1" customWidth="1"/>
    <col min="9477" max="9477" width="51.140625" style="67" customWidth="1"/>
    <col min="9478" max="9478" width="13.42578125" style="67" customWidth="1"/>
    <col min="9479" max="9479" width="11.5703125" style="67" customWidth="1"/>
    <col min="9480" max="9482" width="9.140625" style="67"/>
    <col min="9483" max="9484" width="10.42578125" style="67" customWidth="1"/>
    <col min="9485" max="9486" width="11.28515625" style="67" customWidth="1"/>
    <col min="9487" max="9728" width="9.140625" style="67"/>
    <col min="9729" max="9729" width="15.7109375" style="67" customWidth="1"/>
    <col min="9730" max="9730" width="14.140625" style="67" customWidth="1"/>
    <col min="9731" max="9731" width="58" style="67" customWidth="1"/>
    <col min="9732" max="9732" width="15.5703125" style="67" bestFit="1" customWidth="1"/>
    <col min="9733" max="9733" width="51.140625" style="67" customWidth="1"/>
    <col min="9734" max="9734" width="13.42578125" style="67" customWidth="1"/>
    <col min="9735" max="9735" width="11.5703125" style="67" customWidth="1"/>
    <col min="9736" max="9738" width="9.140625" style="67"/>
    <col min="9739" max="9740" width="10.42578125" style="67" customWidth="1"/>
    <col min="9741" max="9742" width="11.28515625" style="67" customWidth="1"/>
    <col min="9743" max="9984" width="9.140625" style="67"/>
    <col min="9985" max="9985" width="15.7109375" style="67" customWidth="1"/>
    <col min="9986" max="9986" width="14.140625" style="67" customWidth="1"/>
    <col min="9987" max="9987" width="58" style="67" customWidth="1"/>
    <col min="9988" max="9988" width="15.5703125" style="67" bestFit="1" customWidth="1"/>
    <col min="9989" max="9989" width="51.140625" style="67" customWidth="1"/>
    <col min="9990" max="9990" width="13.42578125" style="67" customWidth="1"/>
    <col min="9991" max="9991" width="11.5703125" style="67" customWidth="1"/>
    <col min="9992" max="9994" width="9.140625" style="67"/>
    <col min="9995" max="9996" width="10.42578125" style="67" customWidth="1"/>
    <col min="9997" max="9998" width="11.28515625" style="67" customWidth="1"/>
    <col min="9999" max="10240" width="9.140625" style="67"/>
    <col min="10241" max="10241" width="15.7109375" style="67" customWidth="1"/>
    <col min="10242" max="10242" width="14.140625" style="67" customWidth="1"/>
    <col min="10243" max="10243" width="58" style="67" customWidth="1"/>
    <col min="10244" max="10244" width="15.5703125" style="67" bestFit="1" customWidth="1"/>
    <col min="10245" max="10245" width="51.140625" style="67" customWidth="1"/>
    <col min="10246" max="10246" width="13.42578125" style="67" customWidth="1"/>
    <col min="10247" max="10247" width="11.5703125" style="67" customWidth="1"/>
    <col min="10248" max="10250" width="9.140625" style="67"/>
    <col min="10251" max="10252" width="10.42578125" style="67" customWidth="1"/>
    <col min="10253" max="10254" width="11.28515625" style="67" customWidth="1"/>
    <col min="10255" max="10496" width="9.140625" style="67"/>
    <col min="10497" max="10497" width="15.7109375" style="67" customWidth="1"/>
    <col min="10498" max="10498" width="14.140625" style="67" customWidth="1"/>
    <col min="10499" max="10499" width="58" style="67" customWidth="1"/>
    <col min="10500" max="10500" width="15.5703125" style="67" bestFit="1" customWidth="1"/>
    <col min="10501" max="10501" width="51.140625" style="67" customWidth="1"/>
    <col min="10502" max="10502" width="13.42578125" style="67" customWidth="1"/>
    <col min="10503" max="10503" width="11.5703125" style="67" customWidth="1"/>
    <col min="10504" max="10506" width="9.140625" style="67"/>
    <col min="10507" max="10508" width="10.42578125" style="67" customWidth="1"/>
    <col min="10509" max="10510" width="11.28515625" style="67" customWidth="1"/>
    <col min="10511" max="10752" width="9.140625" style="67"/>
    <col min="10753" max="10753" width="15.7109375" style="67" customWidth="1"/>
    <col min="10754" max="10754" width="14.140625" style="67" customWidth="1"/>
    <col min="10755" max="10755" width="58" style="67" customWidth="1"/>
    <col min="10756" max="10756" width="15.5703125" style="67" bestFit="1" customWidth="1"/>
    <col min="10757" max="10757" width="51.140625" style="67" customWidth="1"/>
    <col min="10758" max="10758" width="13.42578125" style="67" customWidth="1"/>
    <col min="10759" max="10759" width="11.5703125" style="67" customWidth="1"/>
    <col min="10760" max="10762" width="9.140625" style="67"/>
    <col min="10763" max="10764" width="10.42578125" style="67" customWidth="1"/>
    <col min="10765" max="10766" width="11.28515625" style="67" customWidth="1"/>
    <col min="10767" max="11008" width="9.140625" style="67"/>
    <col min="11009" max="11009" width="15.7109375" style="67" customWidth="1"/>
    <col min="11010" max="11010" width="14.140625" style="67" customWidth="1"/>
    <col min="11011" max="11011" width="58" style="67" customWidth="1"/>
    <col min="11012" max="11012" width="15.5703125" style="67" bestFit="1" customWidth="1"/>
    <col min="11013" max="11013" width="51.140625" style="67" customWidth="1"/>
    <col min="11014" max="11014" width="13.42578125" style="67" customWidth="1"/>
    <col min="11015" max="11015" width="11.5703125" style="67" customWidth="1"/>
    <col min="11016" max="11018" width="9.140625" style="67"/>
    <col min="11019" max="11020" width="10.42578125" style="67" customWidth="1"/>
    <col min="11021" max="11022" width="11.28515625" style="67" customWidth="1"/>
    <col min="11023" max="11264" width="9.140625" style="67"/>
    <col min="11265" max="11265" width="15.7109375" style="67" customWidth="1"/>
    <col min="11266" max="11266" width="14.140625" style="67" customWidth="1"/>
    <col min="11267" max="11267" width="58" style="67" customWidth="1"/>
    <col min="11268" max="11268" width="15.5703125" style="67" bestFit="1" customWidth="1"/>
    <col min="11269" max="11269" width="51.140625" style="67" customWidth="1"/>
    <col min="11270" max="11270" width="13.42578125" style="67" customWidth="1"/>
    <col min="11271" max="11271" width="11.5703125" style="67" customWidth="1"/>
    <col min="11272" max="11274" width="9.140625" style="67"/>
    <col min="11275" max="11276" width="10.42578125" style="67" customWidth="1"/>
    <col min="11277" max="11278" width="11.28515625" style="67" customWidth="1"/>
    <col min="11279" max="11520" width="9.140625" style="67"/>
    <col min="11521" max="11521" width="15.7109375" style="67" customWidth="1"/>
    <col min="11522" max="11522" width="14.140625" style="67" customWidth="1"/>
    <col min="11523" max="11523" width="58" style="67" customWidth="1"/>
    <col min="11524" max="11524" width="15.5703125" style="67" bestFit="1" customWidth="1"/>
    <col min="11525" max="11525" width="51.140625" style="67" customWidth="1"/>
    <col min="11526" max="11526" width="13.42578125" style="67" customWidth="1"/>
    <col min="11527" max="11527" width="11.5703125" style="67" customWidth="1"/>
    <col min="11528" max="11530" width="9.140625" style="67"/>
    <col min="11531" max="11532" width="10.42578125" style="67" customWidth="1"/>
    <col min="11533" max="11534" width="11.28515625" style="67" customWidth="1"/>
    <col min="11535" max="11776" width="9.140625" style="67"/>
    <col min="11777" max="11777" width="15.7109375" style="67" customWidth="1"/>
    <col min="11778" max="11778" width="14.140625" style="67" customWidth="1"/>
    <col min="11779" max="11779" width="58" style="67" customWidth="1"/>
    <col min="11780" max="11780" width="15.5703125" style="67" bestFit="1" customWidth="1"/>
    <col min="11781" max="11781" width="51.140625" style="67" customWidth="1"/>
    <col min="11782" max="11782" width="13.42578125" style="67" customWidth="1"/>
    <col min="11783" max="11783" width="11.5703125" style="67" customWidth="1"/>
    <col min="11784" max="11786" width="9.140625" style="67"/>
    <col min="11787" max="11788" width="10.42578125" style="67" customWidth="1"/>
    <col min="11789" max="11790" width="11.28515625" style="67" customWidth="1"/>
    <col min="11791" max="12032" width="9.140625" style="67"/>
    <col min="12033" max="12033" width="15.7109375" style="67" customWidth="1"/>
    <col min="12034" max="12034" width="14.140625" style="67" customWidth="1"/>
    <col min="12035" max="12035" width="58" style="67" customWidth="1"/>
    <col min="12036" max="12036" width="15.5703125" style="67" bestFit="1" customWidth="1"/>
    <col min="12037" max="12037" width="51.140625" style="67" customWidth="1"/>
    <col min="12038" max="12038" width="13.42578125" style="67" customWidth="1"/>
    <col min="12039" max="12039" width="11.5703125" style="67" customWidth="1"/>
    <col min="12040" max="12042" width="9.140625" style="67"/>
    <col min="12043" max="12044" width="10.42578125" style="67" customWidth="1"/>
    <col min="12045" max="12046" width="11.28515625" style="67" customWidth="1"/>
    <col min="12047" max="12288" width="9.140625" style="67"/>
    <col min="12289" max="12289" width="15.7109375" style="67" customWidth="1"/>
    <col min="12290" max="12290" width="14.140625" style="67" customWidth="1"/>
    <col min="12291" max="12291" width="58" style="67" customWidth="1"/>
    <col min="12292" max="12292" width="15.5703125" style="67" bestFit="1" customWidth="1"/>
    <col min="12293" max="12293" width="51.140625" style="67" customWidth="1"/>
    <col min="12294" max="12294" width="13.42578125" style="67" customWidth="1"/>
    <col min="12295" max="12295" width="11.5703125" style="67" customWidth="1"/>
    <col min="12296" max="12298" width="9.140625" style="67"/>
    <col min="12299" max="12300" width="10.42578125" style="67" customWidth="1"/>
    <col min="12301" max="12302" width="11.28515625" style="67" customWidth="1"/>
    <col min="12303" max="12544" width="9.140625" style="67"/>
    <col min="12545" max="12545" width="15.7109375" style="67" customWidth="1"/>
    <col min="12546" max="12546" width="14.140625" style="67" customWidth="1"/>
    <col min="12547" max="12547" width="58" style="67" customWidth="1"/>
    <col min="12548" max="12548" width="15.5703125" style="67" bestFit="1" customWidth="1"/>
    <col min="12549" max="12549" width="51.140625" style="67" customWidth="1"/>
    <col min="12550" max="12550" width="13.42578125" style="67" customWidth="1"/>
    <col min="12551" max="12551" width="11.5703125" style="67" customWidth="1"/>
    <col min="12552" max="12554" width="9.140625" style="67"/>
    <col min="12555" max="12556" width="10.42578125" style="67" customWidth="1"/>
    <col min="12557" max="12558" width="11.28515625" style="67" customWidth="1"/>
    <col min="12559" max="12800" width="9.140625" style="67"/>
    <col min="12801" max="12801" width="15.7109375" style="67" customWidth="1"/>
    <col min="12802" max="12802" width="14.140625" style="67" customWidth="1"/>
    <col min="12803" max="12803" width="58" style="67" customWidth="1"/>
    <col min="12804" max="12804" width="15.5703125" style="67" bestFit="1" customWidth="1"/>
    <col min="12805" max="12805" width="51.140625" style="67" customWidth="1"/>
    <col min="12806" max="12806" width="13.42578125" style="67" customWidth="1"/>
    <col min="12807" max="12807" width="11.5703125" style="67" customWidth="1"/>
    <col min="12808" max="12810" width="9.140625" style="67"/>
    <col min="12811" max="12812" width="10.42578125" style="67" customWidth="1"/>
    <col min="12813" max="12814" width="11.28515625" style="67" customWidth="1"/>
    <col min="12815" max="13056" width="9.140625" style="67"/>
    <col min="13057" max="13057" width="15.7109375" style="67" customWidth="1"/>
    <col min="13058" max="13058" width="14.140625" style="67" customWidth="1"/>
    <col min="13059" max="13059" width="58" style="67" customWidth="1"/>
    <col min="13060" max="13060" width="15.5703125" style="67" bestFit="1" customWidth="1"/>
    <col min="13061" max="13061" width="51.140625" style="67" customWidth="1"/>
    <col min="13062" max="13062" width="13.42578125" style="67" customWidth="1"/>
    <col min="13063" max="13063" width="11.5703125" style="67" customWidth="1"/>
    <col min="13064" max="13066" width="9.140625" style="67"/>
    <col min="13067" max="13068" width="10.42578125" style="67" customWidth="1"/>
    <col min="13069" max="13070" width="11.28515625" style="67" customWidth="1"/>
    <col min="13071" max="13312" width="9.140625" style="67"/>
    <col min="13313" max="13313" width="15.7109375" style="67" customWidth="1"/>
    <col min="13314" max="13314" width="14.140625" style="67" customWidth="1"/>
    <col min="13315" max="13315" width="58" style="67" customWidth="1"/>
    <col min="13316" max="13316" width="15.5703125" style="67" bestFit="1" customWidth="1"/>
    <col min="13317" max="13317" width="51.140625" style="67" customWidth="1"/>
    <col min="13318" max="13318" width="13.42578125" style="67" customWidth="1"/>
    <col min="13319" max="13319" width="11.5703125" style="67" customWidth="1"/>
    <col min="13320" max="13322" width="9.140625" style="67"/>
    <col min="13323" max="13324" width="10.42578125" style="67" customWidth="1"/>
    <col min="13325" max="13326" width="11.28515625" style="67" customWidth="1"/>
    <col min="13327" max="13568" width="9.140625" style="67"/>
    <col min="13569" max="13569" width="15.7109375" style="67" customWidth="1"/>
    <col min="13570" max="13570" width="14.140625" style="67" customWidth="1"/>
    <col min="13571" max="13571" width="58" style="67" customWidth="1"/>
    <col min="13572" max="13572" width="15.5703125" style="67" bestFit="1" customWidth="1"/>
    <col min="13573" max="13573" width="51.140625" style="67" customWidth="1"/>
    <col min="13574" max="13574" width="13.42578125" style="67" customWidth="1"/>
    <col min="13575" max="13575" width="11.5703125" style="67" customWidth="1"/>
    <col min="13576" max="13578" width="9.140625" style="67"/>
    <col min="13579" max="13580" width="10.42578125" style="67" customWidth="1"/>
    <col min="13581" max="13582" width="11.28515625" style="67" customWidth="1"/>
    <col min="13583" max="13824" width="9.140625" style="67"/>
    <col min="13825" max="13825" width="15.7109375" style="67" customWidth="1"/>
    <col min="13826" max="13826" width="14.140625" style="67" customWidth="1"/>
    <col min="13827" max="13827" width="58" style="67" customWidth="1"/>
    <col min="13828" max="13828" width="15.5703125" style="67" bestFit="1" customWidth="1"/>
    <col min="13829" max="13829" width="51.140625" style="67" customWidth="1"/>
    <col min="13830" max="13830" width="13.42578125" style="67" customWidth="1"/>
    <col min="13831" max="13831" width="11.5703125" style="67" customWidth="1"/>
    <col min="13832" max="13834" width="9.140625" style="67"/>
    <col min="13835" max="13836" width="10.42578125" style="67" customWidth="1"/>
    <col min="13837" max="13838" width="11.28515625" style="67" customWidth="1"/>
    <col min="13839" max="14080" width="9.140625" style="67"/>
    <col min="14081" max="14081" width="15.7109375" style="67" customWidth="1"/>
    <col min="14082" max="14082" width="14.140625" style="67" customWidth="1"/>
    <col min="14083" max="14083" width="58" style="67" customWidth="1"/>
    <col min="14084" max="14084" width="15.5703125" style="67" bestFit="1" customWidth="1"/>
    <col min="14085" max="14085" width="51.140625" style="67" customWidth="1"/>
    <col min="14086" max="14086" width="13.42578125" style="67" customWidth="1"/>
    <col min="14087" max="14087" width="11.5703125" style="67" customWidth="1"/>
    <col min="14088" max="14090" width="9.140625" style="67"/>
    <col min="14091" max="14092" width="10.42578125" style="67" customWidth="1"/>
    <col min="14093" max="14094" width="11.28515625" style="67" customWidth="1"/>
    <col min="14095" max="14336" width="9.140625" style="67"/>
    <col min="14337" max="14337" width="15.7109375" style="67" customWidth="1"/>
    <col min="14338" max="14338" width="14.140625" style="67" customWidth="1"/>
    <col min="14339" max="14339" width="58" style="67" customWidth="1"/>
    <col min="14340" max="14340" width="15.5703125" style="67" bestFit="1" customWidth="1"/>
    <col min="14341" max="14341" width="51.140625" style="67" customWidth="1"/>
    <col min="14342" max="14342" width="13.42578125" style="67" customWidth="1"/>
    <col min="14343" max="14343" width="11.5703125" style="67" customWidth="1"/>
    <col min="14344" max="14346" width="9.140625" style="67"/>
    <col min="14347" max="14348" width="10.42578125" style="67" customWidth="1"/>
    <col min="14349" max="14350" width="11.28515625" style="67" customWidth="1"/>
    <col min="14351" max="14592" width="9.140625" style="67"/>
    <col min="14593" max="14593" width="15.7109375" style="67" customWidth="1"/>
    <col min="14594" max="14594" width="14.140625" style="67" customWidth="1"/>
    <col min="14595" max="14595" width="58" style="67" customWidth="1"/>
    <col min="14596" max="14596" width="15.5703125" style="67" bestFit="1" customWidth="1"/>
    <col min="14597" max="14597" width="51.140625" style="67" customWidth="1"/>
    <col min="14598" max="14598" width="13.42578125" style="67" customWidth="1"/>
    <col min="14599" max="14599" width="11.5703125" style="67" customWidth="1"/>
    <col min="14600" max="14602" width="9.140625" style="67"/>
    <col min="14603" max="14604" width="10.42578125" style="67" customWidth="1"/>
    <col min="14605" max="14606" width="11.28515625" style="67" customWidth="1"/>
    <col min="14607" max="14848" width="9.140625" style="67"/>
    <col min="14849" max="14849" width="15.7109375" style="67" customWidth="1"/>
    <col min="14850" max="14850" width="14.140625" style="67" customWidth="1"/>
    <col min="14851" max="14851" width="58" style="67" customWidth="1"/>
    <col min="14852" max="14852" width="15.5703125" style="67" bestFit="1" customWidth="1"/>
    <col min="14853" max="14853" width="51.140625" style="67" customWidth="1"/>
    <col min="14854" max="14854" width="13.42578125" style="67" customWidth="1"/>
    <col min="14855" max="14855" width="11.5703125" style="67" customWidth="1"/>
    <col min="14856" max="14858" width="9.140625" style="67"/>
    <col min="14859" max="14860" width="10.42578125" style="67" customWidth="1"/>
    <col min="14861" max="14862" width="11.28515625" style="67" customWidth="1"/>
    <col min="14863" max="15104" width="9.140625" style="67"/>
    <col min="15105" max="15105" width="15.7109375" style="67" customWidth="1"/>
    <col min="15106" max="15106" width="14.140625" style="67" customWidth="1"/>
    <col min="15107" max="15107" width="58" style="67" customWidth="1"/>
    <col min="15108" max="15108" width="15.5703125" style="67" bestFit="1" customWidth="1"/>
    <col min="15109" max="15109" width="51.140625" style="67" customWidth="1"/>
    <col min="15110" max="15110" width="13.42578125" style="67" customWidth="1"/>
    <col min="15111" max="15111" width="11.5703125" style="67" customWidth="1"/>
    <col min="15112" max="15114" width="9.140625" style="67"/>
    <col min="15115" max="15116" width="10.42578125" style="67" customWidth="1"/>
    <col min="15117" max="15118" width="11.28515625" style="67" customWidth="1"/>
    <col min="15119" max="15360" width="9.140625" style="67"/>
    <col min="15361" max="15361" width="15.7109375" style="67" customWidth="1"/>
    <col min="15362" max="15362" width="14.140625" style="67" customWidth="1"/>
    <col min="15363" max="15363" width="58" style="67" customWidth="1"/>
    <col min="15364" max="15364" width="15.5703125" style="67" bestFit="1" customWidth="1"/>
    <col min="15365" max="15365" width="51.140625" style="67" customWidth="1"/>
    <col min="15366" max="15366" width="13.42578125" style="67" customWidth="1"/>
    <col min="15367" max="15367" width="11.5703125" style="67" customWidth="1"/>
    <col min="15368" max="15370" width="9.140625" style="67"/>
    <col min="15371" max="15372" width="10.42578125" style="67" customWidth="1"/>
    <col min="15373" max="15374" width="11.28515625" style="67" customWidth="1"/>
    <col min="15375" max="15616" width="9.140625" style="67"/>
    <col min="15617" max="15617" width="15.7109375" style="67" customWidth="1"/>
    <col min="15618" max="15618" width="14.140625" style="67" customWidth="1"/>
    <col min="15619" max="15619" width="58" style="67" customWidth="1"/>
    <col min="15620" max="15620" width="15.5703125" style="67" bestFit="1" customWidth="1"/>
    <col min="15621" max="15621" width="51.140625" style="67" customWidth="1"/>
    <col min="15622" max="15622" width="13.42578125" style="67" customWidth="1"/>
    <col min="15623" max="15623" width="11.5703125" style="67" customWidth="1"/>
    <col min="15624" max="15626" width="9.140625" style="67"/>
    <col min="15627" max="15628" width="10.42578125" style="67" customWidth="1"/>
    <col min="15629" max="15630" width="11.28515625" style="67" customWidth="1"/>
    <col min="15631" max="15872" width="9.140625" style="67"/>
    <col min="15873" max="15873" width="15.7109375" style="67" customWidth="1"/>
    <col min="15874" max="15874" width="14.140625" style="67" customWidth="1"/>
    <col min="15875" max="15875" width="58" style="67" customWidth="1"/>
    <col min="15876" max="15876" width="15.5703125" style="67" bestFit="1" customWidth="1"/>
    <col min="15877" max="15877" width="51.140625" style="67" customWidth="1"/>
    <col min="15878" max="15878" width="13.42578125" style="67" customWidth="1"/>
    <col min="15879" max="15879" width="11.5703125" style="67" customWidth="1"/>
    <col min="15880" max="15882" width="9.140625" style="67"/>
    <col min="15883" max="15884" width="10.42578125" style="67" customWidth="1"/>
    <col min="15885" max="15886" width="11.28515625" style="67" customWidth="1"/>
    <col min="15887" max="16128" width="9.140625" style="67"/>
    <col min="16129" max="16129" width="15.7109375" style="67" customWidth="1"/>
    <col min="16130" max="16130" width="14.140625" style="67" customWidth="1"/>
    <col min="16131" max="16131" width="58" style="67" customWidth="1"/>
    <col min="16132" max="16132" width="15.5703125" style="67" bestFit="1" customWidth="1"/>
    <col min="16133" max="16133" width="51.140625" style="67" customWidth="1"/>
    <col min="16134" max="16134" width="13.42578125" style="67" customWidth="1"/>
    <col min="16135" max="16135" width="11.5703125" style="67" customWidth="1"/>
    <col min="16136" max="16138" width="9.140625" style="67"/>
    <col min="16139" max="16140" width="10.42578125" style="67" customWidth="1"/>
    <col min="16141" max="16142" width="11.28515625" style="67" customWidth="1"/>
    <col min="16143" max="16384" width="9.140625" style="67"/>
  </cols>
  <sheetData>
    <row r="1" spans="1:18" x14ac:dyDescent="0.25">
      <c r="B1" s="67" t="s">
        <v>10186</v>
      </c>
      <c r="L1" s="159" t="s">
        <v>10187</v>
      </c>
      <c r="M1" s="159"/>
      <c r="N1" s="159"/>
      <c r="O1" s="159"/>
      <c r="P1" s="159" t="s">
        <v>10188</v>
      </c>
      <c r="Q1" s="159"/>
      <c r="R1" s="159"/>
    </row>
    <row r="2" spans="1:18" ht="71.25" customHeight="1" x14ac:dyDescent="0.25">
      <c r="A2" s="67" t="s">
        <v>10189</v>
      </c>
      <c r="B2" s="67" t="s">
        <v>10190</v>
      </c>
      <c r="D2" s="67" t="s">
        <v>10191</v>
      </c>
      <c r="E2" s="67" t="s">
        <v>10192</v>
      </c>
      <c r="F2" s="122" t="s">
        <v>10193</v>
      </c>
      <c r="G2" s="67" t="s">
        <v>993</v>
      </c>
      <c r="H2" s="67" t="s">
        <v>10194</v>
      </c>
      <c r="I2" s="67" t="s">
        <v>10195</v>
      </c>
      <c r="J2" s="122" t="s">
        <v>10196</v>
      </c>
      <c r="K2" s="122" t="s">
        <v>10197</v>
      </c>
      <c r="L2" s="122" t="s">
        <v>10198</v>
      </c>
      <c r="M2" s="122" t="s">
        <v>10199</v>
      </c>
      <c r="N2" s="122" t="s">
        <v>10200</v>
      </c>
      <c r="O2" s="122" t="s">
        <v>10201</v>
      </c>
      <c r="P2" s="122" t="s">
        <v>10202</v>
      </c>
      <c r="Q2" s="67" t="s">
        <v>10203</v>
      </c>
      <c r="R2" s="122"/>
    </row>
    <row r="3" spans="1:18" x14ac:dyDescent="0.25">
      <c r="A3" s="67">
        <f>VLOOKUP(E3,'GDP MetaData'!B$26:H$362,7,FALSE)</f>
        <v>3</v>
      </c>
      <c r="B3" s="67" t="str">
        <f>IF(A3=0,"",VLOOKUP(A3,'GDP MetaData'!A$388:C$486,3,FALSE))</f>
        <v>Aggregate T001 combines the North American Industry Classification System (NAICS) codes 11-91.</v>
      </c>
      <c r="E3" s="67" t="str">
        <f>'Sample GDP Data'!A2</f>
        <v>T00100</v>
      </c>
      <c r="G3" s="67" t="str">
        <f>VLOOKUP(E3,'GDP MetaData'!B$26:C$362,2,FALSE)</f>
        <v>All industries</v>
      </c>
      <c r="H3" s="123">
        <f>VLOOKUP(E3,'Sample GDP Data'!A$2:D$338,4,FALSE)</f>
        <v>733760.7</v>
      </c>
      <c r="I3" s="67" t="s">
        <v>10204</v>
      </c>
      <c r="J3" s="67">
        <f>SUM(L4:L585)</f>
        <v>733761.20000000007</v>
      </c>
      <c r="P3" s="67">
        <f>SUM(Q3:Q585)</f>
        <v>733761.3</v>
      </c>
    </row>
    <row r="4" spans="1:18" x14ac:dyDescent="0.25">
      <c r="A4" s="67">
        <f>VLOOKUP(E4,'GDP MetaData'!B$26:H$362,7,FALSE)</f>
        <v>4</v>
      </c>
      <c r="B4" s="67" t="str">
        <f>IF(A4=0,"",VLOOKUP(A4,'GDP MetaData'!A$388:C$486,3,FALSE))</f>
        <v>Aggregate T002 combines the North American Industry Classification System (NAICS) codes 11-33.</v>
      </c>
      <c r="E4" s="67" t="str">
        <f>'Sample GDP Data'!A3</f>
        <v>T00200</v>
      </c>
      <c r="G4" s="67" t="str">
        <f>VLOOKUP(E4,'GDP MetaData'!B$26:C$362,2,FALSE)</f>
        <v>Goods-producing industries</v>
      </c>
      <c r="H4" s="123">
        <f>VLOOKUP(E4,'Sample GDP Data'!A$2:D$338,4,FALSE)</f>
        <v>170097.1</v>
      </c>
      <c r="I4" s="67" t="s">
        <v>10205</v>
      </c>
    </row>
    <row r="5" spans="1:18" x14ac:dyDescent="0.25">
      <c r="A5" s="67">
        <f>VLOOKUP(E5,'GDP MetaData'!B$26:H$362,7,FALSE)</f>
        <v>5</v>
      </c>
      <c r="B5" s="67" t="str">
        <f>IF(A5=0,"",VLOOKUP(A5,'GDP MetaData'!A$388:C$486,3,FALSE))</f>
        <v>Aggregate T003 combines the North American Industry Classification System (NAICS) codes 41-91.</v>
      </c>
      <c r="E5" s="67" t="str">
        <f>'Sample GDP Data'!A4</f>
        <v>T00300</v>
      </c>
      <c r="G5" s="67" t="str">
        <f>VLOOKUP(E5,'GDP MetaData'!B$26:C$362,2,FALSE)</f>
        <v>Service-producing industries</v>
      </c>
      <c r="H5" s="123">
        <f>VLOOKUP(E5,'Sample GDP Data'!A$2:D$338,4,FALSE)</f>
        <v>563663.6</v>
      </c>
      <c r="I5" s="67" t="s">
        <v>10205</v>
      </c>
    </row>
    <row r="6" spans="1:18" x14ac:dyDescent="0.25">
      <c r="A6" s="67">
        <f>VLOOKUP(E6,'GDP MetaData'!B$26:H$362,7,FALSE)</f>
        <v>6</v>
      </c>
      <c r="B6" s="67" t="str">
        <f>IF(A6=0,"",VLOOKUP(A6,'GDP MetaData'!A$388:C$486,3,FALSE))</f>
        <v>Aggregate T010 combines the North American Industry Classification System (NAICS) codes 21, 22, 31-33, 562.</v>
      </c>
      <c r="E6" s="67" t="str">
        <f>'Sample GDP Data'!A5</f>
        <v>T01000</v>
      </c>
      <c r="G6" s="67" t="str">
        <f>VLOOKUP(E6,'GDP MetaData'!B$26:C$362,2,FALSE)</f>
        <v>Industrial production</v>
      </c>
      <c r="H6" s="123">
        <f>VLOOKUP(E6,'Sample GDP Data'!A$2:D$338,4,FALSE)</f>
        <v>116099.1</v>
      </c>
      <c r="I6" s="67" t="s">
        <v>10205</v>
      </c>
    </row>
    <row r="7" spans="1:18" x14ac:dyDescent="0.25">
      <c r="A7" s="67">
        <f>VLOOKUP(E7,'GDP MetaData'!B$26:H$362,7,FALSE)</f>
        <v>7</v>
      </c>
      <c r="B7" s="67" t="str">
        <f>IF(A7=0,"",VLOOKUP(A7,'GDP MetaData'!A$388:C$486,3,FALSE))</f>
        <v>Aggregate T011 combines the North American Industry Classification System (NAICS) codes 311-316, 322-326.</v>
      </c>
      <c r="E7" s="67" t="str">
        <f>'Sample GDP Data'!A6</f>
        <v>T01100</v>
      </c>
      <c r="G7" s="67" t="str">
        <f>VLOOKUP(E7,'GDP MetaData'!B$26:C$362,2,FALSE)</f>
        <v>Non-durable manufacturing industries</v>
      </c>
      <c r="H7" s="123">
        <f>VLOOKUP(E7,'Sample GDP Data'!A$2:D$338,4,FALSE)</f>
        <v>37113.5</v>
      </c>
      <c r="I7" s="67" t="s">
        <v>10205</v>
      </c>
    </row>
    <row r="8" spans="1:18" x14ac:dyDescent="0.25">
      <c r="A8" s="67">
        <f>VLOOKUP(E8,'GDP MetaData'!B$26:H$362,7,FALSE)</f>
        <v>8</v>
      </c>
      <c r="B8" s="67" t="str">
        <f>IF(A8=0,"",VLOOKUP(A8,'GDP MetaData'!A$388:C$486,3,FALSE))</f>
        <v>Aggregate T012 combines the North American Industry Classification System (NAICS) codes 321, 327-339.</v>
      </c>
      <c r="E8" s="67" t="str">
        <f>'Sample GDP Data'!A7</f>
        <v>T01200</v>
      </c>
      <c r="G8" s="67" t="str">
        <f>VLOOKUP(E8,'GDP MetaData'!B$26:C$362,2,FALSE)</f>
        <v>Durable manufacturing industries</v>
      </c>
      <c r="H8" s="123">
        <f>VLOOKUP(E8,'Sample GDP Data'!A$2:D$338,4,FALSE)</f>
        <v>54517.1</v>
      </c>
      <c r="I8" s="67" t="s">
        <v>10205</v>
      </c>
    </row>
    <row r="9" spans="1:18" x14ac:dyDescent="0.25">
      <c r="A9" s="67">
        <f>VLOOKUP(E9,'GDP MetaData'!B$26:H$362,7,FALSE)</f>
        <v>9</v>
      </c>
      <c r="B9" s="67" t="str">
        <f>IF(A9=0,"",VLOOKUP(A9,'GDP MetaData'!A$388:C$486,3,FALSE))</f>
        <v>Aggregate T013 combines the North American Industry Classification System (NAICS) code 334, excluding 3345, 4173, 5112, 517, 518, 5415, 8112.</v>
      </c>
      <c r="E9" s="67" t="str">
        <f>'Sample GDP Data'!A8</f>
        <v>T01300</v>
      </c>
      <c r="G9" s="67" t="str">
        <f>VLOOKUP(E9,'GDP MetaData'!B$26:C$362,2,FALSE)</f>
        <v>Information and communication technology sector</v>
      </c>
      <c r="H9" s="123">
        <f>VLOOKUP(E9,'Sample GDP Data'!A$2:D$338,4,FALSE)</f>
        <v>40886.800000000003</v>
      </c>
      <c r="I9" s="67" t="s">
        <v>10205</v>
      </c>
    </row>
    <row r="10" spans="1:18" x14ac:dyDescent="0.25">
      <c r="A10" s="67">
        <f>VLOOKUP(E10,'GDP MetaData'!B$26:H$362,7,FALSE)</f>
        <v>10</v>
      </c>
      <c r="B10" s="67" t="str">
        <f>IF(A10=0,"",VLOOKUP(A10,'GDP MetaData'!A$388:C$486,3,FALSE))</f>
        <v>Aggregate T014 combines the North American Industry Classification System (NAICS) code 334, excluding 3345.</v>
      </c>
      <c r="E10" s="67" t="str">
        <f>'Sample GDP Data'!A9</f>
        <v>T01400</v>
      </c>
      <c r="G10" s="67" t="str">
        <f>VLOOKUP(E10,'GDP MetaData'!B$26:C$362,2,FALSE)</f>
        <v>Information and communication technology, manufacturing</v>
      </c>
      <c r="H10" s="123">
        <f>VLOOKUP(E10,'Sample GDP Data'!A$2:D$338,4,FALSE)</f>
        <v>2086.3000000000002</v>
      </c>
      <c r="I10" s="67" t="s">
        <v>10205</v>
      </c>
    </row>
    <row r="11" spans="1:18" x14ac:dyDescent="0.25">
      <c r="A11" s="67">
        <f>VLOOKUP(E11,'GDP MetaData'!B$26:H$362,7,FALSE)</f>
        <v>11</v>
      </c>
      <c r="B11" s="67" t="str">
        <f>IF(A11=0,"",VLOOKUP(A11,'GDP MetaData'!A$388:C$486,3,FALSE))</f>
        <v>Aggregate T015 combines the North American Industry Classification System (NAICS) codes 4173, 5112, 517, 518, 5415, 8112.</v>
      </c>
      <c r="E11" s="67" t="str">
        <f>'Sample GDP Data'!A10</f>
        <v>T01500</v>
      </c>
      <c r="G11" s="67" t="str">
        <f>VLOOKUP(E11,'GDP MetaData'!B$26:C$362,2,FALSE)</f>
        <v>Information and communication technology, services</v>
      </c>
      <c r="H11" s="123">
        <f>VLOOKUP(E11,'Sample GDP Data'!A$2:D$338,4,FALSE)</f>
        <v>38800.5</v>
      </c>
      <c r="I11" s="67" t="s">
        <v>10205</v>
      </c>
    </row>
    <row r="12" spans="1:18" x14ac:dyDescent="0.25">
      <c r="A12" s="67">
        <f>VLOOKUP(E12,'GDP MetaData'!B$26:H$362,7,FALSE)</f>
        <v>12</v>
      </c>
      <c r="B12" s="67" t="str">
        <f>IF(A12=0,"",VLOOKUP(A12,'GDP MetaData'!A$388:C$486,3,FALSE))</f>
        <v>Aggregate T016 combines the North American Industry Classification System (NAICS) codes 211, 2121, 21229, 213111, 213118, 2211, 2212, 32411, 486.</v>
      </c>
      <c r="E12" s="67" t="str">
        <f>'Sample GDP Data'!A11</f>
        <v>T01600</v>
      </c>
      <c r="G12" s="67" t="str">
        <f>VLOOKUP(E12,'GDP MetaData'!B$26:C$362,2,FALSE)</f>
        <v>Energy sector</v>
      </c>
      <c r="H12" s="123">
        <f>VLOOKUP(E12,'Sample GDP Data'!A$2:D$338,4,FALSE)</f>
        <v>18271.8</v>
      </c>
      <c r="I12" s="67" t="s">
        <v>10205</v>
      </c>
    </row>
    <row r="13" spans="1:18" x14ac:dyDescent="0.25">
      <c r="A13" s="67">
        <f>VLOOKUP(E13,'GDP MetaData'!B$26:H$362,7,FALSE)</f>
        <v>67</v>
      </c>
      <c r="B13" s="67" t="str">
        <f>IF(A13=0,"",VLOOKUP(A13,'GDP MetaData'!A$388:C$486,3,FALSE))</f>
        <v>Aggregate T018 combines the North American Industry Classification System (NAICS) codes 61, 62, 91.</v>
      </c>
      <c r="E13" s="67" t="str">
        <f>'Sample GDP Data'!A12</f>
        <v>T01800</v>
      </c>
      <c r="G13" s="67" t="str">
        <f>VLOOKUP(E13,'GDP MetaData'!B$26:C$362,2,FALSE)</f>
        <v>Public sector</v>
      </c>
      <c r="H13" s="123"/>
      <c r="I13" s="67" t="s">
        <v>10205</v>
      </c>
    </row>
    <row r="14" spans="1:18" x14ac:dyDescent="0.25">
      <c r="A14" s="67">
        <f>VLOOKUP(E14,'GDP MetaData'!B$26:H$362,7,FALSE)</f>
        <v>81</v>
      </c>
      <c r="B14" s="67" t="str">
        <f>IF(A14=0,"",VLOOKUP(A14,'GDP MetaData'!A$388:C$486,3,FALSE))</f>
        <v>Aggregate T020 combines the North American Industry Classification System (NAICS) codes 11-91, excluding codes 111412, 111995, 453993.</v>
      </c>
      <c r="E14" s="67" t="str">
        <f>'Sample GDP Data'!A13</f>
        <v>T02000</v>
      </c>
      <c r="G14" s="67" t="str">
        <f>VLOOKUP(E14,'GDP MetaData'!B$26:C$362,2,FALSE)</f>
        <v>All industries (except cannabis sector)</v>
      </c>
      <c r="H14" s="123"/>
      <c r="I14" s="67" t="s">
        <v>10205</v>
      </c>
    </row>
    <row r="15" spans="1:18" x14ac:dyDescent="0.25">
      <c r="A15" s="67">
        <f>VLOOKUP(E15,'GDP MetaData'!B$26:H$362,7,FALSE)</f>
        <v>83</v>
      </c>
      <c r="B15" s="67" t="str">
        <f>IF(A15=0,"",VLOOKUP(A15,'GDP MetaData'!A$388:C$486,3,FALSE))</f>
        <v>Aggregate T021 combines the North American Industry Classification System (NAICS) codes 111412, 111995, 453993.</v>
      </c>
      <c r="E15" s="67" t="str">
        <f>'Sample GDP Data'!A14</f>
        <v>T02100</v>
      </c>
      <c r="G15" s="67" t="str">
        <f>VLOOKUP(E15,'GDP MetaData'!B$26:C$362,2,FALSE)</f>
        <v>Cannabis sector</v>
      </c>
      <c r="H15" s="123"/>
      <c r="I15" s="67" t="s">
        <v>10205</v>
      </c>
    </row>
    <row r="16" spans="1:18" x14ac:dyDescent="0.25">
      <c r="A16" s="67">
        <f>VLOOKUP(E16,'GDP MetaData'!B$26:H$362,7,FALSE)</f>
        <v>103</v>
      </c>
      <c r="B16" s="67" t="str">
        <f>IF(A16=0,"",VLOOKUP(A16,'GDP MetaData'!A$388:C$486,3,FALSE))</f>
        <v>Aggregate T022 combines industry codes 111CL, 453BL.</v>
      </c>
      <c r="E16" s="67" t="str">
        <f>'Sample GDP Data'!A15</f>
        <v>T02200</v>
      </c>
      <c r="G16" s="67" t="str">
        <f>VLOOKUP(E16,'GDP MetaData'!B$26:C$362,2,FALSE)</f>
        <v>Cannabis sector (licensed)</v>
      </c>
      <c r="H16" s="123"/>
      <c r="I16" s="67" t="s">
        <v>10205</v>
      </c>
    </row>
    <row r="17" spans="1:17" x14ac:dyDescent="0.25">
      <c r="A17" s="67">
        <f>VLOOKUP(E17,'GDP MetaData'!B$26:H$362,7,FALSE)</f>
        <v>105</v>
      </c>
      <c r="B17" s="67" t="str">
        <f>IF(A17=0,"",VLOOKUP(A17,'GDP MetaData'!A$388:C$486,3,FALSE))</f>
        <v>Aggregate T023 combines industry codes 111CU, 453BU.</v>
      </c>
      <c r="E17" s="67" t="str">
        <f>'Sample GDP Data'!A16</f>
        <v>T02300</v>
      </c>
      <c r="G17" s="67" t="str">
        <f>VLOOKUP(E17,'GDP MetaData'!B$26:C$362,2,FALSE)</f>
        <v>Cannabis sector (unlicensed)</v>
      </c>
      <c r="H17" s="123"/>
      <c r="I17" s="67" t="s">
        <v>10205</v>
      </c>
    </row>
    <row r="18" spans="1:17" x14ac:dyDescent="0.25">
      <c r="A18" s="67">
        <f>VLOOKUP(E18,'GDP MetaData'!B$26:H$362,7,FALSE)</f>
        <v>106</v>
      </c>
      <c r="B18" s="67" t="str">
        <f>IF(A18=0,"",VLOOKUP(A18,'GDP MetaData'!A$388:C$486,3,FALSE))</f>
        <v>Aggregate T024 combines the North American Industry Classification System (NAICS) codes 11-91, excluding industry codes 111CU, 453BU.</v>
      </c>
      <c r="E18" s="67" t="str">
        <f>'Sample GDP Data'!A17</f>
        <v>T02400</v>
      </c>
      <c r="G18" s="67" t="str">
        <f>VLOOKUP(E18,'GDP MetaData'!B$26:C$362,2,FALSE)</f>
        <v>All industries (except unlicensed cannabis sector)</v>
      </c>
      <c r="H18" s="123"/>
      <c r="I18" s="67" t="s">
        <v>10205</v>
      </c>
    </row>
    <row r="19" spans="1:17" x14ac:dyDescent="0.25">
      <c r="A19" s="67">
        <f>VLOOKUP(E19,'GDP MetaData'!B$26:H$362,7,FALSE)</f>
        <v>0</v>
      </c>
      <c r="B19" s="67" t="str">
        <f>IF(A19=0,"",VLOOKUP(A19,'GDP MetaData'!A$388:C$486,3,FALSE))</f>
        <v/>
      </c>
      <c r="D19" s="67" t="s">
        <v>6032</v>
      </c>
      <c r="E19" s="67" t="str">
        <f>'Sample GDP Data'!A18</f>
        <v>110000</v>
      </c>
      <c r="G19" s="67" t="str">
        <f>VLOOKUP(E19,'GDP MetaData'!B$26:C$362,2,FALSE)</f>
        <v>Agriculture, forestry, fishing and hunting</v>
      </c>
      <c r="H19" s="123">
        <f>VLOOKUP(E19,'Sample GDP Data'!A$2:D$338,4,FALSE)</f>
        <v>6668.7</v>
      </c>
      <c r="L19" s="124">
        <f>SUM(M21:M49)</f>
        <v>6668.7999999999993</v>
      </c>
      <c r="Q19" s="67">
        <f>SUM(P20:P49)</f>
        <v>6668.7999999999993</v>
      </c>
    </row>
    <row r="20" spans="1:17" x14ac:dyDescent="0.25">
      <c r="A20" s="67">
        <f>VLOOKUP(E20,'GDP MetaData'!B$26:H$362,7,FALSE)</f>
        <v>13</v>
      </c>
      <c r="B20" s="67" t="str">
        <f>IF(A20=0,"",VLOOKUP(A20,'GDP MetaData'!A$388:C$486,3,FALSE))</f>
        <v>Aggregate 11A combines the North American Industry Classification System (NAICS) codes 111, 112.</v>
      </c>
      <c r="E20" s="67" t="str">
        <f>'Sample GDP Data'!A19</f>
        <v>11A000</v>
      </c>
      <c r="G20" s="67" t="str">
        <f>VLOOKUP(E20,'GDP MetaData'!B$26:C$362,2,FALSE)</f>
        <v>Crop and animal production</v>
      </c>
      <c r="H20" s="123">
        <f>VLOOKUP(E20,'Sample GDP Data'!A$2:D$338,4,FALSE)</f>
        <v>5667.5</v>
      </c>
      <c r="I20" s="67" t="s">
        <v>10206</v>
      </c>
      <c r="L20" s="63"/>
      <c r="M20" s="125"/>
    </row>
    <row r="21" spans="1:17" x14ac:dyDescent="0.25">
      <c r="A21" s="67">
        <f>VLOOKUP(E21,'GDP MetaData'!B$26:H$362,7,FALSE)</f>
        <v>0</v>
      </c>
      <c r="B21" s="67" t="str">
        <f>IF(A21=0,"",VLOOKUP(A21,'GDP MetaData'!A$388:C$486,3,FALSE))</f>
        <v/>
      </c>
      <c r="E21" s="67" t="str">
        <f>'Sample GDP Data'!A20</f>
        <v>111000</v>
      </c>
      <c r="F21" s="67" t="str">
        <f>"G"&amp;E21</f>
        <v>G111000</v>
      </c>
      <c r="G21" s="67" t="str">
        <f>VLOOKUP(E21,'GDP MetaData'!B$26:C$362,2,FALSE)</f>
        <v>Crop production</v>
      </c>
      <c r="H21" s="123">
        <f>VLOOKUP(E21,'Sample GDP Data'!A$2:D$338,4,FALSE)</f>
        <v>4077.4</v>
      </c>
      <c r="L21" s="63"/>
      <c r="M21" s="126">
        <f>H21</f>
        <v>4077.4</v>
      </c>
      <c r="P21" s="67">
        <f>IF(ISBLANK(F21),"",H21)</f>
        <v>4077.4</v>
      </c>
    </row>
    <row r="22" spans="1:17" x14ac:dyDescent="0.25">
      <c r="A22" s="67">
        <f>VLOOKUP(E22,'GDP MetaData'!B$26:H$362,7,FALSE)</f>
        <v>88</v>
      </c>
      <c r="B22" s="67" t="str">
        <f>IF(A22=0,"",VLOOKUP(A22,'GDP MetaData'!A$388:C$486,3,FALSE))</f>
        <v>Aggregate 111X combines the North American Industry Classification System (NAICS) codes 111, excluding codes 111412, 111995.</v>
      </c>
      <c r="E22" s="67" t="str">
        <f>'Sample GDP Data'!A21</f>
        <v>111X00</v>
      </c>
      <c r="G22" s="67" t="str">
        <f>VLOOKUP(E22,'GDP MetaData'!B$26:C$362,2,FALSE)</f>
        <v>Crop production (except cannabis)</v>
      </c>
      <c r="H22" s="123"/>
      <c r="L22" s="63"/>
    </row>
    <row r="23" spans="1:17" x14ac:dyDescent="0.25">
      <c r="A23" s="67">
        <f>VLOOKUP(E23,'GDP MetaData'!B$26:H$362,7,FALSE)</f>
        <v>96</v>
      </c>
      <c r="B23" s="67" t="str">
        <f>IF(A23=0,"",VLOOKUP(A23,'GDP MetaData'!A$388:C$486,3,FALSE))</f>
        <v>With May 1, 2019 release, the provincial and territorial gross domestic product (GDP) by industry adopted the &lt;a href="https://www.statcan.gc.ca/eng/subjects/standard/naics/2017/v3/index"&gt;North American Industry Classification System (NAICS) Canada 2017 version 3.0&lt;/a&gt;. As a result the greenhouse, nursery and floriculture production industry was renamed "Greenhouse, nursery and floriculture production (except cannabis)" and recoded from 1114 to 1114A.</v>
      </c>
      <c r="D23" s="67" t="s">
        <v>6372</v>
      </c>
      <c r="E23" s="67" t="str">
        <f>'Sample GDP Data'!A22</f>
        <v>1114A0</v>
      </c>
      <c r="G23" s="67" t="str">
        <f>VLOOKUP(E23,'GDP MetaData'!B$26:C$362,2,FALSE)</f>
        <v>Greenhouse, nursery and floriculture production (except cannabis)</v>
      </c>
      <c r="H23" s="123"/>
      <c r="I23" s="67" t="s">
        <v>10207</v>
      </c>
      <c r="L23" s="63"/>
      <c r="P23" s="67" t="str">
        <f>IF(ISBLANK(F23),"",H23)</f>
        <v/>
      </c>
    </row>
    <row r="24" spans="1:17" x14ac:dyDescent="0.25">
      <c r="A24" s="67">
        <f>VLOOKUP(E24,'GDP MetaData'!B$26:H$362,7,FALSE)</f>
        <v>108</v>
      </c>
      <c r="B24" s="67" t="str">
        <f>IF(A24=0,"",VLOOKUP(A24,'GDP MetaData'!A$388:C$486,3,FALSE))</f>
        <v>Industry 111A combines the North American Industry Classification System (NAICS) code 111, excluding 1114.</v>
      </c>
      <c r="E24" s="67" t="str">
        <f>'Sample GDP Data'!A23</f>
        <v>111A00</v>
      </c>
      <c r="G24" s="67" t="str">
        <f>VLOOKUP(E24,'GDP MetaData'!B$26:C$362,2,FALSE)</f>
        <v>Crop production (except cannabis, greenhouse, nursery and floriculture production)</v>
      </c>
      <c r="H24" s="123">
        <f>VLOOKUP(E24,'Sample GDP Data'!A$2:D$338,4,FALSE)</f>
        <v>2522.3000000000002</v>
      </c>
      <c r="L24" s="63"/>
      <c r="P24" s="67" t="str">
        <f>IF(ISBLANK(F24),"",H24)</f>
        <v/>
      </c>
    </row>
    <row r="25" spans="1:17" x14ac:dyDescent="0.25">
      <c r="D25" s="67" t="s">
        <v>6479</v>
      </c>
      <c r="H25" s="123"/>
      <c r="L25" s="63"/>
    </row>
    <row r="26" spans="1:17" x14ac:dyDescent="0.25">
      <c r="D26" s="67" t="s">
        <v>6035</v>
      </c>
      <c r="H26" s="123"/>
      <c r="L26" s="63"/>
    </row>
    <row r="27" spans="1:17" x14ac:dyDescent="0.25">
      <c r="D27" s="67" t="s">
        <v>6643</v>
      </c>
      <c r="H27" s="123"/>
      <c r="L27" s="63"/>
    </row>
    <row r="28" spans="1:17" x14ac:dyDescent="0.25">
      <c r="D28" s="67" t="s">
        <v>6374</v>
      </c>
      <c r="H28" s="123"/>
      <c r="L28" s="63"/>
    </row>
    <row r="29" spans="1:17" x14ac:dyDescent="0.25">
      <c r="A29" s="67">
        <f>VLOOKUP(E29,'GDP MetaData'!B$26:H$362,7,FALSE)</f>
        <v>89</v>
      </c>
      <c r="B29" s="67" t="str">
        <f>IF(A29=0,"",VLOOKUP(A29,'GDP MetaData'!A$388:C$486,3,FALSE))</f>
        <v>Aggregate 111C combines the North American Industry Classification System (NAICS) codes 111412, 111995.</v>
      </c>
      <c r="E29" s="67" t="str">
        <f>'Sample GDP Data'!A24</f>
        <v>111C00</v>
      </c>
      <c r="G29" s="67" t="str">
        <f>VLOOKUP(E29,'GDP MetaData'!B$26:C$362,2,FALSE)</f>
        <v>Cannabis production</v>
      </c>
      <c r="H29" s="123"/>
      <c r="L29" s="63"/>
    </row>
    <row r="30" spans="1:17" x14ac:dyDescent="0.25">
      <c r="A30" s="67">
        <f>VLOOKUP(E30,'GDP MetaData'!B$26:H$362,7,FALSE)</f>
        <v>98</v>
      </c>
      <c r="B30" s="67" t="str">
        <f>IF(A30=0,"",VLOOKUP(A30,'GDP MetaData'!A$388:C$486,3,FALSE))</f>
        <v>Industry 111CL covers only licensed cannabis producers in the North American Industry Classification System (NAICS) codes 111412 and 111995.</v>
      </c>
      <c r="E30" s="67" t="str">
        <f>'Sample GDP Data'!A25</f>
        <v>111CL0</v>
      </c>
      <c r="G30" s="67" t="str">
        <f>VLOOKUP(E30,'GDP MetaData'!B$26:C$362,2,FALSE)</f>
        <v>Cannabis production (licensed)</v>
      </c>
      <c r="H30" s="123"/>
      <c r="L30" s="63"/>
    </row>
    <row r="31" spans="1:17" x14ac:dyDescent="0.25">
      <c r="A31" s="67">
        <f>VLOOKUP(E31,'GDP MetaData'!B$26:H$362,7,FALSE)</f>
        <v>99</v>
      </c>
      <c r="B31" s="67" t="str">
        <f>IF(A31=0,"",VLOOKUP(A31,'GDP MetaData'!A$388:C$486,3,FALSE))</f>
        <v>Industry 111CU covers only unlicensed cannabis producers in the North American Industry Classification System (NAICS) codes 111412 and 111995.</v>
      </c>
      <c r="E31" s="67" t="str">
        <f>'Sample GDP Data'!A26</f>
        <v>111CU0</v>
      </c>
      <c r="G31" s="67" t="str">
        <f>VLOOKUP(E31,'GDP MetaData'!B$26:C$362,2,FALSE)</f>
        <v>Cannabis production (unlicensed)</v>
      </c>
      <c r="H31" s="123"/>
      <c r="L31" s="63"/>
    </row>
    <row r="32" spans="1:17" x14ac:dyDescent="0.25">
      <c r="A32" s="67">
        <f>VLOOKUP(E32,'GDP MetaData'!B$26:H$362,7,FALSE)</f>
        <v>90</v>
      </c>
      <c r="B32" s="67" t="str">
        <f>IF(A32=0,"",VLOOKUP(A32,'GDP MetaData'!A$388:C$486,3,FALSE))</f>
        <v>Aggregate 111Y combines the North American Industry Classification System (NAICS) codes 111, excluding industry code 111CU.</v>
      </c>
      <c r="E32" s="67" t="str">
        <f>'Sample GDP Data'!A27</f>
        <v>111Y00</v>
      </c>
      <c r="G32" s="67" t="str">
        <f>VLOOKUP(E32,'GDP MetaData'!B$26:C$362,2,FALSE)</f>
        <v>Crop production (except unlicensed cannabis)</v>
      </c>
      <c r="H32" s="123"/>
      <c r="L32" s="63"/>
    </row>
    <row r="33" spans="1:16" x14ac:dyDescent="0.25">
      <c r="A33" s="67">
        <f>VLOOKUP(E33,'GDP MetaData'!B$26:H$362,7,FALSE)</f>
        <v>0</v>
      </c>
      <c r="B33" s="67" t="str">
        <f>IF(A33=0,"",VLOOKUP(A33,'GDP MetaData'!A$388:C$486,3,FALSE))</f>
        <v/>
      </c>
      <c r="D33" s="67" t="s">
        <v>6671</v>
      </c>
      <c r="E33" s="67" t="str">
        <f>'Sample GDP Data'!A28</f>
        <v>112000</v>
      </c>
      <c r="G33" s="67" t="str">
        <f>VLOOKUP(E33,'GDP MetaData'!B$26:C$362,2,FALSE)</f>
        <v>Animal production and aquaculture</v>
      </c>
      <c r="H33" s="123">
        <f>VLOOKUP(E33,'Sample GDP Data'!A$2:D$338,4,FALSE)</f>
        <v>1590.1</v>
      </c>
      <c r="L33" s="63"/>
      <c r="M33" s="126">
        <f>SUM(N34:N35)</f>
        <v>1590.1</v>
      </c>
      <c r="P33" s="67" t="str">
        <f>IF(ISBLANK(F33),"",H33)</f>
        <v/>
      </c>
    </row>
    <row r="34" spans="1:16" x14ac:dyDescent="0.25">
      <c r="A34" s="67">
        <f>VLOOKUP(E34,'GDP MetaData'!B$26:H$362,7,FALSE)</f>
        <v>62</v>
      </c>
      <c r="B34" s="67" t="str">
        <f>IF(A34=0,"",VLOOKUP(A34,'GDP MetaData'!A$388:C$486,3,FALSE))</f>
        <v>With the November 10, 2015 release, the industry structure shows the Aquaculture industry (NAICS 1125) and Animal production (excluding aquaculture) (Industry 112A) separately, which were previously combined under the Animal production industry (NAICS 112).</v>
      </c>
      <c r="D34" s="67" t="s">
        <v>6149</v>
      </c>
      <c r="E34" s="67" t="str">
        <f>'Sample GDP Data'!A29</f>
        <v>112500</v>
      </c>
      <c r="F34" s="67" t="str">
        <f>"G"&amp;E34</f>
        <v>G112500</v>
      </c>
      <c r="G34" s="67" t="str">
        <f>VLOOKUP(E34,'GDP MetaData'!B$26:C$362,2,FALSE)</f>
        <v>Aquaculture</v>
      </c>
      <c r="H34" s="123">
        <f>VLOOKUP(E34,'Sample GDP Data'!A$2:D$338,4,FALSE)</f>
        <v>16</v>
      </c>
      <c r="L34" s="63"/>
      <c r="M34" s="125"/>
      <c r="N34" s="127">
        <f>H34</f>
        <v>16</v>
      </c>
      <c r="P34" s="67">
        <f>IF(ISBLANK(F34),"",H34)</f>
        <v>16</v>
      </c>
    </row>
    <row r="35" spans="1:16" x14ac:dyDescent="0.25">
      <c r="A35" s="67">
        <v>61</v>
      </c>
      <c r="B35" s="67" t="str">
        <f>IF(A35=0,"",VLOOKUP(A35,'GDP MetaData'!A$388:C$486,3,FALSE))</f>
        <v>Industry 112A combines the North American Industry Classification System (NAICS) code 112, excluding 1125.</v>
      </c>
      <c r="E35" s="67" t="str">
        <f>'Sample GDP Data'!A30</f>
        <v>112A00</v>
      </c>
      <c r="F35" s="67" t="str">
        <f>"G"&amp;E35</f>
        <v>G112A00</v>
      </c>
      <c r="G35" s="67" t="str">
        <f>VLOOKUP(E35,'GDP MetaData'!B$26:C$362,2,FALSE)</f>
        <v>Animal production (except aquaculture)</v>
      </c>
      <c r="H35" s="123">
        <f>VLOOKUP(E35,'Sample GDP Data'!A$2:D$338,4,FALSE)</f>
        <v>1574.1</v>
      </c>
      <c r="I35" s="67" t="s">
        <v>10208</v>
      </c>
      <c r="L35" s="63"/>
      <c r="M35" s="125"/>
      <c r="N35" s="127">
        <f>H35</f>
        <v>1574.1</v>
      </c>
      <c r="P35" s="67">
        <f>IF(ISBLANK(F35),"",H35)</f>
        <v>1574.1</v>
      </c>
    </row>
    <row r="36" spans="1:16" x14ac:dyDescent="0.25">
      <c r="D36" s="67" t="s">
        <v>6481</v>
      </c>
      <c r="H36" s="123"/>
      <c r="L36" s="63"/>
      <c r="M36" s="125"/>
      <c r="N36" s="128"/>
    </row>
    <row r="37" spans="1:16" x14ac:dyDescent="0.25">
      <c r="D37" s="67" t="s">
        <v>6481</v>
      </c>
      <c r="H37" s="123"/>
      <c r="L37" s="63"/>
      <c r="M37" s="125"/>
      <c r="N37" s="128"/>
    </row>
    <row r="38" spans="1:16" x14ac:dyDescent="0.25">
      <c r="D38" s="67" t="s">
        <v>6037</v>
      </c>
      <c r="H38" s="123"/>
      <c r="L38" s="63"/>
      <c r="M38" s="125"/>
      <c r="N38" s="128"/>
    </row>
    <row r="39" spans="1:16" x14ac:dyDescent="0.25">
      <c r="D39" s="67" t="s">
        <v>6041</v>
      </c>
      <c r="H39" s="123"/>
      <c r="L39" s="63"/>
      <c r="M39" s="125"/>
      <c r="N39" s="128"/>
    </row>
    <row r="40" spans="1:16" x14ac:dyDescent="0.25">
      <c r="A40" s="67">
        <f>VLOOKUP(E40,'GDP MetaData'!B$26:H$362,7,FALSE)</f>
        <v>0</v>
      </c>
      <c r="B40" s="67" t="str">
        <f>IF(A40=0,"",VLOOKUP(A40,'GDP MetaData'!A$388:C$486,3,FALSE))</f>
        <v/>
      </c>
      <c r="D40" s="67" t="s">
        <v>6691</v>
      </c>
      <c r="E40" s="67" t="str">
        <f>'Sample GDP Data'!A31</f>
        <v>113000</v>
      </c>
      <c r="F40" s="67" t="str">
        <f>"G"&amp;E40</f>
        <v>G113000</v>
      </c>
      <c r="G40" s="67" t="str">
        <f>VLOOKUP(E40,'GDP MetaData'!B$26:C$362,2,FALSE)</f>
        <v>Forestry and logging</v>
      </c>
      <c r="H40" s="123">
        <f>VLOOKUP(E40,'Sample GDP Data'!A$2:D$338,4,FALSE)</f>
        <v>420.7</v>
      </c>
      <c r="L40" s="63"/>
      <c r="M40" s="126">
        <f>H40</f>
        <v>420.7</v>
      </c>
      <c r="P40" s="67">
        <f>IF(ISBLANK(F40),"",H40)</f>
        <v>420.7</v>
      </c>
    </row>
    <row r="41" spans="1:16" x14ac:dyDescent="0.25">
      <c r="D41" s="67" t="s">
        <v>6485</v>
      </c>
      <c r="H41" s="123"/>
      <c r="L41" s="63"/>
      <c r="M41" s="126"/>
    </row>
    <row r="42" spans="1:16" x14ac:dyDescent="0.25">
      <c r="D42" s="67" t="s">
        <v>6487</v>
      </c>
      <c r="H42" s="123"/>
      <c r="L42" s="63"/>
      <c r="M42" s="126"/>
    </row>
    <row r="43" spans="1:16" x14ac:dyDescent="0.25">
      <c r="D43" s="67" t="s">
        <v>6489</v>
      </c>
      <c r="H43" s="123"/>
      <c r="L43" s="63"/>
      <c r="M43" s="126"/>
    </row>
    <row r="44" spans="1:16" x14ac:dyDescent="0.25">
      <c r="A44" s="67">
        <f>VLOOKUP(E44,'GDP MetaData'!B$26:H$362,7,FALSE)</f>
        <v>0</v>
      </c>
      <c r="B44" s="67" t="str">
        <f>IF(A44=0,"",VLOOKUP(A44,'GDP MetaData'!A$388:C$486,3,FALSE))</f>
        <v/>
      </c>
      <c r="D44" s="67" t="s">
        <v>6697</v>
      </c>
      <c r="E44" s="67" t="str">
        <f>'Sample GDP Data'!A32</f>
        <v>114000</v>
      </c>
      <c r="F44" s="67" t="str">
        <f>"G"&amp;E44</f>
        <v>G114000</v>
      </c>
      <c r="G44" s="67" t="str">
        <f>VLOOKUP(E44,'GDP MetaData'!B$26:C$362,2,FALSE)</f>
        <v>Fishing, hunting and trapping</v>
      </c>
      <c r="H44" s="123">
        <f>VLOOKUP(E44,'Sample GDP Data'!A$2:D$338,4,FALSE)</f>
        <v>36.4</v>
      </c>
      <c r="L44" s="63"/>
      <c r="M44" s="126">
        <f>H44</f>
        <v>36.4</v>
      </c>
      <c r="P44" s="67">
        <f>IF(ISBLANK(F44),"",H44)</f>
        <v>36.4</v>
      </c>
    </row>
    <row r="45" spans="1:16" x14ac:dyDescent="0.25">
      <c r="D45" s="67" t="s">
        <v>6490</v>
      </c>
      <c r="H45" s="123"/>
      <c r="L45" s="63"/>
      <c r="M45" s="126"/>
    </row>
    <row r="46" spans="1:16" x14ac:dyDescent="0.25">
      <c r="D46" s="67" t="s">
        <v>6043</v>
      </c>
      <c r="H46" s="123"/>
      <c r="L46" s="63"/>
      <c r="M46" s="126"/>
    </row>
    <row r="47" spans="1:16" x14ac:dyDescent="0.25">
      <c r="A47" s="67">
        <f>VLOOKUP(E47,'GDP MetaData'!B$26:H$362,7,FALSE)</f>
        <v>0</v>
      </c>
      <c r="B47" s="67" t="str">
        <f>IF(A47=0,"",VLOOKUP(A47,'GDP MetaData'!A$388:C$486,3,FALSE))</f>
        <v/>
      </c>
      <c r="D47" s="67" t="s">
        <v>6702</v>
      </c>
      <c r="E47" s="67" t="str">
        <f>'Sample GDP Data'!A33</f>
        <v>115000</v>
      </c>
      <c r="G47" s="67" t="str">
        <f>VLOOKUP(E47,'GDP MetaData'!B$26:C$362,2,FALSE)</f>
        <v>Support activities for agriculture and forestry</v>
      </c>
      <c r="H47" s="123">
        <f>VLOOKUP(E47,'Sample GDP Data'!A$2:D$338,4,FALSE)</f>
        <v>544.20000000000005</v>
      </c>
      <c r="L47" s="63"/>
      <c r="M47" s="126">
        <f>SUM(N48:N49)</f>
        <v>544.20000000000005</v>
      </c>
      <c r="P47" s="67" t="str">
        <f>IF(ISBLANK(F47),"",H47)</f>
        <v/>
      </c>
    </row>
    <row r="48" spans="1:16" x14ac:dyDescent="0.25">
      <c r="A48" s="67">
        <f>VLOOKUP(E48,'GDP MetaData'!B$26:H$362,7,FALSE)</f>
        <v>0</v>
      </c>
      <c r="B48" s="67" t="str">
        <f>IF(A48=0,"",VLOOKUP(A48,'GDP MetaData'!A$388:C$486,3,FALSE))</f>
        <v/>
      </c>
      <c r="D48" s="67" t="s">
        <v>6152</v>
      </c>
      <c r="E48" s="67" t="str">
        <f>'Sample GDP Data'!A34</f>
        <v>115300</v>
      </c>
      <c r="F48" s="67" t="str">
        <f>"G"&amp;E48</f>
        <v>G115300</v>
      </c>
      <c r="G48" s="67" t="str">
        <f>VLOOKUP(E48,'GDP MetaData'!B$26:C$362,2,FALSE)</f>
        <v>Support activities for forestry</v>
      </c>
      <c r="H48" s="123">
        <f>VLOOKUP(E48,'Sample GDP Data'!A$2:D$338,4,FALSE)</f>
        <v>272.5</v>
      </c>
      <c r="L48" s="63"/>
      <c r="M48" s="63"/>
      <c r="N48" s="127">
        <f>H48</f>
        <v>272.5</v>
      </c>
      <c r="P48" s="67">
        <f>IF(ISBLANK(F48),"",H48)</f>
        <v>272.5</v>
      </c>
    </row>
    <row r="49" spans="1:17" x14ac:dyDescent="0.25">
      <c r="A49" s="67">
        <f>VLOOKUP(E49,'GDP MetaData'!B$26:H$362,7,FALSE)</f>
        <v>15</v>
      </c>
      <c r="B49" s="67" t="str">
        <f>IF(A49=0,"",VLOOKUP(A49,'GDP MetaData'!A$388:C$486,3,FALSE))</f>
        <v>Industry 115A combines the North American Industry Classification System (NAICS) codes 1151, 1152.</v>
      </c>
      <c r="E49" s="67" t="str">
        <f>'Sample GDP Data'!A35</f>
        <v>115A00</v>
      </c>
      <c r="F49" s="67" t="str">
        <f>"G"&amp;E49</f>
        <v>G115A00</v>
      </c>
      <c r="G49" s="67" t="str">
        <f>VLOOKUP(E49,'GDP MetaData'!B$26:C$362,2,FALSE)</f>
        <v>Support activities for crop and animal production</v>
      </c>
      <c r="H49" s="123">
        <f>VLOOKUP(E49,'Sample GDP Data'!A$2:D$338,4,FALSE)</f>
        <v>271.7</v>
      </c>
      <c r="I49" s="67" t="s">
        <v>10208</v>
      </c>
      <c r="L49" s="63"/>
      <c r="M49" s="63"/>
      <c r="N49" s="127">
        <f>H49</f>
        <v>271.7</v>
      </c>
      <c r="P49" s="67">
        <f>IF(ISBLANK(F49),"",H49)</f>
        <v>271.7</v>
      </c>
    </row>
    <row r="50" spans="1:17" x14ac:dyDescent="0.25">
      <c r="D50" s="67" t="s">
        <v>6045</v>
      </c>
      <c r="H50" s="123"/>
      <c r="L50" s="63"/>
      <c r="M50" s="63"/>
      <c r="N50" s="128"/>
    </row>
    <row r="51" spans="1:17" x14ac:dyDescent="0.25">
      <c r="D51" s="67" t="s">
        <v>6150</v>
      </c>
      <c r="H51" s="123"/>
      <c r="L51" s="63"/>
      <c r="M51" s="63"/>
      <c r="N51" s="128"/>
    </row>
    <row r="52" spans="1:17" x14ac:dyDescent="0.25">
      <c r="A52" s="67">
        <f>VLOOKUP(E52,'GDP MetaData'!B$26:H$362,7,FALSE)</f>
        <v>0</v>
      </c>
      <c r="B52" s="67" t="str">
        <f>IF(A52=0,"",VLOOKUP(A52,'GDP MetaData'!A$388:C$486,3,FALSE))</f>
        <v/>
      </c>
      <c r="D52" s="67" t="s">
        <v>6047</v>
      </c>
      <c r="E52" s="67" t="str">
        <f>'Sample GDP Data'!A36</f>
        <v>210000</v>
      </c>
      <c r="G52" s="67" t="str">
        <f>VLOOKUP(E52,'GDP MetaData'!B$26:C$362,2,FALSE)</f>
        <v>Mining, quarrying, and oil and gas extraction</v>
      </c>
      <c r="H52" s="123">
        <f>VLOOKUP(E52,'Sample GDP Data'!A$2:D$338,4,FALSE)</f>
        <v>7351.5</v>
      </c>
      <c r="L52" s="129">
        <f>SUM(M53:M73)</f>
        <v>7351.4000000000005</v>
      </c>
      <c r="M52" s="63"/>
      <c r="P52" s="67" t="str">
        <f>IF(ISBLANK(F52),"",H52)</f>
        <v/>
      </c>
      <c r="Q52" s="67">
        <f>SUM(P53:P73)</f>
        <v>7351.5000000000009</v>
      </c>
    </row>
    <row r="53" spans="1:17" x14ac:dyDescent="0.25">
      <c r="A53" s="67">
        <f>VLOOKUP(E53,'GDP MetaData'!B$26:H$362,7,FALSE)</f>
        <v>0</v>
      </c>
      <c r="B53" s="67" t="str">
        <f>IF(A53=0,"",VLOOKUP(A53,'GDP MetaData'!A$388:C$486,3,FALSE))</f>
        <v/>
      </c>
      <c r="D53" s="67" t="s">
        <v>6706</v>
      </c>
      <c r="E53" s="67" t="str">
        <f>'Sample GDP Data'!A37</f>
        <v>211000</v>
      </c>
      <c r="F53" s="67" t="str">
        <f>"G"&amp;E53</f>
        <v>G211000</v>
      </c>
      <c r="G53" s="67" t="str">
        <f>VLOOKUP(E53,'GDP MetaData'!B$26:C$362,2,FALSE)</f>
        <v>Oil and gas extraction</v>
      </c>
      <c r="H53" s="123">
        <f>VLOOKUP(E53,'Sample GDP Data'!A$2:D$338,4,FALSE)</f>
        <v>68.099999999999994</v>
      </c>
      <c r="L53" s="63"/>
      <c r="M53" s="126">
        <f>SUM(N54:N56)</f>
        <v>68.099999999999994</v>
      </c>
      <c r="P53" s="67">
        <f>IF(ISBLANK(F53),"",H53)</f>
        <v>68.099999999999994</v>
      </c>
    </row>
    <row r="54" spans="1:17" x14ac:dyDescent="0.25">
      <c r="H54" s="123"/>
      <c r="I54" s="67" t="s">
        <v>10209</v>
      </c>
      <c r="L54" s="63"/>
      <c r="N54" s="127">
        <f>SUM(O55:O56)</f>
        <v>68.099999999999994</v>
      </c>
    </row>
    <row r="55" spans="1:17" x14ac:dyDescent="0.25">
      <c r="A55" s="67">
        <f>VLOOKUP(E55,'GDP MetaData'!B$26:H$362,7,FALSE)</f>
        <v>94</v>
      </c>
      <c r="B55" s="67" t="str">
        <f>IF(A55=0,"",VLOOKUP(A55,'GDP MetaData'!A$388:C$486,3,FALSE))</f>
        <v>With May 1, 2019 release, the provincial and territorial gross domestic product (GDP) by industry adopted the &lt;a href="https://www.statcan.gc.ca/eng/subjects/standard/naics/2017/v3/index"&gt;North American Industry Classification System (NAICS) Canada 2017 version 3.0&lt;/a&gt;. As a result the conventional oil and gas extraction industry was renamed "Oil and gas extraction (except oil sands)" and recoded from 211113 to 21111.</v>
      </c>
      <c r="D55" s="67" t="s">
        <v>6154</v>
      </c>
      <c r="E55" s="67" t="str">
        <f>'Sample GDP Data'!A38</f>
        <v>211110</v>
      </c>
      <c r="G55" s="67" t="str">
        <f>VLOOKUP(E55,'GDP MetaData'!B$26:C$362,2,FALSE)</f>
        <v>Oil and gas extraction (except oil sands)</v>
      </c>
      <c r="H55" s="123">
        <f>VLOOKUP(E55,'Sample GDP Data'!A$2:D$338,4,FALSE)</f>
        <v>68.099999999999994</v>
      </c>
      <c r="L55" s="63"/>
      <c r="M55" s="63"/>
      <c r="O55" s="130">
        <f>H55</f>
        <v>68.099999999999994</v>
      </c>
    </row>
    <row r="56" spans="1:17" x14ac:dyDescent="0.25">
      <c r="A56" s="67">
        <f>VLOOKUP(E56,'GDP MetaData'!B$26:H$362,7,FALSE)</f>
        <v>95</v>
      </c>
      <c r="B56" s="67" t="str">
        <f>IF(A56=0,"",VLOOKUP(A56,'GDP MetaData'!A$388:C$486,3,FALSE))</f>
        <v>With May 1, 2019 release, the provincial and territorial gross domestic product (GDP) by industry adopted the &lt;a href="https://www.statcan.gc.ca/eng/subjects/standard/naics/2017/v3/index"&gt;North American Industry Classification System (NAICS) Canada 2017 version 3.0&lt;/a&gt;. As a result the non conventional oil extraction industry was renamed "Oil sands extraction" and recoded from 211114 to 21114.</v>
      </c>
      <c r="D56" s="67" t="s">
        <v>6708</v>
      </c>
      <c r="E56" s="67" t="str">
        <f>'Sample GDP Data'!A39</f>
        <v>211140</v>
      </c>
      <c r="G56" s="67" t="str">
        <f>VLOOKUP(E56,'GDP MetaData'!B$26:C$362,2,FALSE)</f>
        <v>Oil sands extraction</v>
      </c>
      <c r="H56" s="123">
        <f>VLOOKUP(E56,'Sample GDP Data'!A$2:D$338,4,FALSE)</f>
        <v>0</v>
      </c>
      <c r="L56" s="63"/>
      <c r="M56" s="63"/>
      <c r="O56" s="130">
        <f>H56</f>
        <v>0</v>
      </c>
    </row>
    <row r="57" spans="1:17" x14ac:dyDescent="0.25">
      <c r="A57" s="67">
        <f>VLOOKUP(E57,'GDP MetaData'!B$26:H$362,7,FALSE)</f>
        <v>0</v>
      </c>
      <c r="B57" s="67" t="str">
        <f>IF(A57=0,"",VLOOKUP(A57,'GDP MetaData'!A$388:C$486,3,FALSE))</f>
        <v/>
      </c>
      <c r="E57" s="67" t="str">
        <f>'Sample GDP Data'!A40</f>
        <v>212000</v>
      </c>
      <c r="G57" s="67" t="str">
        <f>VLOOKUP(E57,'GDP MetaData'!B$26:C$362,2,FALSE)</f>
        <v>Mining and quarrying (except oil and gas)</v>
      </c>
      <c r="H57" s="123">
        <f>VLOOKUP(E57,'Sample GDP Data'!A$2:D$338,4,FALSE)</f>
        <v>6311.7</v>
      </c>
      <c r="L57" s="63"/>
      <c r="M57" s="126">
        <f>SUM(N58:N64)</f>
        <v>6311.6</v>
      </c>
      <c r="P57" s="67" t="str">
        <f t="shared" ref="P57:P66" si="0">IF(ISBLANK(F57),"",H57)</f>
        <v/>
      </c>
    </row>
    <row r="58" spans="1:17" x14ac:dyDescent="0.25">
      <c r="A58" s="67">
        <f>VLOOKUP(E58,'GDP MetaData'!B$26:H$362,7,FALSE)</f>
        <v>0</v>
      </c>
      <c r="B58" s="67" t="str">
        <f>IF(A58=0,"",VLOOKUP(A58,'GDP MetaData'!A$388:C$486,3,FALSE))</f>
        <v/>
      </c>
      <c r="D58" s="67" t="s">
        <v>6711</v>
      </c>
      <c r="E58" s="67" t="str">
        <f>'Sample GDP Data'!A41</f>
        <v>212100</v>
      </c>
      <c r="F58" s="67" t="str">
        <f>"G"&amp;E58</f>
        <v>G212100</v>
      </c>
      <c r="G58" s="67" t="str">
        <f>VLOOKUP(E58,'GDP MetaData'!B$26:C$362,2,FALSE)</f>
        <v>Coal mining</v>
      </c>
      <c r="H58" s="123">
        <f>VLOOKUP(E58,'Sample GDP Data'!A$2:D$338,4,FALSE)</f>
        <v>0</v>
      </c>
      <c r="L58" s="63"/>
      <c r="M58" s="63"/>
      <c r="N58" s="127">
        <f>H58</f>
        <v>0</v>
      </c>
      <c r="P58" s="67">
        <f t="shared" si="0"/>
        <v>0</v>
      </c>
    </row>
    <row r="59" spans="1:17" x14ac:dyDescent="0.25">
      <c r="A59" s="67">
        <f>VLOOKUP(E59,'GDP MetaData'!B$26:H$362,7,FALSE)</f>
        <v>0</v>
      </c>
      <c r="B59" s="67" t="str">
        <f>IF(A59=0,"",VLOOKUP(A59,'GDP MetaData'!A$388:C$486,3,FALSE))</f>
        <v/>
      </c>
      <c r="D59" s="67" t="s">
        <v>6050</v>
      </c>
      <c r="E59" s="67" t="str">
        <f>'Sample GDP Data'!A42</f>
        <v>212200</v>
      </c>
      <c r="F59" s="67" t="str">
        <f>"G"&amp;E59</f>
        <v>G212200</v>
      </c>
      <c r="G59" s="67" t="str">
        <f>VLOOKUP(E59,'GDP MetaData'!B$26:C$362,2,FALSE)</f>
        <v>Metal ore mining</v>
      </c>
      <c r="H59" s="123">
        <f>VLOOKUP(E59,'Sample GDP Data'!A$2:D$338,4,FALSE)</f>
        <v>5042.7</v>
      </c>
      <c r="L59" s="63"/>
      <c r="M59" s="63"/>
      <c r="N59" s="127">
        <f>SUM(O60:O63)</f>
        <v>5042.7</v>
      </c>
      <c r="P59" s="67">
        <f t="shared" si="0"/>
        <v>5042.7</v>
      </c>
    </row>
    <row r="60" spans="1:17" x14ac:dyDescent="0.25">
      <c r="A60" s="67">
        <f>VLOOKUP(E60,'GDP MetaData'!B$26:H$362,7,FALSE)</f>
        <v>0</v>
      </c>
      <c r="B60" s="67" t="str">
        <f>IF(A60=0,"",VLOOKUP(A60,'GDP MetaData'!A$388:C$486,3,FALSE))</f>
        <v/>
      </c>
      <c r="E60" s="67" t="str">
        <f>'Sample GDP Data'!A43</f>
        <v>212210</v>
      </c>
      <c r="G60" s="67" t="str">
        <f>VLOOKUP(E60,'GDP MetaData'!B$26:C$362,2,FALSE)</f>
        <v>Iron ore mining</v>
      </c>
      <c r="H60" s="123">
        <f>VLOOKUP(E60,'Sample GDP Data'!A$2:D$338,4,FALSE)</f>
        <v>0</v>
      </c>
      <c r="L60" s="63"/>
      <c r="M60" s="63"/>
      <c r="N60" s="63"/>
      <c r="O60" s="130">
        <f>H60</f>
        <v>0</v>
      </c>
      <c r="P60" s="67" t="str">
        <f t="shared" si="0"/>
        <v/>
      </c>
    </row>
    <row r="61" spans="1:17" x14ac:dyDescent="0.25">
      <c r="A61" s="67">
        <f>VLOOKUP(E61,'GDP MetaData'!B$26:H$362,7,FALSE)</f>
        <v>0</v>
      </c>
      <c r="B61" s="67" t="str">
        <f>IF(A61=0,"",VLOOKUP(A61,'GDP MetaData'!A$388:C$486,3,FALSE))</f>
        <v/>
      </c>
      <c r="D61" s="67" t="s">
        <v>6156</v>
      </c>
      <c r="E61" s="67" t="str">
        <f>'Sample GDP Data'!A44</f>
        <v>212220</v>
      </c>
      <c r="G61" s="67" t="str">
        <f>VLOOKUP(E61,'GDP MetaData'!B$26:C$362,2,FALSE)</f>
        <v>Gold and silver ore mining</v>
      </c>
      <c r="H61" s="123">
        <f>VLOOKUP(E61,'Sample GDP Data'!A$2:D$338,4,FALSE)</f>
        <v>2441.6</v>
      </c>
      <c r="L61" s="63"/>
      <c r="M61" s="63"/>
      <c r="N61" s="63"/>
      <c r="O61" s="130">
        <f t="shared" ref="O61:O70" si="1">H61</f>
        <v>2441.6</v>
      </c>
      <c r="P61" s="67" t="str">
        <f t="shared" si="0"/>
        <v/>
      </c>
    </row>
    <row r="62" spans="1:17" x14ac:dyDescent="0.25">
      <c r="A62" s="67">
        <f>VLOOKUP(E62,'GDP MetaData'!B$26:H$362,7,FALSE)</f>
        <v>0</v>
      </c>
      <c r="B62" s="67" t="str">
        <f>IF(A62=0,"",VLOOKUP(A62,'GDP MetaData'!A$388:C$486,3,FALSE))</f>
        <v/>
      </c>
      <c r="D62" s="67" t="s">
        <v>6052</v>
      </c>
      <c r="E62" s="67" t="str">
        <f>'Sample GDP Data'!A45</f>
        <v>212230</v>
      </c>
      <c r="G62" s="67" t="str">
        <f>VLOOKUP(E62,'GDP MetaData'!B$26:C$362,2,FALSE)</f>
        <v>Copper, nickel, lead and zinc ore mining</v>
      </c>
      <c r="H62" s="123">
        <f>VLOOKUP(E62,'Sample GDP Data'!A$2:D$338,4,FALSE)</f>
        <v>2524.8000000000002</v>
      </c>
      <c r="L62" s="63"/>
      <c r="M62" s="63"/>
      <c r="N62" s="63"/>
      <c r="O62" s="130">
        <f t="shared" si="1"/>
        <v>2524.8000000000002</v>
      </c>
      <c r="P62" s="67" t="str">
        <f t="shared" si="0"/>
        <v/>
      </c>
    </row>
    <row r="63" spans="1:17" x14ac:dyDescent="0.25">
      <c r="A63" s="67">
        <f>VLOOKUP(E63,'GDP MetaData'!B$26:H$362,7,FALSE)</f>
        <v>0</v>
      </c>
      <c r="B63" s="67" t="str">
        <f>IF(A63=0,"",VLOOKUP(A63,'GDP MetaData'!A$388:C$486,3,FALSE))</f>
        <v/>
      </c>
      <c r="E63" s="67" t="str">
        <f>'Sample GDP Data'!A46</f>
        <v>212290</v>
      </c>
      <c r="G63" s="67" t="str">
        <f>VLOOKUP(E63,'GDP MetaData'!B$26:C$362,2,FALSE)</f>
        <v>Other metal ore mining</v>
      </c>
      <c r="H63" s="123">
        <f>VLOOKUP(E63,'Sample GDP Data'!A$2:D$338,4,FALSE)</f>
        <v>76.3</v>
      </c>
      <c r="L63" s="63"/>
      <c r="M63" s="63"/>
      <c r="N63" s="63"/>
      <c r="O63" s="130">
        <f t="shared" si="1"/>
        <v>76.3</v>
      </c>
      <c r="P63" s="67" t="str">
        <f t="shared" si="0"/>
        <v/>
      </c>
    </row>
    <row r="64" spans="1:17" x14ac:dyDescent="0.25">
      <c r="A64" s="67">
        <f>VLOOKUP(E64,'GDP MetaData'!B$26:H$362,7,FALSE)</f>
        <v>0</v>
      </c>
      <c r="B64" s="67" t="str">
        <f>IF(A64=0,"",VLOOKUP(A64,'GDP MetaData'!A$388:C$486,3,FALSE))</f>
        <v/>
      </c>
      <c r="D64" s="67" t="s">
        <v>6739</v>
      </c>
      <c r="E64" s="67" t="str">
        <f>'Sample GDP Data'!A47</f>
        <v>212300</v>
      </c>
      <c r="F64" s="67" t="str">
        <f>"G"&amp;E64</f>
        <v>G212300</v>
      </c>
      <c r="G64" s="67" t="str">
        <f>VLOOKUP(E64,'GDP MetaData'!B$26:C$362,2,FALSE)</f>
        <v>Non-metallic mineral mining and quarrying</v>
      </c>
      <c r="H64" s="123">
        <f>VLOOKUP(E64,'Sample GDP Data'!A$2:D$338,4,FALSE)</f>
        <v>1268.9000000000001</v>
      </c>
      <c r="L64" s="63"/>
      <c r="M64" s="63"/>
      <c r="N64" s="127">
        <f>SUM(O65:O70)</f>
        <v>1268.9000000000001</v>
      </c>
      <c r="P64" s="67">
        <f t="shared" si="0"/>
        <v>1268.9000000000001</v>
      </c>
    </row>
    <row r="65" spans="1:17" x14ac:dyDescent="0.25">
      <c r="A65" s="67">
        <f>VLOOKUP(E65,'GDP MetaData'!B$26:H$362,7,FALSE)</f>
        <v>0</v>
      </c>
      <c r="B65" s="67" t="str">
        <f>IF(A65=0,"",VLOOKUP(A65,'GDP MetaData'!A$388:C$486,3,FALSE))</f>
        <v/>
      </c>
      <c r="D65" s="67" t="s">
        <v>6491</v>
      </c>
      <c r="E65" s="67" t="str">
        <f>'Sample GDP Data'!A48</f>
        <v>212310</v>
      </c>
      <c r="G65" s="67" t="str">
        <f>VLOOKUP(E65,'GDP MetaData'!B$26:C$362,2,FALSE)</f>
        <v>Stone mining and quarrying</v>
      </c>
      <c r="H65" s="123">
        <f>VLOOKUP(E65,'Sample GDP Data'!A$2:D$338,4,FALSE)</f>
        <v>393.9</v>
      </c>
      <c r="L65" s="63"/>
      <c r="M65" s="63"/>
      <c r="N65" s="63"/>
      <c r="O65" s="130">
        <f t="shared" si="1"/>
        <v>393.9</v>
      </c>
      <c r="P65" s="67" t="str">
        <f t="shared" si="0"/>
        <v/>
      </c>
    </row>
    <row r="66" spans="1:17" x14ac:dyDescent="0.25">
      <c r="A66" s="67">
        <f>VLOOKUP(E66,'GDP MetaData'!B$26:H$362,7,FALSE)</f>
        <v>0</v>
      </c>
      <c r="B66" s="67" t="str">
        <f>IF(A66=0,"",VLOOKUP(A66,'GDP MetaData'!A$388:C$486,3,FALSE))</f>
        <v/>
      </c>
      <c r="E66" s="67" t="str">
        <f>'Sample GDP Data'!A49</f>
        <v>212320</v>
      </c>
      <c r="G66" s="67" t="str">
        <f>VLOOKUP(E66,'GDP MetaData'!B$26:C$362,2,FALSE)</f>
        <v>Sand, gravel, clay, and ceramic and refractory minerals mining and quarrying</v>
      </c>
      <c r="H66" s="123">
        <f>VLOOKUP(E66,'Sample GDP Data'!A$2:D$338,4,FALSE)</f>
        <v>287.7</v>
      </c>
      <c r="L66" s="63"/>
      <c r="M66" s="63"/>
      <c r="N66" s="63"/>
      <c r="O66" s="130">
        <f t="shared" si="1"/>
        <v>287.7</v>
      </c>
      <c r="P66" s="67" t="str">
        <f t="shared" si="0"/>
        <v/>
      </c>
    </row>
    <row r="67" spans="1:17" x14ac:dyDescent="0.25">
      <c r="A67" s="67">
        <f>VLOOKUP(E67,'GDP MetaData'!B$26:H$362,7,FALSE)</f>
        <v>0</v>
      </c>
      <c r="B67" s="67" t="str">
        <f>IF(A67=0,"",VLOOKUP(A67,'GDP MetaData'!A$388:C$486,3,FALSE))</f>
        <v/>
      </c>
      <c r="E67" s="67" t="str">
        <f>'Sample GDP Data'!A50</f>
        <v>212390</v>
      </c>
      <c r="G67" s="67" t="str">
        <f>VLOOKUP(E67,'GDP MetaData'!B$26:C$362,2,FALSE)</f>
        <v>Other non-metallic mineral mining and quarrying</v>
      </c>
      <c r="H67" s="123"/>
      <c r="L67" s="63"/>
      <c r="M67" s="63"/>
      <c r="N67" s="63"/>
      <c r="O67" s="130"/>
    </row>
    <row r="68" spans="1:17" x14ac:dyDescent="0.25">
      <c r="A68" s="67">
        <f>VLOOKUP(E68,'GDP MetaData'!B$26:H$362,7,FALSE)</f>
        <v>0</v>
      </c>
      <c r="B68" s="67" t="str">
        <f>IF(A68=0,"",VLOOKUP(A68,'GDP MetaData'!A$388:C$486,3,FALSE))</f>
        <v/>
      </c>
      <c r="E68" s="67" t="str">
        <f>'Sample GDP Data'!A51</f>
        <v>212392</v>
      </c>
      <c r="G68" s="67" t="str">
        <f>VLOOKUP(E68,'GDP MetaData'!B$26:C$362,2,FALSE)</f>
        <v>Diamond mining</v>
      </c>
      <c r="H68" s="123">
        <f>VLOOKUP(E68,'Sample GDP Data'!A$2:D$338,4,FALSE)</f>
        <v>269.2</v>
      </c>
      <c r="L68" s="63"/>
      <c r="M68" s="63"/>
      <c r="N68" s="63"/>
      <c r="O68" s="130">
        <f t="shared" si="1"/>
        <v>269.2</v>
      </c>
      <c r="P68" s="67" t="str">
        <f t="shared" ref="P68:P80" si="2">IF(ISBLANK(F68),"",H68)</f>
        <v/>
      </c>
    </row>
    <row r="69" spans="1:17" x14ac:dyDescent="0.25">
      <c r="A69" s="67">
        <f>VLOOKUP(E69,'GDP MetaData'!B$26:H$362,7,FALSE)</f>
        <v>0</v>
      </c>
      <c r="B69" s="67" t="str">
        <f>IF(A69=0,"",VLOOKUP(A69,'GDP MetaData'!A$388:C$486,3,FALSE))</f>
        <v/>
      </c>
      <c r="E69" s="67" t="str">
        <f>'Sample GDP Data'!A52</f>
        <v>212396</v>
      </c>
      <c r="G69" s="67" t="str">
        <f>VLOOKUP(E69,'GDP MetaData'!B$26:C$362,2,FALSE)</f>
        <v>Potash mining</v>
      </c>
      <c r="H69" s="123">
        <f>VLOOKUP(E69,'Sample GDP Data'!A$2:D$338,4,FALSE)</f>
        <v>0</v>
      </c>
      <c r="L69" s="63"/>
      <c r="M69" s="63"/>
      <c r="N69" s="63"/>
      <c r="O69" s="130">
        <f t="shared" si="1"/>
        <v>0</v>
      </c>
      <c r="P69" s="67" t="str">
        <f t="shared" si="2"/>
        <v/>
      </c>
    </row>
    <row r="70" spans="1:17" x14ac:dyDescent="0.25">
      <c r="A70" s="67">
        <f>VLOOKUP(E70,'GDP MetaData'!B$26:H$362,7,FALSE)</f>
        <v>16</v>
      </c>
      <c r="B70" s="67" t="str">
        <f>IF(A70=0,"",VLOOKUP(A70,'GDP MetaData'!A$388:C$486,3,FALSE))</f>
        <v>Industry 21239A combines the North American Industry Classification System (NAICS) codes 212393, 212394, 212395, 212397, 212398.</v>
      </c>
      <c r="E70" s="67" t="str">
        <f>'Sample GDP Data'!A53</f>
        <v>21239A</v>
      </c>
      <c r="G70" s="67" t="str">
        <f>VLOOKUP(E70,'GDP MetaData'!B$26:C$362,2,FALSE)</f>
        <v>Other non-metallic mineral mining and quarrying (except diamond and potash)</v>
      </c>
      <c r="H70" s="123">
        <f>VLOOKUP(E70,'Sample GDP Data'!A$2:D$338,4,FALSE)</f>
        <v>318.10000000000002</v>
      </c>
      <c r="I70" s="67" t="s">
        <v>10208</v>
      </c>
      <c r="L70" s="63"/>
      <c r="M70" s="63"/>
      <c r="N70" s="63"/>
      <c r="O70" s="130">
        <f t="shared" si="1"/>
        <v>318.10000000000002</v>
      </c>
      <c r="P70" s="67" t="str">
        <f t="shared" si="2"/>
        <v/>
      </c>
    </row>
    <row r="71" spans="1:17" x14ac:dyDescent="0.25">
      <c r="A71" s="67">
        <f>VLOOKUP(E71,'GDP MetaData'!B$26:H$362,7,FALSE)</f>
        <v>0</v>
      </c>
      <c r="B71" s="67" t="str">
        <f>IF(A71=0,"",VLOOKUP(A71,'GDP MetaData'!A$388:C$486,3,FALSE))</f>
        <v/>
      </c>
      <c r="E71" s="67" t="str">
        <f>'Sample GDP Data'!A54</f>
        <v>213000</v>
      </c>
      <c r="F71" s="67" t="str">
        <f>"G"&amp;E71</f>
        <v>G213000</v>
      </c>
      <c r="G71" s="67" t="str">
        <f>VLOOKUP(E71,'GDP MetaData'!B$26:C$362,2,FALSE)</f>
        <v>Support activities for mining, and oil and gas extraction</v>
      </c>
      <c r="H71" s="123">
        <f>VLOOKUP(E71,'Sample GDP Data'!A$2:D$338,4,FALSE)</f>
        <v>971.8</v>
      </c>
      <c r="L71" s="63"/>
      <c r="M71" s="126">
        <f>SUM(N72:N73)</f>
        <v>971.7</v>
      </c>
      <c r="N71" s="63"/>
      <c r="P71" s="67">
        <f t="shared" si="2"/>
        <v>971.8</v>
      </c>
    </row>
    <row r="72" spans="1:17" x14ac:dyDescent="0.25">
      <c r="A72" s="67">
        <f>VLOOKUP(E72,'GDP MetaData'!B$26:H$362,7,FALSE)</f>
        <v>17</v>
      </c>
      <c r="B72" s="67" t="str">
        <f>IF(A72=0,"",VLOOKUP(A72,'GDP MetaData'!A$388:C$486,3,FALSE))</f>
        <v>Industry 21311A combines the North American Industry Classification System (NAICS) codes 213111, 213118.</v>
      </c>
      <c r="E72" s="67" t="str">
        <f>'Sample GDP Data'!A55</f>
        <v>21311A</v>
      </c>
      <c r="G72" s="67" t="str">
        <f>VLOOKUP(E72,'GDP MetaData'!B$26:C$362,2,FALSE)</f>
        <v>Support activities for oil and gas extraction</v>
      </c>
      <c r="H72" s="123">
        <f>VLOOKUP(E72,'Sample GDP Data'!A$2:D$338,4,FALSE)</f>
        <v>95.5</v>
      </c>
      <c r="I72" s="67" t="s">
        <v>10210</v>
      </c>
      <c r="L72" s="63"/>
      <c r="M72" s="63"/>
      <c r="N72" s="131">
        <f>H72</f>
        <v>95.5</v>
      </c>
      <c r="P72" s="67" t="str">
        <f t="shared" si="2"/>
        <v/>
      </c>
    </row>
    <row r="73" spans="1:17" x14ac:dyDescent="0.25">
      <c r="A73" s="67">
        <f>VLOOKUP(E73,'GDP MetaData'!B$26:H$362,7,FALSE)</f>
        <v>18</v>
      </c>
      <c r="B73" s="67" t="str">
        <f>IF(A73=0,"",VLOOKUP(A73,'GDP MetaData'!A$388:C$486,3,FALSE))</f>
        <v>Industry 21311B combines the North American Industry Classification System (NAICS) codes 213117, 213119.</v>
      </c>
      <c r="E73" s="67" t="str">
        <f>'Sample GDP Data'!A56</f>
        <v>21311B</v>
      </c>
      <c r="G73" s="67" t="str">
        <f>VLOOKUP(E73,'GDP MetaData'!B$26:C$362,2,FALSE)</f>
        <v>Support activities for mining</v>
      </c>
      <c r="H73" s="123">
        <f>VLOOKUP(E73,'Sample GDP Data'!A$2:D$338,4,FALSE)</f>
        <v>876.2</v>
      </c>
      <c r="I73" s="67" t="s">
        <v>10210</v>
      </c>
      <c r="L73" s="63"/>
      <c r="M73" s="63"/>
      <c r="N73" s="131">
        <f>H73</f>
        <v>876.2</v>
      </c>
      <c r="P73" s="67" t="str">
        <f t="shared" si="2"/>
        <v/>
      </c>
    </row>
    <row r="74" spans="1:17" x14ac:dyDescent="0.25">
      <c r="A74" s="67">
        <f>VLOOKUP(E74,'GDP MetaData'!B$26:H$362,7,FALSE)</f>
        <v>0</v>
      </c>
      <c r="B74" s="67" t="str">
        <f>IF(A74=0,"",VLOOKUP(A74,'GDP MetaData'!A$388:C$486,3,FALSE))</f>
        <v/>
      </c>
      <c r="D74" s="67" t="s">
        <v>6745</v>
      </c>
      <c r="E74" s="67" t="str">
        <f>'Sample GDP Data'!A57</f>
        <v>220000</v>
      </c>
      <c r="G74" s="67" t="str">
        <f>VLOOKUP(E74,'GDP MetaData'!B$26:C$362,2,FALSE)</f>
        <v>Utilities</v>
      </c>
      <c r="H74" s="123">
        <f>VLOOKUP(E74,'Sample GDP Data'!A$2:D$338,4,FALSE)</f>
        <v>14625.3</v>
      </c>
      <c r="L74" s="129">
        <f>H74</f>
        <v>14625.3</v>
      </c>
      <c r="M74" s="63"/>
      <c r="N74" s="63"/>
      <c r="P74" s="67" t="str">
        <f t="shared" si="2"/>
        <v/>
      </c>
      <c r="Q74" s="67">
        <f>SUM(P75:P79)</f>
        <v>14625.4</v>
      </c>
    </row>
    <row r="75" spans="1:17" x14ac:dyDescent="0.25">
      <c r="B75" s="67" t="str">
        <f>IF(A75=0,"",VLOOKUP(A75,'GDP MetaData'!A$388:C$486,3,FALSE))</f>
        <v/>
      </c>
      <c r="D75" s="67" t="s">
        <v>6746</v>
      </c>
      <c r="H75" s="123"/>
      <c r="I75" s="67" t="s">
        <v>10211</v>
      </c>
      <c r="L75" s="63"/>
      <c r="M75" s="126">
        <f>SUM(N76:N79)</f>
        <v>13697.999999999998</v>
      </c>
      <c r="N75" s="63"/>
      <c r="P75" s="67" t="str">
        <f t="shared" si="2"/>
        <v/>
      </c>
    </row>
    <row r="76" spans="1:17" x14ac:dyDescent="0.25">
      <c r="A76" s="67">
        <f>VLOOKUP(E76,'GDP MetaData'!B$26:H$362,7,FALSE)</f>
        <v>0</v>
      </c>
      <c r="B76" s="67" t="str">
        <f>IF(A76=0,"",VLOOKUP(A76,'GDP MetaData'!A$388:C$486,3,FALSE))</f>
        <v/>
      </c>
      <c r="D76" s="67" t="s">
        <v>6158</v>
      </c>
      <c r="E76" s="67" t="str">
        <f>'Sample GDP Data'!A58</f>
        <v>221100</v>
      </c>
      <c r="F76" s="67" t="str">
        <f>"G"&amp;E76</f>
        <v>G221100</v>
      </c>
      <c r="G76" s="67" t="str">
        <f>VLOOKUP(E76,'GDP MetaData'!B$26:C$362,2,FALSE)</f>
        <v>Electric power generation, transmission and distribution</v>
      </c>
      <c r="H76" s="123">
        <f>VLOOKUP(E76,'Sample GDP Data'!A$2:D$338,4,FALSE)</f>
        <v>11311.3</v>
      </c>
      <c r="L76" s="63"/>
      <c r="M76" s="63"/>
      <c r="N76" s="131">
        <f>H76</f>
        <v>11311.3</v>
      </c>
      <c r="P76" s="67">
        <f t="shared" si="2"/>
        <v>11311.3</v>
      </c>
    </row>
    <row r="77" spans="1:17" x14ac:dyDescent="0.25">
      <c r="A77" s="67">
        <f>VLOOKUP(E77,'GDP MetaData'!B$26:H$362,7,FALSE)</f>
        <v>19</v>
      </c>
      <c r="B77" s="67" t="str">
        <f>IF(A77=0,"",VLOOKUP(A77,'GDP MetaData'!A$388:C$486,3,FALSE))</f>
        <v>Aggregate 221A combines the North American Industry Classification System (NAICS) codes 2212, 2213.</v>
      </c>
      <c r="E77" s="67" t="str">
        <f>'Sample GDP Data'!A59</f>
        <v>221A00</v>
      </c>
      <c r="G77" s="67" t="str">
        <f>VLOOKUP(E77,'GDP MetaData'!B$26:C$362,2,FALSE)</f>
        <v>Natural gas distribution, water, sewage and other systems</v>
      </c>
      <c r="H77" s="123">
        <f>VLOOKUP(E77,'Sample GDP Data'!A$2:D$338,4,FALSE)</f>
        <v>3314.1</v>
      </c>
      <c r="I77" s="67" t="s">
        <v>10212</v>
      </c>
      <c r="L77" s="63"/>
      <c r="M77" s="63"/>
      <c r="N77" s="63"/>
      <c r="P77" s="67" t="str">
        <f t="shared" si="2"/>
        <v/>
      </c>
    </row>
    <row r="78" spans="1:17" x14ac:dyDescent="0.25">
      <c r="A78" s="67">
        <f>VLOOKUP(E78,'GDP MetaData'!B$26:H$362,7,FALSE)</f>
        <v>0</v>
      </c>
      <c r="B78" s="67" t="str">
        <f>IF(A78=0,"",VLOOKUP(A78,'GDP MetaData'!A$388:C$486,3,FALSE))</f>
        <v/>
      </c>
      <c r="D78" s="67" t="s">
        <v>6054</v>
      </c>
      <c r="E78" s="67" t="str">
        <f>'Sample GDP Data'!A60</f>
        <v>221200</v>
      </c>
      <c r="F78" s="67" t="str">
        <f>"G"&amp;E78</f>
        <v>G221200</v>
      </c>
      <c r="G78" s="67" t="str">
        <f>VLOOKUP(E78,'GDP MetaData'!B$26:C$362,2,FALSE)</f>
        <v>Natural gas distribution</v>
      </c>
      <c r="H78" s="123">
        <f>VLOOKUP(E78,'Sample GDP Data'!A$2:D$338,4,FALSE)</f>
        <v>2052.4</v>
      </c>
      <c r="L78" s="63"/>
      <c r="M78" s="63"/>
      <c r="N78" s="131">
        <f>H78</f>
        <v>2052.4</v>
      </c>
      <c r="P78" s="67">
        <f t="shared" si="2"/>
        <v>2052.4</v>
      </c>
    </row>
    <row r="79" spans="1:17" x14ac:dyDescent="0.25">
      <c r="A79" s="67">
        <f>VLOOKUP(E79,'GDP MetaData'!B$26:H$362,7,FALSE)</f>
        <v>0</v>
      </c>
      <c r="B79" s="67" t="str">
        <f>IF(A79=0,"",VLOOKUP(A79,'GDP MetaData'!A$388:C$486,3,FALSE))</f>
        <v/>
      </c>
      <c r="D79" s="67" t="s">
        <v>6056</v>
      </c>
      <c r="E79" s="67" t="str">
        <f>'Sample GDP Data'!A61</f>
        <v>221300</v>
      </c>
      <c r="F79" s="67" t="str">
        <f>"G"&amp;E79</f>
        <v>G221300</v>
      </c>
      <c r="G79" s="67" t="str">
        <f>VLOOKUP(E79,'GDP MetaData'!B$26:C$362,2,FALSE)</f>
        <v>Water, sewage and other systems</v>
      </c>
      <c r="H79" s="123">
        <f>VLOOKUP(E79,'Sample GDP Data'!A$2:D$338,4,FALSE)</f>
        <v>1261.7</v>
      </c>
      <c r="L79" s="63"/>
      <c r="M79" s="63"/>
      <c r="N79" s="131">
        <v>334.3</v>
      </c>
      <c r="P79" s="67">
        <f t="shared" si="2"/>
        <v>1261.7</v>
      </c>
    </row>
    <row r="80" spans="1:17" x14ac:dyDescent="0.25">
      <c r="A80" s="67">
        <f>VLOOKUP(E80,'GDP MetaData'!B$26:H$362,7,FALSE)</f>
        <v>0</v>
      </c>
      <c r="B80" s="67" t="str">
        <f>IF(A80=0,"",VLOOKUP(A80,'GDP MetaData'!A$388:C$486,3,FALSE))</f>
        <v/>
      </c>
      <c r="D80" s="67" t="s">
        <v>6759</v>
      </c>
      <c r="E80" s="67" t="str">
        <f>'Sample GDP Data'!A62</f>
        <v>230000</v>
      </c>
      <c r="G80" s="67" t="str">
        <f>VLOOKUP(E80,'GDP MetaData'!B$26:C$362,2,FALSE)</f>
        <v>Construction</v>
      </c>
      <c r="H80" s="123">
        <f>VLOOKUP(E80,'Sample GDP Data'!A$2:D$338,4,FALSE)</f>
        <v>49821</v>
      </c>
      <c r="L80" s="129">
        <f>SUM(M94:M104)</f>
        <v>49820.9</v>
      </c>
      <c r="M80" s="63"/>
      <c r="N80" s="63"/>
      <c r="P80" s="67" t="str">
        <f t="shared" si="2"/>
        <v/>
      </c>
      <c r="Q80" s="67">
        <f>SUM(P94:P104)</f>
        <v>49820.9</v>
      </c>
    </row>
    <row r="81" spans="1:16" x14ac:dyDescent="0.25">
      <c r="D81" s="67" t="s">
        <v>6760</v>
      </c>
      <c r="H81" s="123"/>
      <c r="L81" s="129"/>
      <c r="M81" s="63"/>
      <c r="N81" s="63"/>
    </row>
    <row r="82" spans="1:16" x14ac:dyDescent="0.25">
      <c r="D82" s="67" t="s">
        <v>6760</v>
      </c>
      <c r="H82" s="123"/>
      <c r="L82" s="129"/>
      <c r="M82" s="63"/>
      <c r="N82" s="63"/>
    </row>
    <row r="83" spans="1:16" x14ac:dyDescent="0.25">
      <c r="D83" s="67" t="s">
        <v>6160</v>
      </c>
      <c r="H83" s="123"/>
      <c r="L83" s="129"/>
      <c r="M83" s="63"/>
      <c r="N83" s="63"/>
    </row>
    <row r="84" spans="1:16" x14ac:dyDescent="0.25">
      <c r="D84" s="67" t="s">
        <v>6058</v>
      </c>
      <c r="H84" s="123"/>
      <c r="L84" s="129"/>
      <c r="M84" s="63"/>
      <c r="N84" s="63"/>
    </row>
    <row r="85" spans="1:16" x14ac:dyDescent="0.25">
      <c r="D85" s="67" t="s">
        <v>6764</v>
      </c>
      <c r="H85" s="123"/>
      <c r="L85" s="129"/>
      <c r="M85" s="63"/>
      <c r="N85" s="63"/>
    </row>
    <row r="86" spans="1:16" x14ac:dyDescent="0.25">
      <c r="D86" s="67" t="s">
        <v>6060</v>
      </c>
      <c r="H86" s="123"/>
      <c r="L86" s="129"/>
      <c r="M86" s="63"/>
      <c r="N86" s="63"/>
    </row>
    <row r="87" spans="1:16" x14ac:dyDescent="0.25">
      <c r="D87" s="67" t="s">
        <v>6062</v>
      </c>
      <c r="H87" s="123"/>
      <c r="L87" s="129"/>
      <c r="M87" s="63"/>
      <c r="N87" s="63"/>
    </row>
    <row r="88" spans="1:16" x14ac:dyDescent="0.25">
      <c r="D88" s="67" t="s">
        <v>6162</v>
      </c>
      <c r="H88" s="123"/>
      <c r="L88" s="129"/>
      <c r="M88" s="63"/>
      <c r="N88" s="63"/>
    </row>
    <row r="89" spans="1:16" x14ac:dyDescent="0.25">
      <c r="D89" s="67" t="s">
        <v>6771</v>
      </c>
      <c r="H89" s="123"/>
      <c r="L89" s="129"/>
      <c r="M89" s="63"/>
      <c r="N89" s="63"/>
    </row>
    <row r="90" spans="1:16" x14ac:dyDescent="0.25">
      <c r="D90" s="67" t="s">
        <v>6378</v>
      </c>
      <c r="H90" s="123"/>
      <c r="L90" s="129"/>
      <c r="M90" s="63"/>
      <c r="N90" s="63"/>
    </row>
    <row r="91" spans="1:16" x14ac:dyDescent="0.25">
      <c r="D91" s="67" t="s">
        <v>6064</v>
      </c>
      <c r="H91" s="123"/>
      <c r="L91" s="129"/>
      <c r="M91" s="63"/>
      <c r="N91" s="63"/>
    </row>
    <row r="92" spans="1:16" x14ac:dyDescent="0.25">
      <c r="D92" s="67" t="s">
        <v>6164</v>
      </c>
      <c r="H92" s="123"/>
      <c r="L92" s="129"/>
      <c r="M92" s="63"/>
      <c r="N92" s="63"/>
    </row>
    <row r="93" spans="1:16" x14ac:dyDescent="0.25">
      <c r="D93" s="67" t="s">
        <v>6380</v>
      </c>
      <c r="H93" s="123"/>
      <c r="L93" s="129"/>
      <c r="M93" s="63"/>
      <c r="N93" s="63"/>
    </row>
    <row r="94" spans="1:16" x14ac:dyDescent="0.25">
      <c r="A94" s="67">
        <f>VLOOKUP(E94,'GDP MetaData'!B$26:H$362,7,FALSE)</f>
        <v>20</v>
      </c>
      <c r="B94" s="67" t="str">
        <f>IF(A94=0,"",VLOOKUP(A94,'GDP MetaData'!A$388:C$486,3,FALSE))</f>
        <v>Industries in sector 23 are special hybrids that correspond to sections of the North American Industry Classification System (NAICS) code 23.</v>
      </c>
      <c r="E94" s="67" t="str">
        <f>'Sample GDP Data'!A63</f>
        <v>23A000</v>
      </c>
      <c r="F94" s="67" t="str">
        <f>"G"&amp;E94</f>
        <v>G23A000</v>
      </c>
      <c r="G94" s="67" t="str">
        <f>VLOOKUP(E94,'GDP MetaData'!B$26:C$362,2,FALSE)</f>
        <v>Residential building construction</v>
      </c>
      <c r="H94" s="123">
        <f>VLOOKUP(E94,'Sample GDP Data'!A$2:D$338,4,FALSE)</f>
        <v>21427.200000000001</v>
      </c>
      <c r="I94" s="67" t="s">
        <v>10208</v>
      </c>
      <c r="L94" s="63"/>
      <c r="M94" s="126">
        <f>H94</f>
        <v>21427.200000000001</v>
      </c>
      <c r="N94" s="63"/>
      <c r="P94" s="67">
        <f>IF(ISBLANK(F94),"",H94)</f>
        <v>21427.200000000001</v>
      </c>
    </row>
    <row r="95" spans="1:16" x14ac:dyDescent="0.25">
      <c r="A95" s="67">
        <f>VLOOKUP(E95,'GDP MetaData'!B$26:H$362,7,FALSE)</f>
        <v>20</v>
      </c>
      <c r="B95" s="67" t="str">
        <f>IF(A95=0,"",VLOOKUP(A95,'GDP MetaData'!A$388:C$486,3,FALSE))</f>
        <v>Industries in sector 23 are special hybrids that correspond to sections of the North American Industry Classification System (NAICS) code 23.</v>
      </c>
      <c r="E95" s="67" t="str">
        <f>'Sample GDP Data'!A64</f>
        <v>23B000</v>
      </c>
      <c r="F95" s="67" t="str">
        <f>"G"&amp;E95</f>
        <v>G23B000</v>
      </c>
      <c r="G95" s="67" t="str">
        <f>VLOOKUP(E95,'GDP MetaData'!B$26:C$362,2,FALSE)</f>
        <v>Non-residential building construction</v>
      </c>
      <c r="H95" s="123">
        <f>VLOOKUP(E95,'Sample GDP Data'!A$2:D$338,4,FALSE)</f>
        <v>7853.6</v>
      </c>
      <c r="I95" s="67" t="s">
        <v>10208</v>
      </c>
      <c r="L95" s="63"/>
      <c r="M95" s="126">
        <f>H95</f>
        <v>7853.6</v>
      </c>
      <c r="P95" s="67">
        <f>IF(ISBLANK(F95),"",H95)</f>
        <v>7853.6</v>
      </c>
    </row>
    <row r="96" spans="1:16" x14ac:dyDescent="0.25">
      <c r="A96" s="67">
        <f>VLOOKUP(E96,'GDP MetaData'!B$26:H$362,7,FALSE)</f>
        <v>68</v>
      </c>
      <c r="B96" s="67" t="str">
        <f>IF(A96=0,"",VLOOKUP(A96,'GDP MetaData'!A$388:C$486,3,FALSE))</f>
        <v>Aggregate 23X combines industry codes 23C, 23E.</v>
      </c>
      <c r="E96" s="67" t="str">
        <f>'Sample GDP Data'!A65</f>
        <v>23X000</v>
      </c>
      <c r="G96" s="67" t="str">
        <f>VLOOKUP(E96,'GDP MetaData'!B$26:C$362,2,FALSE)</f>
        <v>Engineering and other construction activities</v>
      </c>
      <c r="H96" s="123"/>
      <c r="I96" s="67" t="s">
        <v>10213</v>
      </c>
      <c r="L96" s="63"/>
      <c r="M96" s="126"/>
    </row>
    <row r="97" spans="1:17" x14ac:dyDescent="0.25">
      <c r="A97" s="67">
        <f>VLOOKUP(E97,'GDP MetaData'!B$26:H$362,7,FALSE)</f>
        <v>20</v>
      </c>
      <c r="B97" s="67" t="str">
        <f>IF(A97=0,"",VLOOKUP(A97,'GDP MetaData'!A$388:C$486,3,FALSE))</f>
        <v>Industries in sector 23 are special hybrids that correspond to sections of the North American Industry Classification System (NAICS) code 23.</v>
      </c>
      <c r="E97" s="67" t="str">
        <f>'Sample GDP Data'!A66</f>
        <v>23C000</v>
      </c>
      <c r="G97" s="67" t="str">
        <f>VLOOKUP(E97,'GDP MetaData'!B$26:C$362,2,FALSE)</f>
        <v>Engineering construction</v>
      </c>
      <c r="H97" s="123">
        <f>VLOOKUP(E97,'Sample GDP Data'!A$2:D$338,4,FALSE)</f>
        <v>9091.6</v>
      </c>
      <c r="I97" s="67" t="s">
        <v>10214</v>
      </c>
      <c r="L97" s="63"/>
      <c r="M97" s="126">
        <f>SUM(N98:N102)</f>
        <v>9091.5</v>
      </c>
      <c r="P97" s="67" t="str">
        <f t="shared" ref="P97:P108" si="3">IF(ISBLANK(F97),"",H97)</f>
        <v/>
      </c>
    </row>
    <row r="98" spans="1:17" x14ac:dyDescent="0.25">
      <c r="A98" s="67">
        <f>VLOOKUP(E98,'GDP MetaData'!B$26:H$362,7,FALSE)</f>
        <v>20</v>
      </c>
      <c r="B98" s="67" t="str">
        <f>IF(A98=0,"",VLOOKUP(A98,'GDP MetaData'!A$388:C$486,3,FALSE))</f>
        <v>Industries in sector 23 are special hybrids that correspond to sections of the North American Industry Classification System (NAICS) code 23.</v>
      </c>
      <c r="E98" s="67" t="str">
        <f>'Sample GDP Data'!A67</f>
        <v>23C100</v>
      </c>
      <c r="F98" s="67" t="str">
        <f t="shared" ref="F98:F104" si="4">"G"&amp;E98</f>
        <v>G23C100</v>
      </c>
      <c r="G98" s="67" t="str">
        <f>VLOOKUP(E98,'GDP MetaData'!B$26:C$362,2,FALSE)</f>
        <v>Transportation engineering construction</v>
      </c>
      <c r="H98" s="123">
        <f>VLOOKUP(E98,'Sample GDP Data'!A$2:D$338,4,FALSE)</f>
        <v>3229.2</v>
      </c>
      <c r="I98" s="67" t="s">
        <v>10208</v>
      </c>
      <c r="L98" s="63"/>
      <c r="M98" s="63"/>
      <c r="N98" s="132">
        <f>H98</f>
        <v>3229.2</v>
      </c>
      <c r="P98" s="67">
        <f t="shared" si="3"/>
        <v>3229.2</v>
      </c>
    </row>
    <row r="99" spans="1:17" x14ac:dyDescent="0.25">
      <c r="A99" s="67">
        <f>VLOOKUP(E99,'GDP MetaData'!B$26:H$362,7,FALSE)</f>
        <v>20</v>
      </c>
      <c r="B99" s="67" t="str">
        <f>IF(A99=0,"",VLOOKUP(A99,'GDP MetaData'!A$388:C$486,3,FALSE))</f>
        <v>Industries in sector 23 are special hybrids that correspond to sections of the North American Industry Classification System (NAICS) code 23.</v>
      </c>
      <c r="E99" s="67" t="str">
        <f>'Sample GDP Data'!A68</f>
        <v>23C200</v>
      </c>
      <c r="F99" s="67" t="str">
        <f t="shared" si="4"/>
        <v>G23C200</v>
      </c>
      <c r="G99" s="67" t="str">
        <f>VLOOKUP(E99,'GDP MetaData'!B$26:C$362,2,FALSE)</f>
        <v>Oil and gas engineering construction</v>
      </c>
      <c r="H99" s="123">
        <f>VLOOKUP(E99,'Sample GDP Data'!A$2:D$338,4,FALSE)</f>
        <v>606</v>
      </c>
      <c r="I99" s="67" t="s">
        <v>10208</v>
      </c>
      <c r="L99" s="63"/>
      <c r="M99" s="63"/>
      <c r="N99" s="132">
        <f>H99</f>
        <v>606</v>
      </c>
      <c r="P99" s="67">
        <f t="shared" si="3"/>
        <v>606</v>
      </c>
    </row>
    <row r="100" spans="1:17" x14ac:dyDescent="0.25">
      <c r="A100" s="67">
        <f>VLOOKUP(E100,'GDP MetaData'!B$26:H$362,7,FALSE)</f>
        <v>20</v>
      </c>
      <c r="B100" s="67" t="str">
        <f>IF(A100=0,"",VLOOKUP(A100,'GDP MetaData'!A$388:C$486,3,FALSE))</f>
        <v>Industries in sector 23 are special hybrids that correspond to sections of the North American Industry Classification System (NAICS) code 23.</v>
      </c>
      <c r="E100" s="67" t="str">
        <f>'Sample GDP Data'!A69</f>
        <v>23C300</v>
      </c>
      <c r="F100" s="67" t="str">
        <f t="shared" si="4"/>
        <v>G23C300</v>
      </c>
      <c r="G100" s="67" t="str">
        <f>VLOOKUP(E100,'GDP MetaData'!B$26:C$362,2,FALSE)</f>
        <v>Electric power engineering construction</v>
      </c>
      <c r="H100" s="123">
        <f>VLOOKUP(E100,'Sample GDP Data'!A$2:D$338,4,FALSE)</f>
        <v>2179.4</v>
      </c>
      <c r="I100" s="67" t="s">
        <v>10208</v>
      </c>
      <c r="L100" s="63"/>
      <c r="M100" s="63"/>
      <c r="N100" s="132">
        <f>H100</f>
        <v>2179.4</v>
      </c>
      <c r="P100" s="67">
        <f t="shared" si="3"/>
        <v>2179.4</v>
      </c>
    </row>
    <row r="101" spans="1:17" x14ac:dyDescent="0.25">
      <c r="A101" s="67">
        <f>VLOOKUP(E101,'GDP MetaData'!B$26:H$362,7,FALSE)</f>
        <v>20</v>
      </c>
      <c r="B101" s="67" t="str">
        <f>IF(A101=0,"",VLOOKUP(A101,'GDP MetaData'!A$388:C$486,3,FALSE))</f>
        <v>Industries in sector 23 are special hybrids that correspond to sections of the North American Industry Classification System (NAICS) code 23.</v>
      </c>
      <c r="E101" s="67" t="str">
        <f>'Sample GDP Data'!A70</f>
        <v>23C400</v>
      </c>
      <c r="F101" s="67" t="str">
        <f t="shared" si="4"/>
        <v>G23C400</v>
      </c>
      <c r="G101" s="67" t="str">
        <f>VLOOKUP(E101,'GDP MetaData'!B$26:C$362,2,FALSE)</f>
        <v>Communication engineering construction</v>
      </c>
      <c r="H101" s="123">
        <f>VLOOKUP(E101,'Sample GDP Data'!A$2:D$338,4,FALSE)</f>
        <v>652.1</v>
      </c>
      <c r="I101" s="67" t="s">
        <v>10208</v>
      </c>
      <c r="L101" s="63"/>
      <c r="M101" s="63"/>
      <c r="N101" s="132">
        <f>H101</f>
        <v>652.1</v>
      </c>
      <c r="P101" s="67">
        <f t="shared" si="3"/>
        <v>652.1</v>
      </c>
    </row>
    <row r="102" spans="1:17" x14ac:dyDescent="0.25">
      <c r="A102" s="67">
        <f>VLOOKUP(E102,'GDP MetaData'!B$26:H$362,7,FALSE)</f>
        <v>20</v>
      </c>
      <c r="B102" s="67" t="str">
        <f>IF(A102=0,"",VLOOKUP(A102,'GDP MetaData'!A$388:C$486,3,FALSE))</f>
        <v>Industries in sector 23 are special hybrids that correspond to sections of the North American Industry Classification System (NAICS) code 23.</v>
      </c>
      <c r="E102" s="67" t="str">
        <f>'Sample GDP Data'!A71</f>
        <v>23C500</v>
      </c>
      <c r="F102" s="67" t="str">
        <f t="shared" si="4"/>
        <v>G23C500</v>
      </c>
      <c r="G102" s="67" t="str">
        <f>VLOOKUP(E102,'GDP MetaData'!B$26:C$362,2,FALSE)</f>
        <v>Other engineering construction</v>
      </c>
      <c r="H102" s="123">
        <f>VLOOKUP(E102,'Sample GDP Data'!A$2:D$338,4,FALSE)</f>
        <v>2424.8000000000002</v>
      </c>
      <c r="I102" s="67" t="s">
        <v>10208</v>
      </c>
      <c r="L102" s="63"/>
      <c r="M102" s="63"/>
      <c r="N102" s="132">
        <f>H102</f>
        <v>2424.8000000000002</v>
      </c>
      <c r="P102" s="67">
        <f t="shared" si="3"/>
        <v>2424.8000000000002</v>
      </c>
    </row>
    <row r="103" spans="1:17" x14ac:dyDescent="0.25">
      <c r="A103" s="67">
        <f>VLOOKUP(E103,'GDP MetaData'!B$26:H$362,7,FALSE)</f>
        <v>20</v>
      </c>
      <c r="B103" s="67" t="str">
        <f>IF(A103=0,"",VLOOKUP(A103,'GDP MetaData'!A$388:C$486,3,FALSE))</f>
        <v>Industries in sector 23 are special hybrids that correspond to sections of the North American Industry Classification System (NAICS) code 23.</v>
      </c>
      <c r="E103" s="67" t="str">
        <f>'Sample GDP Data'!A73</f>
        <v>23D000</v>
      </c>
      <c r="F103" s="67" t="str">
        <f t="shared" si="4"/>
        <v>G23D000</v>
      </c>
      <c r="G103" s="67" t="str">
        <f>VLOOKUP(E103,'GDP MetaData'!B$26:C$362,2,FALSE)</f>
        <v>Repair construction</v>
      </c>
      <c r="H103" s="123">
        <f>VLOOKUP(E103,'Sample GDP Data'!A$2:D$338,4,FALSE)</f>
        <v>10414.4</v>
      </c>
      <c r="I103" s="67" t="s">
        <v>10208</v>
      </c>
      <c r="L103" s="63"/>
      <c r="M103" s="126">
        <f>H103</f>
        <v>10414.4</v>
      </c>
      <c r="P103" s="67">
        <f t="shared" si="3"/>
        <v>10414.4</v>
      </c>
    </row>
    <row r="104" spans="1:17" x14ac:dyDescent="0.25">
      <c r="A104" s="67">
        <f>VLOOKUP(E104,'GDP MetaData'!B$26:H$362,7,FALSE)</f>
        <v>20</v>
      </c>
      <c r="B104" s="67" t="str">
        <f>IF(A104=0,"",VLOOKUP(A104,'GDP MetaData'!A$388:C$486,3,FALSE))</f>
        <v>Industries in sector 23 are special hybrids that correspond to sections of the North American Industry Classification System (NAICS) code 23.</v>
      </c>
      <c r="E104" s="67" t="str">
        <f>'Sample GDP Data'!A72</f>
        <v>23E000</v>
      </c>
      <c r="F104" s="67" t="str">
        <f t="shared" si="4"/>
        <v>G23E000</v>
      </c>
      <c r="G104" s="67" t="str">
        <f>VLOOKUP(E104,'GDP MetaData'!B$26:C$362,2,FALSE)</f>
        <v>Other activities of the construction industry</v>
      </c>
      <c r="H104" s="123">
        <f>VLOOKUP(E104,'Sample GDP Data'!A$2:D$338,4,FALSE)</f>
        <v>1034.2</v>
      </c>
      <c r="I104" s="67" t="s">
        <v>10208</v>
      </c>
      <c r="L104" s="63"/>
      <c r="M104" s="126">
        <f>H104</f>
        <v>1034.2</v>
      </c>
      <c r="P104" s="67">
        <f t="shared" si="3"/>
        <v>1034.2</v>
      </c>
    </row>
    <row r="105" spans="1:17" x14ac:dyDescent="0.25">
      <c r="A105" s="67">
        <f>VLOOKUP(E105,'GDP MetaData'!B$26:H$362,7,FALSE)</f>
        <v>0</v>
      </c>
      <c r="B105" s="67" t="str">
        <f>IF(A105=0,"",VLOOKUP(A105,'GDP MetaData'!A$388:C$486,3,FALSE))</f>
        <v/>
      </c>
      <c r="D105" s="67" t="s">
        <v>6793</v>
      </c>
      <c r="E105" s="67" t="str">
        <f>'Sample GDP Data'!A74</f>
        <v>31-330</v>
      </c>
      <c r="G105" s="67" t="str">
        <f>VLOOKUP(E105,'GDP MetaData'!B$26:C$362,2,FALSE)</f>
        <v>Manufacturing</v>
      </c>
      <c r="H105" s="123">
        <f>VLOOKUP(E105,'Sample GDP Data'!A$2:D$338,4,FALSE)</f>
        <v>91630.6</v>
      </c>
      <c r="I105" s="67" t="s">
        <v>10215</v>
      </c>
      <c r="K105" s="133">
        <f>SUM(L106:L178)</f>
        <v>91630.9</v>
      </c>
      <c r="L105" s="63"/>
      <c r="M105" s="63"/>
      <c r="P105" s="67" t="str">
        <f t="shared" si="3"/>
        <v/>
      </c>
    </row>
    <row r="106" spans="1:17" x14ac:dyDescent="0.25">
      <c r="B106" s="67" t="str">
        <f>IF(A106=0,"",VLOOKUP(A106,'GDP MetaData'!A$388:C$486,3,FALSE))</f>
        <v/>
      </c>
      <c r="H106" s="123"/>
      <c r="I106" s="67" t="s">
        <v>10209</v>
      </c>
      <c r="L106" s="129">
        <f>SUM(M107:M125)</f>
        <v>13523.5</v>
      </c>
      <c r="M106" s="63"/>
      <c r="P106" s="67" t="str">
        <f t="shared" si="3"/>
        <v/>
      </c>
      <c r="Q106" s="67">
        <f>SUM(P107:P127)</f>
        <v>13523.5</v>
      </c>
    </row>
    <row r="107" spans="1:17" x14ac:dyDescent="0.25">
      <c r="A107" s="67">
        <f>VLOOKUP(E107,'GDP MetaData'!B$26:H$362,7,FALSE)</f>
        <v>0</v>
      </c>
      <c r="B107" s="67" t="str">
        <f>IF(A107=0,"",VLOOKUP(A107,'GDP MetaData'!A$388:C$486,3,FALSE))</f>
        <v/>
      </c>
      <c r="D107" s="67" t="s">
        <v>6794</v>
      </c>
      <c r="E107" s="67" t="str">
        <f>'Sample GDP Data'!A75</f>
        <v>311000</v>
      </c>
      <c r="G107" s="67" t="str">
        <f>VLOOKUP(E107,'GDP MetaData'!B$26:C$362,2,FALSE)</f>
        <v>Food manufacturing</v>
      </c>
      <c r="H107" s="123">
        <f>VLOOKUP(E107,'Sample GDP Data'!A$2:D$338,4,FALSE)</f>
        <v>9778.7000000000007</v>
      </c>
      <c r="L107" s="63"/>
      <c r="M107" s="126">
        <f>SUM(N108:N118)</f>
        <v>9778.7999999999993</v>
      </c>
      <c r="P107" s="67" t="str">
        <f t="shared" si="3"/>
        <v/>
      </c>
    </row>
    <row r="108" spans="1:17" x14ac:dyDescent="0.25">
      <c r="A108" s="67">
        <f>VLOOKUP(E108,'GDP MetaData'!B$26:H$362,7,FALSE)</f>
        <v>0</v>
      </c>
      <c r="B108" s="67" t="str">
        <f>IF(A108=0,"",VLOOKUP(A108,'GDP MetaData'!A$388:C$486,3,FALSE))</f>
        <v/>
      </c>
      <c r="D108" s="67" t="s">
        <v>6066</v>
      </c>
      <c r="E108" s="67" t="str">
        <f>'Sample GDP Data'!A76</f>
        <v>311100</v>
      </c>
      <c r="F108" s="67" t="str">
        <f>"G"&amp;E108</f>
        <v>G311100</v>
      </c>
      <c r="G108" s="67" t="str">
        <f>VLOOKUP(E108,'GDP MetaData'!B$26:C$362,2,FALSE)</f>
        <v>Animal food manufacturing</v>
      </c>
      <c r="H108" s="123">
        <f>VLOOKUP(E108,'Sample GDP Data'!A$2:D$338,4,FALSE)</f>
        <v>761.5</v>
      </c>
      <c r="L108" s="63"/>
      <c r="M108" s="63"/>
      <c r="N108" s="132">
        <f t="shared" ref="N108:N114" si="5">H108</f>
        <v>761.5</v>
      </c>
      <c r="P108" s="67">
        <f t="shared" si="3"/>
        <v>761.5</v>
      </c>
    </row>
    <row r="109" spans="1:17" x14ac:dyDescent="0.25">
      <c r="D109" s="67" t="s">
        <v>6382</v>
      </c>
      <c r="H109" s="123"/>
      <c r="I109" s="67" t="s">
        <v>10216</v>
      </c>
      <c r="L109" s="63"/>
      <c r="M109" s="63"/>
      <c r="N109" s="132"/>
    </row>
    <row r="110" spans="1:17" x14ac:dyDescent="0.25">
      <c r="A110" s="67">
        <f>VLOOKUP(E110,'GDP MetaData'!B$26:H$362,7,FALSE)</f>
        <v>0</v>
      </c>
      <c r="B110" s="67" t="str">
        <f>IF(A110=0,"",VLOOKUP(A110,'GDP MetaData'!A$388:C$486,3,FALSE))</f>
        <v/>
      </c>
      <c r="D110" s="67" t="s">
        <v>6166</v>
      </c>
      <c r="E110" s="67" t="str">
        <f>'Sample GDP Data'!A77</f>
        <v>311300</v>
      </c>
      <c r="F110" s="67" t="str">
        <f>"G"&amp;E110</f>
        <v>G311300</v>
      </c>
      <c r="G110" s="67" t="str">
        <f>VLOOKUP(E110,'GDP MetaData'!B$26:C$362,2,FALSE)</f>
        <v>Sugar and confectionery product manufacturing</v>
      </c>
      <c r="H110" s="123">
        <f>VLOOKUP(E110,'Sample GDP Data'!A$2:D$338,4,FALSE)</f>
        <v>762.5</v>
      </c>
      <c r="L110" s="63"/>
      <c r="M110" s="63"/>
      <c r="N110" s="132">
        <f t="shared" si="5"/>
        <v>762.5</v>
      </c>
      <c r="P110" s="67">
        <f t="shared" ref="P110:P127" si="6">IF(ISBLANK(F110),"",H110)</f>
        <v>762.5</v>
      </c>
    </row>
    <row r="111" spans="1:17" x14ac:dyDescent="0.25">
      <c r="A111" s="67">
        <f>VLOOKUP(E111,'GDP MetaData'!B$26:H$362,7,FALSE)</f>
        <v>0</v>
      </c>
      <c r="B111" s="67" t="str">
        <f>IF(A111=0,"",VLOOKUP(A111,'GDP MetaData'!A$388:C$486,3,FALSE))</f>
        <v/>
      </c>
      <c r="D111" s="67" t="s">
        <v>6168</v>
      </c>
      <c r="E111" s="67" t="str">
        <f>'Sample GDP Data'!A78</f>
        <v>311400</v>
      </c>
      <c r="F111" s="67" t="str">
        <f>"G"&amp;E111</f>
        <v>G311400</v>
      </c>
      <c r="G111" s="67" t="str">
        <f>VLOOKUP(E111,'GDP MetaData'!B$26:C$362,2,FALSE)</f>
        <v>Fruit and vegetable preserving and specialty food manufacturing</v>
      </c>
      <c r="H111" s="123">
        <f>VLOOKUP(E111,'Sample GDP Data'!A$2:D$338,4,FALSE)</f>
        <v>797.5</v>
      </c>
      <c r="L111" s="63"/>
      <c r="M111" s="63"/>
      <c r="N111" s="132">
        <f t="shared" si="5"/>
        <v>797.5</v>
      </c>
      <c r="P111" s="67">
        <f t="shared" si="6"/>
        <v>797.5</v>
      </c>
    </row>
    <row r="112" spans="1:17" x14ac:dyDescent="0.25">
      <c r="A112" s="67">
        <f>VLOOKUP(E112,'GDP MetaData'!B$26:H$362,7,FALSE)</f>
        <v>0</v>
      </c>
      <c r="B112" s="67" t="str">
        <f>IF(A112=0,"",VLOOKUP(A112,'GDP MetaData'!A$388:C$486,3,FALSE))</f>
        <v/>
      </c>
      <c r="D112" s="67" t="s">
        <v>6068</v>
      </c>
      <c r="E112" s="67" t="str">
        <f>'Sample GDP Data'!A79</f>
        <v>311500</v>
      </c>
      <c r="F112" s="67" t="str">
        <f>"G"&amp;E112</f>
        <v>G311500</v>
      </c>
      <c r="G112" s="67" t="str">
        <f>VLOOKUP(E112,'GDP MetaData'!B$26:C$362,2,FALSE)</f>
        <v>Dairy product manufacturing</v>
      </c>
      <c r="H112" s="123">
        <f>VLOOKUP(E112,'Sample GDP Data'!A$2:D$338,4,FALSE)</f>
        <v>1240</v>
      </c>
      <c r="L112" s="63"/>
      <c r="M112" s="63"/>
      <c r="N112" s="132">
        <f t="shared" si="5"/>
        <v>1240</v>
      </c>
      <c r="P112" s="67">
        <f t="shared" si="6"/>
        <v>1240</v>
      </c>
    </row>
    <row r="113" spans="1:16" x14ac:dyDescent="0.25">
      <c r="A113" s="67">
        <f>VLOOKUP(E113,'GDP MetaData'!B$26:H$362,7,FALSE)</f>
        <v>0</v>
      </c>
      <c r="B113" s="67" t="str">
        <f>IF(A113=0,"",VLOOKUP(A113,'GDP MetaData'!A$388:C$486,3,FALSE))</f>
        <v/>
      </c>
      <c r="D113" s="67" t="s">
        <v>6384</v>
      </c>
      <c r="E113" s="67" t="str">
        <f>'Sample GDP Data'!A80</f>
        <v>311600</v>
      </c>
      <c r="F113" s="67" t="str">
        <f>"G"&amp;E113</f>
        <v>G311600</v>
      </c>
      <c r="G113" s="67" t="str">
        <f>VLOOKUP(E113,'GDP MetaData'!B$26:C$362,2,FALSE)</f>
        <v>Meat product manufacturing</v>
      </c>
      <c r="H113" s="123">
        <f>VLOOKUP(E113,'Sample GDP Data'!A$2:D$338,4,FALSE)</f>
        <v>2021.8</v>
      </c>
      <c r="L113" s="63"/>
      <c r="M113" s="63"/>
      <c r="N113" s="132">
        <f t="shared" si="5"/>
        <v>2021.8</v>
      </c>
      <c r="P113" s="67">
        <f t="shared" si="6"/>
        <v>2021.8</v>
      </c>
    </row>
    <row r="114" spans="1:16" x14ac:dyDescent="0.25">
      <c r="A114" s="67">
        <f>VLOOKUP(E114,'GDP MetaData'!B$26:H$362,7,FALSE)</f>
        <v>0</v>
      </c>
      <c r="B114" s="67" t="str">
        <f>IF(A114=0,"",VLOOKUP(A114,'GDP MetaData'!A$388:C$486,3,FALSE))</f>
        <v/>
      </c>
      <c r="D114" s="67" t="s">
        <v>6070</v>
      </c>
      <c r="E114" s="67" t="str">
        <f>'Sample GDP Data'!A81</f>
        <v>311700</v>
      </c>
      <c r="F114" s="67" t="str">
        <f>"G"&amp;E114</f>
        <v>G311700</v>
      </c>
      <c r="G114" s="67" t="str">
        <f>VLOOKUP(E114,'GDP MetaData'!B$26:C$362,2,FALSE)</f>
        <v>Seafood product preparation and packaging</v>
      </c>
      <c r="H114" s="123">
        <f>VLOOKUP(E114,'Sample GDP Data'!A$2:D$338,4,FALSE)</f>
        <v>47.3</v>
      </c>
      <c r="L114" s="63"/>
      <c r="M114" s="63"/>
      <c r="N114" s="132">
        <f t="shared" si="5"/>
        <v>47.3</v>
      </c>
      <c r="P114" s="67">
        <f t="shared" si="6"/>
        <v>47.3</v>
      </c>
    </row>
    <row r="115" spans="1:16" x14ac:dyDescent="0.25">
      <c r="A115" s="67">
        <f>VLOOKUP(E115,'GDP MetaData'!B$26:H$362,7,FALSE)</f>
        <v>21</v>
      </c>
      <c r="B115" s="67" t="str">
        <f>IF(A115=0,"",VLOOKUP(A115,'GDP MetaData'!A$388:C$486,3,FALSE))</f>
        <v>Aggregate 311A combines the North American Industry Classification System (NAICS) codes 3112, 3118, 3119.</v>
      </c>
      <c r="E115" s="67" t="str">
        <f>'Sample GDP Data'!A82</f>
        <v>311A00</v>
      </c>
      <c r="G115" s="67" t="str">
        <f>VLOOKUP(E115,'GDP MetaData'!B$26:C$362,2,FALSE)</f>
        <v>Miscellaneous food manufacturing</v>
      </c>
      <c r="H115" s="123">
        <f>VLOOKUP(E115,'Sample GDP Data'!A$2:D$338,4,FALSE)</f>
        <v>4148.2</v>
      </c>
      <c r="I115" s="67" t="s">
        <v>10213</v>
      </c>
      <c r="L115" s="63"/>
      <c r="M115" s="63"/>
      <c r="P115" s="67" t="str">
        <f t="shared" si="6"/>
        <v/>
      </c>
    </row>
    <row r="116" spans="1:16" x14ac:dyDescent="0.25">
      <c r="A116" s="67">
        <f>VLOOKUP(E116,'GDP MetaData'!B$26:H$362,7,FALSE)</f>
        <v>0</v>
      </c>
      <c r="B116" s="67" t="str">
        <f>IF(A116=0,"",VLOOKUP(A116,'GDP MetaData'!A$388:C$486,3,FALSE))</f>
        <v/>
      </c>
      <c r="E116" s="67" t="str">
        <f>'Sample GDP Data'!A83</f>
        <v>311200</v>
      </c>
      <c r="F116" s="67" t="str">
        <f>"G"&amp;E116</f>
        <v>G311200</v>
      </c>
      <c r="G116" s="67" t="str">
        <f>VLOOKUP(E116,'GDP MetaData'!B$26:C$362,2,FALSE)</f>
        <v>Grain and oilseed milling</v>
      </c>
      <c r="H116" s="123">
        <f>VLOOKUP(E116,'Sample GDP Data'!A$2:D$338,4,FALSE)</f>
        <v>666.9</v>
      </c>
      <c r="L116" s="63"/>
      <c r="M116" s="63"/>
      <c r="N116" s="132">
        <f>H116</f>
        <v>666.9</v>
      </c>
      <c r="P116" s="67">
        <f t="shared" si="6"/>
        <v>666.9</v>
      </c>
    </row>
    <row r="117" spans="1:16" x14ac:dyDescent="0.25">
      <c r="A117" s="67">
        <f>VLOOKUP(E117,'GDP MetaData'!B$26:H$362,7,FALSE)</f>
        <v>0</v>
      </c>
      <c r="B117" s="67" t="str">
        <f>IF(A117=0,"",VLOOKUP(A117,'GDP MetaData'!A$388:C$486,3,FALSE))</f>
        <v/>
      </c>
      <c r="D117" s="67" t="s">
        <v>6170</v>
      </c>
      <c r="E117" s="67" t="str">
        <f>'Sample GDP Data'!A84</f>
        <v>311800</v>
      </c>
      <c r="F117" s="67" t="str">
        <f>"G"&amp;E117</f>
        <v>G311800</v>
      </c>
      <c r="G117" s="67" t="str">
        <f>VLOOKUP(E117,'GDP MetaData'!B$26:C$362,2,FALSE)</f>
        <v>Bakeries and tortilla manufacturing</v>
      </c>
      <c r="H117" s="123">
        <f>VLOOKUP(E117,'Sample GDP Data'!A$2:D$338,4,FALSE)</f>
        <v>1849.3</v>
      </c>
      <c r="L117" s="63"/>
      <c r="M117" s="63"/>
      <c r="N117" s="132">
        <f>H117</f>
        <v>1849.3</v>
      </c>
      <c r="P117" s="67">
        <f t="shared" si="6"/>
        <v>1849.3</v>
      </c>
    </row>
    <row r="118" spans="1:16" x14ac:dyDescent="0.25">
      <c r="A118" s="67">
        <f>VLOOKUP(E118,'GDP MetaData'!B$26:H$362,7,FALSE)</f>
        <v>0</v>
      </c>
      <c r="B118" s="67" t="str">
        <f>IF(A118=0,"",VLOOKUP(A118,'GDP MetaData'!A$388:C$486,3,FALSE))</f>
        <v/>
      </c>
      <c r="D118" s="67" t="s">
        <v>6072</v>
      </c>
      <c r="E118" s="67" t="str">
        <f>'Sample GDP Data'!A85</f>
        <v>311900</v>
      </c>
      <c r="F118" s="67" t="str">
        <f>"G"&amp;E118</f>
        <v>G311900</v>
      </c>
      <c r="G118" s="67" t="str">
        <f>VLOOKUP(E118,'GDP MetaData'!B$26:C$362,2,FALSE)</f>
        <v>Other food manufacturing</v>
      </c>
      <c r="H118" s="123">
        <f>VLOOKUP(E118,'Sample GDP Data'!A$2:D$338,4,FALSE)</f>
        <v>1632</v>
      </c>
      <c r="L118" s="63"/>
      <c r="M118" s="63"/>
      <c r="N118" s="132">
        <f>H118</f>
        <v>1632</v>
      </c>
      <c r="P118" s="67">
        <f t="shared" si="6"/>
        <v>1632</v>
      </c>
    </row>
    <row r="119" spans="1:16" x14ac:dyDescent="0.25">
      <c r="A119" s="67">
        <f>VLOOKUP(E119,'GDP MetaData'!B$26:H$362,7,FALSE)</f>
        <v>0</v>
      </c>
      <c r="B119" s="67" t="str">
        <f>IF(A119=0,"",VLOOKUP(A119,'GDP MetaData'!A$388:C$486,3,FALSE))</f>
        <v/>
      </c>
      <c r="D119" s="67" t="s">
        <v>6836</v>
      </c>
      <c r="E119" s="67" t="str">
        <f>'Sample GDP Data'!A86</f>
        <v>312000</v>
      </c>
      <c r="G119" s="67" t="str">
        <f>VLOOKUP(E119,'GDP MetaData'!B$26:C$362,2,FALSE)</f>
        <v>Beverage and tobacco product manufacturing</v>
      </c>
      <c r="H119" s="123">
        <f>VLOOKUP(E119,'Sample GDP Data'!A$2:D$338,4,FALSE)</f>
        <v>2834.6</v>
      </c>
      <c r="L119" s="63"/>
      <c r="M119" s="126">
        <f>SUM(N120:N124)</f>
        <v>2834.7</v>
      </c>
      <c r="P119" s="67" t="str">
        <f t="shared" si="6"/>
        <v/>
      </c>
    </row>
    <row r="120" spans="1:16" x14ac:dyDescent="0.25">
      <c r="B120" s="67" t="str">
        <f>IF(A120=0,"",VLOOKUP(A120,'GDP MetaData'!A$388:C$486,3,FALSE))</f>
        <v/>
      </c>
      <c r="D120" s="67" t="s">
        <v>6074</v>
      </c>
      <c r="H120" s="123"/>
      <c r="I120" s="67" t="s">
        <v>10209</v>
      </c>
      <c r="L120" s="63"/>
      <c r="M120" s="63"/>
      <c r="N120" s="134">
        <f>SUM(O121:O123)</f>
        <v>2648</v>
      </c>
      <c r="P120" s="67" t="str">
        <f t="shared" si="6"/>
        <v/>
      </c>
    </row>
    <row r="121" spans="1:16" x14ac:dyDescent="0.25">
      <c r="A121" s="67">
        <f>VLOOKUP(E121,'GDP MetaData'!B$26:H$362,7,FALSE)</f>
        <v>0</v>
      </c>
      <c r="B121" s="67" t="str">
        <f>IF(A121=0,"",VLOOKUP(A121,'GDP MetaData'!A$388:C$486,3,FALSE))</f>
        <v/>
      </c>
      <c r="E121" s="67" t="str">
        <f>'Sample GDP Data'!A87</f>
        <v>312110</v>
      </c>
      <c r="F121" s="67" t="str">
        <f>"G"&amp;E121</f>
        <v>G312110</v>
      </c>
      <c r="G121" s="67" t="str">
        <f>VLOOKUP(E121,'GDP MetaData'!B$26:C$362,2,FALSE)</f>
        <v>Soft drink and ice manufacturing</v>
      </c>
      <c r="H121" s="123">
        <f>VLOOKUP(E121,'Sample GDP Data'!A$2:D$338,4,FALSE)</f>
        <v>749</v>
      </c>
      <c r="I121" s="67" t="s">
        <v>10217</v>
      </c>
      <c r="L121" s="63"/>
      <c r="M121" s="63"/>
      <c r="O121" s="130">
        <f>H121</f>
        <v>749</v>
      </c>
      <c r="P121" s="67">
        <f t="shared" si="6"/>
        <v>749</v>
      </c>
    </row>
    <row r="122" spans="1:16" x14ac:dyDescent="0.25">
      <c r="A122" s="67">
        <f>VLOOKUP(E122,'GDP MetaData'!B$26:H$362,7,FALSE)</f>
        <v>0</v>
      </c>
      <c r="B122" s="67" t="str">
        <f>IF(A122=0,"",VLOOKUP(A122,'GDP MetaData'!A$388:C$486,3,FALSE))</f>
        <v/>
      </c>
      <c r="E122" s="67" t="str">
        <f>'Sample GDP Data'!A88</f>
        <v>312120</v>
      </c>
      <c r="F122" s="67" t="str">
        <f>"G"&amp;E122</f>
        <v>G312120</v>
      </c>
      <c r="G122" s="67" t="str">
        <f>VLOOKUP(E122,'GDP MetaData'!B$26:C$362,2,FALSE)</f>
        <v>Breweries</v>
      </c>
      <c r="H122" s="123">
        <f>VLOOKUP(E122,'Sample GDP Data'!A$2:D$338,4,FALSE)</f>
        <v>1568.1</v>
      </c>
      <c r="L122" s="63"/>
      <c r="M122" s="63"/>
      <c r="O122" s="130">
        <f>H122</f>
        <v>1568.1</v>
      </c>
      <c r="P122" s="67">
        <f t="shared" si="6"/>
        <v>1568.1</v>
      </c>
    </row>
    <row r="123" spans="1:16" x14ac:dyDescent="0.25">
      <c r="A123" s="67">
        <f>VLOOKUP(E123,'GDP MetaData'!B$26:H$362,7,FALSE)</f>
        <v>22</v>
      </c>
      <c r="B123" s="67" t="str">
        <f>IF(A123=0,"",VLOOKUP(A123,'GDP MetaData'!A$388:C$486,3,FALSE))</f>
        <v>Industry 3121A combines the North American Industry Classification System (NAICS) codes 31213, 31214.</v>
      </c>
      <c r="E123" s="67" t="str">
        <f>'Sample GDP Data'!A89</f>
        <v>3121A0</v>
      </c>
      <c r="F123" s="67" t="str">
        <f>"G"&amp;E123</f>
        <v>G3121A0</v>
      </c>
      <c r="G123" s="67" t="str">
        <f>VLOOKUP(E123,'GDP MetaData'!B$26:C$362,2,FALSE)</f>
        <v>Wineries and distilleries</v>
      </c>
      <c r="H123" s="123">
        <f>VLOOKUP(E123,'Sample GDP Data'!A$2:D$338,4,FALSE)</f>
        <v>330.9</v>
      </c>
      <c r="I123" s="67" t="s">
        <v>10218</v>
      </c>
      <c r="L123" s="63"/>
      <c r="M123" s="63"/>
      <c r="O123" s="130">
        <f>H123</f>
        <v>330.9</v>
      </c>
      <c r="P123" s="67">
        <f t="shared" si="6"/>
        <v>330.9</v>
      </c>
    </row>
    <row r="124" spans="1:16" x14ac:dyDescent="0.25">
      <c r="A124" s="67">
        <f>VLOOKUP(E124,'GDP MetaData'!B$26:H$362,7,FALSE)</f>
        <v>0</v>
      </c>
      <c r="B124" s="67" t="str">
        <f>IF(A124=0,"",VLOOKUP(A124,'GDP MetaData'!A$388:C$486,3,FALSE))</f>
        <v/>
      </c>
      <c r="D124" s="67" t="s">
        <v>6172</v>
      </c>
      <c r="E124" s="67" t="str">
        <f>'Sample GDP Data'!A90</f>
        <v>312200</v>
      </c>
      <c r="F124" s="67" t="str">
        <f>"G"&amp;E124</f>
        <v>G312200</v>
      </c>
      <c r="G124" s="67" t="str">
        <f>VLOOKUP(E124,'GDP MetaData'!B$26:C$362,2,FALSE)</f>
        <v>Tobacco manufacturing</v>
      </c>
      <c r="H124" s="123">
        <f>VLOOKUP(E124,'Sample GDP Data'!A$2:D$338,4,FALSE)</f>
        <v>186.7</v>
      </c>
      <c r="L124" s="63"/>
      <c r="M124" s="63"/>
      <c r="N124" s="132">
        <f>H124</f>
        <v>186.7</v>
      </c>
      <c r="P124" s="67">
        <f t="shared" si="6"/>
        <v>186.7</v>
      </c>
    </row>
    <row r="125" spans="1:16" x14ac:dyDescent="0.25">
      <c r="B125" s="67" t="str">
        <f>IF(A125=0,"",VLOOKUP(A125,'GDP MetaData'!A$388:C$486,3,FALSE))</f>
        <v/>
      </c>
      <c r="D125" s="67" t="s">
        <v>6076</v>
      </c>
      <c r="H125" s="123"/>
      <c r="I125" s="67" t="s">
        <v>10209</v>
      </c>
      <c r="L125" s="63"/>
      <c r="M125" s="126">
        <f>SUM(N126:N127)</f>
        <v>910</v>
      </c>
      <c r="P125" s="67" t="str">
        <f t="shared" si="6"/>
        <v/>
      </c>
    </row>
    <row r="126" spans="1:16" x14ac:dyDescent="0.25">
      <c r="A126" s="67">
        <f>VLOOKUP(E126,'GDP MetaData'!B$26:H$362,7,FALSE)</f>
        <v>23</v>
      </c>
      <c r="B126" s="67" t="str">
        <f>IF(A126=0,"",VLOOKUP(A126,'GDP MetaData'!A$388:C$486,3,FALSE))</f>
        <v>Industry 31A combines the North American Industry Classification System (NAICS) codes 313, 314.</v>
      </c>
      <c r="E126" s="67" t="str">
        <f>'Sample GDP Data'!A91</f>
        <v>31A000</v>
      </c>
      <c r="F126" s="67" t="str">
        <f>"G"&amp;E126</f>
        <v>G31A000</v>
      </c>
      <c r="G126" s="67" t="str">
        <f>VLOOKUP(E126,'GDP MetaData'!B$26:C$362,2,FALSE)</f>
        <v>Textile and textile product mills</v>
      </c>
      <c r="H126" s="123">
        <f>VLOOKUP(E126,'Sample GDP Data'!A$2:D$338,4,FALSE)</f>
        <v>530</v>
      </c>
      <c r="I126" s="67" t="s">
        <v>10208</v>
      </c>
      <c r="L126" s="63"/>
      <c r="M126" s="63"/>
      <c r="N126" s="132">
        <f>H126</f>
        <v>530</v>
      </c>
      <c r="P126" s="67">
        <f t="shared" si="6"/>
        <v>530</v>
      </c>
    </row>
    <row r="127" spans="1:16" x14ac:dyDescent="0.25">
      <c r="A127" s="67">
        <f>VLOOKUP(E127,'GDP MetaData'!B$26:H$362,7,FALSE)</f>
        <v>24</v>
      </c>
      <c r="B127" s="67" t="str">
        <f>IF(A127=0,"",VLOOKUP(A127,'GDP MetaData'!A$388:C$486,3,FALSE))</f>
        <v>Industry 31B combines the North American Industry Classification System (NAICS) codes 315, 316.</v>
      </c>
      <c r="E127" s="67" t="str">
        <f>'Sample GDP Data'!A92</f>
        <v>31B000</v>
      </c>
      <c r="F127" s="67" t="str">
        <f>"G"&amp;E127</f>
        <v>G31B000</v>
      </c>
      <c r="G127" s="67" t="str">
        <f>VLOOKUP(E127,'GDP MetaData'!B$26:C$362,2,FALSE)</f>
        <v>Clothing and leather and allied product manufacturing</v>
      </c>
      <c r="H127" s="123">
        <f>VLOOKUP(E127,'Sample GDP Data'!A$2:D$338,4,FALSE)</f>
        <v>380</v>
      </c>
      <c r="L127" s="63"/>
      <c r="M127" s="63"/>
      <c r="N127" s="132">
        <f>H127</f>
        <v>380</v>
      </c>
      <c r="P127" s="67">
        <f t="shared" si="6"/>
        <v>380</v>
      </c>
    </row>
    <row r="128" spans="1:16" x14ac:dyDescent="0.25">
      <c r="D128" s="67" t="s">
        <v>6843</v>
      </c>
      <c r="H128" s="123"/>
      <c r="L128" s="63"/>
      <c r="M128" s="63"/>
      <c r="N128" s="132"/>
    </row>
    <row r="129" spans="1:17" x14ac:dyDescent="0.25">
      <c r="D129" s="67" t="s">
        <v>6843</v>
      </c>
      <c r="H129" s="123"/>
      <c r="L129" s="63"/>
      <c r="M129" s="63"/>
      <c r="N129" s="132"/>
    </row>
    <row r="130" spans="1:17" x14ac:dyDescent="0.25">
      <c r="D130" s="67" t="s">
        <v>6076</v>
      </c>
      <c r="H130" s="123"/>
      <c r="L130" s="63"/>
      <c r="M130" s="63"/>
      <c r="N130" s="132"/>
    </row>
    <row r="131" spans="1:17" x14ac:dyDescent="0.25">
      <c r="D131" s="67" t="s">
        <v>6174</v>
      </c>
      <c r="H131" s="123"/>
      <c r="L131" s="63"/>
      <c r="M131" s="63"/>
      <c r="N131" s="132"/>
    </row>
    <row r="132" spans="1:17" x14ac:dyDescent="0.25">
      <c r="D132" s="67" t="s">
        <v>6495</v>
      </c>
      <c r="H132" s="123"/>
      <c r="L132" s="63"/>
      <c r="M132" s="63"/>
      <c r="N132" s="132"/>
    </row>
    <row r="133" spans="1:17" x14ac:dyDescent="0.25">
      <c r="D133" s="67" t="s">
        <v>6851</v>
      </c>
      <c r="H133" s="123"/>
      <c r="L133" s="63"/>
      <c r="M133" s="63"/>
      <c r="N133" s="132"/>
    </row>
    <row r="134" spans="1:17" x14ac:dyDescent="0.25">
      <c r="D134" s="67" t="s">
        <v>6497</v>
      </c>
      <c r="H134" s="123"/>
      <c r="L134" s="63"/>
      <c r="M134" s="63"/>
      <c r="N134" s="132"/>
    </row>
    <row r="135" spans="1:17" x14ac:dyDescent="0.25">
      <c r="D135" s="67" t="s">
        <v>6386</v>
      </c>
      <c r="H135" s="123"/>
      <c r="L135" s="63"/>
      <c r="M135" s="63"/>
      <c r="N135" s="132"/>
    </row>
    <row r="136" spans="1:17" x14ac:dyDescent="0.25">
      <c r="D136" s="67" t="s">
        <v>6856</v>
      </c>
      <c r="H136" s="123"/>
      <c r="L136" s="63"/>
      <c r="M136" s="63"/>
      <c r="N136" s="132"/>
    </row>
    <row r="137" spans="1:17" x14ac:dyDescent="0.25">
      <c r="D137" s="67" t="s">
        <v>6078</v>
      </c>
      <c r="H137" s="123"/>
      <c r="L137" s="63"/>
      <c r="M137" s="63"/>
      <c r="N137" s="132"/>
    </row>
    <row r="138" spans="1:17" x14ac:dyDescent="0.25">
      <c r="D138" s="67" t="s">
        <v>6499</v>
      </c>
      <c r="H138" s="123"/>
      <c r="L138" s="63"/>
      <c r="M138" s="63"/>
      <c r="N138" s="132"/>
    </row>
    <row r="139" spans="1:17" x14ac:dyDescent="0.25">
      <c r="D139" s="67" t="s">
        <v>6176</v>
      </c>
      <c r="H139" s="123"/>
      <c r="L139" s="63"/>
      <c r="M139" s="63"/>
      <c r="N139" s="132"/>
    </row>
    <row r="140" spans="1:17" x14ac:dyDescent="0.25">
      <c r="D140" s="67" t="s">
        <v>6868</v>
      </c>
      <c r="H140" s="123"/>
      <c r="L140" s="63"/>
      <c r="M140" s="63"/>
      <c r="N140" s="132"/>
    </row>
    <row r="141" spans="1:17" x14ac:dyDescent="0.25">
      <c r="D141" s="67" t="s">
        <v>6080</v>
      </c>
      <c r="H141" s="123"/>
      <c r="L141" s="63"/>
      <c r="M141" s="63"/>
      <c r="N141" s="132"/>
    </row>
    <row r="142" spans="1:17" x14ac:dyDescent="0.25">
      <c r="D142" s="67" t="s">
        <v>6178</v>
      </c>
      <c r="H142" s="123"/>
      <c r="L142" s="63"/>
      <c r="M142" s="63"/>
      <c r="N142" s="132"/>
    </row>
    <row r="143" spans="1:17" x14ac:dyDescent="0.25">
      <c r="B143" s="67" t="str">
        <f>","&amp;C143</f>
        <v>,</v>
      </c>
      <c r="D143" s="67" t="s">
        <v>10219</v>
      </c>
      <c r="H143" s="123"/>
      <c r="I143" s="67" t="s">
        <v>10209</v>
      </c>
      <c r="L143" s="129">
        <f>SUM(M144:M170)</f>
        <v>28077.4</v>
      </c>
      <c r="M143" s="63"/>
      <c r="P143" s="67" t="str">
        <f t="shared" ref="P143:P151" si="7">IF(ISBLANK(F143),"",H143)</f>
        <v/>
      </c>
      <c r="Q143" s="67">
        <f>SUM(P144:P172)</f>
        <v>28077.4</v>
      </c>
    </row>
    <row r="144" spans="1:17" x14ac:dyDescent="0.25">
      <c r="A144" s="67">
        <f>VLOOKUP(E144,'GDP MetaData'!B$26:H$362,7,FALSE)</f>
        <v>0</v>
      </c>
      <c r="B144" s="67" t="str">
        <f t="shared" ref="B144:B151" si="8">","&amp;C144</f>
        <v>,</v>
      </c>
      <c r="E144" s="67" t="str">
        <f>'Sample GDP Data'!A93</f>
        <v>321000</v>
      </c>
      <c r="G144" s="67" t="str">
        <f>VLOOKUP(E144,'GDP MetaData'!B$26:C$362,2,FALSE)</f>
        <v>Wood product manufacturing</v>
      </c>
      <c r="H144" s="123">
        <f>VLOOKUP(E144,'Sample GDP Data'!A$2:D$338,4,FALSE)</f>
        <v>1677.5</v>
      </c>
      <c r="L144" s="63"/>
      <c r="M144" s="126">
        <f>SUM(N145:N147)</f>
        <v>1677.4</v>
      </c>
      <c r="P144" s="67" t="str">
        <f t="shared" si="7"/>
        <v/>
      </c>
    </row>
    <row r="145" spans="1:16" x14ac:dyDescent="0.25">
      <c r="A145" s="67">
        <f>VLOOKUP(E145,'GDP MetaData'!B$26:H$362,7,FALSE)</f>
        <v>0</v>
      </c>
      <c r="B145" s="67" t="str">
        <f t="shared" si="8"/>
        <v>,</v>
      </c>
      <c r="D145" s="67" t="s">
        <v>6180</v>
      </c>
      <c r="E145" s="67" t="str">
        <f>'Sample GDP Data'!A94</f>
        <v>321100</v>
      </c>
      <c r="F145" s="67" t="str">
        <f>"G"&amp;E145</f>
        <v>G321100</v>
      </c>
      <c r="G145" s="67" t="str">
        <f>VLOOKUP(E145,'GDP MetaData'!B$26:C$362,2,FALSE)</f>
        <v>Sawmills and wood preservation</v>
      </c>
      <c r="H145" s="123">
        <f>VLOOKUP(E145,'Sample GDP Data'!A$2:D$338,4,FALSE)</f>
        <v>459</v>
      </c>
      <c r="L145" s="63"/>
      <c r="M145" s="63"/>
      <c r="N145" s="132">
        <f>H145</f>
        <v>459</v>
      </c>
      <c r="P145" s="67">
        <f t="shared" si="7"/>
        <v>459</v>
      </c>
    </row>
    <row r="146" spans="1:16" x14ac:dyDescent="0.25">
      <c r="A146" s="67">
        <f>VLOOKUP(E146,'GDP MetaData'!B$26:H$362,7,FALSE)</f>
        <v>0</v>
      </c>
      <c r="B146" s="67" t="str">
        <f t="shared" si="8"/>
        <v>,</v>
      </c>
      <c r="D146" s="67" t="s">
        <v>6182</v>
      </c>
      <c r="E146" s="67" t="str">
        <f>'Sample GDP Data'!A95</f>
        <v>321200</v>
      </c>
      <c r="F146" s="67" t="str">
        <f>"G"&amp;E146</f>
        <v>G321200</v>
      </c>
      <c r="G146" s="67" t="str">
        <f>VLOOKUP(E146,'GDP MetaData'!B$26:C$362,2,FALSE)</f>
        <v>Veneer, plywood and engineered wood product manufacturing</v>
      </c>
      <c r="H146" s="123">
        <f>VLOOKUP(E146,'Sample GDP Data'!A$2:D$338,4,FALSE)</f>
        <v>476.8</v>
      </c>
      <c r="L146" s="63"/>
      <c r="M146" s="63"/>
      <c r="N146" s="132">
        <f>H146</f>
        <v>476.8</v>
      </c>
      <c r="P146" s="67">
        <f t="shared" si="7"/>
        <v>476.8</v>
      </c>
    </row>
    <row r="147" spans="1:16" x14ac:dyDescent="0.25">
      <c r="A147" s="67">
        <f>VLOOKUP(E147,'GDP MetaData'!B$26:H$362,7,FALSE)</f>
        <v>0</v>
      </c>
      <c r="B147" s="67" t="str">
        <f t="shared" si="8"/>
        <v>,</v>
      </c>
      <c r="D147" s="67" t="s">
        <v>6501</v>
      </c>
      <c r="E147" s="67" t="str">
        <f>'Sample GDP Data'!A96</f>
        <v>321900</v>
      </c>
      <c r="F147" s="67" t="str">
        <f>"G"&amp;E147</f>
        <v>G321900</v>
      </c>
      <c r="G147" s="67" t="str">
        <f>VLOOKUP(E147,'GDP MetaData'!B$26:C$362,2,FALSE)</f>
        <v>Other wood product manufacturing</v>
      </c>
      <c r="H147" s="123">
        <f>VLOOKUP(E147,'Sample GDP Data'!A$2:D$338,4,FALSE)</f>
        <v>741.6</v>
      </c>
      <c r="L147" s="63"/>
      <c r="M147" s="63"/>
      <c r="N147" s="132">
        <f>H147</f>
        <v>741.6</v>
      </c>
      <c r="P147" s="67">
        <f t="shared" si="7"/>
        <v>741.6</v>
      </c>
    </row>
    <row r="148" spans="1:16" x14ac:dyDescent="0.25">
      <c r="A148" s="67">
        <f>VLOOKUP(E148,'GDP MetaData'!B$26:H$362,7,FALSE)</f>
        <v>0</v>
      </c>
      <c r="B148" s="67" t="str">
        <f t="shared" si="8"/>
        <v>,</v>
      </c>
      <c r="D148" s="67" t="s">
        <v>6891</v>
      </c>
      <c r="E148" s="67" t="str">
        <f>'Sample GDP Data'!A97</f>
        <v>322000</v>
      </c>
      <c r="G148" s="67" t="str">
        <f>VLOOKUP(E148,'GDP MetaData'!B$26:C$362,2,FALSE)</f>
        <v>Paper manufacturing</v>
      </c>
      <c r="H148" s="123">
        <f>VLOOKUP(E148,'Sample GDP Data'!A$2:D$338,4,FALSE)</f>
        <v>2564.9</v>
      </c>
      <c r="L148" s="63"/>
      <c r="M148" s="126">
        <f>SUM(N149:N150)</f>
        <v>2564.8000000000002</v>
      </c>
      <c r="P148" s="67" t="str">
        <f t="shared" si="7"/>
        <v/>
      </c>
    </row>
    <row r="149" spans="1:16" x14ac:dyDescent="0.25">
      <c r="A149" s="67">
        <f>VLOOKUP(E149,'GDP MetaData'!B$26:H$362,7,FALSE)</f>
        <v>0</v>
      </c>
      <c r="B149" s="67" t="str">
        <f t="shared" si="8"/>
        <v>,</v>
      </c>
      <c r="D149" s="67" t="s">
        <v>6184</v>
      </c>
      <c r="E149" s="67" t="str">
        <f>'Sample GDP Data'!A98</f>
        <v>322100</v>
      </c>
      <c r="F149" s="67" t="str">
        <f>"G"&amp;E149</f>
        <v>G322100</v>
      </c>
      <c r="G149" s="67" t="str">
        <f>VLOOKUP(E149,'GDP MetaData'!B$26:C$362,2,FALSE)</f>
        <v>Pulp, paper and paperboard mills</v>
      </c>
      <c r="H149" s="123">
        <f>VLOOKUP(E149,'Sample GDP Data'!A$2:D$338,4,FALSE)</f>
        <v>789.9</v>
      </c>
      <c r="L149" s="63"/>
      <c r="M149" s="63"/>
      <c r="N149" s="132">
        <f>H149</f>
        <v>789.9</v>
      </c>
      <c r="P149" s="67">
        <f t="shared" si="7"/>
        <v>789.9</v>
      </c>
    </row>
    <row r="150" spans="1:16" x14ac:dyDescent="0.25">
      <c r="A150" s="67">
        <f>VLOOKUP(E150,'GDP MetaData'!B$26:H$362,7,FALSE)</f>
        <v>0</v>
      </c>
      <c r="B150" s="67" t="str">
        <f t="shared" si="8"/>
        <v>,</v>
      </c>
      <c r="D150" s="67" t="s">
        <v>6503</v>
      </c>
      <c r="E150" s="67" t="str">
        <f>'Sample GDP Data'!A99</f>
        <v>322200</v>
      </c>
      <c r="F150" s="67" t="str">
        <f>"G"&amp;E150</f>
        <v>G322200</v>
      </c>
      <c r="G150" s="67" t="str">
        <f>VLOOKUP(E150,'GDP MetaData'!B$26:C$362,2,FALSE)</f>
        <v>Converted paper product manufacturing</v>
      </c>
      <c r="H150" s="123">
        <f>VLOOKUP(E150,'Sample GDP Data'!A$2:D$338,4,FALSE)</f>
        <v>1774.9</v>
      </c>
      <c r="L150" s="63"/>
      <c r="M150" s="63"/>
      <c r="N150" s="132">
        <f>H150</f>
        <v>1774.9</v>
      </c>
      <c r="P150" s="67">
        <f t="shared" si="7"/>
        <v>1774.9</v>
      </c>
    </row>
    <row r="151" spans="1:16" x14ac:dyDescent="0.25">
      <c r="A151" s="67">
        <f>VLOOKUP(E151,'GDP MetaData'!B$26:H$362,7,FALSE)</f>
        <v>0</v>
      </c>
      <c r="B151" s="67" t="str">
        <f t="shared" si="8"/>
        <v>,</v>
      </c>
      <c r="D151" s="67" t="s">
        <v>6908</v>
      </c>
      <c r="E151" s="67" t="str">
        <f>'Sample GDP Data'!A100</f>
        <v>323000</v>
      </c>
      <c r="F151" s="67" t="str">
        <f>"G"&amp;E151</f>
        <v>G323000</v>
      </c>
      <c r="G151" s="67" t="str">
        <f>VLOOKUP(E151,'GDP MetaData'!B$26:C$362,2,FALSE)</f>
        <v>Printing and related support activities</v>
      </c>
      <c r="H151" s="123">
        <f>VLOOKUP(E151,'Sample GDP Data'!A$2:D$338,4,FALSE)</f>
        <v>2221.4</v>
      </c>
      <c r="L151" s="63"/>
      <c r="M151" s="126">
        <f>H151</f>
        <v>2221.4</v>
      </c>
      <c r="P151" s="67">
        <f t="shared" si="7"/>
        <v>2221.4</v>
      </c>
    </row>
    <row r="152" spans="1:16" x14ac:dyDescent="0.25">
      <c r="D152" s="67" t="s">
        <v>6084</v>
      </c>
      <c r="H152" s="123"/>
      <c r="L152" s="63"/>
      <c r="M152" s="126"/>
    </row>
    <row r="153" spans="1:16" x14ac:dyDescent="0.25">
      <c r="A153" s="67">
        <f>VLOOKUP(E153,'GDP MetaData'!B$26:H$362,7,FALSE)</f>
        <v>0</v>
      </c>
      <c r="B153" s="67" t="str">
        <f>IF(A153=0,"",VLOOKUP(A153,'GDP MetaData'!A$388:C$486,3,FALSE))</f>
        <v/>
      </c>
      <c r="D153" s="67" t="s">
        <v>6916</v>
      </c>
      <c r="E153" s="67" t="str">
        <f>'Sample GDP Data'!A101</f>
        <v>324000</v>
      </c>
      <c r="G153" s="67" t="str">
        <f>VLOOKUP(E153,'GDP MetaData'!B$26:C$362,2,FALSE)</f>
        <v>Petroleum and coal product manufacturing</v>
      </c>
      <c r="H153" s="123">
        <f>VLOOKUP(E153,'Sample GDP Data'!A$2:D$338,4,FALSE)</f>
        <v>4122.8999999999996</v>
      </c>
      <c r="L153" s="63"/>
      <c r="M153" s="126">
        <f>SUM(N153:N156)</f>
        <v>4123</v>
      </c>
      <c r="P153" s="67" t="str">
        <f>IF(ISBLANK(F153),"",H153)</f>
        <v/>
      </c>
    </row>
    <row r="154" spans="1:16" x14ac:dyDescent="0.25">
      <c r="D154" s="67" t="s">
        <v>6186</v>
      </c>
      <c r="H154" s="123"/>
      <c r="I154" s="67" t="s">
        <v>10209</v>
      </c>
      <c r="L154" s="63"/>
      <c r="N154" s="132">
        <f>SUM(O155:O156)</f>
        <v>4123</v>
      </c>
    </row>
    <row r="155" spans="1:16" x14ac:dyDescent="0.25">
      <c r="A155" s="67">
        <f>VLOOKUP(E155,'GDP MetaData'!B$26:H$362,7,FALSE)</f>
        <v>0</v>
      </c>
      <c r="B155" s="67" t="str">
        <f>IF(A155=0,"",VLOOKUP(A155,'GDP MetaData'!A$388:C$486,3,FALSE))</f>
        <v/>
      </c>
      <c r="E155" s="67" t="str">
        <f>'Sample GDP Data'!A102</f>
        <v>324110</v>
      </c>
      <c r="F155" s="67" t="str">
        <f>"G"&amp;E155</f>
        <v>G324110</v>
      </c>
      <c r="G155" s="67" t="str">
        <f>VLOOKUP(E155,'GDP MetaData'!B$26:C$362,2,FALSE)</f>
        <v>Petroleum refineries</v>
      </c>
      <c r="H155" s="123">
        <f>VLOOKUP(E155,'Sample GDP Data'!A$2:D$338,4,FALSE)</f>
        <v>3452</v>
      </c>
      <c r="L155" s="63"/>
      <c r="M155" s="63"/>
      <c r="O155" s="130">
        <f>H155</f>
        <v>3452</v>
      </c>
      <c r="P155" s="67">
        <f t="shared" ref="P155:P165" si="9">IF(ISBLANK(F155),"",H155)</f>
        <v>3452</v>
      </c>
    </row>
    <row r="156" spans="1:16" x14ac:dyDescent="0.25">
      <c r="A156" s="67">
        <f>VLOOKUP(E156,'GDP MetaData'!B$26:H$362,7,FALSE)</f>
        <v>25</v>
      </c>
      <c r="B156" s="67" t="str">
        <f>IF(A156=0,"",VLOOKUP(A156,'GDP MetaData'!A$388:C$486,3,FALSE))</f>
        <v>Industry 3241A combines the North American Industry Classification System (NAICS) code 324, excluding 32411.</v>
      </c>
      <c r="E156" s="67" t="str">
        <f>'Sample GDP Data'!A103</f>
        <v>3241A0</v>
      </c>
      <c r="F156" s="67" t="str">
        <f>"G"&amp;E156</f>
        <v>G3241A0</v>
      </c>
      <c r="G156" s="67" t="str">
        <f>VLOOKUP(E156,'GDP MetaData'!B$26:C$362,2,FALSE)</f>
        <v>Petroleum and coal product manufacturing (except petroleum refineries)</v>
      </c>
      <c r="H156" s="123">
        <f>VLOOKUP(E156,'Sample GDP Data'!A$2:D$338,4,FALSE)</f>
        <v>671</v>
      </c>
      <c r="I156" s="67" t="s">
        <v>10208</v>
      </c>
      <c r="L156" s="63"/>
      <c r="M156" s="63"/>
      <c r="O156" s="130">
        <f>H156</f>
        <v>671</v>
      </c>
      <c r="P156" s="67">
        <f t="shared" si="9"/>
        <v>671</v>
      </c>
    </row>
    <row r="157" spans="1:16" x14ac:dyDescent="0.25">
      <c r="A157" s="67">
        <f>VLOOKUP(E157,'GDP MetaData'!B$26:H$362,7,FALSE)</f>
        <v>0</v>
      </c>
      <c r="B157" s="67" t="str">
        <f>IF(A157=0,"",VLOOKUP(A157,'GDP MetaData'!A$388:C$486,3,FALSE))</f>
        <v/>
      </c>
      <c r="D157" s="67" t="s">
        <v>6922</v>
      </c>
      <c r="E157" s="67" t="str">
        <f>'Sample GDP Data'!A104</f>
        <v>325000</v>
      </c>
      <c r="G157" s="67" t="str">
        <f>VLOOKUP(E157,'GDP MetaData'!B$26:C$362,2,FALSE)</f>
        <v>Chemical manufacturing</v>
      </c>
      <c r="H157" s="123">
        <f>VLOOKUP(E157,'Sample GDP Data'!A$2:D$338,4,FALSE)</f>
        <v>9284.6</v>
      </c>
      <c r="L157" s="63"/>
      <c r="M157" s="126">
        <f>SUM(N158:N165)</f>
        <v>9284.6</v>
      </c>
      <c r="P157" s="67" t="str">
        <f t="shared" si="9"/>
        <v/>
      </c>
    </row>
    <row r="158" spans="1:16" x14ac:dyDescent="0.25">
      <c r="A158" s="67">
        <f>VLOOKUP(E158,'GDP MetaData'!B$26:H$362,7,FALSE)</f>
        <v>0</v>
      </c>
      <c r="B158" s="67" t="str">
        <f>IF(A158=0,"",VLOOKUP(A158,'GDP MetaData'!A$388:C$486,3,FALSE))</f>
        <v/>
      </c>
      <c r="D158" s="67" t="s">
        <v>6388</v>
      </c>
      <c r="E158" s="67" t="str">
        <f>'Sample GDP Data'!A105</f>
        <v>325100</v>
      </c>
      <c r="F158" s="67" t="str">
        <f>"G"&amp;E158</f>
        <v>G325100</v>
      </c>
      <c r="G158" s="67" t="str">
        <f>VLOOKUP(E158,'GDP MetaData'!B$26:C$362,2,FALSE)</f>
        <v>Basic chemical manufacturing</v>
      </c>
      <c r="H158" s="123">
        <f>VLOOKUP(E158,'Sample GDP Data'!A$2:D$338,4,FALSE)</f>
        <v>1597.2</v>
      </c>
      <c r="L158" s="63"/>
      <c r="M158" s="63"/>
      <c r="N158" s="132">
        <f>H158</f>
        <v>1597.2</v>
      </c>
      <c r="P158" s="67">
        <f t="shared" si="9"/>
        <v>1597.2</v>
      </c>
    </row>
    <row r="159" spans="1:16" x14ac:dyDescent="0.25">
      <c r="A159" s="67">
        <f>VLOOKUP(E159,'GDP MetaData'!B$26:H$362,7,FALSE)</f>
        <v>0</v>
      </c>
      <c r="B159" s="67" t="str">
        <f>IF(A159=0,"",VLOOKUP(A159,'GDP MetaData'!A$388:C$486,3,FALSE))</f>
        <v/>
      </c>
      <c r="D159" s="67" t="s">
        <v>6505</v>
      </c>
      <c r="E159" s="67" t="str">
        <f>'Sample GDP Data'!A106</f>
        <v>325200</v>
      </c>
      <c r="F159" s="67" t="str">
        <f>"G"&amp;E159</f>
        <v>G325200</v>
      </c>
      <c r="G159" s="67" t="str">
        <f>VLOOKUP(E159,'GDP MetaData'!B$26:C$362,2,FALSE)</f>
        <v>Resin, synthetic rubber, and artificial and synthetic fibres and filaments manufacturing</v>
      </c>
      <c r="H159" s="123">
        <f>VLOOKUP(E159,'Sample GDP Data'!A$2:D$338,4,FALSE)</f>
        <v>1047.8</v>
      </c>
      <c r="L159" s="63"/>
      <c r="M159" s="63"/>
      <c r="N159" s="132">
        <f>H159</f>
        <v>1047.8</v>
      </c>
      <c r="P159" s="67">
        <f t="shared" si="9"/>
        <v>1047.8</v>
      </c>
    </row>
    <row r="160" spans="1:16" x14ac:dyDescent="0.25">
      <c r="A160" s="67">
        <f>VLOOKUP(E160,'GDP MetaData'!B$26:H$362,7,FALSE)</f>
        <v>0</v>
      </c>
      <c r="B160" s="67" t="str">
        <f>IF(A160=0,"",VLOOKUP(A160,'GDP MetaData'!A$388:C$486,3,FALSE))</f>
        <v/>
      </c>
      <c r="D160" s="67" t="s">
        <v>6507</v>
      </c>
      <c r="E160" s="67" t="str">
        <f>'Sample GDP Data'!A107</f>
        <v>325300</v>
      </c>
      <c r="F160" s="67" t="str">
        <f>"G"&amp;E160</f>
        <v>G325300</v>
      </c>
      <c r="G160" s="67" t="str">
        <f>VLOOKUP(E160,'GDP MetaData'!B$26:C$362,2,FALSE)</f>
        <v>Pesticide, fertilizer and other agricultural chemical manufacturing</v>
      </c>
      <c r="H160" s="123">
        <f>VLOOKUP(E160,'Sample GDP Data'!A$2:D$338,4,FALSE)</f>
        <v>182.8</v>
      </c>
      <c r="L160" s="63"/>
      <c r="M160" s="63"/>
      <c r="N160" s="132">
        <f>H160</f>
        <v>182.8</v>
      </c>
      <c r="P160" s="67">
        <f t="shared" si="9"/>
        <v>182.8</v>
      </c>
    </row>
    <row r="161" spans="1:19" x14ac:dyDescent="0.25">
      <c r="A161" s="67">
        <f>VLOOKUP(E161,'GDP MetaData'!B$26:H$362,7,FALSE)</f>
        <v>0</v>
      </c>
      <c r="B161" s="67" t="str">
        <f>IF(A161=0,"",VLOOKUP(A161,'GDP MetaData'!A$388:C$486,3,FALSE))</f>
        <v/>
      </c>
      <c r="D161" s="67" t="s">
        <v>6390</v>
      </c>
      <c r="E161" s="67" t="str">
        <f>'Sample GDP Data'!A108</f>
        <v>325400</v>
      </c>
      <c r="F161" s="67" t="str">
        <f>"G"&amp;E161</f>
        <v>G325400</v>
      </c>
      <c r="G161" s="67" t="str">
        <f>VLOOKUP(E161,'GDP MetaData'!B$26:C$362,2,FALSE)</f>
        <v>Pharmaceutical and medicine manufacturing</v>
      </c>
      <c r="H161" s="123">
        <f>VLOOKUP(E161,'Sample GDP Data'!A$2:D$338,4,FALSE)</f>
        <v>3635.8</v>
      </c>
      <c r="L161" s="63"/>
      <c r="M161" s="63"/>
      <c r="N161" s="132">
        <f>H161</f>
        <v>3635.8</v>
      </c>
      <c r="P161" s="67">
        <f t="shared" si="9"/>
        <v>3635.8</v>
      </c>
    </row>
    <row r="162" spans="1:19" x14ac:dyDescent="0.25">
      <c r="A162" s="67">
        <f>VLOOKUP(E162,'GDP MetaData'!B$26:H$362,7,FALSE)</f>
        <v>26</v>
      </c>
      <c r="B162" s="67" t="str">
        <f>IF(A162=0,"",VLOOKUP(A162,'GDP MetaData'!A$388:C$486,3,FALSE))</f>
        <v>Aggregate 325A combines the North American Industry Classification System (NAICS) codes 3255, 3256, 3259.</v>
      </c>
      <c r="E162" s="67" t="str">
        <f>'Sample GDP Data'!A109</f>
        <v>325A00</v>
      </c>
      <c r="G162" s="67" t="str">
        <f>VLOOKUP(E162,'GDP MetaData'!B$26:C$362,2,FALSE)</f>
        <v>Miscellaneous chemical product manufacturing</v>
      </c>
      <c r="H162" s="123">
        <f>VLOOKUP(E162,'Sample GDP Data'!A$2:D$338,4,FALSE)</f>
        <v>2820.9</v>
      </c>
      <c r="I162" s="67" t="s">
        <v>10213</v>
      </c>
      <c r="L162" s="63"/>
      <c r="M162" s="63"/>
      <c r="P162" s="67" t="str">
        <f t="shared" si="9"/>
        <v/>
      </c>
    </row>
    <row r="163" spans="1:19" x14ac:dyDescent="0.25">
      <c r="A163" s="67">
        <f>VLOOKUP(E163,'GDP MetaData'!B$26:H$362,7,FALSE)</f>
        <v>0</v>
      </c>
      <c r="B163" s="67" t="str">
        <f>IF(A163=0,"",VLOOKUP(A163,'GDP MetaData'!A$388:C$486,3,FALSE))</f>
        <v/>
      </c>
      <c r="D163" s="67" t="s">
        <v>6086</v>
      </c>
      <c r="E163" s="67" t="str">
        <f>'Sample GDP Data'!A110</f>
        <v>325500</v>
      </c>
      <c r="F163" s="67" t="str">
        <f>"G"&amp;E163</f>
        <v>G325500</v>
      </c>
      <c r="G163" s="67" t="str">
        <f>VLOOKUP(E163,'GDP MetaData'!B$26:C$362,2,FALSE)</f>
        <v>Paint, coating and adhesive manufacturing</v>
      </c>
      <c r="H163" s="123">
        <f>VLOOKUP(E163,'Sample GDP Data'!A$2:D$338,4,FALSE)</f>
        <v>642.20000000000005</v>
      </c>
      <c r="L163" s="63"/>
      <c r="M163" s="63"/>
      <c r="N163" s="132">
        <f>H163</f>
        <v>642.20000000000005</v>
      </c>
      <c r="P163" s="67">
        <f t="shared" si="9"/>
        <v>642.20000000000005</v>
      </c>
    </row>
    <row r="164" spans="1:19" x14ac:dyDescent="0.25">
      <c r="A164" s="67">
        <f>VLOOKUP(E164,'GDP MetaData'!B$26:H$362,7,FALSE)</f>
        <v>0</v>
      </c>
      <c r="B164" s="67" t="str">
        <f>IF(A164=0,"",VLOOKUP(A164,'GDP MetaData'!A$388:C$486,3,FALSE))</f>
        <v/>
      </c>
      <c r="D164" s="67" t="s">
        <v>6188</v>
      </c>
      <c r="E164" s="67" t="str">
        <f>'Sample GDP Data'!A111</f>
        <v>325600</v>
      </c>
      <c r="F164" s="67" t="str">
        <f>"G"&amp;E164</f>
        <v>G325600</v>
      </c>
      <c r="G164" s="67" t="str">
        <f>VLOOKUP(E164,'GDP MetaData'!B$26:C$362,2,FALSE)</f>
        <v>Soap, cleaning compound and toilet preparation manufacturing</v>
      </c>
      <c r="H164" s="123">
        <f>VLOOKUP(E164,'Sample GDP Data'!A$2:D$338,4,FALSE)</f>
        <v>1272.2</v>
      </c>
      <c r="L164" s="63"/>
      <c r="M164" s="63"/>
      <c r="N164" s="132">
        <f>H164</f>
        <v>1272.2</v>
      </c>
      <c r="P164" s="67">
        <f t="shared" si="9"/>
        <v>1272.2</v>
      </c>
    </row>
    <row r="165" spans="1:19" x14ac:dyDescent="0.25">
      <c r="A165" s="67">
        <f>VLOOKUP(E165,'GDP MetaData'!B$26:H$362,7,FALSE)</f>
        <v>0</v>
      </c>
      <c r="B165" s="67" t="str">
        <f>IF(A165=0,"",VLOOKUP(A165,'GDP MetaData'!A$388:C$486,3,FALSE))</f>
        <v/>
      </c>
      <c r="D165" s="67" t="s">
        <v>6392</v>
      </c>
      <c r="E165" s="67" t="str">
        <f>'Sample GDP Data'!A112</f>
        <v>325900</v>
      </c>
      <c r="F165" s="67" t="str">
        <f>"G"&amp;E165</f>
        <v>G325900</v>
      </c>
      <c r="G165" s="67" t="str">
        <f>VLOOKUP(E165,'GDP MetaData'!B$26:C$362,2,FALSE)</f>
        <v>Other chemical product manufacturing</v>
      </c>
      <c r="H165" s="123">
        <f>VLOOKUP(E165,'Sample GDP Data'!A$2:D$338,4,FALSE)</f>
        <v>906.6</v>
      </c>
      <c r="L165" s="63"/>
      <c r="M165" s="63"/>
      <c r="N165" s="132">
        <f>H165</f>
        <v>906.6</v>
      </c>
      <c r="P165" s="67">
        <f t="shared" si="9"/>
        <v>906.6</v>
      </c>
    </row>
    <row r="166" spans="1:19" x14ac:dyDescent="0.25">
      <c r="A166" s="67">
        <f>VLOOKUP(E166,'GDP MetaData'!B$26:H$362,7,FALSE)</f>
        <v>69</v>
      </c>
      <c r="B166" s="67" t="str">
        <f>IF(A166=0,"",VLOOKUP(A166,'GDP MetaData'!A$388:C$486,3,FALSE))</f>
        <v>Aggregate 325B combines the North American Industry Classification System (NAICS) codes 3252, 3255.</v>
      </c>
      <c r="E166" s="67" t="str">
        <f>'Sample GDP Data'!A113</f>
        <v>325B00</v>
      </c>
      <c r="G166" s="67" t="str">
        <f>VLOOKUP(E166,'GDP MetaData'!B$26:C$362,2,FALSE)</f>
        <v>Resin, synthetic rubber and fibres, and paint manufacturing</v>
      </c>
      <c r="H166" s="123"/>
      <c r="L166" s="63"/>
      <c r="M166" s="63"/>
      <c r="N166" s="132"/>
    </row>
    <row r="167" spans="1:19" x14ac:dyDescent="0.25">
      <c r="A167" s="67">
        <f>VLOOKUP(E167,'GDP MetaData'!B$26:H$362,7,FALSE)</f>
        <v>0</v>
      </c>
      <c r="B167" s="67" t="str">
        <f>IF(A167=0,"",VLOOKUP(A167,'GDP MetaData'!A$388:C$486,3,FALSE))</f>
        <v/>
      </c>
      <c r="D167" s="67" t="s">
        <v>6946</v>
      </c>
      <c r="E167" s="67" t="str">
        <f>'Sample GDP Data'!A114</f>
        <v>326000</v>
      </c>
      <c r="G167" s="67" t="str">
        <f>VLOOKUP(E167,'GDP MetaData'!B$26:C$362,2,FALSE)</f>
        <v>Plastics and rubber products manufacturing</v>
      </c>
      <c r="H167" s="123">
        <f>VLOOKUP(E167,'Sample GDP Data'!A$2:D$338,4,FALSE)</f>
        <v>5396.3</v>
      </c>
      <c r="L167" s="63"/>
      <c r="M167" s="126">
        <f>SUM(N168:N169)</f>
        <v>5396.3</v>
      </c>
      <c r="P167" s="67" t="str">
        <f t="shared" ref="P167:P172" si="10">IF(ISBLANK(F167),"",H167)</f>
        <v/>
      </c>
    </row>
    <row r="168" spans="1:19" x14ac:dyDescent="0.25">
      <c r="A168" s="67">
        <f>VLOOKUP(E168,'GDP MetaData'!B$26:H$362,7,FALSE)</f>
        <v>0</v>
      </c>
      <c r="B168" s="67" t="str">
        <f>IF(A168=0,"",VLOOKUP(A168,'GDP MetaData'!A$388:C$486,3,FALSE))</f>
        <v/>
      </c>
      <c r="D168" s="67" t="s">
        <v>6088</v>
      </c>
      <c r="E168" s="67" t="str">
        <f>'Sample GDP Data'!A115</f>
        <v>326100</v>
      </c>
      <c r="F168" s="67" t="str">
        <f>"G"&amp;E168</f>
        <v>G326100</v>
      </c>
      <c r="G168" s="67" t="str">
        <f>VLOOKUP(E168,'GDP MetaData'!B$26:C$362,2,FALSE)</f>
        <v>Plastic product manufacturing</v>
      </c>
      <c r="H168" s="123">
        <f>VLOOKUP(E168,'Sample GDP Data'!A$2:D$338,4,FALSE)</f>
        <v>4837</v>
      </c>
      <c r="L168" s="63"/>
      <c r="M168" s="63"/>
      <c r="N168" s="132">
        <f>H168</f>
        <v>4837</v>
      </c>
      <c r="P168" s="67">
        <f t="shared" si="10"/>
        <v>4837</v>
      </c>
    </row>
    <row r="169" spans="1:19" x14ac:dyDescent="0.25">
      <c r="A169" s="67">
        <f>VLOOKUP(E169,'GDP MetaData'!B$26:H$362,7,FALSE)</f>
        <v>0</v>
      </c>
      <c r="B169" s="67" t="str">
        <f>IF(A169=0,"",VLOOKUP(A169,'GDP MetaData'!A$388:C$486,3,FALSE))</f>
        <v/>
      </c>
      <c r="D169" s="67" t="s">
        <v>6190</v>
      </c>
      <c r="E169" s="67" t="str">
        <f>'Sample GDP Data'!A116</f>
        <v>326200</v>
      </c>
      <c r="F169" s="67" t="str">
        <f>"G"&amp;E169</f>
        <v>G326200</v>
      </c>
      <c r="G169" s="67" t="str">
        <f>VLOOKUP(E169,'GDP MetaData'!B$26:C$362,2,FALSE)</f>
        <v>Rubber product manufacturing</v>
      </c>
      <c r="H169" s="123">
        <f>VLOOKUP(E169,'Sample GDP Data'!A$2:D$338,4,FALSE)</f>
        <v>559.29999999999995</v>
      </c>
      <c r="L169" s="63"/>
      <c r="M169" s="63"/>
      <c r="N169" s="132">
        <f>H169</f>
        <v>559.29999999999995</v>
      </c>
      <c r="P169" s="67">
        <f t="shared" si="10"/>
        <v>559.29999999999995</v>
      </c>
    </row>
    <row r="170" spans="1:19" x14ac:dyDescent="0.25">
      <c r="A170" s="67">
        <f>VLOOKUP(E170,'GDP MetaData'!B$26:H$362,7,FALSE)</f>
        <v>0</v>
      </c>
      <c r="B170" s="67" t="str">
        <f>IF(A170=0,"",VLOOKUP(A170,'GDP MetaData'!A$388:C$486,3,FALSE))</f>
        <v/>
      </c>
      <c r="D170" s="67" t="s">
        <v>6965</v>
      </c>
      <c r="E170" s="67" t="str">
        <f>'Sample GDP Data'!A117</f>
        <v>327000</v>
      </c>
      <c r="G170" s="67" t="str">
        <f>VLOOKUP(E170,'GDP MetaData'!B$26:C$362,2,FALSE)</f>
        <v>Non-metallic mineral product manufacturing</v>
      </c>
      <c r="H170" s="123">
        <f>VLOOKUP(E170,'Sample GDP Data'!A$2:D$338,4,FALSE)</f>
        <v>2809.9</v>
      </c>
      <c r="L170" s="63"/>
      <c r="M170" s="126">
        <f>SUM(N171:N177)</f>
        <v>2809.9</v>
      </c>
      <c r="P170" s="67" t="str">
        <f t="shared" si="10"/>
        <v/>
      </c>
    </row>
    <row r="171" spans="1:19" x14ac:dyDescent="0.25">
      <c r="A171" s="67">
        <f>VLOOKUP(E171,'GDP MetaData'!B$26:H$362,7,FALSE)</f>
        <v>0</v>
      </c>
      <c r="B171" s="67" t="str">
        <f>IF(A171=0,"",VLOOKUP(A171,'GDP MetaData'!A$388:C$486,3,FALSE))</f>
        <v/>
      </c>
      <c r="D171" s="67" t="s">
        <v>6396</v>
      </c>
      <c r="E171" s="67" t="str">
        <f>'Sample GDP Data'!A118</f>
        <v>327300</v>
      </c>
      <c r="F171" s="67" t="str">
        <f>"G"&amp;E171</f>
        <v>G327300</v>
      </c>
      <c r="G171" s="67" t="str">
        <f>VLOOKUP(E171,'GDP MetaData'!B$26:C$362,2,FALSE)</f>
        <v>Cement and concrete product manufacturing</v>
      </c>
      <c r="H171" s="123">
        <f>VLOOKUP(E171,'Sample GDP Data'!A$2:D$338,4,FALSE)</f>
        <v>1616</v>
      </c>
      <c r="L171" s="63"/>
      <c r="M171" s="63"/>
      <c r="N171" s="132">
        <f>H171</f>
        <v>1616</v>
      </c>
      <c r="P171" s="67">
        <f t="shared" si="10"/>
        <v>1616</v>
      </c>
    </row>
    <row r="172" spans="1:19" x14ac:dyDescent="0.25">
      <c r="A172" s="67">
        <f>VLOOKUP(E172,'GDP MetaData'!B$26:H$362,7,FALSE)</f>
        <v>27</v>
      </c>
      <c r="B172" s="67" t="str">
        <f>IF(A172=0,"",VLOOKUP(A172,'GDP MetaData'!A$388:C$486,3,FALSE))</f>
        <v>Industry 327A combines the North American Industry Classification System (NAICS) code 327, excluding 3273.</v>
      </c>
      <c r="E172" s="67" t="str">
        <f>'Sample GDP Data'!A119</f>
        <v>327A00</v>
      </c>
      <c r="F172" s="67" t="str">
        <f>"G"&amp;E172</f>
        <v>G327A00</v>
      </c>
      <c r="G172" s="67" t="str">
        <f>VLOOKUP(E172,'GDP MetaData'!B$26:C$362,2,FALSE)</f>
        <v>Non-metallic mineral product manufacturing (except cement and concrete products)</v>
      </c>
      <c r="H172" s="123">
        <f>VLOOKUP(E172,'Sample GDP Data'!A$2:D$338,4,FALSE)</f>
        <v>1193.9000000000001</v>
      </c>
      <c r="I172" s="67" t="s">
        <v>10208</v>
      </c>
      <c r="L172" s="63"/>
      <c r="M172" s="63"/>
      <c r="N172" s="132"/>
      <c r="P172" s="67">
        <f t="shared" si="10"/>
        <v>1193.9000000000001</v>
      </c>
    </row>
    <row r="173" spans="1:19" x14ac:dyDescent="0.25">
      <c r="D173" s="67" t="s">
        <v>4</v>
      </c>
      <c r="E173" s="149" t="s">
        <v>10446</v>
      </c>
      <c r="F173" s="69" t="s">
        <v>10447</v>
      </c>
      <c r="H173" s="123">
        <f>R173*H172</f>
        <v>420.51034698996659</v>
      </c>
      <c r="I173" s="69" t="s">
        <v>10448</v>
      </c>
      <c r="L173" s="63"/>
      <c r="M173" s="63"/>
      <c r="N173" s="148">
        <f>H173</f>
        <v>420.51034698996659</v>
      </c>
      <c r="R173" s="35">
        <f>'IOIC Standardiser'!B2</f>
        <v>0.35221571906354515</v>
      </c>
      <c r="S173" s="67" t="s">
        <v>5</v>
      </c>
    </row>
    <row r="174" spans="1:19" x14ac:dyDescent="0.25">
      <c r="E174" s="69" t="s">
        <v>10445</v>
      </c>
      <c r="F174" s="69" t="s">
        <v>10455</v>
      </c>
      <c r="H174" s="147">
        <f>R174*H172</f>
        <v>773.38965301003361</v>
      </c>
      <c r="I174" s="69" t="s">
        <v>10449</v>
      </c>
      <c r="L174" s="63"/>
      <c r="M174" s="63"/>
      <c r="N174" s="148">
        <f>H174</f>
        <v>773.38965301003361</v>
      </c>
      <c r="R174" s="67">
        <f>1-R173</f>
        <v>0.6477842809364549</v>
      </c>
    </row>
    <row r="175" spans="1:19" x14ac:dyDescent="0.25">
      <c r="D175" s="67" t="s">
        <v>6090</v>
      </c>
      <c r="E175" s="69"/>
      <c r="F175" s="69"/>
      <c r="H175" s="147"/>
      <c r="I175" s="69"/>
      <c r="L175" s="63"/>
      <c r="M175" s="63"/>
      <c r="N175" s="132"/>
    </row>
    <row r="176" spans="1:19" x14ac:dyDescent="0.25">
      <c r="D176" s="67" t="s">
        <v>6394</v>
      </c>
      <c r="L176" s="63"/>
      <c r="M176" s="63"/>
      <c r="N176" s="132"/>
    </row>
    <row r="177" spans="1:17" x14ac:dyDescent="0.25">
      <c r="D177" s="67" t="s">
        <v>6092</v>
      </c>
      <c r="H177" s="123"/>
      <c r="L177" s="63"/>
      <c r="M177" s="63"/>
      <c r="N177" s="132"/>
    </row>
    <row r="178" spans="1:17" x14ac:dyDescent="0.25">
      <c r="E178" s="135" t="s">
        <v>10220</v>
      </c>
      <c r="H178" s="123"/>
      <c r="I178" s="67" t="s">
        <v>10209</v>
      </c>
      <c r="L178" s="129">
        <f>SUM(M179:M241)</f>
        <v>50030</v>
      </c>
      <c r="M178" s="63"/>
      <c r="P178" s="67" t="str">
        <f t="shared" ref="P178:P193" si="11">IF(ISBLANK(F178),"",H178)</f>
        <v/>
      </c>
      <c r="Q178" s="67">
        <f>SUM(P179:P243)</f>
        <v>50030.000000000007</v>
      </c>
    </row>
    <row r="179" spans="1:17" x14ac:dyDescent="0.25">
      <c r="A179" s="67">
        <f>VLOOKUP(E179,'GDP MetaData'!B$26:H$362,7,FALSE)</f>
        <v>0</v>
      </c>
      <c r="D179" s="67" t="s">
        <v>6979</v>
      </c>
      <c r="E179" s="67" t="str">
        <f>'Sample GDP Data'!A120</f>
        <v>331000</v>
      </c>
      <c r="G179" s="67" t="str">
        <f>VLOOKUP(E179,'GDP MetaData'!B$26:C$362,2,FALSE)</f>
        <v>Primary metal manufacturing</v>
      </c>
      <c r="H179" s="123">
        <f>VLOOKUP(E179,'Sample GDP Data'!A$2:D$338,4,FALSE)</f>
        <v>4818.1000000000004</v>
      </c>
      <c r="L179" s="63"/>
      <c r="M179" s="126">
        <f>SUM(N180:N184)</f>
        <v>4818.1000000000004</v>
      </c>
      <c r="P179" s="67" t="str">
        <f t="shared" si="11"/>
        <v/>
      </c>
    </row>
    <row r="180" spans="1:17" x14ac:dyDescent="0.25">
      <c r="A180" s="67">
        <f>VLOOKUP(E180,'GDP MetaData'!B$26:H$362,7,FALSE)</f>
        <v>0</v>
      </c>
      <c r="D180" s="67" t="s">
        <v>6192</v>
      </c>
      <c r="E180" s="67" t="str">
        <f>'Sample GDP Data'!A121</f>
        <v>331100</v>
      </c>
      <c r="F180" s="67" t="str">
        <f>"G"&amp;E180</f>
        <v>G331100</v>
      </c>
      <c r="G180" s="67" t="str">
        <f>VLOOKUP(E180,'GDP MetaData'!B$26:C$362,2,FALSE)</f>
        <v>Iron and steel mills and ferro-alloy manufacturing</v>
      </c>
      <c r="H180" s="123">
        <f>VLOOKUP(E180,'Sample GDP Data'!A$2:D$338,4,FALSE)</f>
        <v>2014.6</v>
      </c>
      <c r="L180" s="63"/>
      <c r="M180" s="63"/>
      <c r="N180" s="132">
        <f>H180</f>
        <v>2014.6</v>
      </c>
      <c r="P180" s="67">
        <f t="shared" si="11"/>
        <v>2014.6</v>
      </c>
    </row>
    <row r="181" spans="1:17" x14ac:dyDescent="0.25">
      <c r="A181" s="67">
        <f>VLOOKUP(E181,'GDP MetaData'!B$26:H$362,7,FALSE)</f>
        <v>0</v>
      </c>
      <c r="D181" s="67" t="s">
        <v>6398</v>
      </c>
      <c r="E181" s="67" t="str">
        <f>'Sample GDP Data'!A122</f>
        <v>331200</v>
      </c>
      <c r="F181" s="67" t="str">
        <f>"G"&amp;E181</f>
        <v>G331200</v>
      </c>
      <c r="G181" s="67" t="str">
        <f>VLOOKUP(E181,'GDP MetaData'!B$26:C$362,2,FALSE)</f>
        <v>Steel product manufacturing from purchased steel</v>
      </c>
      <c r="H181" s="123">
        <f>VLOOKUP(E181,'Sample GDP Data'!A$2:D$338,4,FALSE)</f>
        <v>754.4</v>
      </c>
      <c r="L181" s="63"/>
      <c r="M181" s="63"/>
      <c r="N181" s="132">
        <f>H181</f>
        <v>754.4</v>
      </c>
      <c r="P181" s="67">
        <f t="shared" si="11"/>
        <v>754.4</v>
      </c>
    </row>
    <row r="182" spans="1:17" x14ac:dyDescent="0.25">
      <c r="A182" s="67">
        <f>VLOOKUP(E182,'GDP MetaData'!B$26:H$362,7,FALSE)</f>
        <v>0</v>
      </c>
      <c r="D182" s="67" t="s">
        <v>6400</v>
      </c>
      <c r="E182" s="67" t="str">
        <f>'Sample GDP Data'!A123</f>
        <v>331300</v>
      </c>
      <c r="F182" s="67" t="str">
        <f>"G"&amp;E182</f>
        <v>G331300</v>
      </c>
      <c r="G182" s="67" t="str">
        <f>VLOOKUP(E182,'GDP MetaData'!B$26:C$362,2,FALSE)</f>
        <v>Alumina and aluminum production and processing</v>
      </c>
      <c r="H182" s="123">
        <f>VLOOKUP(E182,'Sample GDP Data'!A$2:D$338,4,FALSE)</f>
        <v>378.7</v>
      </c>
      <c r="L182" s="63"/>
      <c r="M182" s="63"/>
      <c r="N182" s="132">
        <f>H182</f>
        <v>378.7</v>
      </c>
      <c r="P182" s="67">
        <f t="shared" si="11"/>
        <v>378.7</v>
      </c>
    </row>
    <row r="183" spans="1:17" x14ac:dyDescent="0.25">
      <c r="A183" s="67">
        <f>VLOOKUP(E183,'GDP MetaData'!B$26:H$362,7,FALSE)</f>
        <v>0</v>
      </c>
      <c r="D183" s="67" t="s">
        <v>6194</v>
      </c>
      <c r="E183" s="67" t="str">
        <f>'Sample GDP Data'!A124</f>
        <v>331400</v>
      </c>
      <c r="F183" s="67" t="str">
        <f>"G"&amp;E183</f>
        <v>G331400</v>
      </c>
      <c r="G183" s="67" t="str">
        <f>VLOOKUP(E183,'GDP MetaData'!B$26:C$362,2,FALSE)</f>
        <v>Non-ferrous metal (except aluminum) production and processing</v>
      </c>
      <c r="H183" s="123">
        <f>VLOOKUP(E183,'Sample GDP Data'!A$2:D$338,4,FALSE)</f>
        <v>1207.4000000000001</v>
      </c>
      <c r="L183" s="63"/>
      <c r="M183" s="63"/>
      <c r="N183" s="132">
        <f>H183</f>
        <v>1207.4000000000001</v>
      </c>
      <c r="P183" s="67">
        <f t="shared" si="11"/>
        <v>1207.4000000000001</v>
      </c>
    </row>
    <row r="184" spans="1:17" x14ac:dyDescent="0.25">
      <c r="A184" s="67">
        <f>VLOOKUP(E184,'GDP MetaData'!B$26:H$362,7,FALSE)</f>
        <v>0</v>
      </c>
      <c r="D184" s="67" t="s">
        <v>6402</v>
      </c>
      <c r="E184" s="67" t="str">
        <f>'Sample GDP Data'!A125</f>
        <v>331500</v>
      </c>
      <c r="F184" s="67" t="str">
        <f>"G"&amp;E184</f>
        <v>G331500</v>
      </c>
      <c r="G184" s="67" t="str">
        <f>VLOOKUP(E184,'GDP MetaData'!B$26:C$362,2,FALSE)</f>
        <v>Foundries</v>
      </c>
      <c r="H184" s="123">
        <f>VLOOKUP(E184,'Sample GDP Data'!A$2:D$338,4,FALSE)</f>
        <v>463</v>
      </c>
      <c r="L184" s="63"/>
      <c r="M184" s="63"/>
      <c r="N184" s="132">
        <f>H184</f>
        <v>463</v>
      </c>
      <c r="P184" s="67">
        <f t="shared" si="11"/>
        <v>463</v>
      </c>
    </row>
    <row r="185" spans="1:17" x14ac:dyDescent="0.25">
      <c r="A185" s="67">
        <f>VLOOKUP(E185,'GDP MetaData'!B$26:H$362,7,FALSE)</f>
        <v>0</v>
      </c>
      <c r="D185" s="67" t="s">
        <v>6997</v>
      </c>
      <c r="E185" s="67" t="str">
        <f>'Sample GDP Data'!A126</f>
        <v>332000</v>
      </c>
      <c r="G185" s="67" t="str">
        <f>VLOOKUP(E185,'GDP MetaData'!B$26:C$362,2,FALSE)</f>
        <v>Fabricated metal product manufacturing</v>
      </c>
      <c r="H185" s="123">
        <f>VLOOKUP(E185,'Sample GDP Data'!A$2:D$338,4,FALSE)</f>
        <v>6854.2</v>
      </c>
      <c r="L185" s="63"/>
      <c r="M185" s="126">
        <f>SUM(N186:N193)</f>
        <v>6854.1999999999989</v>
      </c>
      <c r="P185" s="67" t="str">
        <f t="shared" si="11"/>
        <v/>
      </c>
    </row>
    <row r="186" spans="1:17" x14ac:dyDescent="0.25">
      <c r="A186" s="67">
        <f>VLOOKUP(E186,'GDP MetaData'!B$26:H$362,7,FALSE)</f>
        <v>0</v>
      </c>
      <c r="D186" s="67" t="s">
        <v>6196</v>
      </c>
      <c r="E186" s="67" t="str">
        <f>'Sample GDP Data'!A127</f>
        <v>332100</v>
      </c>
      <c r="F186" s="67" t="str">
        <f t="shared" ref="F186:F193" si="12">"G"&amp;E186</f>
        <v>G332100</v>
      </c>
      <c r="G186" s="67" t="str">
        <f>VLOOKUP(E186,'GDP MetaData'!B$26:C$362,2,FALSE)</f>
        <v>Forging and stamping</v>
      </c>
      <c r="H186" s="123">
        <f>VLOOKUP(E186,'Sample GDP Data'!A$2:D$338,4,FALSE)</f>
        <v>296.7</v>
      </c>
      <c r="L186" s="63"/>
      <c r="M186" s="63"/>
      <c r="N186" s="132">
        <f>H186</f>
        <v>296.7</v>
      </c>
      <c r="P186" s="67">
        <f t="shared" si="11"/>
        <v>296.7</v>
      </c>
    </row>
    <row r="187" spans="1:17" x14ac:dyDescent="0.25">
      <c r="A187" s="67">
        <f>VLOOKUP(E187,'GDP MetaData'!B$26:H$362,7,FALSE)</f>
        <v>0</v>
      </c>
      <c r="D187" s="67" t="s">
        <v>6509</v>
      </c>
      <c r="E187" s="67" t="str">
        <f>'Sample GDP Data'!A128</f>
        <v>332300</v>
      </c>
      <c r="F187" s="67" t="str">
        <f t="shared" si="12"/>
        <v>G332300</v>
      </c>
      <c r="G187" s="67" t="str">
        <f>VLOOKUP(E187,'GDP MetaData'!B$26:C$362,2,FALSE)</f>
        <v>Architectural and structural metals manufacturing</v>
      </c>
      <c r="H187" s="123">
        <f>VLOOKUP(E187,'Sample GDP Data'!A$2:D$338,4,FALSE)</f>
        <v>2051.6999999999998</v>
      </c>
      <c r="L187" s="63"/>
      <c r="M187" s="63"/>
      <c r="N187" s="132">
        <f t="shared" ref="N187:N193" si="13">H187</f>
        <v>2051.6999999999998</v>
      </c>
      <c r="P187" s="67">
        <f t="shared" si="11"/>
        <v>2051.6999999999998</v>
      </c>
    </row>
    <row r="188" spans="1:17" x14ac:dyDescent="0.25">
      <c r="A188" s="67">
        <f>VLOOKUP(E188,'GDP MetaData'!B$26:H$362,7,FALSE)</f>
        <v>0</v>
      </c>
      <c r="D188" s="67" t="s">
        <v>6403</v>
      </c>
      <c r="E188" s="67" t="str">
        <f>'Sample GDP Data'!A129</f>
        <v>332400</v>
      </c>
      <c r="F188" s="67" t="str">
        <f t="shared" si="12"/>
        <v>G332400</v>
      </c>
      <c r="G188" s="67" t="str">
        <f>VLOOKUP(E188,'GDP MetaData'!B$26:C$362,2,FALSE)</f>
        <v>Boiler, tank and shipping container manufacturing</v>
      </c>
      <c r="H188" s="123">
        <f>VLOOKUP(E188,'Sample GDP Data'!A$2:D$338,4,FALSE)</f>
        <v>566.4</v>
      </c>
      <c r="L188" s="63"/>
      <c r="M188" s="63"/>
      <c r="N188" s="132">
        <f t="shared" si="13"/>
        <v>566.4</v>
      </c>
      <c r="P188" s="67">
        <f t="shared" si="11"/>
        <v>566.4</v>
      </c>
    </row>
    <row r="189" spans="1:17" x14ac:dyDescent="0.25">
      <c r="A189" s="67">
        <f>VLOOKUP(E189,'GDP MetaData'!B$26:H$362,7,FALSE)</f>
        <v>0</v>
      </c>
      <c r="D189" s="67" t="s">
        <v>6095</v>
      </c>
      <c r="E189" s="67" t="str">
        <f>'Sample GDP Data'!A130</f>
        <v>332500</v>
      </c>
      <c r="F189" s="67" t="str">
        <f t="shared" si="12"/>
        <v>G332500</v>
      </c>
      <c r="G189" s="67" t="str">
        <f>VLOOKUP(E189,'GDP MetaData'!B$26:C$362,2,FALSE)</f>
        <v>Hardware manufacturing</v>
      </c>
      <c r="H189" s="123">
        <f>VLOOKUP(E189,'Sample GDP Data'!A$2:D$338,4,FALSE)</f>
        <v>503.7</v>
      </c>
      <c r="L189" s="63"/>
      <c r="M189" s="63"/>
      <c r="N189" s="132">
        <f t="shared" si="13"/>
        <v>503.7</v>
      </c>
      <c r="P189" s="67">
        <f t="shared" si="11"/>
        <v>503.7</v>
      </c>
    </row>
    <row r="190" spans="1:17" x14ac:dyDescent="0.25">
      <c r="A190" s="67">
        <f>VLOOKUP(E190,'GDP MetaData'!B$26:H$362,7,FALSE)</f>
        <v>0</v>
      </c>
      <c r="D190" s="67" t="s">
        <v>6200</v>
      </c>
      <c r="E190" s="67" t="str">
        <f>'Sample GDP Data'!A131</f>
        <v>332600</v>
      </c>
      <c r="F190" s="67" t="str">
        <f t="shared" si="12"/>
        <v>G332600</v>
      </c>
      <c r="G190" s="67" t="str">
        <f>VLOOKUP(E190,'GDP MetaData'!B$26:C$362,2,FALSE)</f>
        <v>Spring and wire product manufacturing</v>
      </c>
      <c r="H190" s="123">
        <f>VLOOKUP(E190,'Sample GDP Data'!A$2:D$338,4,FALSE)</f>
        <v>205.7</v>
      </c>
      <c r="L190" s="63"/>
      <c r="M190" s="63"/>
      <c r="N190" s="132">
        <f t="shared" si="13"/>
        <v>205.7</v>
      </c>
      <c r="P190" s="67">
        <f t="shared" si="11"/>
        <v>205.7</v>
      </c>
    </row>
    <row r="191" spans="1:17" x14ac:dyDescent="0.25">
      <c r="A191" s="67">
        <f>VLOOKUP(E191,'GDP MetaData'!B$26:H$362,7,FALSE)</f>
        <v>0</v>
      </c>
      <c r="D191" s="67" t="s">
        <v>6097</v>
      </c>
      <c r="E191" s="67" t="str">
        <f>'Sample GDP Data'!A132</f>
        <v>332700</v>
      </c>
      <c r="F191" s="67" t="str">
        <f t="shared" si="12"/>
        <v>G332700</v>
      </c>
      <c r="G191" s="67" t="str">
        <f>VLOOKUP(E191,'GDP MetaData'!B$26:C$362,2,FALSE)</f>
        <v>Machine shops, turned product, and screw, nut and bolt manufacturing</v>
      </c>
      <c r="H191" s="123">
        <f>VLOOKUP(E191,'Sample GDP Data'!A$2:D$338,4,FALSE)</f>
        <v>1386.5</v>
      </c>
      <c r="L191" s="63"/>
      <c r="M191" s="63"/>
      <c r="N191" s="132">
        <f t="shared" si="13"/>
        <v>1386.5</v>
      </c>
      <c r="P191" s="67">
        <f t="shared" si="11"/>
        <v>1386.5</v>
      </c>
    </row>
    <row r="192" spans="1:17" x14ac:dyDescent="0.25">
      <c r="A192" s="67">
        <f>VLOOKUP(E192,'GDP MetaData'!B$26:H$362,7,FALSE)</f>
        <v>0</v>
      </c>
      <c r="B192" s="67" t="str">
        <f>IF(A192=0,"",VLOOKUP(A192,'GDP MetaData'!A$388:C$486,3,FALSE))</f>
        <v/>
      </c>
      <c r="D192" s="67" t="s">
        <v>6099</v>
      </c>
      <c r="E192" s="67" t="str">
        <f>'Sample GDP Data'!A133</f>
        <v>332800</v>
      </c>
      <c r="F192" s="67" t="str">
        <f t="shared" si="12"/>
        <v>G332800</v>
      </c>
      <c r="G192" s="67" t="str">
        <f>VLOOKUP(E192,'GDP MetaData'!B$26:C$362,2,FALSE)</f>
        <v>Coating, engraving, cold and heat treating and allied activities</v>
      </c>
      <c r="H192" s="123">
        <f>VLOOKUP(E192,'Sample GDP Data'!A$2:D$338,4,FALSE)</f>
        <v>576.5</v>
      </c>
      <c r="L192" s="63"/>
      <c r="M192" s="63"/>
      <c r="N192" s="132">
        <f t="shared" si="13"/>
        <v>576.5</v>
      </c>
      <c r="P192" s="67">
        <f t="shared" si="11"/>
        <v>576.5</v>
      </c>
    </row>
    <row r="193" spans="1:16" x14ac:dyDescent="0.25">
      <c r="A193" s="67">
        <f>VLOOKUP(E193,'GDP MetaData'!B$26:H$362,7,FALSE)</f>
        <v>28</v>
      </c>
      <c r="B193" s="67" t="str">
        <f>IF(A193=0,"",VLOOKUP(A193,'GDP MetaData'!A$388:C$486,3,FALSE))</f>
        <v>Industry 332A combines the North American Industry Classification System (NAICS) codes 3322, 3329.</v>
      </c>
      <c r="E193" s="67" t="str">
        <f>'Sample GDP Data'!A134</f>
        <v>332A00</v>
      </c>
      <c r="F193" s="67" t="str">
        <f t="shared" si="12"/>
        <v>G332A00</v>
      </c>
      <c r="G193" s="67" t="str">
        <f>VLOOKUP(E193,'GDP MetaData'!B$26:C$362,2,FALSE)</f>
        <v>Cutlery, hand tools and other fabricated metal product manufacturing</v>
      </c>
      <c r="H193" s="123">
        <f>VLOOKUP(E193,'Sample GDP Data'!A$2:D$338,4,FALSE)</f>
        <v>1267</v>
      </c>
      <c r="L193" s="63"/>
      <c r="M193" s="63"/>
      <c r="N193" s="132">
        <f t="shared" si="13"/>
        <v>1267</v>
      </c>
      <c r="P193" s="67">
        <f t="shared" si="11"/>
        <v>1267</v>
      </c>
    </row>
    <row r="194" spans="1:16" x14ac:dyDescent="0.25">
      <c r="D194" s="67" t="s">
        <v>6198</v>
      </c>
      <c r="H194" s="123"/>
      <c r="L194" s="63"/>
      <c r="M194" s="63"/>
      <c r="N194" s="132"/>
    </row>
    <row r="195" spans="1:16" x14ac:dyDescent="0.25">
      <c r="D195" s="67" t="s">
        <v>6202</v>
      </c>
      <c r="H195" s="123"/>
      <c r="L195" s="63"/>
      <c r="M195" s="63"/>
      <c r="N195" s="132"/>
    </row>
    <row r="196" spans="1:16" x14ac:dyDescent="0.25">
      <c r="A196" s="67">
        <f>VLOOKUP(E196,'GDP MetaData'!B$26:H$362,7,FALSE)</f>
        <v>0</v>
      </c>
      <c r="B196" s="67" t="str">
        <f>IF(A196=0,"",VLOOKUP(A196,'GDP MetaData'!A$388:C$486,3,FALSE))</f>
        <v/>
      </c>
      <c r="D196" s="67" t="s">
        <v>7025</v>
      </c>
      <c r="E196" s="67" t="str">
        <f>'Sample GDP Data'!A135</f>
        <v>333000</v>
      </c>
      <c r="G196" s="67" t="str">
        <f>VLOOKUP(E196,'GDP MetaData'!B$26:C$362,2,FALSE)</f>
        <v>Machinery manufacturing</v>
      </c>
      <c r="H196" s="123">
        <f>VLOOKUP(E196,'Sample GDP Data'!A$2:D$338,4,FALSE)</f>
        <v>6843.5</v>
      </c>
      <c r="L196" s="63"/>
      <c r="M196" s="126">
        <f>SUM(N197:N204)</f>
        <v>6843.6</v>
      </c>
      <c r="P196" s="67" t="str">
        <f t="shared" ref="P196:P209" si="14">IF(ISBLANK(F196),"",H196)</f>
        <v/>
      </c>
    </row>
    <row r="197" spans="1:16" x14ac:dyDescent="0.25">
      <c r="A197" s="67">
        <f>VLOOKUP(E197,'GDP MetaData'!B$26:H$362,7,FALSE)</f>
        <v>0</v>
      </c>
      <c r="B197" s="67" t="str">
        <f>IF(A197=0,"",VLOOKUP(A197,'GDP MetaData'!A$388:C$486,3,FALSE))</f>
        <v/>
      </c>
      <c r="D197" s="67" t="s">
        <v>6405</v>
      </c>
      <c r="E197" s="67" t="str">
        <f>'Sample GDP Data'!A136</f>
        <v>333100</v>
      </c>
      <c r="F197" s="67" t="str">
        <f>"G"&amp;E197</f>
        <v>G333100</v>
      </c>
      <c r="G197" s="67" t="str">
        <f>VLOOKUP(E197,'GDP MetaData'!B$26:C$362,2,FALSE)</f>
        <v>Agricultural, construction and mining machinery manufacturing</v>
      </c>
      <c r="H197" s="123">
        <f>VLOOKUP(E197,'Sample GDP Data'!A$2:D$338,4,FALSE)</f>
        <v>787.4</v>
      </c>
      <c r="L197" s="63"/>
      <c r="M197" s="63"/>
      <c r="N197" s="132">
        <f>H197</f>
        <v>787.4</v>
      </c>
      <c r="P197" s="67">
        <f t="shared" si="14"/>
        <v>787.4</v>
      </c>
    </row>
    <row r="198" spans="1:16" x14ac:dyDescent="0.25">
      <c r="A198" s="67">
        <f>VLOOKUP(E198,'GDP MetaData'!B$26:H$362,7,FALSE)</f>
        <v>29</v>
      </c>
      <c r="B198" s="67" t="str">
        <f>IF(A198=0,"",VLOOKUP(A198,'GDP MetaData'!A$388:C$486,3,FALSE))</f>
        <v>Aggregate 333A combines the North American Industry Classification System (NAICS) codes 3332, 3333.</v>
      </c>
      <c r="E198" s="67" t="str">
        <f>'Sample GDP Data'!A137</f>
        <v>333A00</v>
      </c>
      <c r="G198" s="67" t="str">
        <f>VLOOKUP(E198,'GDP MetaData'!B$26:C$362,2,FALSE)</f>
        <v>Industrial, commercial and service industry machinery manufacturing</v>
      </c>
      <c r="H198" s="123">
        <f>VLOOKUP(E198,'Sample GDP Data'!A$2:D$338,4,FALSE)</f>
        <v>1981.3</v>
      </c>
      <c r="I198" s="67" t="s">
        <v>10213</v>
      </c>
      <c r="L198" s="63"/>
      <c r="M198" s="63"/>
      <c r="P198" s="67" t="str">
        <f t="shared" si="14"/>
        <v/>
      </c>
    </row>
    <row r="199" spans="1:16" x14ac:dyDescent="0.25">
      <c r="A199" s="67">
        <f>VLOOKUP(E199,'GDP MetaData'!B$26:H$362,7,FALSE)</f>
        <v>0</v>
      </c>
      <c r="B199" s="67" t="str">
        <f>IF(A199=0,"",VLOOKUP(A199,'GDP MetaData'!A$388:C$486,3,FALSE))</f>
        <v/>
      </c>
      <c r="D199" s="67" t="s">
        <v>6204</v>
      </c>
      <c r="E199" s="67" t="str">
        <f>'Sample GDP Data'!A138</f>
        <v>333200</v>
      </c>
      <c r="F199" s="67" t="str">
        <f t="shared" ref="F199:F204" si="15">"G"&amp;E199</f>
        <v>G333200</v>
      </c>
      <c r="G199" s="67" t="str">
        <f>VLOOKUP(E199,'GDP MetaData'!B$26:C$362,2,FALSE)</f>
        <v>Industrial machinery manufacturing</v>
      </c>
      <c r="H199" s="123">
        <f>VLOOKUP(E199,'Sample GDP Data'!A$2:D$338,4,FALSE)</f>
        <v>896.6</v>
      </c>
      <c r="L199" s="63"/>
      <c r="M199" s="63"/>
      <c r="N199" s="132">
        <f t="shared" ref="N199:N204" si="16">H199</f>
        <v>896.6</v>
      </c>
      <c r="P199" s="67">
        <f t="shared" si="14"/>
        <v>896.6</v>
      </c>
    </row>
    <row r="200" spans="1:16" x14ac:dyDescent="0.25">
      <c r="A200" s="67">
        <f>VLOOKUP(E200,'GDP MetaData'!B$26:H$362,7,FALSE)</f>
        <v>0</v>
      </c>
      <c r="B200" s="67" t="str">
        <f>IF(A200=0,"",VLOOKUP(A200,'GDP MetaData'!A$388:C$486,3,FALSE))</f>
        <v/>
      </c>
      <c r="D200" s="67" t="s">
        <v>6511</v>
      </c>
      <c r="E200" s="67" t="str">
        <f>'Sample GDP Data'!A139</f>
        <v>333300</v>
      </c>
      <c r="F200" s="67" t="str">
        <f t="shared" si="15"/>
        <v>G333300</v>
      </c>
      <c r="G200" s="67" t="str">
        <f>VLOOKUP(E200,'GDP MetaData'!B$26:C$362,2,FALSE)</f>
        <v>Commercial and service industry machinery manufacturing</v>
      </c>
      <c r="H200" s="123">
        <f>VLOOKUP(E200,'Sample GDP Data'!A$2:D$338,4,FALSE)</f>
        <v>1084.7</v>
      </c>
      <c r="L200" s="63"/>
      <c r="M200" s="63"/>
      <c r="N200" s="132">
        <f t="shared" si="16"/>
        <v>1084.7</v>
      </c>
      <c r="P200" s="67">
        <f t="shared" si="14"/>
        <v>1084.7</v>
      </c>
    </row>
    <row r="201" spans="1:16" x14ac:dyDescent="0.25">
      <c r="A201" s="67">
        <f>VLOOKUP(E201,'GDP MetaData'!B$26:H$362,7,FALSE)</f>
        <v>0</v>
      </c>
      <c r="B201" s="67" t="str">
        <f>IF(A201=0,"",VLOOKUP(A201,'GDP MetaData'!A$388:C$486,3,FALSE))</f>
        <v/>
      </c>
      <c r="D201" s="67" t="s">
        <v>6513</v>
      </c>
      <c r="E201" s="67" t="str">
        <f>'Sample GDP Data'!A140</f>
        <v>333400</v>
      </c>
      <c r="F201" s="67" t="str">
        <f t="shared" si="15"/>
        <v>G333400</v>
      </c>
      <c r="G201" s="67" t="str">
        <f>VLOOKUP(E201,'GDP MetaData'!B$26:C$362,2,FALSE)</f>
        <v>Ventilation, heating, air-conditioning and commercial refrigeration equipment manufacturing</v>
      </c>
      <c r="H201" s="123">
        <f>VLOOKUP(E201,'Sample GDP Data'!A$2:D$338,4,FALSE)</f>
        <v>535.20000000000005</v>
      </c>
      <c r="L201" s="63"/>
      <c r="M201" s="63"/>
      <c r="N201" s="132">
        <f t="shared" si="16"/>
        <v>535.20000000000005</v>
      </c>
      <c r="P201" s="67">
        <f t="shared" si="14"/>
        <v>535.20000000000005</v>
      </c>
    </row>
    <row r="202" spans="1:16" x14ac:dyDescent="0.25">
      <c r="A202" s="67">
        <f>VLOOKUP(E202,'GDP MetaData'!B$26:H$362,7,FALSE)</f>
        <v>0</v>
      </c>
      <c r="B202" s="67" t="str">
        <f>IF(A202=0,"",VLOOKUP(A202,'GDP MetaData'!A$388:C$486,3,FALSE))</f>
        <v/>
      </c>
      <c r="D202" s="67" t="s">
        <v>6407</v>
      </c>
      <c r="E202" s="67" t="str">
        <f>'Sample GDP Data'!A141</f>
        <v>333500</v>
      </c>
      <c r="F202" s="67" t="str">
        <f t="shared" si="15"/>
        <v>G333500</v>
      </c>
      <c r="G202" s="67" t="str">
        <f>VLOOKUP(E202,'GDP MetaData'!B$26:C$362,2,FALSE)</f>
        <v>Metalworking machinery manufacturing</v>
      </c>
      <c r="H202" s="123">
        <f>VLOOKUP(E202,'Sample GDP Data'!A$2:D$338,4,FALSE)</f>
        <v>1671.1</v>
      </c>
      <c r="L202" s="63"/>
      <c r="M202" s="63"/>
      <c r="N202" s="132">
        <f t="shared" si="16"/>
        <v>1671.1</v>
      </c>
      <c r="P202" s="67">
        <f t="shared" si="14"/>
        <v>1671.1</v>
      </c>
    </row>
    <row r="203" spans="1:16" x14ac:dyDescent="0.25">
      <c r="A203" s="67">
        <f>VLOOKUP(E203,'GDP MetaData'!B$26:H$362,7,FALSE)</f>
        <v>0</v>
      </c>
      <c r="B203" s="67" t="str">
        <f>IF(A203=0,"",VLOOKUP(A203,'GDP MetaData'!A$388:C$486,3,FALSE))</f>
        <v/>
      </c>
      <c r="D203" s="67" t="s">
        <v>6206</v>
      </c>
      <c r="E203" s="67" t="str">
        <f>'Sample GDP Data'!A142</f>
        <v>333600</v>
      </c>
      <c r="F203" s="67" t="str">
        <f t="shared" si="15"/>
        <v>G333600</v>
      </c>
      <c r="G203" s="67" t="str">
        <f>VLOOKUP(E203,'GDP MetaData'!B$26:C$362,2,FALSE)</f>
        <v>Engine, turbine and power transmission equipment manufacturing</v>
      </c>
      <c r="H203" s="123">
        <f>VLOOKUP(E203,'Sample GDP Data'!A$2:D$338,4,FALSE)</f>
        <v>214.2</v>
      </c>
      <c r="L203" s="63"/>
      <c r="M203" s="63"/>
      <c r="N203" s="132">
        <f t="shared" si="16"/>
        <v>214.2</v>
      </c>
      <c r="P203" s="67">
        <f t="shared" si="14"/>
        <v>214.2</v>
      </c>
    </row>
    <row r="204" spans="1:16" x14ac:dyDescent="0.25">
      <c r="A204" s="67">
        <f>VLOOKUP(E204,'GDP MetaData'!B$26:H$362,7,FALSE)</f>
        <v>0</v>
      </c>
      <c r="B204" s="67" t="str">
        <f>IF(A204=0,"",VLOOKUP(A204,'GDP MetaData'!A$388:C$486,3,FALSE))</f>
        <v/>
      </c>
      <c r="D204" s="67" t="s">
        <v>6208</v>
      </c>
      <c r="E204" s="67" t="str">
        <f>'Sample GDP Data'!A143</f>
        <v>333900</v>
      </c>
      <c r="F204" s="67" t="str">
        <f t="shared" si="15"/>
        <v>G333900</v>
      </c>
      <c r="G204" s="67" t="str">
        <f>VLOOKUP(E204,'GDP MetaData'!B$26:C$362,2,FALSE)</f>
        <v>Other general-purpose machinery manufacturing</v>
      </c>
      <c r="H204" s="123">
        <f>VLOOKUP(E204,'Sample GDP Data'!A$2:D$338,4,FALSE)</f>
        <v>1654.4</v>
      </c>
      <c r="L204" s="63"/>
      <c r="M204" s="63"/>
      <c r="N204" s="132">
        <f t="shared" si="16"/>
        <v>1654.4</v>
      </c>
      <c r="P204" s="67">
        <f t="shared" si="14"/>
        <v>1654.4</v>
      </c>
    </row>
    <row r="205" spans="1:16" x14ac:dyDescent="0.25">
      <c r="A205" s="67">
        <f>VLOOKUP(E205,'GDP MetaData'!B$26:H$362,7,FALSE)</f>
        <v>0</v>
      </c>
      <c r="B205" s="67" t="str">
        <f>IF(A205=0,"",VLOOKUP(A205,'GDP MetaData'!A$388:C$486,3,FALSE))</f>
        <v/>
      </c>
      <c r="D205" s="67" t="s">
        <v>7047</v>
      </c>
      <c r="E205" s="67" t="str">
        <f>'Sample GDP Data'!A144</f>
        <v>334000</v>
      </c>
      <c r="G205" s="67" t="str">
        <f>VLOOKUP(E205,'GDP MetaData'!B$26:C$362,2,FALSE)</f>
        <v>Computer and electronic product manufacturing</v>
      </c>
      <c r="H205" s="123">
        <f>VLOOKUP(E205,'Sample GDP Data'!A$2:D$338,4,FALSE)</f>
        <v>3277.4</v>
      </c>
      <c r="L205" s="63"/>
      <c r="M205" s="126">
        <f>SUM(N206:N209)</f>
        <v>3277.4</v>
      </c>
      <c r="P205" s="67" t="str">
        <f t="shared" si="14"/>
        <v/>
      </c>
    </row>
    <row r="206" spans="1:16" x14ac:dyDescent="0.25">
      <c r="A206" s="67">
        <f>VLOOKUP(E206,'GDP MetaData'!B$26:H$362,7,FALSE)</f>
        <v>0</v>
      </c>
      <c r="B206" s="67" t="str">
        <f>IF(A206=0,"",VLOOKUP(A206,'GDP MetaData'!A$388:C$486,3,FALSE))</f>
        <v/>
      </c>
      <c r="D206" s="67" t="s">
        <v>6210</v>
      </c>
      <c r="E206" s="67" t="str">
        <f>'Sample GDP Data'!A145</f>
        <v>334100</v>
      </c>
      <c r="F206" s="67" t="str">
        <f>"G"&amp;E206</f>
        <v>G334100</v>
      </c>
      <c r="G206" s="67" t="str">
        <f>VLOOKUP(E206,'GDP MetaData'!B$26:C$362,2,FALSE)</f>
        <v>Computer and peripheral equipment manufacturing</v>
      </c>
      <c r="H206" s="123">
        <f>VLOOKUP(E206,'Sample GDP Data'!A$2:D$338,4,FALSE)</f>
        <v>127.3</v>
      </c>
      <c r="L206" s="63"/>
      <c r="M206" s="63"/>
      <c r="N206" s="132">
        <f>H206</f>
        <v>127.3</v>
      </c>
      <c r="P206" s="67">
        <f t="shared" si="14"/>
        <v>127.3</v>
      </c>
    </row>
    <row r="207" spans="1:16" x14ac:dyDescent="0.25">
      <c r="A207" s="67">
        <f>VLOOKUP(E207,'GDP MetaData'!B$26:H$362,7,FALSE)</f>
        <v>0</v>
      </c>
      <c r="B207" s="67" t="str">
        <f>IF(A207=0,"",VLOOKUP(A207,'GDP MetaData'!A$388:C$486,3,FALSE))</f>
        <v/>
      </c>
      <c r="D207" s="67" t="s">
        <v>6212</v>
      </c>
      <c r="E207" s="67" t="str">
        <f>'Sample GDP Data'!A146</f>
        <v>334200</v>
      </c>
      <c r="F207" s="67" t="str">
        <f>"G"&amp;E207</f>
        <v>G334200</v>
      </c>
      <c r="G207" s="67" t="str">
        <f>VLOOKUP(E207,'GDP MetaData'!B$26:C$362,2,FALSE)</f>
        <v>Communications equipment manufacturing</v>
      </c>
      <c r="H207" s="123">
        <f>VLOOKUP(E207,'Sample GDP Data'!A$2:D$338,4,FALSE)</f>
        <v>914.9</v>
      </c>
      <c r="L207" s="63"/>
      <c r="M207" s="63"/>
      <c r="N207" s="132">
        <f t="shared" ref="N207:N217" si="17">H207</f>
        <v>914.9</v>
      </c>
      <c r="P207" s="67">
        <f t="shared" si="14"/>
        <v>914.9</v>
      </c>
    </row>
    <row r="208" spans="1:16" x14ac:dyDescent="0.25">
      <c r="A208" s="67">
        <f>VLOOKUP(E208,'GDP MetaData'!B$26:H$362,7,FALSE)</f>
        <v>0</v>
      </c>
      <c r="B208" s="67" t="str">
        <f>IF(A208=0,"",VLOOKUP(A208,'GDP MetaData'!A$388:C$486,3,FALSE))</f>
        <v/>
      </c>
      <c r="D208" s="67" t="s">
        <v>6409</v>
      </c>
      <c r="E208" s="67" t="str">
        <f>'Sample GDP Data'!A147</f>
        <v>334400</v>
      </c>
      <c r="F208" s="67" t="str">
        <f>"G"&amp;E208</f>
        <v>G334400</v>
      </c>
      <c r="G208" s="67" t="str">
        <f>VLOOKUP(E208,'GDP MetaData'!B$26:C$362,2,FALSE)</f>
        <v>Semiconductor and other electronic component manufacturing</v>
      </c>
      <c r="H208" s="123">
        <f>VLOOKUP(E208,'Sample GDP Data'!A$2:D$338,4,FALSE)</f>
        <v>803</v>
      </c>
      <c r="L208" s="63"/>
      <c r="M208" s="63"/>
      <c r="N208" s="132">
        <f t="shared" si="17"/>
        <v>803</v>
      </c>
      <c r="P208" s="67">
        <f t="shared" si="14"/>
        <v>803</v>
      </c>
    </row>
    <row r="209" spans="1:16" x14ac:dyDescent="0.25">
      <c r="A209" s="67">
        <f>VLOOKUP(E209,'GDP MetaData'!B$26:H$362,7,FALSE)</f>
        <v>30</v>
      </c>
      <c r="B209" s="67" t="str">
        <f>IF(A209=0,"",VLOOKUP(A209,'GDP MetaData'!A$388:C$486,3,FALSE))</f>
        <v>Industry 334A combines the North American Industry Classification System (NAICS) codes 3343, 3345, 3346.</v>
      </c>
      <c r="E209" s="67" t="str">
        <f>'Sample GDP Data'!A148</f>
        <v>334A00</v>
      </c>
      <c r="F209" s="67" t="str">
        <f>"G"&amp;E209</f>
        <v>G334A00</v>
      </c>
      <c r="G209" s="67" t="str">
        <f>VLOOKUP(E209,'GDP MetaData'!B$26:C$362,2,FALSE)</f>
        <v>Other electronic product manufacturing</v>
      </c>
      <c r="H209" s="123">
        <f>VLOOKUP(E209,'Sample GDP Data'!A$2:D$338,4,FALSE)</f>
        <v>1432.2</v>
      </c>
      <c r="L209" s="63"/>
      <c r="M209" s="63"/>
      <c r="N209" s="132">
        <f t="shared" si="17"/>
        <v>1432.2</v>
      </c>
      <c r="P209" s="67">
        <f t="shared" si="14"/>
        <v>1432.2</v>
      </c>
    </row>
    <row r="210" spans="1:16" x14ac:dyDescent="0.25">
      <c r="D210" s="67" t="s">
        <v>7047</v>
      </c>
      <c r="H210" s="123"/>
      <c r="L210" s="63"/>
      <c r="M210" s="63"/>
      <c r="N210" s="132"/>
    </row>
    <row r="211" spans="1:16" x14ac:dyDescent="0.25">
      <c r="D211" s="67" t="s">
        <v>6515</v>
      </c>
      <c r="H211" s="123"/>
      <c r="L211" s="63"/>
      <c r="M211" s="63"/>
      <c r="N211" s="132"/>
    </row>
    <row r="212" spans="1:16" x14ac:dyDescent="0.25">
      <c r="D212" s="67" t="s">
        <v>6103</v>
      </c>
      <c r="H212" s="123"/>
      <c r="L212" s="63"/>
      <c r="M212" s="63"/>
      <c r="N212" s="132"/>
    </row>
    <row r="213" spans="1:16" x14ac:dyDescent="0.25">
      <c r="A213" s="67">
        <f>VLOOKUP(E213,'GDP MetaData'!B$26:H$362,7,FALSE)</f>
        <v>0</v>
      </c>
      <c r="B213" s="67" t="str">
        <f>IF(A213=0,"",VLOOKUP(A213,'GDP MetaData'!A$388:C$486,3,FALSE))</f>
        <v/>
      </c>
      <c r="D213" s="67" t="s">
        <v>7058</v>
      </c>
      <c r="E213" s="67" t="str">
        <f>'Sample GDP Data'!A149</f>
        <v>335000</v>
      </c>
      <c r="G213" s="67" t="str">
        <f>VLOOKUP(E213,'GDP MetaData'!B$26:C$362,2,FALSE)</f>
        <v>Electrical equipment, appliance and component manufacturing</v>
      </c>
      <c r="H213" s="123">
        <f>VLOOKUP(E213,'Sample GDP Data'!A$2:D$338,4,FALSE)</f>
        <v>1887.5</v>
      </c>
      <c r="L213" s="63"/>
      <c r="M213" s="126">
        <f>SUM(N214:N217)</f>
        <v>1887.5</v>
      </c>
      <c r="P213" s="67" t="str">
        <f t="shared" ref="P213:P218" si="18">IF(ISBLANK(F213),"",H213)</f>
        <v/>
      </c>
    </row>
    <row r="214" spans="1:16" x14ac:dyDescent="0.25">
      <c r="A214" s="67">
        <f>VLOOKUP(E214,'GDP MetaData'!B$26:H$362,7,FALSE)</f>
        <v>0</v>
      </c>
      <c r="B214" s="67" t="str">
        <f>IF(A214=0,"",VLOOKUP(A214,'GDP MetaData'!A$388:C$486,3,FALSE))</f>
        <v/>
      </c>
      <c r="D214" s="67" t="s">
        <v>6214</v>
      </c>
      <c r="E214" s="67" t="str">
        <f>'Sample GDP Data'!A150</f>
        <v>335100</v>
      </c>
      <c r="F214" s="67" t="str">
        <f>"G"&amp;E214</f>
        <v>G335100</v>
      </c>
      <c r="G214" s="67" t="str">
        <f>VLOOKUP(E214,'GDP MetaData'!B$26:C$362,2,FALSE)</f>
        <v>Electric lighting equipment manufacturing</v>
      </c>
      <c r="H214" s="123">
        <f>VLOOKUP(E214,'Sample GDP Data'!A$2:D$338,4,FALSE)</f>
        <v>190.7</v>
      </c>
      <c r="L214" s="63"/>
      <c r="M214" s="63"/>
      <c r="N214" s="132">
        <f t="shared" si="17"/>
        <v>190.7</v>
      </c>
      <c r="P214" s="67">
        <f t="shared" si="18"/>
        <v>190.7</v>
      </c>
    </row>
    <row r="215" spans="1:16" x14ac:dyDescent="0.25">
      <c r="A215" s="67">
        <f>VLOOKUP(E215,'GDP MetaData'!B$26:H$362,7,FALSE)</f>
        <v>0</v>
      </c>
      <c r="B215" s="67" t="str">
        <f>IF(A215=0,"",VLOOKUP(A215,'GDP MetaData'!A$388:C$486,3,FALSE))</f>
        <v/>
      </c>
      <c r="D215" s="67" t="s">
        <v>6411</v>
      </c>
      <c r="E215" s="67" t="str">
        <f>'Sample GDP Data'!A151</f>
        <v>335200</v>
      </c>
      <c r="F215" s="67" t="str">
        <f>"G"&amp;E215</f>
        <v>G335200</v>
      </c>
      <c r="G215" s="67" t="str">
        <f>VLOOKUP(E215,'GDP MetaData'!B$26:C$362,2,FALSE)</f>
        <v>Household appliance manufacturing</v>
      </c>
      <c r="H215" s="123">
        <f>VLOOKUP(E215,'Sample GDP Data'!A$2:D$338,4,FALSE)</f>
        <v>111.2</v>
      </c>
      <c r="L215" s="63"/>
      <c r="M215" s="63"/>
      <c r="N215" s="132">
        <f t="shared" si="17"/>
        <v>111.2</v>
      </c>
      <c r="P215" s="67">
        <f t="shared" si="18"/>
        <v>111.2</v>
      </c>
    </row>
    <row r="216" spans="1:16" x14ac:dyDescent="0.25">
      <c r="A216" s="67">
        <f>VLOOKUP(E216,'GDP MetaData'!B$26:H$362,7,FALSE)</f>
        <v>0</v>
      </c>
      <c r="B216" s="67" t="str">
        <f>IF(A216=0,"",VLOOKUP(A216,'GDP MetaData'!A$388:C$486,3,FALSE))</f>
        <v/>
      </c>
      <c r="D216" s="67" t="s">
        <v>6413</v>
      </c>
      <c r="E216" s="67" t="str">
        <f>'Sample GDP Data'!A152</f>
        <v>335300</v>
      </c>
      <c r="F216" s="67" t="str">
        <f>"G"&amp;E216</f>
        <v>G335300</v>
      </c>
      <c r="G216" s="67" t="str">
        <f>VLOOKUP(E216,'GDP MetaData'!B$26:C$362,2,FALSE)</f>
        <v>Electrical equipment manufacturing</v>
      </c>
      <c r="H216" s="123">
        <f>VLOOKUP(E216,'Sample GDP Data'!A$2:D$338,4,FALSE)</f>
        <v>965.9</v>
      </c>
      <c r="L216" s="63"/>
      <c r="M216" s="63"/>
      <c r="N216" s="132">
        <f t="shared" si="17"/>
        <v>965.9</v>
      </c>
      <c r="P216" s="67">
        <f t="shared" si="18"/>
        <v>965.9</v>
      </c>
    </row>
    <row r="217" spans="1:16" x14ac:dyDescent="0.25">
      <c r="A217" s="67">
        <f>VLOOKUP(E217,'GDP MetaData'!B$26:H$362,7,FALSE)</f>
        <v>0</v>
      </c>
      <c r="B217" s="67" t="str">
        <f>IF(A217=0,"",VLOOKUP(A217,'GDP MetaData'!A$388:C$486,3,FALSE))</f>
        <v/>
      </c>
      <c r="D217" s="67" t="s">
        <v>6517</v>
      </c>
      <c r="E217" s="67" t="str">
        <f>'Sample GDP Data'!A153</f>
        <v>335900</v>
      </c>
      <c r="F217" s="67" t="str">
        <f>"G"&amp;E217</f>
        <v>G335900</v>
      </c>
      <c r="G217" s="67" t="str">
        <f>VLOOKUP(E217,'GDP MetaData'!B$26:C$362,2,FALSE)</f>
        <v>Other electrical equipment and component manufacturing</v>
      </c>
      <c r="H217" s="123">
        <f>VLOOKUP(E217,'Sample GDP Data'!A$2:D$338,4,FALSE)</f>
        <v>619.70000000000005</v>
      </c>
      <c r="L217" s="63"/>
      <c r="M217" s="63"/>
      <c r="N217" s="132">
        <f t="shared" si="17"/>
        <v>619.70000000000005</v>
      </c>
      <c r="P217" s="67">
        <f t="shared" si="18"/>
        <v>619.70000000000005</v>
      </c>
    </row>
    <row r="218" spans="1:16" x14ac:dyDescent="0.25">
      <c r="A218" s="67">
        <f>VLOOKUP(E218,'GDP MetaData'!B$26:H$362,7,FALSE)</f>
        <v>0</v>
      </c>
      <c r="B218" s="67" t="str">
        <f>IF(A218=0,"",VLOOKUP(A218,'GDP MetaData'!A$388:C$486,3,FALSE))</f>
        <v/>
      </c>
      <c r="D218" s="67" t="s">
        <v>7073</v>
      </c>
      <c r="E218" s="67" t="str">
        <f>'Sample GDP Data'!A154</f>
        <v>336000</v>
      </c>
      <c r="G218" s="67" t="str">
        <f>VLOOKUP(E218,'GDP MetaData'!B$26:C$362,2,FALSE)</f>
        <v>Transportation equipment manufacturing</v>
      </c>
      <c r="H218" s="123">
        <f>VLOOKUP(E218,'Sample GDP Data'!A$2:D$338,4,FALSE)</f>
        <v>21809.4</v>
      </c>
      <c r="L218" s="63"/>
      <c r="M218" s="126">
        <f>SUM(N220:N236)</f>
        <v>21809.5</v>
      </c>
      <c r="P218" s="67" t="str">
        <f t="shared" si="18"/>
        <v/>
      </c>
    </row>
    <row r="219" spans="1:16" x14ac:dyDescent="0.25">
      <c r="A219" s="67">
        <f>VLOOKUP(E219,'GDP MetaData'!B$26:H$362,7,FALSE)</f>
        <v>70</v>
      </c>
      <c r="B219" s="67" t="str">
        <f>IF(A219=0,"",VLOOKUP(A219,'GDP MetaData'!A$388:C$486,3,FALSE))</f>
        <v>Aggregate 336Y combines the North American Industry Classification System (NAICS) codes 3361, 3362, 3363.</v>
      </c>
      <c r="E219" s="67" t="str">
        <f>'Sample GDP Data'!A155</f>
        <v>336Y00</v>
      </c>
      <c r="G219" s="67" t="str">
        <f>VLOOKUP(E219,'GDP MetaData'!B$26:C$362,2,FALSE)</f>
        <v>Motor vehicles and parts manufacturing</v>
      </c>
      <c r="H219" s="123"/>
      <c r="L219" s="63"/>
      <c r="M219" s="63"/>
    </row>
    <row r="220" spans="1:16" x14ac:dyDescent="0.25">
      <c r="A220" s="67">
        <f>VLOOKUP(E220,'GDP MetaData'!B$26:H$362,7,FALSE)</f>
        <v>0</v>
      </c>
      <c r="B220" s="67" t="str">
        <f>IF(A220=0,"",VLOOKUP(A220,'GDP MetaData'!A$388:C$486,3,FALSE))</f>
        <v/>
      </c>
      <c r="D220" s="67" t="s">
        <v>6415</v>
      </c>
      <c r="E220" s="67" t="str">
        <f>'Sample GDP Data'!A156</f>
        <v>336100</v>
      </c>
      <c r="F220" s="67" t="str">
        <f>"G"&amp;E220</f>
        <v>G336100</v>
      </c>
      <c r="G220" s="67" t="str">
        <f>VLOOKUP(E220,'GDP MetaData'!B$26:C$362,2,FALSE)</f>
        <v>Motor vehicle manufacturing</v>
      </c>
      <c r="H220" s="123">
        <f>VLOOKUP(E220,'Sample GDP Data'!A$2:D$338,4,FALSE)</f>
        <v>9264.5</v>
      </c>
      <c r="L220" s="63"/>
      <c r="M220" s="63"/>
      <c r="N220" s="134">
        <f>SUM(O221:O222)</f>
        <v>9264.5</v>
      </c>
      <c r="P220" s="67">
        <f t="shared" ref="P220:P245" si="19">IF(ISBLANK(F220),"",H220)</f>
        <v>9264.5</v>
      </c>
    </row>
    <row r="221" spans="1:16" x14ac:dyDescent="0.25">
      <c r="A221" s="67">
        <f>VLOOKUP(E221,'GDP MetaData'!B$26:H$362,7,FALSE)</f>
        <v>0</v>
      </c>
      <c r="B221" s="67" t="str">
        <f>IF(A221=0,"",VLOOKUP(A221,'GDP MetaData'!A$388:C$486,3,FALSE))</f>
        <v/>
      </c>
      <c r="E221" s="67" t="str">
        <f>'Sample GDP Data'!A157</f>
        <v>336110</v>
      </c>
      <c r="G221" s="67" t="str">
        <f>VLOOKUP(E221,'GDP MetaData'!B$26:C$362,2,FALSE)</f>
        <v>Automobile and light-duty motor vehicle manufacturing</v>
      </c>
      <c r="H221" s="123">
        <f>VLOOKUP(E221,'Sample GDP Data'!A$2:D$338,4,FALSE)</f>
        <v>9217.1</v>
      </c>
      <c r="L221" s="63"/>
      <c r="M221" s="63"/>
      <c r="O221" s="130">
        <f>H221</f>
        <v>9217.1</v>
      </c>
      <c r="P221" s="67" t="str">
        <f t="shared" si="19"/>
        <v/>
      </c>
    </row>
    <row r="222" spans="1:16" x14ac:dyDescent="0.25">
      <c r="A222" s="67">
        <f>VLOOKUP(E222,'GDP MetaData'!B$26:H$362,7,FALSE)</f>
        <v>0</v>
      </c>
      <c r="B222" s="67" t="str">
        <f>IF(A222=0,"",VLOOKUP(A222,'GDP MetaData'!A$388:C$486,3,FALSE))</f>
        <v/>
      </c>
      <c r="E222" s="67" t="str">
        <f>'Sample GDP Data'!A158</f>
        <v>336120</v>
      </c>
      <c r="G222" s="67" t="str">
        <f>VLOOKUP(E222,'GDP MetaData'!B$26:C$362,2,FALSE)</f>
        <v>Heavy-duty truck manufacturing</v>
      </c>
      <c r="H222" s="123">
        <f>VLOOKUP(E222,'Sample GDP Data'!A$2:D$338,4,FALSE)</f>
        <v>47.4</v>
      </c>
      <c r="L222" s="63"/>
      <c r="M222" s="63"/>
      <c r="O222" s="130">
        <f>H222</f>
        <v>47.4</v>
      </c>
      <c r="P222" s="67" t="str">
        <f t="shared" si="19"/>
        <v/>
      </c>
    </row>
    <row r="223" spans="1:16" x14ac:dyDescent="0.25">
      <c r="A223" s="67">
        <f>VLOOKUP(E223,'GDP MetaData'!B$26:H$362,7,FALSE)</f>
        <v>0</v>
      </c>
      <c r="B223" s="67" t="str">
        <f>IF(A223=0,"",VLOOKUP(A223,'GDP MetaData'!A$388:C$486,3,FALSE))</f>
        <v/>
      </c>
      <c r="D223" s="67" t="s">
        <v>6519</v>
      </c>
      <c r="E223" s="67" t="str">
        <f>'Sample GDP Data'!A159</f>
        <v>336200</v>
      </c>
      <c r="F223" s="67" t="str">
        <f>"G"&amp;E223</f>
        <v>G336200</v>
      </c>
      <c r="G223" s="67" t="str">
        <f>VLOOKUP(E223,'GDP MetaData'!B$26:C$362,2,FALSE)</f>
        <v>Motor vehicle body and trailer manufacturing</v>
      </c>
      <c r="H223" s="123">
        <f>VLOOKUP(E223,'Sample GDP Data'!A$2:D$338,4,FALSE)</f>
        <v>296.2</v>
      </c>
      <c r="L223" s="63"/>
      <c r="M223" s="63"/>
      <c r="N223" s="132">
        <f>H223</f>
        <v>296.2</v>
      </c>
      <c r="P223" s="67">
        <f t="shared" si="19"/>
        <v>296.2</v>
      </c>
    </row>
    <row r="224" spans="1:16" x14ac:dyDescent="0.25">
      <c r="A224" s="67">
        <f>VLOOKUP(E224,'GDP MetaData'!B$26:H$362,7,FALSE)</f>
        <v>0</v>
      </c>
      <c r="B224" s="67" t="str">
        <f>IF(A224=0,"",VLOOKUP(A224,'GDP MetaData'!A$388:C$486,3,FALSE))</f>
        <v/>
      </c>
      <c r="D224" s="67" t="s">
        <v>6105</v>
      </c>
      <c r="E224" s="67" t="str">
        <f>'Sample GDP Data'!A160</f>
        <v>336300</v>
      </c>
      <c r="G224" s="67" t="str">
        <f>VLOOKUP(E224,'GDP MetaData'!B$26:C$362,2,FALSE)</f>
        <v>Motor vehicle parts manufacturing</v>
      </c>
      <c r="H224" s="123">
        <f>VLOOKUP(E224,'Sample GDP Data'!A$2:D$338,4,FALSE)</f>
        <v>8551.1</v>
      </c>
      <c r="L224" s="63"/>
      <c r="M224" s="63"/>
      <c r="N224" s="134">
        <f>SUM(O225:O232)</f>
        <v>8551.2000000000007</v>
      </c>
      <c r="P224" s="67" t="str">
        <f t="shared" si="19"/>
        <v/>
      </c>
    </row>
    <row r="225" spans="1:19" x14ac:dyDescent="0.25">
      <c r="A225" s="67">
        <f>VLOOKUP(E225,'GDP MetaData'!B$26:H$362,7,FALSE)</f>
        <v>0</v>
      </c>
      <c r="B225" s="67" t="str">
        <f>IF(A225=0,"",VLOOKUP(A225,'GDP MetaData'!A$388:C$486,3,FALSE))</f>
        <v/>
      </c>
      <c r="E225" s="67" t="str">
        <f>'Sample GDP Data'!A161</f>
        <v>336310</v>
      </c>
      <c r="F225" s="67" t="str">
        <f t="shared" ref="F225:F236" si="20">"G"&amp;E225</f>
        <v>G336310</v>
      </c>
      <c r="G225" s="67" t="str">
        <f>VLOOKUP(E225,'GDP MetaData'!B$26:C$362,2,FALSE)</f>
        <v>Motor vehicle gasoline engine and engine parts manufacturing</v>
      </c>
      <c r="H225" s="123">
        <f>VLOOKUP(E225,'Sample GDP Data'!A$2:D$338,4,FALSE)</f>
        <v>1417.8</v>
      </c>
      <c r="L225" s="63"/>
      <c r="M225" s="63"/>
      <c r="O225" s="130">
        <f>H225</f>
        <v>1417.8</v>
      </c>
      <c r="P225" s="67">
        <f t="shared" si="19"/>
        <v>1417.8</v>
      </c>
    </row>
    <row r="226" spans="1:19" x14ac:dyDescent="0.25">
      <c r="A226" s="67">
        <f>VLOOKUP(E226,'GDP MetaData'!B$26:H$362,7,FALSE)</f>
        <v>0</v>
      </c>
      <c r="B226" s="67" t="str">
        <f>IF(A226=0,"",VLOOKUP(A226,'GDP MetaData'!A$388:C$486,3,FALSE))</f>
        <v/>
      </c>
      <c r="E226" s="67" t="str">
        <f>'Sample GDP Data'!A162</f>
        <v>336320</v>
      </c>
      <c r="F226" s="67" t="str">
        <f t="shared" si="20"/>
        <v>G336320</v>
      </c>
      <c r="G226" s="67" t="str">
        <f>VLOOKUP(E226,'GDP MetaData'!B$26:C$362,2,FALSE)</f>
        <v>Motor vehicle electrical and electronic equipment manufacturing</v>
      </c>
      <c r="H226" s="123">
        <f>VLOOKUP(E226,'Sample GDP Data'!A$2:D$338,4,FALSE)</f>
        <v>356.7</v>
      </c>
      <c r="L226" s="63"/>
      <c r="M226" s="63"/>
      <c r="O226" s="130">
        <f t="shared" ref="O226:O232" si="21">H226</f>
        <v>356.7</v>
      </c>
      <c r="P226" s="67">
        <f t="shared" si="19"/>
        <v>356.7</v>
      </c>
    </row>
    <row r="227" spans="1:19" x14ac:dyDescent="0.25">
      <c r="A227" s="67">
        <f>VLOOKUP(E227,'GDP MetaData'!B$26:H$362,7,FALSE)</f>
        <v>0</v>
      </c>
      <c r="B227" s="67" t="str">
        <f>IF(A227=0,"",VLOOKUP(A227,'GDP MetaData'!A$388:C$486,3,FALSE))</f>
        <v/>
      </c>
      <c r="E227" s="67" t="str">
        <f>'Sample GDP Data'!A163</f>
        <v>336330</v>
      </c>
      <c r="F227" s="67" t="str">
        <f t="shared" si="20"/>
        <v>G336330</v>
      </c>
      <c r="G227" s="67" t="str">
        <f>VLOOKUP(E227,'GDP MetaData'!B$26:C$362,2,FALSE)</f>
        <v>Motor vehicle steering and suspension components (except spring) manufacturing</v>
      </c>
      <c r="H227" s="123">
        <f>VLOOKUP(E227,'Sample GDP Data'!A$2:D$338,4,FALSE)</f>
        <v>531.1</v>
      </c>
      <c r="L227" s="63"/>
      <c r="M227" s="63"/>
      <c r="O227" s="130">
        <f t="shared" si="21"/>
        <v>531.1</v>
      </c>
      <c r="P227" s="67">
        <f t="shared" si="19"/>
        <v>531.1</v>
      </c>
    </row>
    <row r="228" spans="1:19" x14ac:dyDescent="0.25">
      <c r="A228" s="67">
        <f>VLOOKUP(E228,'GDP MetaData'!B$26:H$362,7,FALSE)</f>
        <v>0</v>
      </c>
      <c r="B228" s="67" t="str">
        <f>IF(A228=0,"",VLOOKUP(A228,'GDP MetaData'!A$388:C$486,3,FALSE))</f>
        <v/>
      </c>
      <c r="E228" s="67" t="str">
        <f>'Sample GDP Data'!A164</f>
        <v>336340</v>
      </c>
      <c r="F228" s="67" t="str">
        <f t="shared" si="20"/>
        <v>G336340</v>
      </c>
      <c r="G228" s="67" t="str">
        <f>VLOOKUP(E228,'GDP MetaData'!B$26:C$362,2,FALSE)</f>
        <v>Motor vehicle brake system manufacturing</v>
      </c>
      <c r="H228" s="123">
        <f>VLOOKUP(E228,'Sample GDP Data'!A$2:D$338,4,FALSE)</f>
        <v>207.9</v>
      </c>
      <c r="L228" s="63"/>
      <c r="M228" s="63"/>
      <c r="O228" s="130">
        <f t="shared" si="21"/>
        <v>207.9</v>
      </c>
      <c r="P228" s="67">
        <f t="shared" si="19"/>
        <v>207.9</v>
      </c>
    </row>
    <row r="229" spans="1:19" x14ac:dyDescent="0.25">
      <c r="A229" s="67">
        <f>VLOOKUP(E229,'GDP MetaData'!B$26:H$362,7,FALSE)</f>
        <v>0</v>
      </c>
      <c r="B229" s="67" t="str">
        <f>IF(A229=0,"",VLOOKUP(A229,'GDP MetaData'!A$388:C$486,3,FALSE))</f>
        <v/>
      </c>
      <c r="E229" s="67" t="str">
        <f>'Sample GDP Data'!A165</f>
        <v>336350</v>
      </c>
      <c r="F229" s="67" t="str">
        <f t="shared" si="20"/>
        <v>G336350</v>
      </c>
      <c r="G229" s="67" t="str">
        <f>VLOOKUP(E229,'GDP MetaData'!B$26:C$362,2,FALSE)</f>
        <v>Motor vehicle transmission and power train parts manufacturing</v>
      </c>
      <c r="H229" s="123">
        <f>VLOOKUP(E229,'Sample GDP Data'!A$2:D$338,4,FALSE)</f>
        <v>1489.2</v>
      </c>
      <c r="L229" s="63"/>
      <c r="M229" s="63"/>
      <c r="O229" s="130">
        <f t="shared" si="21"/>
        <v>1489.2</v>
      </c>
      <c r="P229" s="67">
        <f t="shared" si="19"/>
        <v>1489.2</v>
      </c>
    </row>
    <row r="230" spans="1:19" x14ac:dyDescent="0.25">
      <c r="A230" s="67">
        <f>VLOOKUP(E230,'GDP MetaData'!B$26:H$362,7,FALSE)</f>
        <v>0</v>
      </c>
      <c r="B230" s="67" t="str">
        <f>IF(A230=0,"",VLOOKUP(A230,'GDP MetaData'!A$388:C$486,3,FALSE))</f>
        <v/>
      </c>
      <c r="E230" s="67" t="str">
        <f>'Sample GDP Data'!A166</f>
        <v>336360</v>
      </c>
      <c r="F230" s="67" t="str">
        <f t="shared" si="20"/>
        <v>G336360</v>
      </c>
      <c r="G230" s="67" t="str">
        <f>VLOOKUP(E230,'GDP MetaData'!B$26:C$362,2,FALSE)</f>
        <v>Motor vehicle seating and interior trim manufacturing</v>
      </c>
      <c r="H230" s="123">
        <f>VLOOKUP(E230,'Sample GDP Data'!A$2:D$338,4,FALSE)</f>
        <v>1202.8</v>
      </c>
      <c r="L230" s="63"/>
      <c r="M230" s="63"/>
      <c r="O230" s="130">
        <f t="shared" si="21"/>
        <v>1202.8</v>
      </c>
      <c r="P230" s="67">
        <f t="shared" si="19"/>
        <v>1202.8</v>
      </c>
    </row>
    <row r="231" spans="1:19" x14ac:dyDescent="0.25">
      <c r="A231" s="67">
        <f>VLOOKUP(E231,'GDP MetaData'!B$26:H$362,7,FALSE)</f>
        <v>0</v>
      </c>
      <c r="B231" s="67" t="str">
        <f>IF(A231=0,"",VLOOKUP(A231,'GDP MetaData'!A$388:C$486,3,FALSE))</f>
        <v/>
      </c>
      <c r="E231" s="67" t="str">
        <f>'Sample GDP Data'!A167</f>
        <v>336370</v>
      </c>
      <c r="F231" s="67" t="str">
        <f t="shared" si="20"/>
        <v>G336370</v>
      </c>
      <c r="G231" s="67" t="str">
        <f>VLOOKUP(E231,'GDP MetaData'!B$26:C$362,2,FALSE)</f>
        <v>Motor vehicle metal stamping</v>
      </c>
      <c r="H231" s="123">
        <f>VLOOKUP(E231,'Sample GDP Data'!A$2:D$338,4,FALSE)</f>
        <v>2003.8</v>
      </c>
      <c r="L231" s="63"/>
      <c r="M231" s="63"/>
      <c r="O231" s="130">
        <f t="shared" si="21"/>
        <v>2003.8</v>
      </c>
      <c r="P231" s="67">
        <f t="shared" si="19"/>
        <v>2003.8</v>
      </c>
    </row>
    <row r="232" spans="1:19" x14ac:dyDescent="0.25">
      <c r="A232" s="67">
        <f>VLOOKUP(E232,'GDP MetaData'!B$26:H$362,7,FALSE)</f>
        <v>0</v>
      </c>
      <c r="B232" s="67" t="str">
        <f>IF(A232=0,"",VLOOKUP(A232,'GDP MetaData'!A$388:C$486,3,FALSE))</f>
        <v/>
      </c>
      <c r="E232" s="67" t="str">
        <f>'Sample GDP Data'!A168</f>
        <v>336390</v>
      </c>
      <c r="F232" s="67" t="str">
        <f t="shared" si="20"/>
        <v>G336390</v>
      </c>
      <c r="G232" s="67" t="str">
        <f>VLOOKUP(E232,'GDP MetaData'!B$26:C$362,2,FALSE)</f>
        <v>Other motor vehicle parts manufacturing</v>
      </c>
      <c r="H232" s="123">
        <f>VLOOKUP(E232,'Sample GDP Data'!A$2:D$338,4,FALSE)</f>
        <v>1341.9</v>
      </c>
      <c r="L232" s="63"/>
      <c r="M232" s="63"/>
      <c r="O232" s="130">
        <f t="shared" si="21"/>
        <v>1341.9</v>
      </c>
      <c r="P232" s="67">
        <f t="shared" si="19"/>
        <v>1341.9</v>
      </c>
    </row>
    <row r="233" spans="1:19" x14ac:dyDescent="0.25">
      <c r="A233" s="67">
        <f>VLOOKUP(E233,'GDP MetaData'!B$26:H$362,7,FALSE)</f>
        <v>0</v>
      </c>
      <c r="B233" s="67" t="str">
        <f>IF(A233=0,"",VLOOKUP(A233,'GDP MetaData'!A$388:C$486,3,FALSE))</f>
        <v/>
      </c>
      <c r="D233" s="67" t="s">
        <v>6216</v>
      </c>
      <c r="E233" s="67" t="str">
        <f>'Sample GDP Data'!A169</f>
        <v>336400</v>
      </c>
      <c r="F233" s="67" t="str">
        <f t="shared" si="20"/>
        <v>G336400</v>
      </c>
      <c r="G233" s="67" t="str">
        <f>VLOOKUP(E233,'GDP MetaData'!B$26:C$362,2,FALSE)</f>
        <v>Aerospace product and parts manufacturing</v>
      </c>
      <c r="H233" s="123">
        <f>VLOOKUP(E233,'Sample GDP Data'!A$2:D$338,4,FALSE)</f>
        <v>2460.6</v>
      </c>
      <c r="L233" s="63"/>
      <c r="M233" s="63"/>
      <c r="N233" s="132">
        <f>H233</f>
        <v>2460.6</v>
      </c>
      <c r="P233" s="67">
        <f t="shared" si="19"/>
        <v>2460.6</v>
      </c>
    </row>
    <row r="234" spans="1:19" x14ac:dyDescent="0.25">
      <c r="A234" s="67">
        <f>VLOOKUP(E234,'GDP MetaData'!B$26:H$362,7,FALSE)</f>
        <v>0</v>
      </c>
      <c r="B234" s="67" t="str">
        <f>IF(A234=0,"",VLOOKUP(A234,'GDP MetaData'!A$388:C$486,3,FALSE))</f>
        <v/>
      </c>
      <c r="D234" s="67" t="s">
        <v>6521</v>
      </c>
      <c r="E234" s="67" t="str">
        <f>'Sample GDP Data'!A170</f>
        <v>336500</v>
      </c>
      <c r="F234" s="67" t="str">
        <f t="shared" si="20"/>
        <v>G336500</v>
      </c>
      <c r="G234" s="67" t="str">
        <f>VLOOKUP(E234,'GDP MetaData'!B$26:C$362,2,FALSE)</f>
        <v>Railroad rolling stock manufacturing</v>
      </c>
      <c r="H234" s="123">
        <f>VLOOKUP(E234,'Sample GDP Data'!A$2:D$338,4,FALSE)</f>
        <v>398.5</v>
      </c>
      <c r="L234" s="63"/>
      <c r="M234" s="63"/>
      <c r="N234" s="132">
        <f>H234</f>
        <v>398.5</v>
      </c>
      <c r="P234" s="67">
        <f t="shared" si="19"/>
        <v>398.5</v>
      </c>
    </row>
    <row r="235" spans="1:19" x14ac:dyDescent="0.25">
      <c r="A235" s="67">
        <f>VLOOKUP(E235,'GDP MetaData'!B$26:H$362,7,FALSE)</f>
        <v>0</v>
      </c>
      <c r="B235" s="67" t="str">
        <f>IF(A235=0,"",VLOOKUP(A235,'GDP MetaData'!A$388:C$486,3,FALSE))</f>
        <v/>
      </c>
      <c r="D235" s="67" t="s">
        <v>6218</v>
      </c>
      <c r="E235" s="67" t="str">
        <f>'Sample GDP Data'!A171</f>
        <v>336600</v>
      </c>
      <c r="F235" s="67" t="str">
        <f t="shared" si="20"/>
        <v>G336600</v>
      </c>
      <c r="G235" s="67" t="str">
        <f>VLOOKUP(E235,'GDP MetaData'!B$26:C$362,2,FALSE)</f>
        <v>Ship and boat building</v>
      </c>
      <c r="H235" s="123">
        <f>VLOOKUP(E235,'Sample GDP Data'!A$2:D$338,4,FALSE)</f>
        <v>64.8</v>
      </c>
      <c r="L235" s="63"/>
      <c r="M235" s="63"/>
      <c r="N235" s="132">
        <f>H235</f>
        <v>64.8</v>
      </c>
      <c r="P235" s="67">
        <f t="shared" si="19"/>
        <v>64.8</v>
      </c>
    </row>
    <row r="236" spans="1:19" x14ac:dyDescent="0.25">
      <c r="A236" s="67">
        <f>VLOOKUP(E236,'GDP MetaData'!B$26:H$362,7,FALSE)</f>
        <v>0</v>
      </c>
      <c r="D236" s="67" t="s">
        <v>6417</v>
      </c>
      <c r="E236" s="67" t="str">
        <f>'Sample GDP Data'!A172</f>
        <v>336900</v>
      </c>
      <c r="F236" s="67" t="str">
        <f t="shared" si="20"/>
        <v>G336900</v>
      </c>
      <c r="G236" s="67" t="str">
        <f>VLOOKUP(E236,'GDP MetaData'!B$26:C$362,2,FALSE)</f>
        <v>Other transportation equipment manufacturing</v>
      </c>
      <c r="H236" s="123">
        <f>VLOOKUP(E236,'Sample GDP Data'!A$2:D$338,4,FALSE)</f>
        <v>773.7</v>
      </c>
      <c r="L236" s="63"/>
      <c r="M236" s="63"/>
      <c r="N236" s="132">
        <f>H236</f>
        <v>773.7</v>
      </c>
      <c r="P236" s="67">
        <f t="shared" si="19"/>
        <v>773.7</v>
      </c>
    </row>
    <row r="237" spans="1:19" x14ac:dyDescent="0.25">
      <c r="A237" s="67">
        <f>VLOOKUP(E237,'GDP MetaData'!B$26:H$362,7,FALSE)</f>
        <v>0</v>
      </c>
      <c r="B237" s="67" t="str">
        <f>IF(A237=0,"",VLOOKUP(A237,'GDP MetaData'!A$388:C$486,3,FALSE))</f>
        <v/>
      </c>
      <c r="D237" s="67" t="s">
        <v>7094</v>
      </c>
      <c r="E237" s="67" t="str">
        <f>'Sample GDP Data'!A173</f>
        <v>337000</v>
      </c>
      <c r="G237" s="67" t="str">
        <f>VLOOKUP(E237,'GDP MetaData'!B$26:C$362,2,FALSE)</f>
        <v>Furniture and related product manufacturing</v>
      </c>
      <c r="H237" s="123">
        <f>VLOOKUP(E237,'Sample GDP Data'!A$2:D$338,4,FALSE)</f>
        <v>2289.5</v>
      </c>
      <c r="L237" s="63"/>
      <c r="M237" s="126">
        <f>SUM(N238:N240)</f>
        <v>2289.5000000000005</v>
      </c>
      <c r="P237" s="67" t="str">
        <f t="shared" si="19"/>
        <v/>
      </c>
    </row>
    <row r="238" spans="1:19" x14ac:dyDescent="0.25">
      <c r="A238" s="67">
        <f>VLOOKUP(E238,'GDP MetaData'!B$26:H$362,7,FALSE)</f>
        <v>0</v>
      </c>
      <c r="D238" s="67" t="s">
        <v>6107</v>
      </c>
      <c r="E238" s="67" t="str">
        <f>'Sample GDP Data'!A174</f>
        <v>337100</v>
      </c>
      <c r="F238" s="67" t="str">
        <f>"G"&amp;E238</f>
        <v>G337100</v>
      </c>
      <c r="G238" s="67" t="str">
        <f>VLOOKUP(E238,'GDP MetaData'!B$26:C$362,2,FALSE)</f>
        <v>Household and institutional furniture and kitchen cabinet manufacturing</v>
      </c>
      <c r="H238" s="123">
        <f>VLOOKUP(E238,'Sample GDP Data'!A$2:D$338,4,FALSE)</f>
        <v>862.7</v>
      </c>
      <c r="L238" s="63"/>
      <c r="M238" s="63"/>
      <c r="N238" s="132">
        <f>H238</f>
        <v>862.7</v>
      </c>
      <c r="P238" s="67">
        <f t="shared" si="19"/>
        <v>862.7</v>
      </c>
    </row>
    <row r="239" spans="1:19" x14ac:dyDescent="0.25">
      <c r="A239" s="67">
        <f>VLOOKUP(E239,'GDP MetaData'!B$26:H$362,7,FALSE)</f>
        <v>0</v>
      </c>
      <c r="D239" s="67" t="s">
        <v>6523</v>
      </c>
      <c r="E239" s="67" t="str">
        <f>'Sample GDP Data'!A175</f>
        <v>337200</v>
      </c>
      <c r="F239" s="67" t="str">
        <f>"G"&amp;E239</f>
        <v>G337200</v>
      </c>
      <c r="G239" s="67" t="str">
        <f>VLOOKUP(E239,'GDP MetaData'!B$26:C$362,2,FALSE)</f>
        <v>Office furniture (including fixtures) manufacturing</v>
      </c>
      <c r="H239" s="123">
        <f>VLOOKUP(E239,'Sample GDP Data'!A$2:D$338,4,FALSE)</f>
        <v>1249.4000000000001</v>
      </c>
      <c r="L239" s="63"/>
      <c r="M239" s="63"/>
      <c r="N239" s="132">
        <f>H239</f>
        <v>1249.4000000000001</v>
      </c>
      <c r="P239" s="67">
        <f t="shared" si="19"/>
        <v>1249.4000000000001</v>
      </c>
    </row>
    <row r="240" spans="1:19" x14ac:dyDescent="0.25">
      <c r="A240" s="67">
        <f>VLOOKUP(E240,'GDP MetaData'!B$26:H$362,7,FALSE)</f>
        <v>0</v>
      </c>
      <c r="D240" s="67" t="s">
        <v>6109</v>
      </c>
      <c r="E240" s="67" t="str">
        <f>'Sample GDP Data'!A176</f>
        <v>337900</v>
      </c>
      <c r="F240" s="67" t="str">
        <f>"G"&amp;E240</f>
        <v>G337900</v>
      </c>
      <c r="G240" s="67" t="str">
        <f>VLOOKUP(E240,'GDP MetaData'!B$26:C$362,2,FALSE)</f>
        <v>Other furniture-related product manufacturing</v>
      </c>
      <c r="H240" s="123">
        <f>VLOOKUP(E240,'Sample GDP Data'!A$2:D$338,4,FALSE)</f>
        <v>177.4</v>
      </c>
      <c r="L240" s="63"/>
      <c r="M240" s="63"/>
      <c r="N240" s="132">
        <f>H240</f>
        <v>177.4</v>
      </c>
      <c r="P240" s="67">
        <f t="shared" si="19"/>
        <v>177.4</v>
      </c>
      <c r="S240" s="67" t="s">
        <v>2912</v>
      </c>
    </row>
    <row r="241" spans="1:19" x14ac:dyDescent="0.25">
      <c r="A241" s="67">
        <f>VLOOKUP(E241,'GDP MetaData'!B$26:H$362,7,FALSE)</f>
        <v>0</v>
      </c>
      <c r="D241" s="67" t="s">
        <v>7107</v>
      </c>
      <c r="E241" s="67" t="str">
        <f>'Sample GDP Data'!A177</f>
        <v>339000</v>
      </c>
      <c r="G241" s="67" t="str">
        <f>VLOOKUP(E241,'GDP MetaData'!B$26:C$362,2,FALSE)</f>
        <v>Miscellaneous manufacturing</v>
      </c>
      <c r="H241" s="123">
        <f>VLOOKUP(E241,'Sample GDP Data'!A$2:D$338,4,FALSE)</f>
        <v>2250.1</v>
      </c>
      <c r="L241" s="63"/>
      <c r="M241" s="126">
        <f>SUM(N242:N243)</f>
        <v>2250.1999999999998</v>
      </c>
      <c r="P241" s="67" t="str">
        <f t="shared" si="19"/>
        <v/>
      </c>
    </row>
    <row r="242" spans="1:19" x14ac:dyDescent="0.25">
      <c r="A242" s="67">
        <f>VLOOKUP(E242,'GDP MetaData'!B$26:H$362,7,FALSE)</f>
        <v>0</v>
      </c>
      <c r="D242" s="67" t="s">
        <v>6220</v>
      </c>
      <c r="E242" s="67" t="str">
        <f>'Sample GDP Data'!A178</f>
        <v>339100</v>
      </c>
      <c r="F242" s="67" t="str">
        <f>"G"&amp;E242</f>
        <v>G339100</v>
      </c>
      <c r="G242" s="67" t="str">
        <f>VLOOKUP(E242,'GDP MetaData'!B$26:C$362,2,FALSE)</f>
        <v>Medical equipment and supplies manufacturing</v>
      </c>
      <c r="H242" s="123">
        <f>VLOOKUP(E242,'Sample GDP Data'!A$2:D$338,4,FALSE)</f>
        <v>871.5</v>
      </c>
      <c r="L242" s="63"/>
      <c r="M242" s="63"/>
      <c r="N242" s="132">
        <f>H242</f>
        <v>871.5</v>
      </c>
      <c r="P242" s="67">
        <f t="shared" si="19"/>
        <v>871.5</v>
      </c>
    </row>
    <row r="243" spans="1:19" x14ac:dyDescent="0.25">
      <c r="A243" s="67">
        <f>VLOOKUP(E243,'GDP MetaData'!B$26:H$362,7,FALSE)</f>
        <v>0</v>
      </c>
      <c r="D243" s="67" t="s">
        <v>10</v>
      </c>
      <c r="E243" s="67" t="str">
        <f>'Sample GDP Data'!A179</f>
        <v>339900</v>
      </c>
      <c r="F243" s="67" t="str">
        <f>"G"&amp;E243</f>
        <v>G339900</v>
      </c>
      <c r="G243" s="67" t="str">
        <f>VLOOKUP(E243,'GDP MetaData'!B$26:C$362,2,FALSE)</f>
        <v>Other miscellaneous manufacturing</v>
      </c>
      <c r="H243" s="123">
        <f>VLOOKUP(E243,'Sample GDP Data'!A$2:D$338,4,FALSE)</f>
        <v>1378.7</v>
      </c>
      <c r="L243" s="63"/>
      <c r="M243" s="63"/>
      <c r="N243" s="132">
        <f>H243</f>
        <v>1378.7</v>
      </c>
      <c r="P243" s="67">
        <f t="shared" si="19"/>
        <v>1378.7</v>
      </c>
      <c r="S243" s="67" t="s">
        <v>11</v>
      </c>
    </row>
    <row r="244" spans="1:19" x14ac:dyDescent="0.25">
      <c r="A244" s="67">
        <f>VLOOKUP(E244,'GDP MetaData'!B$26:H$362,7,FALSE)</f>
        <v>0</v>
      </c>
      <c r="D244" s="67" t="s">
        <v>7115</v>
      </c>
      <c r="E244" s="67" t="str">
        <f>'Sample GDP Data'!A180</f>
        <v>410000</v>
      </c>
      <c r="G244" s="67" t="str">
        <f>VLOOKUP(E244,'GDP MetaData'!B$26:C$362,2,FALSE)</f>
        <v>Wholesale trade</v>
      </c>
      <c r="H244" s="123">
        <f>VLOOKUP(E244,'Sample GDP Data'!A$2:D$338,4,FALSE)</f>
        <v>46536.9</v>
      </c>
      <c r="L244" s="129">
        <f>SUM(M245:M278)</f>
        <v>46537.1</v>
      </c>
      <c r="M244" s="63"/>
      <c r="P244" s="67" t="str">
        <f t="shared" si="19"/>
        <v/>
      </c>
      <c r="Q244" s="67">
        <f>SUM(P245:P278)</f>
        <v>46537.1</v>
      </c>
    </row>
    <row r="245" spans="1:19" x14ac:dyDescent="0.25">
      <c r="A245" s="67">
        <f>VLOOKUP(E245,'GDP MetaData'!B$26:H$362,7,FALSE)</f>
        <v>0</v>
      </c>
      <c r="D245" s="67" t="s">
        <v>7116</v>
      </c>
      <c r="E245" s="67" t="str">
        <f>'Sample GDP Data'!A181</f>
        <v>411000</v>
      </c>
      <c r="F245" s="67" t="str">
        <f>"G"&amp;E245</f>
        <v>G411000</v>
      </c>
      <c r="G245" s="67" t="str">
        <f>VLOOKUP(E245,'GDP MetaData'!B$26:C$362,2,FALSE)</f>
        <v>Farm product merchant wholesalers</v>
      </c>
      <c r="H245" s="123">
        <f>VLOOKUP(E245,'Sample GDP Data'!A$2:D$338,4,FALSE)</f>
        <v>642</v>
      </c>
      <c r="L245" s="63"/>
      <c r="M245" s="126">
        <f t="shared" ref="M245:M278" si="22">H245</f>
        <v>642</v>
      </c>
      <c r="P245" s="67">
        <f t="shared" si="19"/>
        <v>642</v>
      </c>
    </row>
    <row r="246" spans="1:19" x14ac:dyDescent="0.25">
      <c r="D246" s="67" t="s">
        <v>6112</v>
      </c>
      <c r="H246" s="123"/>
      <c r="L246" s="63"/>
      <c r="M246" s="126"/>
    </row>
    <row r="247" spans="1:19" x14ac:dyDescent="0.25">
      <c r="A247" s="67">
        <f>VLOOKUP(E247,'GDP MetaData'!B$26:H$362,7,FALSE)</f>
        <v>0</v>
      </c>
      <c r="B247" s="67" t="str">
        <f>IF(A247=0,"",VLOOKUP(A247,'GDP MetaData'!A$388:C$486,3,FALSE))</f>
        <v/>
      </c>
      <c r="D247" s="67" t="s">
        <v>7121</v>
      </c>
      <c r="E247" s="67" t="str">
        <f>'Sample GDP Data'!A182</f>
        <v>412000</v>
      </c>
      <c r="F247" s="67" t="str">
        <f>"G"&amp;E247</f>
        <v>G412000</v>
      </c>
      <c r="G247" s="67" t="str">
        <f>VLOOKUP(E247,'GDP MetaData'!B$26:C$362,2,FALSE)</f>
        <v>Petroleum and petroleum products merchant wholesalers</v>
      </c>
      <c r="H247" s="123">
        <f>VLOOKUP(E247,'Sample GDP Data'!A$2:D$338,4,FALSE)</f>
        <v>347.2</v>
      </c>
      <c r="L247" s="63"/>
      <c r="M247" s="126">
        <f t="shared" si="22"/>
        <v>347.2</v>
      </c>
      <c r="P247" s="67">
        <f>IF(ISBLANK(F247),"",H247)</f>
        <v>347.2</v>
      </c>
    </row>
    <row r="248" spans="1:19" x14ac:dyDescent="0.25">
      <c r="D248" s="67" t="s">
        <v>6222</v>
      </c>
      <c r="H248" s="123"/>
      <c r="L248" s="63"/>
      <c r="M248" s="126"/>
    </row>
    <row r="249" spans="1:19" x14ac:dyDescent="0.25">
      <c r="A249" s="67">
        <f>VLOOKUP(E249,'GDP MetaData'!B$26:H$362,7,FALSE)</f>
        <v>0</v>
      </c>
      <c r="D249" s="67" t="s">
        <v>7123</v>
      </c>
      <c r="E249" s="67" t="str">
        <f>'Sample GDP Data'!A183</f>
        <v>413000</v>
      </c>
      <c r="F249" s="67" t="str">
        <f>"G"&amp;E249</f>
        <v>G413000</v>
      </c>
      <c r="G249" s="67" t="str">
        <f>VLOOKUP(E249,'GDP MetaData'!B$26:C$362,2,FALSE)</f>
        <v>Food, beverage and tobacco merchant wholesalers</v>
      </c>
      <c r="H249" s="123">
        <f>VLOOKUP(E249,'Sample GDP Data'!A$2:D$338,4,FALSE)</f>
        <v>6018.2</v>
      </c>
      <c r="L249" s="63"/>
      <c r="M249" s="126">
        <f t="shared" si="22"/>
        <v>6018.2</v>
      </c>
      <c r="P249" s="67">
        <f>IF(ISBLANK(F249),"",H249)</f>
        <v>6018.2</v>
      </c>
    </row>
    <row r="250" spans="1:19" x14ac:dyDescent="0.25">
      <c r="D250" s="67" t="s">
        <v>6525</v>
      </c>
      <c r="H250" s="123"/>
      <c r="L250" s="63"/>
      <c r="M250" s="126"/>
    </row>
    <row r="251" spans="1:19" x14ac:dyDescent="0.25">
      <c r="D251" s="67" t="s">
        <v>6114</v>
      </c>
      <c r="H251" s="123"/>
      <c r="L251" s="63"/>
      <c r="M251" s="126"/>
    </row>
    <row r="252" spans="1:19" x14ac:dyDescent="0.25">
      <c r="D252" s="67" t="s">
        <v>6419</v>
      </c>
      <c r="H252" s="123"/>
      <c r="L252" s="63"/>
      <c r="M252" s="126"/>
    </row>
    <row r="253" spans="1:19" x14ac:dyDescent="0.25">
      <c r="A253" s="67">
        <f>VLOOKUP(E253,'GDP MetaData'!B$26:H$362,7,FALSE)</f>
        <v>0</v>
      </c>
      <c r="B253" s="67" t="str">
        <f>IF(A253=0,"",VLOOKUP(A253,'GDP MetaData'!A$388:C$486,3,FALSE))</f>
        <v/>
      </c>
      <c r="D253" s="67" t="s">
        <v>7134</v>
      </c>
      <c r="E253" s="67" t="str">
        <f>'Sample GDP Data'!A184</f>
        <v>414000</v>
      </c>
      <c r="F253" s="67" t="str">
        <f>"G"&amp;E253</f>
        <v>G414000</v>
      </c>
      <c r="G253" s="67" t="str">
        <f>VLOOKUP(E253,'GDP MetaData'!B$26:C$362,2,FALSE)</f>
        <v>Personal and household goods merchant wholesalers</v>
      </c>
      <c r="H253" s="123">
        <f>VLOOKUP(E253,'Sample GDP Data'!A$2:D$338,4,FALSE)</f>
        <v>7240.9</v>
      </c>
      <c r="L253" s="63"/>
      <c r="M253" s="126">
        <f t="shared" si="22"/>
        <v>7240.9</v>
      </c>
      <c r="P253" s="67">
        <f>IF(ISBLANK(F253),"",H253)</f>
        <v>7240.9</v>
      </c>
    </row>
    <row r="254" spans="1:19" x14ac:dyDescent="0.25">
      <c r="D254" s="67" t="s">
        <v>6224</v>
      </c>
      <c r="H254" s="123"/>
      <c r="L254" s="63"/>
      <c r="M254" s="126"/>
    </row>
    <row r="255" spans="1:19" x14ac:dyDescent="0.25">
      <c r="D255" s="67" t="s">
        <v>6527</v>
      </c>
      <c r="H255" s="123"/>
      <c r="L255" s="63"/>
      <c r="M255" s="126"/>
    </row>
    <row r="256" spans="1:19" x14ac:dyDescent="0.25">
      <c r="D256" s="67" t="s">
        <v>6421</v>
      </c>
      <c r="H256" s="123"/>
      <c r="L256" s="63"/>
      <c r="M256" s="126"/>
    </row>
    <row r="257" spans="1:16" x14ac:dyDescent="0.25">
      <c r="D257" s="67" t="s">
        <v>6226</v>
      </c>
      <c r="H257" s="123"/>
      <c r="L257" s="63"/>
      <c r="M257" s="126"/>
    </row>
    <row r="258" spans="1:16" x14ac:dyDescent="0.25">
      <c r="D258" s="67" t="s">
        <v>6228</v>
      </c>
      <c r="H258" s="123"/>
      <c r="L258" s="63"/>
      <c r="M258" s="126"/>
    </row>
    <row r="259" spans="1:16" x14ac:dyDescent="0.25">
      <c r="A259" s="67">
        <f>VLOOKUP(E259,'GDP MetaData'!B$26:H$362,7,FALSE)</f>
        <v>0</v>
      </c>
      <c r="D259" s="67" t="s">
        <v>7153</v>
      </c>
      <c r="E259" s="67" t="str">
        <f>'Sample GDP Data'!A185</f>
        <v>415000</v>
      </c>
      <c r="F259" s="67" t="str">
        <f>"G"&amp;E259</f>
        <v>G415000</v>
      </c>
      <c r="G259" s="67" t="str">
        <f>VLOOKUP(E259,'GDP MetaData'!B$26:C$362,2,FALSE)</f>
        <v>Motor vehicle and motor vehicle parts and accessories merchant wholesalers</v>
      </c>
      <c r="H259" s="123">
        <f>VLOOKUP(E259,'Sample GDP Data'!A$2:D$338,4,FALSE)</f>
        <v>6451.9</v>
      </c>
      <c r="L259" s="63"/>
      <c r="M259" s="126">
        <f t="shared" si="22"/>
        <v>6451.9</v>
      </c>
      <c r="P259" s="67">
        <f>IF(ISBLANK(F259),"",H259)</f>
        <v>6451.9</v>
      </c>
    </row>
    <row r="260" spans="1:16" x14ac:dyDescent="0.25">
      <c r="D260" s="67" t="s">
        <v>6116</v>
      </c>
      <c r="H260" s="123"/>
      <c r="L260" s="63"/>
      <c r="M260" s="126"/>
    </row>
    <row r="261" spans="1:16" x14ac:dyDescent="0.25">
      <c r="D261" s="67" t="s">
        <v>6423</v>
      </c>
      <c r="H261" s="123"/>
      <c r="L261" s="63"/>
      <c r="M261" s="126"/>
    </row>
    <row r="262" spans="1:16" x14ac:dyDescent="0.25">
      <c r="D262" s="67" t="s">
        <v>6230</v>
      </c>
      <c r="H262" s="123"/>
      <c r="L262" s="63"/>
      <c r="M262" s="126"/>
    </row>
    <row r="263" spans="1:16" x14ac:dyDescent="0.25">
      <c r="A263" s="67">
        <f>VLOOKUP(E263,'GDP MetaData'!B$26:H$362,7,FALSE)</f>
        <v>0</v>
      </c>
      <c r="B263" s="67" t="str">
        <f>IF(A263=0,"",VLOOKUP(A263,'GDP MetaData'!A$388:C$486,3,FALSE))</f>
        <v/>
      </c>
      <c r="D263" s="67" t="s">
        <v>7160</v>
      </c>
      <c r="E263" s="67" t="str">
        <f>'Sample GDP Data'!A186</f>
        <v>416000</v>
      </c>
      <c r="F263" s="67" t="str">
        <f>"G"&amp;E263</f>
        <v>G416000</v>
      </c>
      <c r="G263" s="67" t="str">
        <f>VLOOKUP(E263,'GDP MetaData'!B$26:C$362,2,FALSE)</f>
        <v>Building material and supplies merchant wholesalers</v>
      </c>
      <c r="H263" s="123">
        <f>VLOOKUP(E263,'Sample GDP Data'!A$2:D$338,4,FALSE)</f>
        <v>6543.9</v>
      </c>
      <c r="L263" s="63"/>
      <c r="M263" s="126">
        <f t="shared" si="22"/>
        <v>6543.9</v>
      </c>
      <c r="P263" s="67">
        <f>IF(ISBLANK(F263),"",H263)</f>
        <v>6543.9</v>
      </c>
    </row>
    <row r="264" spans="1:16" x14ac:dyDescent="0.25">
      <c r="D264" s="67" t="s">
        <v>6529</v>
      </c>
      <c r="H264" s="123"/>
      <c r="L264" s="63"/>
      <c r="M264" s="126"/>
    </row>
    <row r="265" spans="1:16" x14ac:dyDescent="0.25">
      <c r="D265" s="67" t="s">
        <v>6232</v>
      </c>
      <c r="H265" s="123"/>
      <c r="L265" s="63"/>
      <c r="M265" s="126"/>
    </row>
    <row r="266" spans="1:16" x14ac:dyDescent="0.25">
      <c r="D266" s="67" t="s">
        <v>6531</v>
      </c>
      <c r="H266" s="123"/>
      <c r="L266" s="63"/>
      <c r="M266" s="126"/>
    </row>
    <row r="267" spans="1:16" x14ac:dyDescent="0.25">
      <c r="A267" s="67">
        <f>VLOOKUP(E267,'GDP MetaData'!B$26:H$362,7,FALSE)</f>
        <v>0</v>
      </c>
      <c r="B267" s="67" t="str">
        <f>IF(A267=0,"",VLOOKUP(A267,'GDP MetaData'!A$388:C$486,3,FALSE))</f>
        <v/>
      </c>
      <c r="D267" s="67" t="s">
        <v>7169</v>
      </c>
      <c r="E267" s="67" t="str">
        <f>'Sample GDP Data'!A187</f>
        <v>417000</v>
      </c>
      <c r="F267" s="67" t="str">
        <f>"G"&amp;E267</f>
        <v>G417000</v>
      </c>
      <c r="G267" s="67" t="str">
        <f>VLOOKUP(E267,'GDP MetaData'!B$26:C$362,2,FALSE)</f>
        <v>Machinery, equipment and supplies merchant wholesalers</v>
      </c>
      <c r="H267" s="123">
        <f>VLOOKUP(E267,'Sample GDP Data'!A$2:D$338,4,FALSE)</f>
        <v>12297.2</v>
      </c>
      <c r="L267" s="63"/>
      <c r="M267" s="126">
        <f t="shared" si="22"/>
        <v>12297.2</v>
      </c>
      <c r="P267" s="67">
        <f>IF(ISBLANK(F267),"",H267)</f>
        <v>12297.2</v>
      </c>
    </row>
    <row r="268" spans="1:16" x14ac:dyDescent="0.25">
      <c r="D268" s="67" t="s">
        <v>6118</v>
      </c>
      <c r="H268" s="123"/>
      <c r="L268" s="63"/>
      <c r="M268" s="126"/>
    </row>
    <row r="269" spans="1:16" x14ac:dyDescent="0.25">
      <c r="D269" s="67" t="s">
        <v>6425</v>
      </c>
      <c r="H269" s="123"/>
      <c r="L269" s="63"/>
      <c r="M269" s="126"/>
    </row>
    <row r="270" spans="1:16" x14ac:dyDescent="0.25">
      <c r="D270" s="67" t="s">
        <v>6120</v>
      </c>
      <c r="H270" s="123"/>
      <c r="L270" s="63"/>
      <c r="M270" s="126"/>
    </row>
    <row r="271" spans="1:16" x14ac:dyDescent="0.25">
      <c r="D271" s="67" t="s">
        <v>6427</v>
      </c>
      <c r="H271" s="123"/>
      <c r="L271" s="63"/>
      <c r="M271" s="126"/>
    </row>
    <row r="272" spans="1:16" x14ac:dyDescent="0.25">
      <c r="A272" s="67">
        <f>VLOOKUP(E272,'GDP MetaData'!B$26:H$362,7,FALSE)</f>
        <v>0</v>
      </c>
      <c r="B272" s="67" t="str">
        <f>IF(A272=0,"",VLOOKUP(A272,'GDP MetaData'!A$388:C$486,3,FALSE))</f>
        <v/>
      </c>
      <c r="D272" s="67" t="s">
        <v>7180</v>
      </c>
      <c r="E272" s="67" t="str">
        <f>'Sample GDP Data'!A188</f>
        <v>418000</v>
      </c>
      <c r="F272" s="67" t="str">
        <f>"G"&amp;E272</f>
        <v>G418000</v>
      </c>
      <c r="G272" s="67" t="str">
        <f>VLOOKUP(E272,'GDP MetaData'!B$26:C$362,2,FALSE)</f>
        <v>Miscellaneous merchant wholesalers</v>
      </c>
      <c r="H272" s="123">
        <f>VLOOKUP(E272,'Sample GDP Data'!A$2:D$338,4,FALSE)</f>
        <v>5338.6</v>
      </c>
      <c r="L272" s="63"/>
      <c r="M272" s="126">
        <f t="shared" si="22"/>
        <v>5338.6</v>
      </c>
      <c r="P272" s="67">
        <f>IF(ISBLANK(F272),"",H272)</f>
        <v>5338.6</v>
      </c>
    </row>
    <row r="273" spans="1:17" x14ac:dyDescent="0.25">
      <c r="D273" s="67" t="s">
        <v>6533</v>
      </c>
      <c r="H273" s="123"/>
      <c r="L273" s="63"/>
      <c r="M273" s="126"/>
    </row>
    <row r="274" spans="1:17" x14ac:dyDescent="0.25">
      <c r="D274" s="67" t="s">
        <v>6535</v>
      </c>
      <c r="H274" s="123"/>
      <c r="L274" s="63"/>
      <c r="M274" s="126"/>
    </row>
    <row r="275" spans="1:17" x14ac:dyDescent="0.25">
      <c r="D275" s="67" t="s">
        <v>6234</v>
      </c>
      <c r="H275" s="123"/>
      <c r="L275" s="63"/>
      <c r="M275" s="126"/>
    </row>
    <row r="276" spans="1:17" x14ac:dyDescent="0.25">
      <c r="D276" s="67" t="s">
        <v>6429</v>
      </c>
      <c r="H276" s="123"/>
      <c r="L276" s="63"/>
      <c r="M276" s="126"/>
    </row>
    <row r="277" spans="1:17" x14ac:dyDescent="0.25">
      <c r="D277" s="67" t="s">
        <v>6236</v>
      </c>
      <c r="H277" s="123"/>
      <c r="L277" s="63"/>
      <c r="M277" s="126"/>
    </row>
    <row r="278" spans="1:17" x14ac:dyDescent="0.25">
      <c r="A278" s="67">
        <f>VLOOKUP(E278,'GDP MetaData'!B$26:H$362,7,FALSE)</f>
        <v>0</v>
      </c>
      <c r="B278" s="67" t="str">
        <f>IF(A278=0,"",VLOOKUP(A278,'GDP MetaData'!A$388:C$486,3,FALSE))</f>
        <v/>
      </c>
      <c r="D278" s="67" t="s">
        <v>7194</v>
      </c>
      <c r="E278" s="67" t="str">
        <f>'Sample GDP Data'!A189</f>
        <v>419000</v>
      </c>
      <c r="F278" s="67" t="str">
        <f>"G"&amp;E278</f>
        <v>G419000</v>
      </c>
      <c r="G278" s="67" t="str">
        <f>VLOOKUP(E278,'GDP MetaData'!B$26:C$362,2,FALSE)</f>
        <v>Business-to-business electronic markets, and agents and brokers</v>
      </c>
      <c r="H278" s="123">
        <f>VLOOKUP(E278,'Sample GDP Data'!A$2:D$338,4,FALSE)</f>
        <v>1657.2</v>
      </c>
      <c r="L278" s="63"/>
      <c r="M278" s="126">
        <f t="shared" si="22"/>
        <v>1657.2</v>
      </c>
      <c r="P278" s="67">
        <f>IF(ISBLANK(F278),"",H278)</f>
        <v>1657.2</v>
      </c>
    </row>
    <row r="279" spans="1:17" x14ac:dyDescent="0.25">
      <c r="D279" s="67" t="s">
        <v>6238</v>
      </c>
      <c r="H279" s="123"/>
      <c r="L279" s="63"/>
      <c r="M279" s="126"/>
    </row>
    <row r="280" spans="1:17" x14ac:dyDescent="0.25">
      <c r="A280" s="67">
        <f>VLOOKUP(E280,'GDP MetaData'!B$26:H$362,7,FALSE)</f>
        <v>0</v>
      </c>
      <c r="B280" s="67" t="str">
        <f>IF(A280=0,"",VLOOKUP(A280,'GDP MetaData'!A$388:C$486,3,FALSE))</f>
        <v/>
      </c>
      <c r="D280" s="67" t="s">
        <v>7197</v>
      </c>
      <c r="E280" s="67" t="str">
        <f>'Sample GDP Data'!A190</f>
        <v>44-450</v>
      </c>
      <c r="G280" s="67" t="str">
        <f>VLOOKUP(E280,'GDP MetaData'!B$26:C$362,2,FALSE)</f>
        <v>Retail trade</v>
      </c>
      <c r="H280" s="123">
        <f>VLOOKUP(E280,'Sample GDP Data'!A$2:D$338,4,FALSE)</f>
        <v>34574.400000000001</v>
      </c>
      <c r="I280" s="135" t="s">
        <v>10221</v>
      </c>
      <c r="J280" s="135"/>
      <c r="L280" s="129">
        <f>SUM(M281:M321)</f>
        <v>34574.300000000003</v>
      </c>
      <c r="M280" s="63"/>
      <c r="P280" s="67" t="str">
        <f>IF(ISBLANK(F280),"",H280)</f>
        <v/>
      </c>
      <c r="Q280" s="67">
        <f>SUM(P281:P321)</f>
        <v>34574.300000000003</v>
      </c>
    </row>
    <row r="281" spans="1:17" x14ac:dyDescent="0.25">
      <c r="A281" s="67">
        <f>VLOOKUP(E281,'GDP MetaData'!B$26:H$362,7,FALSE)</f>
        <v>0</v>
      </c>
      <c r="B281" s="67" t="str">
        <f>IF(A281=0,"",VLOOKUP(A281,'GDP MetaData'!A$388:C$486,3,FALSE))</f>
        <v/>
      </c>
      <c r="D281" s="67" t="s">
        <v>7198</v>
      </c>
      <c r="E281" s="67" t="str">
        <f>'Sample GDP Data'!A191</f>
        <v>441000</v>
      </c>
      <c r="F281" s="67" t="str">
        <f>"G"&amp;E281</f>
        <v>G441000</v>
      </c>
      <c r="G281" s="67" t="str">
        <f>VLOOKUP(E281,'GDP MetaData'!B$26:C$362,2,FALSE)</f>
        <v>Motor vehicle and parts dealers</v>
      </c>
      <c r="H281" s="123">
        <f>VLOOKUP(E281,'Sample GDP Data'!A$2:D$338,4,FALSE)</f>
        <v>4963.5</v>
      </c>
      <c r="L281" s="63"/>
      <c r="M281" s="126">
        <f t="shared" ref="M281:M321" si="23">H281</f>
        <v>4963.5</v>
      </c>
      <c r="P281" s="67">
        <f>IF(ISBLANK(F281),"",H281)</f>
        <v>4963.5</v>
      </c>
    </row>
    <row r="282" spans="1:17" x14ac:dyDescent="0.25">
      <c r="D282" s="67" t="s">
        <v>6240</v>
      </c>
      <c r="H282" s="123"/>
      <c r="L282" s="63"/>
      <c r="M282" s="126"/>
    </row>
    <row r="283" spans="1:17" x14ac:dyDescent="0.25">
      <c r="D283" s="67" t="s">
        <v>6431</v>
      </c>
      <c r="H283" s="123"/>
      <c r="L283" s="63"/>
      <c r="M283" s="126"/>
    </row>
    <row r="284" spans="1:17" x14ac:dyDescent="0.25">
      <c r="D284" s="67" t="s">
        <v>6122</v>
      </c>
      <c r="H284" s="123"/>
      <c r="L284" s="63"/>
      <c r="M284" s="126"/>
    </row>
    <row r="285" spans="1:17" x14ac:dyDescent="0.25">
      <c r="A285" s="67">
        <f>VLOOKUP(E285,'GDP MetaData'!B$26:H$362,7,FALSE)</f>
        <v>0</v>
      </c>
      <c r="B285" s="67" t="str">
        <f>IF(A285=0,"",VLOOKUP(A285,'GDP MetaData'!A$388:C$486,3,FALSE))</f>
        <v/>
      </c>
      <c r="D285" s="67" t="s">
        <v>7205</v>
      </c>
      <c r="E285" s="67" t="str">
        <f>'Sample GDP Data'!A192</f>
        <v>442000</v>
      </c>
      <c r="F285" s="67" t="str">
        <f>"G"&amp;E285</f>
        <v>G442000</v>
      </c>
      <c r="G285" s="67" t="str">
        <f>VLOOKUP(E285,'GDP MetaData'!B$26:C$362,2,FALSE)</f>
        <v>Furniture and home furnishings stores</v>
      </c>
      <c r="H285" s="123">
        <f>VLOOKUP(E285,'Sample GDP Data'!A$2:D$338,4,FALSE)</f>
        <v>1425.9</v>
      </c>
      <c r="L285" s="63"/>
      <c r="M285" s="126">
        <f t="shared" si="23"/>
        <v>1425.9</v>
      </c>
      <c r="P285" s="67">
        <f>IF(ISBLANK(F285),"",H285)</f>
        <v>1425.9</v>
      </c>
    </row>
    <row r="286" spans="1:17" x14ac:dyDescent="0.25">
      <c r="D286" s="67" t="s">
        <v>6124</v>
      </c>
      <c r="H286" s="123"/>
      <c r="L286" s="63"/>
      <c r="M286" s="126"/>
    </row>
    <row r="287" spans="1:17" x14ac:dyDescent="0.25">
      <c r="D287" s="67" t="s">
        <v>6126</v>
      </c>
      <c r="H287" s="123"/>
      <c r="L287" s="63"/>
      <c r="M287" s="126"/>
    </row>
    <row r="288" spans="1:17" x14ac:dyDescent="0.25">
      <c r="A288" s="67">
        <f>VLOOKUP(E288,'GDP MetaData'!B$26:H$362,7,FALSE)</f>
        <v>0</v>
      </c>
      <c r="B288" s="67" t="str">
        <f>IF(A288=0,"",VLOOKUP(A288,'GDP MetaData'!A$388:C$486,3,FALSE))</f>
        <v/>
      </c>
      <c r="D288" s="67" t="s">
        <v>7212</v>
      </c>
      <c r="E288" s="67" t="str">
        <f>'Sample GDP Data'!A193</f>
        <v>443000</v>
      </c>
      <c r="F288" s="67" t="str">
        <f>"G"&amp;E288</f>
        <v>G443000</v>
      </c>
      <c r="G288" s="67" t="str">
        <f>VLOOKUP(E288,'GDP MetaData'!B$26:C$362,2,FALSE)</f>
        <v>Electronics and appliance stores</v>
      </c>
      <c r="H288" s="123">
        <f>VLOOKUP(E288,'Sample GDP Data'!A$2:D$338,4,FALSE)</f>
        <v>1289.9000000000001</v>
      </c>
      <c r="L288" s="63"/>
      <c r="M288" s="126">
        <f t="shared" si="23"/>
        <v>1289.9000000000001</v>
      </c>
      <c r="P288" s="67">
        <f>IF(ISBLANK(F288),"",H288)</f>
        <v>1289.9000000000001</v>
      </c>
    </row>
    <row r="289" spans="1:16" x14ac:dyDescent="0.25">
      <c r="D289" s="67" t="s">
        <v>6537</v>
      </c>
      <c r="H289" s="123"/>
      <c r="L289" s="63"/>
      <c r="M289" s="126"/>
    </row>
    <row r="290" spans="1:16" x14ac:dyDescent="0.25">
      <c r="A290" s="67">
        <f>VLOOKUP(E290,'GDP MetaData'!B$26:H$362,7,FALSE)</f>
        <v>0</v>
      </c>
      <c r="B290" s="67" t="str">
        <f>IF(A290=0,"",VLOOKUP(A290,'GDP MetaData'!A$388:C$486,3,FALSE))</f>
        <v/>
      </c>
      <c r="D290" s="67" t="s">
        <v>7218</v>
      </c>
      <c r="E290" s="67" t="str">
        <f>'Sample GDP Data'!A194</f>
        <v>444000</v>
      </c>
      <c r="F290" s="67" t="str">
        <f>"G"&amp;E290</f>
        <v>G444000</v>
      </c>
      <c r="G290" s="67" t="str">
        <f>VLOOKUP(E290,'GDP MetaData'!B$26:C$362,2,FALSE)</f>
        <v>Building material and garden equipment and supplies dealers</v>
      </c>
      <c r="H290" s="123">
        <f>VLOOKUP(E290,'Sample GDP Data'!A$2:D$338,4,FALSE)</f>
        <v>2604.1999999999998</v>
      </c>
      <c r="L290" s="63"/>
      <c r="M290" s="126">
        <f t="shared" si="23"/>
        <v>2604.1999999999998</v>
      </c>
      <c r="P290" s="67">
        <f>IF(ISBLANK(F290),"",H290)</f>
        <v>2604.1999999999998</v>
      </c>
    </row>
    <row r="291" spans="1:16" x14ac:dyDescent="0.25">
      <c r="D291" s="67" t="s">
        <v>6433</v>
      </c>
      <c r="H291" s="123"/>
      <c r="L291" s="63"/>
      <c r="M291" s="126"/>
    </row>
    <row r="292" spans="1:16" x14ac:dyDescent="0.25">
      <c r="D292" s="67" t="s">
        <v>6539</v>
      </c>
      <c r="H292" s="123"/>
      <c r="L292" s="63"/>
      <c r="M292" s="126"/>
    </row>
    <row r="293" spans="1:16" x14ac:dyDescent="0.25">
      <c r="A293" s="67">
        <f>VLOOKUP(E293,'GDP MetaData'!B$26:H$362,7,FALSE)</f>
        <v>0</v>
      </c>
      <c r="B293" s="67" t="str">
        <f>IF(A293=0,"",VLOOKUP(A293,'GDP MetaData'!A$388:C$486,3,FALSE))</f>
        <v/>
      </c>
      <c r="D293" s="67" t="s">
        <v>7225</v>
      </c>
      <c r="E293" s="67" t="str">
        <f>'Sample GDP Data'!A195</f>
        <v>445000</v>
      </c>
      <c r="F293" s="67" t="str">
        <f>"G"&amp;E293</f>
        <v>G445000</v>
      </c>
      <c r="G293" s="67" t="str">
        <f>VLOOKUP(E293,'GDP MetaData'!B$26:C$362,2,FALSE)</f>
        <v>Food and beverage stores</v>
      </c>
      <c r="H293" s="123">
        <f>VLOOKUP(E293,'Sample GDP Data'!A$2:D$338,4,FALSE)</f>
        <v>6450</v>
      </c>
      <c r="L293" s="63"/>
      <c r="M293" s="126">
        <f t="shared" si="23"/>
        <v>6450</v>
      </c>
      <c r="P293" s="67">
        <f>IF(ISBLANK(F293),"",H293)</f>
        <v>6450</v>
      </c>
    </row>
    <row r="294" spans="1:16" x14ac:dyDescent="0.25">
      <c r="D294" s="67" t="s">
        <v>6541</v>
      </c>
      <c r="H294" s="123"/>
      <c r="L294" s="63"/>
      <c r="M294" s="126"/>
    </row>
    <row r="295" spans="1:16" x14ac:dyDescent="0.25">
      <c r="D295" s="67" t="s">
        <v>6435</v>
      </c>
      <c r="H295" s="123"/>
      <c r="L295" s="63"/>
      <c r="M295" s="126"/>
    </row>
    <row r="296" spans="1:16" x14ac:dyDescent="0.25">
      <c r="D296" s="67" t="s">
        <v>6128</v>
      </c>
      <c r="H296" s="123"/>
      <c r="L296" s="63"/>
      <c r="M296" s="126"/>
    </row>
    <row r="297" spans="1:16" x14ac:dyDescent="0.25">
      <c r="A297" s="67">
        <f>VLOOKUP(E297,'GDP MetaData'!B$26:H$362,7,FALSE)</f>
        <v>0</v>
      </c>
      <c r="B297" s="67" t="str">
        <f>IF(A297=0,"",VLOOKUP(A297,'GDP MetaData'!A$388:C$486,3,FALSE))</f>
        <v/>
      </c>
      <c r="D297" s="67" t="s">
        <v>7236</v>
      </c>
      <c r="E297" s="67" t="str">
        <f>'Sample GDP Data'!A196</f>
        <v>446000</v>
      </c>
      <c r="F297" s="67" t="str">
        <f>"G"&amp;E297</f>
        <v>G446000</v>
      </c>
      <c r="G297" s="67" t="str">
        <f>VLOOKUP(E297,'GDP MetaData'!B$26:C$362,2,FALSE)</f>
        <v>Health and personal care stores</v>
      </c>
      <c r="H297" s="123">
        <f>VLOOKUP(E297,'Sample GDP Data'!A$2:D$338,4,FALSE)</f>
        <v>3551.7</v>
      </c>
      <c r="L297" s="63"/>
      <c r="M297" s="126">
        <f t="shared" si="23"/>
        <v>3551.7</v>
      </c>
      <c r="P297" s="67">
        <f>IF(ISBLANK(F297),"",H297)</f>
        <v>3551.7</v>
      </c>
    </row>
    <row r="298" spans="1:16" x14ac:dyDescent="0.25">
      <c r="D298" s="67" t="s">
        <v>6242</v>
      </c>
      <c r="H298" s="123"/>
      <c r="L298" s="63"/>
      <c r="M298" s="126"/>
    </row>
    <row r="299" spans="1:16" x14ac:dyDescent="0.25">
      <c r="A299" s="67">
        <f>VLOOKUP(E299,'GDP MetaData'!B$26:H$362,7,FALSE)</f>
        <v>0</v>
      </c>
      <c r="B299" s="67" t="str">
        <f>IF(A299=0,"",VLOOKUP(A299,'GDP MetaData'!A$388:C$486,3,FALSE))</f>
        <v/>
      </c>
      <c r="D299" s="67" t="s">
        <v>7243</v>
      </c>
      <c r="E299" s="67" t="str">
        <f>'Sample GDP Data'!A197</f>
        <v>447000</v>
      </c>
      <c r="F299" s="67" t="str">
        <f>"G"&amp;E299</f>
        <v>G447000</v>
      </c>
      <c r="G299" s="67" t="str">
        <f>VLOOKUP(E299,'GDP MetaData'!B$26:C$362,2,FALSE)</f>
        <v>Gasoline stations</v>
      </c>
      <c r="H299" s="123">
        <f>VLOOKUP(E299,'Sample GDP Data'!A$2:D$338,4,FALSE)</f>
        <v>2199.8000000000002</v>
      </c>
      <c r="L299" s="63"/>
      <c r="M299" s="126">
        <f t="shared" si="23"/>
        <v>2199.8000000000002</v>
      </c>
      <c r="P299" s="67">
        <f>IF(ISBLANK(F299),"",H299)</f>
        <v>2199.8000000000002</v>
      </c>
    </row>
    <row r="300" spans="1:16" x14ac:dyDescent="0.25">
      <c r="D300" s="67" t="s">
        <v>6244</v>
      </c>
      <c r="H300" s="123"/>
      <c r="L300" s="63"/>
      <c r="M300" s="126"/>
    </row>
    <row r="301" spans="1:16" x14ac:dyDescent="0.25">
      <c r="A301" s="67">
        <f>VLOOKUP(E301,'GDP MetaData'!B$26:H$362,7,FALSE)</f>
        <v>0</v>
      </c>
      <c r="B301" s="67" t="str">
        <f>IF(A301=0,"",VLOOKUP(A301,'GDP MetaData'!A$388:C$486,3,FALSE))</f>
        <v/>
      </c>
      <c r="D301" s="67" t="s">
        <v>7246</v>
      </c>
      <c r="E301" s="67" t="str">
        <f>'Sample GDP Data'!A198</f>
        <v>448000</v>
      </c>
      <c r="F301" s="67" t="str">
        <f>"G"&amp;E301</f>
        <v>G448000</v>
      </c>
      <c r="G301" s="67" t="str">
        <f>VLOOKUP(E301,'GDP MetaData'!B$26:C$362,2,FALSE)</f>
        <v>Clothing and clothing accessories stores</v>
      </c>
      <c r="H301" s="123">
        <f>VLOOKUP(E301,'Sample GDP Data'!A$2:D$338,4,FALSE)</f>
        <v>3740.7</v>
      </c>
      <c r="L301" s="63"/>
      <c r="M301" s="126">
        <f t="shared" si="23"/>
        <v>3740.7</v>
      </c>
      <c r="P301" s="67">
        <f>IF(ISBLANK(F301),"",H301)</f>
        <v>3740.7</v>
      </c>
    </row>
    <row r="302" spans="1:16" x14ac:dyDescent="0.25">
      <c r="D302" s="67" t="s">
        <v>6543</v>
      </c>
      <c r="H302" s="123"/>
      <c r="L302" s="63"/>
      <c r="M302" s="126"/>
    </row>
    <row r="303" spans="1:16" x14ac:dyDescent="0.25">
      <c r="D303" s="67" t="s">
        <v>6246</v>
      </c>
      <c r="H303" s="123"/>
      <c r="L303" s="63"/>
      <c r="M303" s="126"/>
    </row>
    <row r="304" spans="1:16" x14ac:dyDescent="0.25">
      <c r="D304" s="67" t="s">
        <v>6545</v>
      </c>
      <c r="H304" s="123"/>
      <c r="L304" s="63"/>
      <c r="M304" s="126"/>
    </row>
    <row r="305" spans="1:16" x14ac:dyDescent="0.25">
      <c r="A305" s="67">
        <f>VLOOKUP(E305,'GDP MetaData'!B$26:H$362,7,FALSE)</f>
        <v>0</v>
      </c>
      <c r="B305" s="67" t="str">
        <f>IF(A305=0,"",VLOOKUP(A305,'GDP MetaData'!A$388:C$486,3,FALSE))</f>
        <v/>
      </c>
      <c r="D305" s="67" t="s">
        <v>7258</v>
      </c>
      <c r="E305" s="67" t="str">
        <f>'Sample GDP Data'!A199</f>
        <v>451000</v>
      </c>
      <c r="F305" s="67" t="str">
        <f>"G"&amp;E305</f>
        <v>G451000</v>
      </c>
      <c r="G305" s="67" t="str">
        <f>VLOOKUP(E305,'GDP MetaData'!B$26:C$362,2,FALSE)</f>
        <v>Sporting goods, hobby, book and music stores</v>
      </c>
      <c r="H305" s="123">
        <f>VLOOKUP(E305,'Sample GDP Data'!A$2:D$338,4,FALSE)</f>
        <v>1001.4</v>
      </c>
      <c r="L305" s="63"/>
      <c r="M305" s="126">
        <f t="shared" si="23"/>
        <v>1001.4</v>
      </c>
      <c r="P305" s="67">
        <f>IF(ISBLANK(F305),"",H305)</f>
        <v>1001.4</v>
      </c>
    </row>
    <row r="306" spans="1:16" x14ac:dyDescent="0.25">
      <c r="D306" s="67" t="s">
        <v>6248</v>
      </c>
      <c r="H306" s="123"/>
      <c r="L306" s="63"/>
      <c r="M306" s="126"/>
    </row>
    <row r="307" spans="1:16" x14ac:dyDescent="0.25">
      <c r="D307" s="67" t="s">
        <v>6250</v>
      </c>
      <c r="H307" s="123"/>
      <c r="L307" s="63"/>
      <c r="M307" s="126"/>
    </row>
    <row r="308" spans="1:16" x14ac:dyDescent="0.25">
      <c r="A308" s="67">
        <f>VLOOKUP(E308,'GDP MetaData'!B$26:H$362,7,FALSE)</f>
        <v>0</v>
      </c>
      <c r="B308" s="67" t="str">
        <f>IF(A308=0,"",VLOOKUP(A308,'GDP MetaData'!A$388:C$486,3,FALSE))</f>
        <v/>
      </c>
      <c r="D308" s="67" t="s">
        <v>7268</v>
      </c>
      <c r="E308" s="67" t="str">
        <f>'Sample GDP Data'!A200</f>
        <v>452000</v>
      </c>
      <c r="F308" s="67" t="str">
        <f>"G"&amp;E308</f>
        <v>G452000</v>
      </c>
      <c r="G308" s="67" t="str">
        <f>VLOOKUP(E308,'GDP MetaData'!B$26:C$362,2,FALSE)</f>
        <v>General merchandise stores</v>
      </c>
      <c r="H308" s="123">
        <f>VLOOKUP(E308,'Sample GDP Data'!A$2:D$338,4,FALSE)</f>
        <v>3998.5</v>
      </c>
      <c r="L308" s="63"/>
      <c r="M308" s="126">
        <f t="shared" si="23"/>
        <v>3998.5</v>
      </c>
      <c r="P308" s="67">
        <f>IF(ISBLANK(F308),"",H308)</f>
        <v>3998.5</v>
      </c>
    </row>
    <row r="309" spans="1:16" x14ac:dyDescent="0.25">
      <c r="D309" s="67" t="s">
        <v>6130</v>
      </c>
      <c r="H309" s="123"/>
      <c r="L309" s="63"/>
      <c r="M309" s="126"/>
    </row>
    <row r="310" spans="1:16" x14ac:dyDescent="0.25">
      <c r="D310" s="67" t="s">
        <v>6251</v>
      </c>
      <c r="H310" s="123"/>
      <c r="L310" s="63"/>
      <c r="M310" s="126"/>
    </row>
    <row r="311" spans="1:16" x14ac:dyDescent="0.25">
      <c r="A311" s="67">
        <f>VLOOKUP(E311,'GDP MetaData'!B$26:H$362,7,FALSE)</f>
        <v>0</v>
      </c>
      <c r="B311" s="67" t="str">
        <f>IF(A311=0,"",VLOOKUP(A311,'GDP MetaData'!A$388:C$486,3,FALSE))</f>
        <v/>
      </c>
      <c r="D311" s="67" t="s">
        <v>7274</v>
      </c>
      <c r="E311" s="67" t="str">
        <f>'Sample GDP Data'!A201</f>
        <v>453000</v>
      </c>
      <c r="F311" s="67" t="str">
        <f>"G"&amp;E311</f>
        <v>G453000</v>
      </c>
      <c r="G311" s="67" t="str">
        <f>VLOOKUP(E311,'GDP MetaData'!B$26:C$362,2,FALSE)</f>
        <v>Miscellaneous store retailers</v>
      </c>
      <c r="H311" s="123">
        <f>VLOOKUP(E311,'Sample GDP Data'!A$2:D$338,4,FALSE)</f>
        <v>1900.1</v>
      </c>
      <c r="L311" s="63"/>
      <c r="M311" s="126">
        <f t="shared" si="23"/>
        <v>1900.1</v>
      </c>
      <c r="P311" s="67">
        <f>IF(ISBLANK(F311),"",H311)</f>
        <v>1900.1</v>
      </c>
    </row>
    <row r="312" spans="1:16" x14ac:dyDescent="0.25">
      <c r="D312" s="67" t="s">
        <v>6132</v>
      </c>
      <c r="H312" s="123"/>
      <c r="L312" s="63"/>
      <c r="M312" s="126"/>
    </row>
    <row r="313" spans="1:16" x14ac:dyDescent="0.25">
      <c r="D313" s="67" t="s">
        <v>6133</v>
      </c>
      <c r="H313" s="123"/>
      <c r="L313" s="63"/>
      <c r="M313" s="126"/>
    </row>
    <row r="314" spans="1:16" x14ac:dyDescent="0.25">
      <c r="D314" s="67" t="s">
        <v>6135</v>
      </c>
      <c r="H314" s="123"/>
      <c r="L314" s="63"/>
      <c r="M314" s="126"/>
    </row>
    <row r="315" spans="1:16" x14ac:dyDescent="0.25">
      <c r="D315" s="67" t="s">
        <v>6547</v>
      </c>
      <c r="H315" s="123"/>
      <c r="L315" s="63"/>
      <c r="M315" s="126"/>
    </row>
    <row r="316" spans="1:16" x14ac:dyDescent="0.25">
      <c r="A316" s="67">
        <v>107</v>
      </c>
      <c r="B316" s="67" t="str">
        <f>IF(A316=0,"",VLOOKUP(A316,'GDP MetaData'!A$388:C$486,3,FALSE))</f>
        <v>Industry 453A combines the North American Industry Classification System (NAICS) code 453, excluding 453993.</v>
      </c>
      <c r="E316" s="67" t="str">
        <f>'Sample GDP Data'!A202</f>
        <v>453A00</v>
      </c>
      <c r="G316" s="67" t="str">
        <f>VLOOKUP(E316,'GDP MetaData'!B$26:C$362,2,FALSE)</f>
        <v>Miscellaneous store retailers (except cannabis)</v>
      </c>
      <c r="H316" s="123"/>
      <c r="I316" s="67" t="s">
        <v>10222</v>
      </c>
      <c r="L316" s="63"/>
      <c r="M316" s="63"/>
      <c r="N316" s="132">
        <f>H316</f>
        <v>0</v>
      </c>
    </row>
    <row r="317" spans="1:16" x14ac:dyDescent="0.25">
      <c r="A317" s="67">
        <f>VLOOKUP(E317,'GDP MetaData'!B$26:H$362,7,FALSE)</f>
        <v>86</v>
      </c>
      <c r="B317" s="67" t="str">
        <f>IF(A317=0,"",VLOOKUP(A317,'GDP MetaData'!A$388:C$486,3,FALSE))</f>
        <v>Aggregate 453B is equivalent to the North American Industry Classification System (NAICS) code 453993.</v>
      </c>
      <c r="E317" s="67" t="str">
        <f>'Sample GDP Data'!A203</f>
        <v>453B00</v>
      </c>
      <c r="G317" s="67" t="str">
        <f>VLOOKUP(E317,'GDP MetaData'!B$26:C$362,2,FALSE)</f>
        <v>Cannabis stores</v>
      </c>
      <c r="H317" s="123"/>
      <c r="I317" s="67" t="s">
        <v>10222</v>
      </c>
      <c r="L317" s="63"/>
      <c r="M317" s="63"/>
      <c r="N317" s="132">
        <f t="shared" ref="N317:N320" si="24">H317</f>
        <v>0</v>
      </c>
    </row>
    <row r="318" spans="1:16" x14ac:dyDescent="0.25">
      <c r="A318" s="67">
        <f>VLOOKUP(E318,'GDP MetaData'!B$26:H$362,7,FALSE)</f>
        <v>100</v>
      </c>
      <c r="B318" s="67" t="str">
        <f>IF(A318=0,"",VLOOKUP(A318,'GDP MetaData'!A$388:C$486,3,FALSE))</f>
        <v>Industry 453BL covers only licensed cannabis producers in the North American Industry Classification System (NAICS) code 453993.</v>
      </c>
      <c r="E318" s="67" t="str">
        <f>'Sample GDP Data'!A204</f>
        <v>453BL0</v>
      </c>
      <c r="G318" s="67" t="str">
        <f>VLOOKUP(E318,'GDP MetaData'!B$26:C$362,2,FALSE)</f>
        <v>Cannabis stores (licensed)</v>
      </c>
      <c r="H318" s="123"/>
      <c r="I318" s="67" t="s">
        <v>10222</v>
      </c>
      <c r="L318" s="63"/>
      <c r="M318" s="63"/>
      <c r="N318" s="132">
        <f t="shared" si="24"/>
        <v>0</v>
      </c>
    </row>
    <row r="319" spans="1:16" x14ac:dyDescent="0.25">
      <c r="A319" s="67">
        <f>VLOOKUP(E319,'GDP MetaData'!B$26:H$362,7,FALSE)</f>
        <v>101</v>
      </c>
      <c r="B319" s="67" t="str">
        <f>IF(A319=0,"",VLOOKUP(A319,'GDP MetaData'!A$388:C$486,3,FALSE))</f>
        <v>Industry 453BU covers only unlicensed cannabis producers in the North American Industry Classification System (NAICS) code 453993.</v>
      </c>
      <c r="E319" s="67" t="str">
        <f>'Sample GDP Data'!A205</f>
        <v>453BU0</v>
      </c>
      <c r="G319" s="67" t="str">
        <f>VLOOKUP(E319,'GDP MetaData'!B$26:C$362,2,FALSE)</f>
        <v>Cannabis stores (unlicensed)</v>
      </c>
      <c r="H319" s="123"/>
      <c r="I319" s="67" t="s">
        <v>10222</v>
      </c>
      <c r="L319" s="63"/>
      <c r="M319" s="63"/>
      <c r="N319" s="132">
        <f t="shared" si="24"/>
        <v>0</v>
      </c>
    </row>
    <row r="320" spans="1:16" x14ac:dyDescent="0.25">
      <c r="A320" s="67">
        <f>VLOOKUP(E320,'GDP MetaData'!B$26:H$362,7,FALSE)</f>
        <v>79</v>
      </c>
      <c r="B320" s="67" t="str">
        <f>IF(A320=0,"",VLOOKUP(A320,'GDP MetaData'!A$388:C$486,3,FALSE))</f>
        <v>Aggregate 453X combines industry codes 453A, 453BL.</v>
      </c>
      <c r="E320" s="67" t="str">
        <f>'Sample GDP Data'!A206</f>
        <v>453X00</v>
      </c>
      <c r="G320" s="67" t="str">
        <f>VLOOKUP(E320,'GDP MetaData'!B$26:C$362,2,FALSE)</f>
        <v>Miscellaneous store retailers (except unlicensed cannabis)</v>
      </c>
      <c r="H320" s="123"/>
      <c r="I320" s="67" t="s">
        <v>10222</v>
      </c>
      <c r="L320" s="63"/>
      <c r="M320" s="63"/>
      <c r="N320" s="132">
        <f t="shared" si="24"/>
        <v>0</v>
      </c>
    </row>
    <row r="321" spans="1:17" x14ac:dyDescent="0.25">
      <c r="A321" s="67">
        <f>VLOOKUP(E321,'GDP MetaData'!B$26:H$362,7,FALSE)</f>
        <v>0</v>
      </c>
      <c r="B321" s="67" t="str">
        <f>IF(A321=0,"",VLOOKUP(A321,'GDP MetaData'!A$388:C$486,3,FALSE))</f>
        <v/>
      </c>
      <c r="D321" s="67" t="s">
        <v>7285</v>
      </c>
      <c r="E321" s="67" t="str">
        <f>'Sample GDP Data'!A207</f>
        <v>454000</v>
      </c>
      <c r="F321" s="67" t="str">
        <f>"G"&amp;E321</f>
        <v>G454000</v>
      </c>
      <c r="G321" s="67" t="str">
        <f>VLOOKUP(E321,'GDP MetaData'!B$26:C$362,2,FALSE)</f>
        <v>Non-store retailers</v>
      </c>
      <c r="H321" s="123">
        <f>VLOOKUP(E321,'Sample GDP Data'!A$2:D$338,4,FALSE)</f>
        <v>1448.6</v>
      </c>
      <c r="L321" s="63"/>
      <c r="M321" s="126">
        <f t="shared" si="23"/>
        <v>1448.6</v>
      </c>
      <c r="P321" s="67">
        <f>IF(ISBLANK(F321),"",H321)</f>
        <v>1448.6</v>
      </c>
    </row>
    <row r="322" spans="1:17" x14ac:dyDescent="0.25">
      <c r="D322" s="67" t="s">
        <v>6137</v>
      </c>
      <c r="H322" s="123"/>
      <c r="L322" s="63"/>
      <c r="M322" s="126"/>
    </row>
    <row r="323" spans="1:17" x14ac:dyDescent="0.25">
      <c r="D323" s="67" t="s">
        <v>6139</v>
      </c>
      <c r="H323" s="123"/>
      <c r="L323" s="63"/>
      <c r="M323" s="126"/>
    </row>
    <row r="324" spans="1:17" x14ac:dyDescent="0.25">
      <c r="D324" s="67" t="s">
        <v>6141</v>
      </c>
      <c r="H324" s="123"/>
      <c r="L324" s="63"/>
      <c r="M324" s="126"/>
    </row>
    <row r="325" spans="1:17" x14ac:dyDescent="0.25">
      <c r="A325" s="67">
        <f>VLOOKUP(E325,'GDP MetaData'!B$26:H$362,7,FALSE)</f>
        <v>91</v>
      </c>
      <c r="B325" s="67" t="str">
        <f>IF(A325=0,"",VLOOKUP(A325,'GDP MetaData'!A$388:C$486,3,FALSE))</f>
        <v>Aggregate 4AA combines the North American Industry Classification System (NAICS) codes 44-45, excluding 453993.</v>
      </c>
      <c r="E325" s="67" t="str">
        <f>'Sample GDP Data'!A208</f>
        <v>4AA000</v>
      </c>
      <c r="G325" s="67" t="str">
        <f>VLOOKUP(E325,'GDP MetaData'!B$26:C$362,2,FALSE)</f>
        <v>Retail trade (except cannabis)</v>
      </c>
      <c r="H325" s="123"/>
      <c r="L325" s="63"/>
    </row>
    <row r="326" spans="1:17" x14ac:dyDescent="0.25">
      <c r="A326" s="67">
        <f>VLOOKUP(E326,'GDP MetaData'!B$26:H$362,7,FALSE)</f>
        <v>92</v>
      </c>
      <c r="B326" s="67" t="str">
        <f>IF(A326=0,"",VLOOKUP(A326,'GDP MetaData'!A$388:C$486,3,FALSE))</f>
        <v>Aggregate 4AZ combines the North American Industry Classification System (NAICS) codes 44-45, excluding industry code 453BU.</v>
      </c>
      <c r="E326" s="67" t="str">
        <f>'Sample GDP Data'!A209</f>
        <v>4AZ000</v>
      </c>
      <c r="G326" s="67" t="str">
        <f>VLOOKUP(E326,'GDP MetaData'!B$26:C$362,2,FALSE)</f>
        <v>Retail trade (except unlicensed cannabis)</v>
      </c>
      <c r="H326" s="123"/>
      <c r="L326" s="63"/>
    </row>
    <row r="327" spans="1:17" x14ac:dyDescent="0.25">
      <c r="A327" s="67">
        <f>VLOOKUP(E327,'GDP MetaData'!B$26:H$362,7,FALSE)</f>
        <v>0</v>
      </c>
      <c r="B327" s="67" t="str">
        <f>IF(A327=0,"",VLOOKUP(A327,'GDP MetaData'!A$388:C$486,3,FALSE))</f>
        <v/>
      </c>
      <c r="D327" s="67" t="s">
        <v>7293</v>
      </c>
      <c r="E327" s="67" t="str">
        <f>'Sample GDP Data'!A210</f>
        <v>48-490</v>
      </c>
      <c r="G327" s="67" t="str">
        <f>VLOOKUP(E327,'GDP MetaData'!B$26:C$362,2,FALSE)</f>
        <v>Transportation and warehousing</v>
      </c>
      <c r="H327" s="123">
        <f>VLOOKUP(E327,'Sample GDP Data'!A$2:D$338,4,FALSE)</f>
        <v>29681.599999999999</v>
      </c>
      <c r="I327" s="135" t="s">
        <v>10221</v>
      </c>
      <c r="J327" s="135"/>
      <c r="L327" s="129">
        <f>SUM(M328:M371)</f>
        <v>29681.5</v>
      </c>
      <c r="M327" s="63"/>
      <c r="P327" s="67" t="str">
        <f>IF(ISBLANK(F327),"",H327)</f>
        <v/>
      </c>
      <c r="Q327" s="67">
        <f>SUM(P328:P371)</f>
        <v>29681.5</v>
      </c>
    </row>
    <row r="328" spans="1:17" x14ac:dyDescent="0.25">
      <c r="A328" s="67">
        <f>VLOOKUP(E328,'GDP MetaData'!B$26:H$362,7,FALSE)</f>
        <v>0</v>
      </c>
      <c r="B328" s="67" t="str">
        <f>IF(A328=0,"",VLOOKUP(A328,'GDP MetaData'!A$388:C$486,3,FALSE))</f>
        <v/>
      </c>
      <c r="D328" s="67" t="s">
        <v>7294</v>
      </c>
      <c r="E328" s="67" t="str">
        <f>'Sample GDP Data'!A211</f>
        <v>481000</v>
      </c>
      <c r="F328" s="67" t="str">
        <f>"G"&amp;E328</f>
        <v>G481000</v>
      </c>
      <c r="G328" s="67" t="str">
        <f>VLOOKUP(E328,'GDP MetaData'!B$26:C$362,2,FALSE)</f>
        <v>Air transportation</v>
      </c>
      <c r="H328" s="123">
        <f>VLOOKUP(E328,'Sample GDP Data'!A$2:D$338,4,FALSE)</f>
        <v>3229.6</v>
      </c>
      <c r="L328" s="63"/>
      <c r="M328" s="126">
        <f>H328</f>
        <v>3229.6</v>
      </c>
      <c r="P328" s="67">
        <f>IF(ISBLANK(F328),"",H328)</f>
        <v>3229.6</v>
      </c>
    </row>
    <row r="329" spans="1:17" x14ac:dyDescent="0.25">
      <c r="D329" s="67" t="s">
        <v>6143</v>
      </c>
      <c r="H329" s="123"/>
      <c r="L329" s="63"/>
      <c r="M329" s="126"/>
    </row>
    <row r="330" spans="1:17" x14ac:dyDescent="0.25">
      <c r="D330" s="67" t="s">
        <v>6253</v>
      </c>
      <c r="H330" s="123"/>
      <c r="L330" s="63"/>
      <c r="M330" s="126"/>
    </row>
    <row r="331" spans="1:17" x14ac:dyDescent="0.25">
      <c r="A331" s="67">
        <f>VLOOKUP(E331,'GDP MetaData'!B$26:H$362,7,FALSE)</f>
        <v>0</v>
      </c>
      <c r="B331" s="67" t="str">
        <f>IF(A331=0,"",VLOOKUP(A331,'GDP MetaData'!A$388:C$486,3,FALSE))</f>
        <v/>
      </c>
      <c r="D331" s="67" t="s">
        <v>7299</v>
      </c>
      <c r="E331" s="67" t="str">
        <f>'Sample GDP Data'!A212</f>
        <v>482000</v>
      </c>
      <c r="F331" s="67" t="str">
        <f>"G"&amp;E331</f>
        <v>G482000</v>
      </c>
      <c r="G331" s="67" t="str">
        <f>VLOOKUP(E331,'GDP MetaData'!B$26:C$362,2,FALSE)</f>
        <v>Rail transportation</v>
      </c>
      <c r="H331" s="123">
        <f>VLOOKUP(E331,'Sample GDP Data'!A$2:D$338,4,FALSE)</f>
        <v>2401.9</v>
      </c>
      <c r="L331" s="63"/>
      <c r="M331" s="126">
        <f>H331</f>
        <v>2401.9</v>
      </c>
      <c r="P331" s="67">
        <f>IF(ISBLANK(F331),"",H331)</f>
        <v>2401.9</v>
      </c>
    </row>
    <row r="332" spans="1:17" x14ac:dyDescent="0.25">
      <c r="D332" s="67" t="s">
        <v>6145</v>
      </c>
      <c r="H332" s="123"/>
      <c r="L332" s="63"/>
      <c r="M332" s="126"/>
    </row>
    <row r="333" spans="1:17" x14ac:dyDescent="0.25">
      <c r="A333" s="67">
        <f>VLOOKUP(E333,'GDP MetaData'!B$26:H$362,7,FALSE)</f>
        <v>0</v>
      </c>
      <c r="B333" s="67" t="str">
        <f>IF(A333=0,"",VLOOKUP(A333,'GDP MetaData'!A$388:C$486,3,FALSE))</f>
        <v/>
      </c>
      <c r="D333" s="67" t="s">
        <v>7304</v>
      </c>
      <c r="E333" s="67" t="str">
        <f>'Sample GDP Data'!A213</f>
        <v>483000</v>
      </c>
      <c r="F333" s="67" t="str">
        <f>"G"&amp;E333</f>
        <v>G483000</v>
      </c>
      <c r="G333" s="67" t="str">
        <f>VLOOKUP(E333,'GDP MetaData'!B$26:C$362,2,FALSE)</f>
        <v>Water transportation</v>
      </c>
      <c r="H333" s="123">
        <f>VLOOKUP(E333,'Sample GDP Data'!A$2:D$338,4,FALSE)</f>
        <v>229.8</v>
      </c>
      <c r="L333" s="63"/>
      <c r="M333" s="126">
        <f>H333</f>
        <v>229.8</v>
      </c>
      <c r="P333" s="67">
        <f>IF(ISBLANK(F333),"",H333)</f>
        <v>229.8</v>
      </c>
    </row>
    <row r="334" spans="1:17" x14ac:dyDescent="0.25">
      <c r="D334" s="67" t="s">
        <v>6437</v>
      </c>
      <c r="H334" s="123"/>
      <c r="L334" s="63"/>
      <c r="M334" s="126"/>
    </row>
    <row r="335" spans="1:17" x14ac:dyDescent="0.25">
      <c r="D335" s="67" t="s">
        <v>6147</v>
      </c>
      <c r="H335" s="123"/>
      <c r="L335" s="63"/>
      <c r="M335" s="126"/>
    </row>
    <row r="336" spans="1:17" x14ac:dyDescent="0.25">
      <c r="A336" s="67">
        <f>VLOOKUP(E336,'GDP MetaData'!B$26:H$362,7,FALSE)</f>
        <v>0</v>
      </c>
      <c r="B336" s="67" t="str">
        <f>IF(A336=0,"",VLOOKUP(A336,'GDP MetaData'!A$388:C$486,3,FALSE))</f>
        <v/>
      </c>
      <c r="D336" s="67" t="s">
        <v>7311</v>
      </c>
      <c r="E336" s="67" t="str">
        <f>'Sample GDP Data'!A214</f>
        <v>484000</v>
      </c>
      <c r="F336" s="67" t="str">
        <f>"G"&amp;E336</f>
        <v>G484000</v>
      </c>
      <c r="G336" s="67" t="str">
        <f>VLOOKUP(E336,'GDP MetaData'!B$26:C$362,2,FALSE)</f>
        <v>Truck transportation</v>
      </c>
      <c r="H336" s="123">
        <f>VLOOKUP(E336,'Sample GDP Data'!A$2:D$338,4,FALSE)</f>
        <v>7102.7</v>
      </c>
      <c r="L336" s="63"/>
      <c r="M336" s="126">
        <f>H336</f>
        <v>7102.7</v>
      </c>
      <c r="P336" s="67">
        <f>IF(ISBLANK(F336),"",H336)</f>
        <v>7102.7</v>
      </c>
    </row>
    <row r="337" spans="1:16" x14ac:dyDescent="0.25">
      <c r="D337" s="67" t="s">
        <v>6439</v>
      </c>
      <c r="H337" s="123"/>
      <c r="L337" s="63"/>
      <c r="M337" s="126"/>
    </row>
    <row r="338" spans="1:16" x14ac:dyDescent="0.25">
      <c r="D338" s="67" t="s">
        <v>6441</v>
      </c>
      <c r="H338" s="123"/>
      <c r="L338" s="63"/>
      <c r="M338" s="126"/>
    </row>
    <row r="339" spans="1:16" x14ac:dyDescent="0.25">
      <c r="A339" s="67">
        <f>VLOOKUP(E339,'GDP MetaData'!B$26:H$362,7,FALSE)</f>
        <v>31</v>
      </c>
      <c r="B339" s="67" t="str">
        <f>IF(A339=0,"",VLOOKUP(A339,'GDP MetaData'!A$388:C$486,3,FALSE))</f>
        <v>Aggregate 48Z combines the North American Industry Classification System (NAICS) codes 485, 487.</v>
      </c>
      <c r="E339" s="67" t="str">
        <f>'Sample GDP Data'!A215</f>
        <v>48Z000</v>
      </c>
      <c r="G339" s="67" t="str">
        <f>VLOOKUP(E339,'GDP MetaData'!B$26:C$362,2,FALSE)</f>
        <v>Transit, ground passenger and scenic and sightseeing transportation</v>
      </c>
      <c r="H339" s="123">
        <f>VLOOKUP(E339,'Sample GDP Data'!A$2:D$338,4,FALSE)</f>
        <v>3836.9</v>
      </c>
      <c r="I339" s="67" t="s">
        <v>10223</v>
      </c>
      <c r="L339" s="63"/>
      <c r="M339" s="126">
        <f>SUM(N342:N344)</f>
        <v>3836.8999999999996</v>
      </c>
      <c r="P339" s="67" t="str">
        <f>IF(ISBLANK(F339),"",H339)</f>
        <v/>
      </c>
    </row>
    <row r="340" spans="1:16" x14ac:dyDescent="0.25">
      <c r="D340" s="67" t="s">
        <v>7327</v>
      </c>
      <c r="H340" s="123"/>
      <c r="L340" s="63"/>
      <c r="M340" s="126"/>
    </row>
    <row r="341" spans="1:16" x14ac:dyDescent="0.25">
      <c r="D341" s="67" t="s">
        <v>7340</v>
      </c>
      <c r="H341" s="123"/>
      <c r="L341" s="63"/>
      <c r="M341" s="126"/>
    </row>
    <row r="342" spans="1:16" x14ac:dyDescent="0.25">
      <c r="A342" s="67">
        <f>VLOOKUP(E342,'GDP MetaData'!B$26:H$362,7,FALSE)</f>
        <v>0</v>
      </c>
      <c r="B342" s="67" t="str">
        <f>IF(A342=0,"",VLOOKUP(A342,'GDP MetaData'!A$388:C$486,3,FALSE))</f>
        <v/>
      </c>
      <c r="D342" s="67" t="s">
        <v>6261</v>
      </c>
      <c r="E342" s="67" t="str">
        <f>'Sample GDP Data'!A216</f>
        <v>485100</v>
      </c>
      <c r="F342" s="67" t="str">
        <f>"G"&amp;E342</f>
        <v>G485100</v>
      </c>
      <c r="G342" s="67" t="str">
        <f>VLOOKUP(E342,'GDP MetaData'!B$26:C$362,2,FALSE)</f>
        <v>Urban transit systems</v>
      </c>
      <c r="H342" s="123">
        <f>VLOOKUP(E342,'Sample GDP Data'!A$2:D$338,4,FALSE)</f>
        <v>2712.6</v>
      </c>
      <c r="L342" s="63"/>
      <c r="M342" s="63"/>
      <c r="N342" s="132">
        <f>H342</f>
        <v>2712.6</v>
      </c>
      <c r="P342" s="67">
        <f>IF(ISBLANK(F342),"",H342)</f>
        <v>2712.6</v>
      </c>
    </row>
    <row r="343" spans="1:16" x14ac:dyDescent="0.25">
      <c r="A343" s="67">
        <f>VLOOKUP(E343,'GDP MetaData'!B$26:H$362,7,FALSE)</f>
        <v>0</v>
      </c>
      <c r="B343" s="67" t="str">
        <f>IF(A343=0,"",VLOOKUP(A343,'GDP MetaData'!A$388:C$486,3,FALSE))</f>
        <v/>
      </c>
      <c r="D343" s="67" t="s">
        <v>6255</v>
      </c>
      <c r="E343" s="67" t="str">
        <f>'Sample GDP Data'!A217</f>
        <v>485300</v>
      </c>
      <c r="F343" s="67" t="str">
        <f>"G"&amp;E343</f>
        <v>G485300</v>
      </c>
      <c r="G343" s="67" t="str">
        <f>VLOOKUP(E343,'GDP MetaData'!B$26:C$362,2,FALSE)</f>
        <v>Taxi and limousine service</v>
      </c>
      <c r="H343" s="123">
        <f>VLOOKUP(E343,'Sample GDP Data'!A$2:D$338,4,FALSE)</f>
        <v>425</v>
      </c>
      <c r="L343" s="63"/>
      <c r="M343" s="63"/>
      <c r="N343" s="132">
        <f>H343</f>
        <v>425</v>
      </c>
      <c r="P343" s="67">
        <f>IF(ISBLANK(F343),"",H343)</f>
        <v>425</v>
      </c>
    </row>
    <row r="344" spans="1:16" x14ac:dyDescent="0.25">
      <c r="A344" s="67">
        <f>VLOOKUP(E344,'GDP MetaData'!B$26:H$362,7,FALSE)</f>
        <v>32</v>
      </c>
      <c r="B344" s="67" t="str">
        <f>IF(A344=0,"",VLOOKUP(A344,'GDP MetaData'!A$388:C$486,3,FALSE))</f>
        <v>Industry 48A combines the North American Industry Classification System (NAICS) codes 4852, 4854, 4855, 4859, 487.</v>
      </c>
      <c r="E344" s="67" t="str">
        <f>'Sample GDP Data'!A218</f>
        <v>48A000</v>
      </c>
      <c r="F344" s="67" t="str">
        <f>"G"&amp;E344</f>
        <v>G48A000</v>
      </c>
      <c r="G344" s="67" t="str">
        <f>VLOOKUP(E344,'GDP MetaData'!B$26:C$362,2,FALSE)</f>
        <v>Other transit and ground passenger transportation and scenic and sightseeing transportation</v>
      </c>
      <c r="H344" s="123">
        <f>VLOOKUP(E344,'Sample GDP Data'!A$2:D$338,4,FALSE)</f>
        <v>699.3</v>
      </c>
      <c r="I344" s="67" t="s">
        <v>10224</v>
      </c>
      <c r="L344" s="63"/>
      <c r="M344" s="63"/>
      <c r="N344" s="132">
        <f>H344</f>
        <v>699.3</v>
      </c>
      <c r="P344" s="67">
        <f>IF(ISBLANK(F344),"",H344)</f>
        <v>699.3</v>
      </c>
    </row>
    <row r="345" spans="1:16" x14ac:dyDescent="0.25">
      <c r="D345" s="67" t="s">
        <v>6443</v>
      </c>
      <c r="H345" s="123"/>
      <c r="L345" s="63"/>
      <c r="M345" s="63"/>
      <c r="N345" s="132"/>
    </row>
    <row r="346" spans="1:16" x14ac:dyDescent="0.25">
      <c r="D346" s="67" t="s">
        <v>6257</v>
      </c>
      <c r="H346" s="123"/>
      <c r="L346" s="63"/>
      <c r="M346" s="63"/>
      <c r="N346" s="132"/>
    </row>
    <row r="347" spans="1:16" x14ac:dyDescent="0.25">
      <c r="D347" s="67" t="s">
        <v>6445</v>
      </c>
      <c r="H347" s="123"/>
      <c r="L347" s="63"/>
      <c r="M347" s="63"/>
      <c r="N347" s="132"/>
    </row>
    <row r="348" spans="1:16" x14ac:dyDescent="0.25">
      <c r="D348" s="67" t="s">
        <v>6259</v>
      </c>
      <c r="H348" s="123"/>
      <c r="L348" s="63"/>
      <c r="M348" s="63"/>
      <c r="N348" s="132"/>
    </row>
    <row r="349" spans="1:16" x14ac:dyDescent="0.25">
      <c r="D349" s="67" t="s">
        <v>6265</v>
      </c>
      <c r="H349" s="123"/>
      <c r="L349" s="63"/>
      <c r="M349" s="63"/>
      <c r="N349" s="132"/>
    </row>
    <row r="350" spans="1:16" x14ac:dyDescent="0.25">
      <c r="D350" s="67" t="s">
        <v>6447</v>
      </c>
      <c r="H350" s="123"/>
      <c r="L350" s="63"/>
      <c r="M350" s="63"/>
      <c r="N350" s="132"/>
    </row>
    <row r="351" spans="1:16" x14ac:dyDescent="0.25">
      <c r="D351" s="67" t="s">
        <v>6267</v>
      </c>
      <c r="H351" s="123"/>
      <c r="L351" s="63"/>
      <c r="M351" s="63"/>
      <c r="N351" s="132"/>
    </row>
    <row r="352" spans="1:16" x14ac:dyDescent="0.25">
      <c r="D352" s="67" t="s">
        <v>7335</v>
      </c>
      <c r="H352" s="123"/>
      <c r="L352" s="63"/>
      <c r="M352" s="63"/>
      <c r="N352" s="132"/>
    </row>
    <row r="353" spans="1:16" x14ac:dyDescent="0.25">
      <c r="A353" s="67">
        <f>VLOOKUP(E353,'GDP MetaData'!B$26:H$362,7,FALSE)</f>
        <v>0</v>
      </c>
      <c r="B353" s="67" t="str">
        <f>IF(A353=0,"",VLOOKUP(A353,'GDP MetaData'!A$388:C$486,3,FALSE))</f>
        <v/>
      </c>
      <c r="E353" s="67" t="str">
        <f>'Sample GDP Data'!A220</f>
        <v>486000</v>
      </c>
      <c r="G353" s="67" t="str">
        <f>VLOOKUP(E353,'GDP MetaData'!B$26:C$362,2,FALSE)</f>
        <v>Pipeline transportation</v>
      </c>
      <c r="H353" s="123">
        <f>VLOOKUP(E353,'Sample GDP Data'!A$2:D$338,4,FALSE)</f>
        <v>1216.3</v>
      </c>
      <c r="L353" s="63"/>
      <c r="M353" s="126">
        <f>SUM(N354:N355)</f>
        <v>1216.2</v>
      </c>
      <c r="P353" s="67" t="str">
        <f>IF(ISBLANK(F353),"",H353)</f>
        <v/>
      </c>
    </row>
    <row r="354" spans="1:16" x14ac:dyDescent="0.25">
      <c r="A354" s="67">
        <f>VLOOKUP(E354,'GDP MetaData'!B$26:H$362,7,FALSE)</f>
        <v>0</v>
      </c>
      <c r="B354" s="67" t="str">
        <f>IF(A354=0,"",VLOOKUP(A354,'GDP MetaData'!A$388:C$486,3,FALSE))</f>
        <v/>
      </c>
      <c r="D354" s="67" t="s">
        <v>6263</v>
      </c>
      <c r="E354" s="67" t="str">
        <f>'Sample GDP Data'!A221</f>
        <v>486200</v>
      </c>
      <c r="F354" s="67" t="str">
        <f>"G"&amp;E354</f>
        <v>G486200</v>
      </c>
      <c r="G354" s="67" t="str">
        <f>VLOOKUP(E354,'GDP MetaData'!B$26:C$362,2,FALSE)</f>
        <v>Pipeline transportation of natural gas</v>
      </c>
      <c r="H354" s="123">
        <f>VLOOKUP(E354,'Sample GDP Data'!A$2:D$338,4,FALSE)</f>
        <v>890.6</v>
      </c>
      <c r="L354" s="63"/>
      <c r="M354" s="63"/>
      <c r="N354" s="132">
        <f>H354</f>
        <v>890.6</v>
      </c>
      <c r="P354" s="67">
        <f>IF(ISBLANK(F354),"",H354)</f>
        <v>890.6</v>
      </c>
    </row>
    <row r="355" spans="1:16" x14ac:dyDescent="0.25">
      <c r="A355" s="67">
        <f>VLOOKUP(E355,'GDP MetaData'!B$26:H$362,7,FALSE)</f>
        <v>33</v>
      </c>
      <c r="B355" s="67" t="str">
        <f>IF(A355=0,"",VLOOKUP(A355,'GDP MetaData'!A$388:C$486,3,FALSE))</f>
        <v>Industry 486A combines the North American Industry Classification System (NAICS) codes 4861, 4869.</v>
      </c>
      <c r="E355" s="67" t="str">
        <f>'Sample GDP Data'!A222</f>
        <v>486A00</v>
      </c>
      <c r="F355" s="67" t="str">
        <f>"G"&amp;E355</f>
        <v>G486A00</v>
      </c>
      <c r="G355" s="67" t="str">
        <f>VLOOKUP(E355,'GDP MetaData'!B$26:C$362,2,FALSE)</f>
        <v>Crude oil and other pipeline transportation</v>
      </c>
      <c r="H355" s="123">
        <f>VLOOKUP(E355,'Sample GDP Data'!A$2:D$338,4,FALSE)</f>
        <v>325.60000000000002</v>
      </c>
      <c r="I355" s="67" t="s">
        <v>10208</v>
      </c>
      <c r="L355" s="63"/>
      <c r="M355" s="63"/>
      <c r="N355" s="132">
        <f>H355</f>
        <v>325.60000000000002</v>
      </c>
      <c r="P355" s="67">
        <f>IF(ISBLANK(F355),"",H355)</f>
        <v>325.60000000000002</v>
      </c>
    </row>
    <row r="356" spans="1:16" x14ac:dyDescent="0.25">
      <c r="D356" s="67" t="s">
        <v>6320</v>
      </c>
      <c r="H356" s="123"/>
      <c r="L356" s="63"/>
      <c r="M356" s="63"/>
      <c r="N356" s="132"/>
    </row>
    <row r="357" spans="1:16" x14ac:dyDescent="0.25">
      <c r="D357" s="67" t="s">
        <v>6549</v>
      </c>
      <c r="H357" s="123"/>
      <c r="L357" s="63"/>
      <c r="M357" s="63"/>
      <c r="N357" s="132"/>
    </row>
    <row r="358" spans="1:16" x14ac:dyDescent="0.25">
      <c r="A358" s="67">
        <f>VLOOKUP(E358,'GDP MetaData'!B$26:H$362,7,FALSE)</f>
        <v>0</v>
      </c>
      <c r="B358" s="67" t="str">
        <f>IF(A358=0,"",VLOOKUP(A358,'GDP MetaData'!A$388:C$486,3,FALSE))</f>
        <v/>
      </c>
      <c r="D358" s="67" t="s">
        <v>7344</v>
      </c>
      <c r="E358" s="67" t="str">
        <f>'Sample GDP Data'!A219</f>
        <v>488000</v>
      </c>
      <c r="F358" s="67" t="str">
        <f>"G"&amp;E358</f>
        <v>G488000</v>
      </c>
      <c r="G358" s="67" t="str">
        <f>VLOOKUP(E358,'GDP MetaData'!B$26:C$362,2,FALSE)</f>
        <v>Support activities for transportation</v>
      </c>
      <c r="H358" s="123">
        <f>VLOOKUP(E358,'Sample GDP Data'!A$2:D$338,4,FALSE)</f>
        <v>6755</v>
      </c>
      <c r="L358" s="63"/>
      <c r="M358" s="126">
        <f>H358</f>
        <v>6755</v>
      </c>
      <c r="P358" s="67">
        <f>IF(ISBLANK(F358),"",H358)</f>
        <v>6755</v>
      </c>
    </row>
    <row r="359" spans="1:16" x14ac:dyDescent="0.25">
      <c r="D359" s="67" t="s">
        <v>6322</v>
      </c>
      <c r="H359" s="123"/>
      <c r="L359" s="63"/>
      <c r="M359" s="126"/>
    </row>
    <row r="360" spans="1:16" x14ac:dyDescent="0.25">
      <c r="D360" s="67" t="s">
        <v>6269</v>
      </c>
      <c r="H360" s="123"/>
      <c r="L360" s="63"/>
      <c r="M360" s="126"/>
    </row>
    <row r="361" spans="1:16" x14ac:dyDescent="0.25">
      <c r="D361" s="67" t="s">
        <v>6449</v>
      </c>
      <c r="H361" s="123"/>
      <c r="L361" s="63"/>
      <c r="M361" s="126"/>
    </row>
    <row r="362" spans="1:16" x14ac:dyDescent="0.25">
      <c r="D362" s="67" t="s">
        <v>6551</v>
      </c>
      <c r="H362" s="123"/>
      <c r="L362" s="63"/>
      <c r="M362" s="126"/>
    </row>
    <row r="363" spans="1:16" x14ac:dyDescent="0.25">
      <c r="D363" s="67" t="s">
        <v>6271</v>
      </c>
      <c r="H363" s="123"/>
      <c r="L363" s="63"/>
      <c r="M363" s="126"/>
    </row>
    <row r="364" spans="1:16" x14ac:dyDescent="0.25">
      <c r="D364" s="67" t="s">
        <v>6451</v>
      </c>
      <c r="H364" s="123"/>
      <c r="L364" s="63"/>
      <c r="M364" s="126"/>
    </row>
    <row r="365" spans="1:16" x14ac:dyDescent="0.25">
      <c r="A365" s="67">
        <f>VLOOKUP(E365,'GDP MetaData'!B$26:H$362,7,FALSE)</f>
        <v>34</v>
      </c>
      <c r="B365" s="67" t="str">
        <f>IF(A365=0,"",VLOOKUP(A365,'GDP MetaData'!A$388:C$486,3,FALSE))</f>
        <v>Aggregate 49A combines the North American Industry Classification System (NAICS) codes 491, 492.</v>
      </c>
      <c r="E365" s="67" t="str">
        <f>'Sample GDP Data'!A223</f>
        <v>49A000</v>
      </c>
      <c r="G365" s="67" t="str">
        <f>VLOOKUP(E365,'GDP MetaData'!B$26:C$362,2,FALSE)</f>
        <v>Postal service, couriers and messengers</v>
      </c>
      <c r="H365" s="123">
        <f>VLOOKUP(E365,'Sample GDP Data'!A$2:D$338,4,FALSE)</f>
        <v>3649.1</v>
      </c>
      <c r="L365" s="63"/>
      <c r="M365" s="126">
        <f>SUM(N366:N368)</f>
        <v>3649.1</v>
      </c>
      <c r="P365" s="67" t="str">
        <f>IF(ISBLANK(F365),"",H365)</f>
        <v/>
      </c>
    </row>
    <row r="366" spans="1:16" x14ac:dyDescent="0.25">
      <c r="A366" s="67">
        <f>VLOOKUP(E366,'GDP MetaData'!B$26:H$362,7,FALSE)</f>
        <v>0</v>
      </c>
      <c r="B366" s="67" t="str">
        <f>IF(A366=0,"",VLOOKUP(A366,'GDP MetaData'!A$388:C$486,3,FALSE))</f>
        <v/>
      </c>
      <c r="D366" s="67" t="s">
        <v>7363</v>
      </c>
      <c r="E366" s="67" t="str">
        <f>'Sample GDP Data'!A224</f>
        <v>491000</v>
      </c>
      <c r="F366" s="67" t="str">
        <f>"G"&amp;E366</f>
        <v>G491000</v>
      </c>
      <c r="G366" s="67" t="str">
        <f>VLOOKUP(E366,'GDP MetaData'!B$26:C$362,2,FALSE)</f>
        <v>Postal service</v>
      </c>
      <c r="H366" s="123">
        <f>VLOOKUP(E366,'Sample GDP Data'!A$2:D$338,4,FALSE)</f>
        <v>2228.1999999999998</v>
      </c>
      <c r="L366" s="63"/>
      <c r="M366" s="63"/>
      <c r="N366" s="132">
        <f>H366</f>
        <v>2228.1999999999998</v>
      </c>
      <c r="P366" s="67">
        <f>IF(ISBLANK(F366),"",H366)</f>
        <v>2228.1999999999998</v>
      </c>
    </row>
    <row r="367" spans="1:16" x14ac:dyDescent="0.25">
      <c r="D367" s="67" t="s">
        <v>6273</v>
      </c>
      <c r="H367" s="123"/>
      <c r="L367" s="63"/>
      <c r="M367" s="63"/>
      <c r="N367" s="132"/>
    </row>
    <row r="368" spans="1:16" x14ac:dyDescent="0.25">
      <c r="A368" s="67">
        <f>VLOOKUP(E368,'GDP MetaData'!B$26:H$362,7,FALSE)</f>
        <v>0</v>
      </c>
      <c r="B368" s="67" t="str">
        <f>IF(A368=0,"",VLOOKUP(A368,'GDP MetaData'!A$388:C$486,3,FALSE))</f>
        <v/>
      </c>
      <c r="D368" s="67" t="s">
        <v>7365</v>
      </c>
      <c r="E368" s="67" t="str">
        <f>'Sample GDP Data'!A225</f>
        <v>492000</v>
      </c>
      <c r="F368" s="67" t="str">
        <f>"G"&amp;E368</f>
        <v>G492000</v>
      </c>
      <c r="G368" s="67" t="str">
        <f>VLOOKUP(E368,'GDP MetaData'!B$26:C$362,2,FALSE)</f>
        <v>Couriers and messengers</v>
      </c>
      <c r="H368" s="123">
        <f>VLOOKUP(E368,'Sample GDP Data'!A$2:D$338,4,FALSE)</f>
        <v>1420.9</v>
      </c>
      <c r="L368" s="63"/>
      <c r="M368" s="63"/>
      <c r="N368" s="132">
        <f>H368</f>
        <v>1420.9</v>
      </c>
      <c r="P368" s="67">
        <f>IF(ISBLANK(F368),"",H368)</f>
        <v>1420.9</v>
      </c>
    </row>
    <row r="369" spans="1:22" x14ac:dyDescent="0.25">
      <c r="D369" s="67" t="s">
        <v>6275</v>
      </c>
      <c r="H369" s="123"/>
      <c r="L369" s="63"/>
      <c r="M369" s="63"/>
      <c r="N369" s="132"/>
    </row>
    <row r="370" spans="1:22" x14ac:dyDescent="0.25">
      <c r="D370" s="67" t="s">
        <v>6324</v>
      </c>
      <c r="H370" s="123"/>
      <c r="L370" s="63"/>
      <c r="M370" s="63"/>
      <c r="N370" s="132"/>
    </row>
    <row r="371" spans="1:22" x14ac:dyDescent="0.25">
      <c r="A371" s="67">
        <f>VLOOKUP(E371,'GDP MetaData'!B$26:H$362,7,FALSE)</f>
        <v>0</v>
      </c>
      <c r="B371" s="67" t="str">
        <f>IF(A371=0,"",VLOOKUP(A371,'GDP MetaData'!A$388:C$486,3,FALSE))</f>
        <v/>
      </c>
      <c r="D371" s="67" t="s">
        <v>7368</v>
      </c>
      <c r="E371" s="67" t="str">
        <f>'Sample GDP Data'!A226</f>
        <v>493000</v>
      </c>
      <c r="F371" s="67" t="str">
        <f>"G"&amp;E371</f>
        <v>G493000</v>
      </c>
      <c r="G371" s="67" t="str">
        <f>VLOOKUP(E371,'GDP MetaData'!B$26:C$362,2,FALSE)</f>
        <v>Warehousing and storage</v>
      </c>
      <c r="H371" s="123">
        <f>VLOOKUP(E371,'Sample GDP Data'!A$2:D$338,4,FALSE)</f>
        <v>1260.3</v>
      </c>
      <c r="L371" s="63"/>
      <c r="M371" s="126">
        <f>H371</f>
        <v>1260.3</v>
      </c>
      <c r="P371" s="67">
        <f>IF(ISBLANK(F371),"",H371)</f>
        <v>1260.3</v>
      </c>
    </row>
    <row r="372" spans="1:22" x14ac:dyDescent="0.25">
      <c r="D372" s="67" t="s">
        <v>6326</v>
      </c>
      <c r="H372" s="123"/>
      <c r="L372" s="63"/>
      <c r="M372" s="126"/>
    </row>
    <row r="373" spans="1:22" ht="15.75" x14ac:dyDescent="0.25">
      <c r="A373" s="67">
        <f>VLOOKUP(E373,'GDP MetaData'!B$26:H$362,7,FALSE)</f>
        <v>0</v>
      </c>
      <c r="B373" s="67" t="str">
        <f>IF(A373=0,"",VLOOKUP(A373,'GDP MetaData'!A$388:C$486,3,FALSE))</f>
        <v/>
      </c>
      <c r="D373" s="67" t="s">
        <v>7373</v>
      </c>
      <c r="E373" s="67" t="str">
        <f>'Sample GDP Data'!A227</f>
        <v>510000</v>
      </c>
      <c r="G373" s="67" t="str">
        <f>VLOOKUP(E373,'GDP MetaData'!B$26:C$362,2,FALSE)</f>
        <v>Information and cultural industries</v>
      </c>
      <c r="H373" s="123">
        <f>VLOOKUP(E373,'Sample GDP Data'!A$2:D$338,4,FALSE)</f>
        <v>27623</v>
      </c>
      <c r="L373" s="129">
        <f>SUM(M374:M396)</f>
        <v>27623</v>
      </c>
      <c r="M373" s="63"/>
      <c r="P373" s="67" t="str">
        <f t="shared" ref="P373:P379" si="25">IF(ISBLANK(F373),"",H373)</f>
        <v/>
      </c>
      <c r="Q373" s="67">
        <f>SUM(P374:P396)</f>
        <v>27623</v>
      </c>
      <c r="T373" s="136"/>
      <c r="U373" s="137"/>
      <c r="V373" s="136"/>
    </row>
    <row r="374" spans="1:22" ht="15.75" x14ac:dyDescent="0.25">
      <c r="A374" s="67">
        <f>VLOOKUP(E374,'GDP MetaData'!B$26:H$362,7,FALSE)</f>
        <v>0</v>
      </c>
      <c r="B374" s="67" t="str">
        <f>IF(A374=0,"",VLOOKUP(A374,'GDP MetaData'!A$388:C$486,3,FALSE))</f>
        <v/>
      </c>
      <c r="D374" s="67" t="s">
        <v>7374</v>
      </c>
      <c r="E374" s="67" t="str">
        <f>'Sample GDP Data'!A228</f>
        <v>511000</v>
      </c>
      <c r="G374" s="67" t="str">
        <f>VLOOKUP(E374,'GDP MetaData'!B$26:C$362,2,FALSE)</f>
        <v>Publishing industries</v>
      </c>
      <c r="H374" s="123">
        <f>VLOOKUP(E374,'Sample GDP Data'!A$2:D$338,4,FALSE)</f>
        <v>5354</v>
      </c>
      <c r="L374" s="63"/>
      <c r="M374" s="126">
        <f>SUM(N375:N378)</f>
        <v>5354</v>
      </c>
      <c r="P374" s="67" t="str">
        <f t="shared" si="25"/>
        <v/>
      </c>
      <c r="T374" s="136"/>
      <c r="U374" s="137"/>
      <c r="V374" s="136"/>
    </row>
    <row r="375" spans="1:22" ht="15.75" x14ac:dyDescent="0.25">
      <c r="A375" s="67">
        <f>VLOOKUP(E375,'GDP MetaData'!B$26:H$362,7,FALSE)</f>
        <v>0</v>
      </c>
      <c r="B375" s="67" t="str">
        <f>IF(A375=0,"",VLOOKUP(A375,'GDP MetaData'!A$388:C$486,3,FALSE))</f>
        <v/>
      </c>
      <c r="D375" s="67" t="s">
        <v>15</v>
      </c>
      <c r="E375" s="67" t="str">
        <f>'Sample GDP Data'!A229</f>
        <v>511100</v>
      </c>
      <c r="G375" s="67" t="str">
        <f>VLOOKUP(E375,'GDP MetaData'!B$26:C$362,2,FALSE)</f>
        <v>Newspaper, periodical, book and directory publishers</v>
      </c>
      <c r="H375" s="123">
        <f>VLOOKUP(E375,'Sample GDP Data'!A$2:D$338,4,FALSE)</f>
        <v>1843</v>
      </c>
      <c r="L375" s="63"/>
      <c r="M375" s="63"/>
      <c r="N375" s="132">
        <f>SUM(O376:O377)</f>
        <v>1843</v>
      </c>
      <c r="P375" s="67" t="str">
        <f t="shared" si="25"/>
        <v/>
      </c>
      <c r="T375" s="136"/>
      <c r="U375" s="137"/>
      <c r="V375" s="136"/>
    </row>
    <row r="376" spans="1:22" ht="15.75" x14ac:dyDescent="0.25">
      <c r="A376" s="67">
        <f>VLOOKUP(E376,'GDP MetaData'!B$26:H$362,7,FALSE)</f>
        <v>0</v>
      </c>
      <c r="B376" s="67" t="str">
        <f>IF(A376=0,"",VLOOKUP(A376,'GDP MetaData'!A$388:C$486,3,FALSE))</f>
        <v/>
      </c>
      <c r="E376" s="67" t="str">
        <f>'Sample GDP Data'!A230</f>
        <v>511110</v>
      </c>
      <c r="F376" s="67" t="str">
        <f>"G"&amp;E376</f>
        <v>G511110</v>
      </c>
      <c r="G376" s="67" t="str">
        <f>VLOOKUP(E376,'GDP MetaData'!B$26:C$362,2,FALSE)</f>
        <v>Newspaper publishers</v>
      </c>
      <c r="H376" s="123">
        <f>VLOOKUP(E376,'Sample GDP Data'!A$2:D$338,4,FALSE)</f>
        <v>715.7</v>
      </c>
      <c r="L376" s="63"/>
      <c r="M376" s="63"/>
      <c r="O376" s="130">
        <f>H376</f>
        <v>715.7</v>
      </c>
      <c r="P376" s="67">
        <f t="shared" si="25"/>
        <v>715.7</v>
      </c>
      <c r="S376" s="67" t="s">
        <v>16</v>
      </c>
      <c r="T376" s="136"/>
      <c r="U376" s="138">
        <v>5111</v>
      </c>
      <c r="V376" s="136"/>
    </row>
    <row r="377" spans="1:22" ht="15.75" x14ac:dyDescent="0.25">
      <c r="A377" s="67">
        <f>VLOOKUP(E377,'GDP MetaData'!B$26:H$362,7,FALSE)</f>
        <v>35</v>
      </c>
      <c r="B377" s="67" t="str">
        <f>IF(A377=0,"",VLOOKUP(A377,'GDP MetaData'!A$388:C$486,3,FALSE))</f>
        <v>Industry 5111A combines the North American Industry Classification System (NAICS) codes 51112, 51113, 51114, 51119.</v>
      </c>
      <c r="E377" s="67" t="str">
        <f>'Sample GDP Data'!A231</f>
        <v>5111A0</v>
      </c>
      <c r="F377" s="67" t="str">
        <f>"G"&amp;E377</f>
        <v>G5111A0</v>
      </c>
      <c r="G377" s="67" t="str">
        <f>VLOOKUP(E377,'GDP MetaData'!B$26:C$362,2,FALSE)</f>
        <v>Periodical, book and directory publishers</v>
      </c>
      <c r="H377" s="123">
        <f>VLOOKUP(E377,'Sample GDP Data'!A$2:D$338,4,FALSE)</f>
        <v>1127.3</v>
      </c>
      <c r="I377" s="67" t="s">
        <v>10208</v>
      </c>
      <c r="L377" s="63"/>
      <c r="M377" s="63"/>
      <c r="O377" s="130">
        <f>H377</f>
        <v>1127.3</v>
      </c>
      <c r="P377" s="67">
        <f t="shared" si="25"/>
        <v>1127.3</v>
      </c>
      <c r="T377" s="136"/>
      <c r="U377" s="137"/>
      <c r="V377" s="136"/>
    </row>
    <row r="378" spans="1:22" ht="15.75" x14ac:dyDescent="0.25">
      <c r="A378" s="67">
        <f>VLOOKUP(E378,'GDP MetaData'!B$26:H$362,7,FALSE)</f>
        <v>0</v>
      </c>
      <c r="B378" s="67" t="str">
        <f>IF(A378=0,"",VLOOKUP(A378,'GDP MetaData'!A$388:C$486,3,FALSE))</f>
        <v/>
      </c>
      <c r="D378" s="67" t="s">
        <v>22</v>
      </c>
      <c r="E378" s="67" t="str">
        <f>'Sample GDP Data'!A232</f>
        <v>511200</v>
      </c>
      <c r="F378" s="67" t="str">
        <f>"G"&amp;E378</f>
        <v>G511200</v>
      </c>
      <c r="G378" s="67" t="str">
        <f>VLOOKUP(E378,'GDP MetaData'!B$26:C$362,2,FALSE)</f>
        <v>Software publishers</v>
      </c>
      <c r="H378" s="123">
        <f>VLOOKUP(E378,'Sample GDP Data'!A$2:D$338,4,FALSE)</f>
        <v>3511</v>
      </c>
      <c r="L378" s="63"/>
      <c r="M378" s="63"/>
      <c r="N378" s="132">
        <f>H378</f>
        <v>3511</v>
      </c>
      <c r="P378" s="67">
        <f t="shared" si="25"/>
        <v>3511</v>
      </c>
      <c r="S378" s="67" t="s">
        <v>23</v>
      </c>
      <c r="T378" s="136"/>
      <c r="U378" s="138">
        <v>5112</v>
      </c>
      <c r="V378" s="136"/>
    </row>
    <row r="379" spans="1:22" ht="15.75" x14ac:dyDescent="0.25">
      <c r="A379" s="67">
        <f>VLOOKUP(E379,'GDP MetaData'!B$26:H$362,7,FALSE)</f>
        <v>0</v>
      </c>
      <c r="B379" s="67" t="str">
        <f>IF(A379=0,"",VLOOKUP(A379,'GDP MetaData'!A$388:C$486,3,FALSE))</f>
        <v/>
      </c>
      <c r="D379" s="67" t="s">
        <v>7383</v>
      </c>
      <c r="E379" s="67" t="str">
        <f>'Sample GDP Data'!A233</f>
        <v>512000</v>
      </c>
      <c r="G379" s="67" t="str">
        <f>VLOOKUP(E379,'GDP MetaData'!B$26:C$362,2,FALSE)</f>
        <v>Motion picture and sound recording industries</v>
      </c>
      <c r="H379" s="123">
        <f>VLOOKUP(E379,'Sample GDP Data'!A$2:D$338,4,FALSE)</f>
        <v>1905.4</v>
      </c>
      <c r="L379" s="63"/>
      <c r="M379" s="126">
        <f>SUM(N380)</f>
        <v>1905.4</v>
      </c>
      <c r="P379" s="67" t="str">
        <f t="shared" si="25"/>
        <v/>
      </c>
      <c r="T379" s="136"/>
      <c r="U379" s="137"/>
      <c r="V379" s="136"/>
    </row>
    <row r="380" spans="1:22" ht="15.75" x14ac:dyDescent="0.25">
      <c r="D380" s="67" t="s">
        <v>28</v>
      </c>
      <c r="E380" s="135" t="s">
        <v>10225</v>
      </c>
      <c r="H380" s="123"/>
      <c r="I380" s="67" t="s">
        <v>10226</v>
      </c>
      <c r="L380" s="63"/>
      <c r="N380" s="132">
        <f>SUM(O381:O386)</f>
        <v>1905.4</v>
      </c>
      <c r="S380" s="67" t="s">
        <v>29</v>
      </c>
      <c r="T380" s="136"/>
      <c r="U380" s="138">
        <v>5121</v>
      </c>
      <c r="V380" s="136"/>
    </row>
    <row r="381" spans="1:22" ht="15.75" x14ac:dyDescent="0.25">
      <c r="A381" s="67">
        <f>VLOOKUP(E381,'GDP MetaData'!B$26:H$362,7,FALSE)</f>
        <v>0</v>
      </c>
      <c r="B381" s="67" t="str">
        <f>IF(A381=0,"",VLOOKUP(A381,'GDP MetaData'!A$388:C$486,3,FALSE))</f>
        <v/>
      </c>
      <c r="E381" s="67" t="str">
        <f>'Sample GDP Data'!A234</f>
        <v>512130</v>
      </c>
      <c r="F381" s="67" t="str">
        <f>"G"&amp;E381</f>
        <v>G512130</v>
      </c>
      <c r="G381" s="67" t="str">
        <f>VLOOKUP(E381,'GDP MetaData'!B$26:C$362,2,FALSE)</f>
        <v>Motion picture and video exhibition</v>
      </c>
      <c r="H381" s="123">
        <f>VLOOKUP(E381,'Sample GDP Data'!A$2:D$338,4,FALSE)</f>
        <v>296.10000000000002</v>
      </c>
      <c r="I381" s="67" t="s">
        <v>10217</v>
      </c>
      <c r="L381" s="63"/>
      <c r="M381" s="63"/>
      <c r="O381" s="130">
        <f>H381</f>
        <v>296.10000000000002</v>
      </c>
      <c r="P381" s="67">
        <f>IF(ISBLANK(F381),"",H381)</f>
        <v>296.10000000000002</v>
      </c>
      <c r="T381" s="136"/>
      <c r="U381" s="137"/>
      <c r="V381" s="136"/>
    </row>
    <row r="382" spans="1:22" ht="15.75" x14ac:dyDescent="0.25">
      <c r="A382" s="67">
        <v>36</v>
      </c>
      <c r="B382" s="67" t="str">
        <f>IF(A382=0,"",VLOOKUP(A382,'GDP MetaData'!A$388:C$486,3,FALSE))</f>
        <v>Industry 5121A combines the North American Industry Classification System (NAICS) codes 51211, 51212, 51219.</v>
      </c>
      <c r="E382" s="67" t="str">
        <f>'Sample GDP Data'!A235</f>
        <v>5121A0</v>
      </c>
      <c r="F382" s="67" t="str">
        <f>"G"&amp;E382</f>
        <v>G5121A0</v>
      </c>
      <c r="G382" s="67" t="str">
        <f>VLOOKUP(E382,'GDP MetaData'!B$26:C$362,2,FALSE)</f>
        <v>Motion picture and video industries (except exhibition)</v>
      </c>
      <c r="H382" s="123">
        <f>VLOOKUP(E382,'Sample GDP Data'!A$2:D$338,4,FALSE)</f>
        <v>1354.4</v>
      </c>
      <c r="I382" s="67" t="s">
        <v>10208</v>
      </c>
      <c r="L382" s="63"/>
      <c r="M382" s="63"/>
      <c r="O382" s="130">
        <f>H382</f>
        <v>1354.4</v>
      </c>
      <c r="P382" s="67">
        <f>IF(ISBLANK(F382),"",H382)</f>
        <v>1354.4</v>
      </c>
      <c r="T382" s="136"/>
      <c r="U382" s="137"/>
      <c r="V382" s="136"/>
    </row>
    <row r="383" spans="1:22" ht="15.75" x14ac:dyDescent="0.25">
      <c r="D383" s="67" t="s">
        <v>7384</v>
      </c>
      <c r="H383" s="123"/>
      <c r="L383" s="63"/>
      <c r="M383" s="63"/>
      <c r="O383" s="130"/>
      <c r="T383" s="136"/>
      <c r="U383" s="137"/>
      <c r="V383" s="136"/>
    </row>
    <row r="384" spans="1:22" ht="15.75" x14ac:dyDescent="0.25">
      <c r="D384" s="67" t="s">
        <v>7385</v>
      </c>
      <c r="H384" s="123"/>
      <c r="L384" s="63"/>
      <c r="M384" s="63"/>
      <c r="O384" s="130"/>
      <c r="T384" s="136"/>
      <c r="U384" s="137"/>
      <c r="V384" s="136"/>
    </row>
    <row r="385" spans="1:22" ht="15.75" x14ac:dyDescent="0.25">
      <c r="D385" s="67" t="s">
        <v>7387</v>
      </c>
      <c r="H385" s="123"/>
      <c r="L385" s="63"/>
      <c r="M385" s="63"/>
      <c r="O385" s="130"/>
      <c r="T385" s="136"/>
      <c r="U385" s="137"/>
      <c r="V385" s="136"/>
    </row>
    <row r="386" spans="1:22" ht="15.75" x14ac:dyDescent="0.25">
      <c r="A386" s="67">
        <f>VLOOKUP(E386,'GDP MetaData'!B$26:H$362,7,FALSE)</f>
        <v>0</v>
      </c>
      <c r="B386" s="67" t="str">
        <f>IF(A386=0,"",VLOOKUP(A386,'GDP MetaData'!A$388:C$486,3,FALSE))</f>
        <v/>
      </c>
      <c r="E386" s="67" t="str">
        <f>'Sample GDP Data'!A236</f>
        <v>512200</v>
      </c>
      <c r="F386" s="67" t="str">
        <f>"G"&amp;E386</f>
        <v>G512200</v>
      </c>
      <c r="G386" s="67" t="str">
        <f>VLOOKUP(E386,'GDP MetaData'!B$26:C$362,2,FALSE)</f>
        <v>Sound recording industries</v>
      </c>
      <c r="H386" s="123">
        <f>VLOOKUP(E386,'Sample GDP Data'!A$2:D$338,4,FALSE)</f>
        <v>254.9</v>
      </c>
      <c r="L386" s="63"/>
      <c r="M386" s="63"/>
      <c r="O386" s="130">
        <f>H386</f>
        <v>254.9</v>
      </c>
      <c r="P386" s="67">
        <f>IF(ISBLANK(F386),"",H386)</f>
        <v>254.9</v>
      </c>
      <c r="S386" s="67" t="s">
        <v>37</v>
      </c>
      <c r="T386" s="136"/>
      <c r="U386" s="138">
        <v>5122</v>
      </c>
      <c r="V386" s="136"/>
    </row>
    <row r="387" spans="1:22" ht="15.75" x14ac:dyDescent="0.25">
      <c r="A387" s="67">
        <f>VLOOKUP(E387,'GDP MetaData'!B$26:H$362,7,FALSE)</f>
        <v>0</v>
      </c>
      <c r="B387" s="67" t="str">
        <f>IF(A387=0,"",VLOOKUP(A387,'GDP MetaData'!A$388:C$486,3,FALSE))</f>
        <v/>
      </c>
      <c r="D387" s="67" t="s">
        <v>7392</v>
      </c>
      <c r="E387" s="67" t="str">
        <f>'Sample GDP Data'!A237</f>
        <v>515000</v>
      </c>
      <c r="G387" s="67" t="str">
        <f>VLOOKUP(E387,'GDP MetaData'!B$26:C$362,2,FALSE)</f>
        <v>Broadcasting (except Internet)</v>
      </c>
      <c r="H387" s="123">
        <f>VLOOKUP(E387,'Sample GDP Data'!A$2:D$338,4,FALSE)</f>
        <v>2348.6</v>
      </c>
      <c r="L387" s="63"/>
      <c r="M387" s="126">
        <f>SUM(N388:N389)</f>
        <v>2348.6</v>
      </c>
      <c r="P387" s="67" t="str">
        <f>IF(ISBLANK(F387),"",H387)</f>
        <v/>
      </c>
      <c r="T387" s="136"/>
      <c r="U387" s="137"/>
      <c r="V387" s="136"/>
    </row>
    <row r="388" spans="1:22" ht="15.75" x14ac:dyDescent="0.25">
      <c r="A388" s="67">
        <f>VLOOKUP(E388,'GDP MetaData'!B$26:H$362,7,FALSE)</f>
        <v>0</v>
      </c>
      <c r="B388" s="67" t="str">
        <f>IF(A388=0,"",VLOOKUP(A388,'GDP MetaData'!A$388:C$486,3,FALSE))</f>
        <v/>
      </c>
      <c r="D388" s="67" t="s">
        <v>41</v>
      </c>
      <c r="E388" s="67" t="str">
        <f>'Sample GDP Data'!A238</f>
        <v>515100</v>
      </c>
      <c r="F388" s="67" t="str">
        <f>"G"&amp;E388</f>
        <v>G515100</v>
      </c>
      <c r="G388" s="67" t="str">
        <f>VLOOKUP(E388,'GDP MetaData'!B$26:C$362,2,FALSE)</f>
        <v>Radio and television broadcasting</v>
      </c>
      <c r="H388" s="123">
        <f>VLOOKUP(E388,'Sample GDP Data'!A$2:D$338,4,FALSE)</f>
        <v>1217.0999999999999</v>
      </c>
      <c r="L388" s="63"/>
      <c r="M388" s="63"/>
      <c r="N388" s="132">
        <f>H388</f>
        <v>1217.0999999999999</v>
      </c>
      <c r="P388" s="67">
        <f>IF(ISBLANK(F388),"",H388)</f>
        <v>1217.0999999999999</v>
      </c>
      <c r="S388" s="67" t="s">
        <v>42</v>
      </c>
      <c r="T388" s="136"/>
      <c r="U388" s="138">
        <v>5151</v>
      </c>
      <c r="V388" s="136"/>
    </row>
    <row r="389" spans="1:22" ht="15.75" x14ac:dyDescent="0.25">
      <c r="A389" s="67">
        <f>VLOOKUP(E389,'GDP MetaData'!B$26:H$362,7,FALSE)</f>
        <v>0</v>
      </c>
      <c r="B389" s="67" t="str">
        <f>IF(A389=0,"",VLOOKUP(A389,'GDP MetaData'!A$388:C$486,3,FALSE))</f>
        <v/>
      </c>
      <c r="D389" s="67" t="s">
        <v>46</v>
      </c>
      <c r="E389" s="67" t="str">
        <f>'Sample GDP Data'!A239</f>
        <v>515200</v>
      </c>
      <c r="F389" s="67" t="str">
        <f>"G"&amp;E389</f>
        <v>G515200</v>
      </c>
      <c r="G389" s="67" t="str">
        <f>VLOOKUP(E389,'GDP MetaData'!B$26:C$362,2,FALSE)</f>
        <v>Pay and specialty television</v>
      </c>
      <c r="H389" s="123">
        <f>VLOOKUP(E389,'Sample GDP Data'!A$2:D$338,4,FALSE)</f>
        <v>1131.5</v>
      </c>
      <c r="L389" s="63"/>
      <c r="M389" s="63"/>
      <c r="N389" s="132">
        <f>H389</f>
        <v>1131.5</v>
      </c>
      <c r="P389" s="67">
        <f>IF(ISBLANK(F389),"",H389)</f>
        <v>1131.5</v>
      </c>
      <c r="S389" s="67" t="s">
        <v>47</v>
      </c>
      <c r="T389" s="136"/>
      <c r="U389" s="138">
        <v>5152</v>
      </c>
      <c r="V389" s="136"/>
    </row>
    <row r="390" spans="1:22" ht="15.75" x14ac:dyDescent="0.25">
      <c r="A390" s="67">
        <f>VLOOKUP(E390,'GDP MetaData'!B$26:H$362,7,FALSE)</f>
        <v>0</v>
      </c>
      <c r="B390" s="67" t="str">
        <f>IF(A390=0,"",VLOOKUP(A390,'GDP MetaData'!A$388:C$486,3,FALSE))</f>
        <v/>
      </c>
      <c r="D390" s="67" t="s">
        <v>7396</v>
      </c>
      <c r="E390" s="67" t="str">
        <f>'Sample GDP Data'!A240</f>
        <v>517000</v>
      </c>
      <c r="F390" s="67" t="str">
        <f>"G"&amp;E390</f>
        <v>G517000</v>
      </c>
      <c r="G390" s="67" t="str">
        <f>VLOOKUP(E390,'GDP MetaData'!B$26:C$362,2,FALSE)</f>
        <v>Telecommunications</v>
      </c>
      <c r="H390" s="123">
        <f>VLOOKUP(E390,'Sample GDP Data'!A$2:D$338,4,FALSE)</f>
        <v>13956.2</v>
      </c>
      <c r="L390" s="63"/>
      <c r="M390" s="126">
        <f>H390</f>
        <v>13956.2</v>
      </c>
      <c r="P390" s="67">
        <f>IF(ISBLANK(F390),"",H390)</f>
        <v>13956.2</v>
      </c>
      <c r="T390" s="136"/>
      <c r="U390" s="137"/>
      <c r="V390" s="136"/>
    </row>
    <row r="391" spans="1:22" ht="15.75" x14ac:dyDescent="0.25">
      <c r="D391" s="67" t="s">
        <v>7397</v>
      </c>
      <c r="H391" s="123"/>
      <c r="L391" s="63"/>
      <c r="M391" s="126"/>
      <c r="T391" s="136"/>
      <c r="U391" s="137"/>
      <c r="V391" s="136"/>
    </row>
    <row r="392" spans="1:22" ht="15.75" x14ac:dyDescent="0.25">
      <c r="D392" s="67" t="s">
        <v>6458</v>
      </c>
      <c r="H392" s="123"/>
      <c r="L392" s="63"/>
      <c r="M392" s="126"/>
      <c r="T392" s="136"/>
      <c r="U392" s="137"/>
      <c r="V392" s="136"/>
    </row>
    <row r="393" spans="1:22" ht="15.75" x14ac:dyDescent="0.25">
      <c r="D393" s="67" t="s">
        <v>6330</v>
      </c>
      <c r="H393" s="123"/>
      <c r="L393" s="63"/>
      <c r="M393" s="126"/>
      <c r="T393" s="136"/>
      <c r="U393" s="137"/>
      <c r="V393" s="136"/>
    </row>
    <row r="394" spans="1:22" ht="15.75" x14ac:dyDescent="0.25">
      <c r="A394" s="67">
        <f>VLOOKUP(E394,'GDP MetaData'!B$26:H$362,7,FALSE)</f>
        <v>0</v>
      </c>
      <c r="B394" s="67" t="str">
        <f>IF(A394=0,"",VLOOKUP(A394,'GDP MetaData'!A$388:C$486,3,FALSE))</f>
        <v/>
      </c>
      <c r="D394" s="67" t="s">
        <v>7403</v>
      </c>
      <c r="E394" s="67" t="str">
        <f>'Sample GDP Data'!A241</f>
        <v>518000</v>
      </c>
      <c r="F394" s="67" t="str">
        <f>"G"&amp;E394</f>
        <v>G518000</v>
      </c>
      <c r="G394" s="67" t="str">
        <f>VLOOKUP(E394,'GDP MetaData'!B$26:C$362,2,FALSE)</f>
        <v>Data processing, hosting, and related services</v>
      </c>
      <c r="H394" s="123">
        <f>VLOOKUP(E394,'Sample GDP Data'!A$2:D$338,4,FALSE)</f>
        <v>2224</v>
      </c>
      <c r="L394" s="63"/>
      <c r="M394" s="126">
        <f>H394</f>
        <v>2224</v>
      </c>
      <c r="P394" s="67">
        <f>IF(ISBLANK(F394),"",H394)</f>
        <v>2224</v>
      </c>
      <c r="S394" s="67" t="s">
        <v>52</v>
      </c>
      <c r="T394" s="136"/>
      <c r="U394" s="138">
        <v>5182</v>
      </c>
      <c r="V394" s="136"/>
    </row>
    <row r="395" spans="1:22" ht="15.75" x14ac:dyDescent="0.25">
      <c r="D395" s="67" t="s">
        <v>51</v>
      </c>
      <c r="H395" s="123"/>
      <c r="L395" s="63"/>
      <c r="M395" s="126"/>
      <c r="T395" s="136"/>
      <c r="U395" s="138"/>
      <c r="V395" s="136"/>
    </row>
    <row r="396" spans="1:22" ht="15.75" x14ac:dyDescent="0.25">
      <c r="A396" s="67">
        <f>VLOOKUP(E396,'GDP MetaData'!B$26:H$362,7,FALSE)</f>
        <v>0</v>
      </c>
      <c r="B396" s="67" t="str">
        <f>IF(A396=0,"",VLOOKUP(A396,'GDP MetaData'!A$388:C$486,3,FALSE))</f>
        <v/>
      </c>
      <c r="D396" s="67" t="s">
        <v>7405</v>
      </c>
      <c r="E396" s="67" t="str">
        <f>'Sample GDP Data'!A242</f>
        <v>519000</v>
      </c>
      <c r="F396" s="67" t="str">
        <f>"G"&amp;E396</f>
        <v>G519000</v>
      </c>
      <c r="G396" s="67" t="str">
        <f>VLOOKUP(E396,'GDP MetaData'!B$26:C$362,2,FALSE)</f>
        <v>Other information services</v>
      </c>
      <c r="H396" s="123">
        <f>VLOOKUP(E396,'Sample GDP Data'!A$2:D$338,4,FALSE)</f>
        <v>1834.8</v>
      </c>
      <c r="L396" s="63"/>
      <c r="M396" s="126">
        <f>H396</f>
        <v>1834.8</v>
      </c>
      <c r="P396" s="67">
        <f>IF(ISBLANK(F396),"",H396)</f>
        <v>1834.8</v>
      </c>
      <c r="S396" s="67" t="s">
        <v>57</v>
      </c>
      <c r="T396" s="136"/>
      <c r="U396" s="138">
        <v>5191</v>
      </c>
      <c r="V396" s="136"/>
    </row>
    <row r="397" spans="1:22" ht="15.75" x14ac:dyDescent="0.25">
      <c r="D397" s="67" t="s">
        <v>56</v>
      </c>
      <c r="H397" s="123"/>
      <c r="L397" s="63"/>
      <c r="M397" s="126"/>
      <c r="T397" s="136"/>
      <c r="U397" s="138"/>
      <c r="V397" s="136"/>
    </row>
    <row r="398" spans="1:22" ht="15.75" x14ac:dyDescent="0.25">
      <c r="A398" s="67">
        <f>VLOOKUP(E398,'GDP MetaData'!B$26:H$362,7,FALSE)</f>
        <v>71</v>
      </c>
      <c r="B398" s="67" t="str">
        <f>IF(A398=0,"",VLOOKUP(A398,'GDP MetaData'!A$388:C$486,3,FALSE))</f>
        <v>Aggregate 51A combines the North American Industry Classification System (NAICS) codes 5152, 517, 519.</v>
      </c>
      <c r="E398" s="67" t="str">
        <f>'Sample GDP Data'!A243</f>
        <v>51A000</v>
      </c>
      <c r="G398" s="67" t="str">
        <f>VLOOKUP(E398,'GDP MetaData'!B$26:C$362,2,FALSE)</f>
        <v>Pay and specialty television, telecommunications and other information services</v>
      </c>
      <c r="H398" s="123"/>
      <c r="I398" s="67" t="s">
        <v>10227</v>
      </c>
      <c r="L398" s="63"/>
      <c r="M398" s="126"/>
      <c r="T398" s="136"/>
      <c r="U398" s="138"/>
      <c r="V398" s="136"/>
    </row>
    <row r="399" spans="1:22" ht="15.75" x14ac:dyDescent="0.25">
      <c r="A399" s="67">
        <f>VLOOKUP(E399,'GDP MetaData'!B$26:H$362,7,FALSE)</f>
        <v>0</v>
      </c>
      <c r="B399" s="67" t="str">
        <f>IF(A399=0,"",VLOOKUP(A399,'GDP MetaData'!A$388:C$486,3,FALSE))</f>
        <v/>
      </c>
      <c r="D399" s="67" t="s">
        <v>7412</v>
      </c>
      <c r="E399" s="67" t="str">
        <f>'Sample GDP Data'!A244</f>
        <v>520000</v>
      </c>
      <c r="G399" s="67" t="str">
        <f>VLOOKUP(E399,'GDP MetaData'!B$26:C$362,2,FALSE)</f>
        <v>Finance and insurance</v>
      </c>
      <c r="H399" s="123">
        <f>VLOOKUP(E399,'Sample GDP Data'!A$2:D$338,4,FALSE)</f>
        <v>65605.100000000006</v>
      </c>
      <c r="I399" s="67" t="s">
        <v>10228</v>
      </c>
      <c r="L399" s="129">
        <f>SUM(M401:M413)</f>
        <v>65605.10000000002</v>
      </c>
      <c r="M399" s="63"/>
      <c r="P399" s="67" t="str">
        <f>IF(ISBLANK(F399),"",H399)</f>
        <v/>
      </c>
      <c r="Q399" s="67">
        <f>SUM(P399:P413)</f>
        <v>65605.100000000006</v>
      </c>
      <c r="T399" s="136"/>
      <c r="U399" s="137"/>
      <c r="V399" s="136"/>
    </row>
    <row r="400" spans="1:22" ht="15.75" x14ac:dyDescent="0.25">
      <c r="A400" s="67">
        <f>VLOOKUP(E400,'GDP MetaData'!B$26:H$362,7,FALSE)</f>
        <v>72</v>
      </c>
      <c r="B400" s="67" t="str">
        <f>IF(A400=0,"",VLOOKUP(A400,'GDP MetaData'!A$388:C$486,3,FALSE))</f>
        <v>Aggregate 52X combines the North American Industry Classification System (NAICS) codes 521, 522.</v>
      </c>
      <c r="E400" s="67" t="str">
        <f>'Sample GDP Data'!A245</f>
        <v>52X000</v>
      </c>
      <c r="G400" s="67" t="str">
        <f>VLOOKUP(E400,'GDP MetaData'!B$26:C$362,2,FALSE)</f>
        <v>Credit intermediation and monetary authorities</v>
      </c>
      <c r="H400" s="123">
        <f>VLOOKUP(E400,'Sample GDP Data'!A$2:D$338,4,FALSE)</f>
        <v>41736.699999999997</v>
      </c>
      <c r="I400" s="67" t="s">
        <v>10213</v>
      </c>
      <c r="M400" s="63"/>
      <c r="U400" s="139"/>
    </row>
    <row r="401" spans="1:16" x14ac:dyDescent="0.25">
      <c r="A401" s="67">
        <f>VLOOKUP(E401,'GDP MetaData'!B$26:H$362,7,FALSE)</f>
        <v>0</v>
      </c>
      <c r="B401" s="67" t="str">
        <f>IF(A401=0,"",VLOOKUP(A401,'GDP MetaData'!A$388:C$486,3,FALSE))</f>
        <v/>
      </c>
      <c r="D401" s="67" t="s">
        <v>7413</v>
      </c>
      <c r="E401" s="67" t="str">
        <f>'Sample GDP Data'!A246</f>
        <v>521000</v>
      </c>
      <c r="F401" s="67" t="str">
        <f>"G"&amp;E401</f>
        <v>G521000</v>
      </c>
      <c r="G401" s="67" t="str">
        <f>VLOOKUP(E401,'GDP MetaData'!B$26:C$362,2,FALSE)</f>
        <v>Monetary authorities - central bank</v>
      </c>
      <c r="H401" s="123">
        <f>VLOOKUP(E401,'Sample GDP Data'!A$2:D$338,4,FALSE)</f>
        <v>274.3</v>
      </c>
      <c r="L401" s="63"/>
      <c r="M401" s="126">
        <f>H401</f>
        <v>274.3</v>
      </c>
      <c r="P401" s="67">
        <f>IF(ISBLANK(F401),"",H401)</f>
        <v>274.3</v>
      </c>
    </row>
    <row r="402" spans="1:16" x14ac:dyDescent="0.25">
      <c r="D402" s="67" t="s">
        <v>6554</v>
      </c>
      <c r="H402" s="123"/>
      <c r="L402" s="63"/>
      <c r="M402" s="126"/>
    </row>
    <row r="403" spans="1:16" x14ac:dyDescent="0.25">
      <c r="A403" s="67">
        <f>VLOOKUP(E403,'GDP MetaData'!B$26:H$362,7,FALSE)</f>
        <v>0</v>
      </c>
      <c r="B403" s="67" t="str">
        <f>IF(A403=0,"",VLOOKUP(A403,'GDP MetaData'!A$388:C$486,3,FALSE))</f>
        <v/>
      </c>
      <c r="D403" s="67" t="s">
        <v>7415</v>
      </c>
      <c r="E403" s="67" t="str">
        <f>'Sample GDP Data'!A247</f>
        <v>522000</v>
      </c>
      <c r="G403" s="67" t="str">
        <f>VLOOKUP(E403,'GDP MetaData'!B$26:C$362,2,FALSE)</f>
        <v>Credit intermediation and related activities</v>
      </c>
      <c r="H403" s="123">
        <f>VLOOKUP(E403,'Sample GDP Data'!A$2:D$338,4,FALSE)</f>
        <v>41462.400000000001</v>
      </c>
      <c r="I403" s="67" t="s">
        <v>10209</v>
      </c>
      <c r="L403" s="63"/>
      <c r="M403" s="126">
        <f>SUM(N404:N409)</f>
        <v>41462.400000000009</v>
      </c>
      <c r="P403" s="67" t="str">
        <f>IF(ISBLANK(F403),"",H403)</f>
        <v/>
      </c>
    </row>
    <row r="404" spans="1:16" x14ac:dyDescent="0.25">
      <c r="A404" s="67">
        <f>VLOOKUP(E404,'GDP MetaData'!B$26:H$362,7,FALSE)</f>
        <v>0</v>
      </c>
      <c r="B404" s="67" t="str">
        <f>IF(A404=0,"",VLOOKUP(A404,'GDP MetaData'!A$388:C$486,3,FALSE))</f>
        <v/>
      </c>
      <c r="D404" s="67" t="s">
        <v>6278</v>
      </c>
      <c r="E404" s="67" t="str">
        <f>'Sample GDP Data'!A248</f>
        <v>522100</v>
      </c>
      <c r="G404" s="67" t="str">
        <f>VLOOKUP(E404,'GDP MetaData'!B$26:C$362,2,FALSE)</f>
        <v>Depository credit intermediation</v>
      </c>
      <c r="H404" s="123">
        <f>VLOOKUP(E404,'Sample GDP Data'!A$2:D$338,4,FALSE)</f>
        <v>37004.300000000003</v>
      </c>
      <c r="I404" s="67" t="s">
        <v>10209</v>
      </c>
      <c r="L404" s="63"/>
      <c r="M404" s="63"/>
      <c r="N404" s="134">
        <f>SUM(O405:O406)</f>
        <v>37004.300000000003</v>
      </c>
      <c r="P404" s="67" t="str">
        <f>IF(ISBLANK(F404),"",H404)</f>
        <v/>
      </c>
    </row>
    <row r="405" spans="1:16" x14ac:dyDescent="0.25">
      <c r="A405" s="67">
        <f>VLOOKUP(E405,'GDP MetaData'!B$26:H$362,7,FALSE)</f>
        <v>0</v>
      </c>
      <c r="B405" s="67" t="str">
        <f>IF(A405=0,"",VLOOKUP(A405,'GDP MetaData'!A$388:C$486,3,FALSE))</f>
        <v/>
      </c>
      <c r="E405" s="67" t="str">
        <f>'Sample GDP Data'!A249</f>
        <v>522130</v>
      </c>
      <c r="F405" s="67" t="str">
        <f>"G"&amp;E405</f>
        <v>G522130</v>
      </c>
      <c r="G405" s="67" t="str">
        <f>VLOOKUP(E405,'GDP MetaData'!B$26:C$362,2,FALSE)</f>
        <v>Local credit unions</v>
      </c>
      <c r="H405" s="123">
        <f>VLOOKUP(E405,'Sample GDP Data'!A$2:D$338,4,FALSE)</f>
        <v>614.29999999999995</v>
      </c>
      <c r="L405" s="63"/>
      <c r="M405" s="63"/>
      <c r="O405" s="130">
        <f>H405</f>
        <v>614.29999999999995</v>
      </c>
      <c r="P405" s="67">
        <f>IF(ISBLANK(F405),"",H405)</f>
        <v>614.29999999999995</v>
      </c>
    </row>
    <row r="406" spans="1:16" x14ac:dyDescent="0.25">
      <c r="A406" s="67">
        <f>VLOOKUP(E406,'GDP MetaData'!B$26:H$362,7,FALSE)</f>
        <v>38</v>
      </c>
      <c r="B406" s="67" t="str">
        <f>IF(A406=0,"",VLOOKUP(A406,'GDP MetaData'!A$388:C$486,3,FALSE))</f>
        <v>Industry 5221A combines the North American Industry Classification System (NAICS) codes 52211, 52219.</v>
      </c>
      <c r="E406" s="67" t="str">
        <f>'Sample GDP Data'!A250</f>
        <v>5221A0</v>
      </c>
      <c r="F406" s="67" t="str">
        <f>"G"&amp;E406</f>
        <v>G5221A0</v>
      </c>
      <c r="G406" s="67" t="str">
        <f>VLOOKUP(E406,'GDP MetaData'!B$26:C$362,2,FALSE)</f>
        <v>Banking and other depository credit intermediation</v>
      </c>
      <c r="H406" s="123">
        <f>VLOOKUP(E406,'Sample GDP Data'!A$2:D$338,4,FALSE)</f>
        <v>36390</v>
      </c>
      <c r="I406" s="67" t="s">
        <v>10208</v>
      </c>
      <c r="L406" s="63"/>
      <c r="M406" s="63"/>
      <c r="O406" s="130">
        <f>H406</f>
        <v>36390</v>
      </c>
      <c r="P406" s="67">
        <f>IF(ISBLANK(F406),"",H406)</f>
        <v>36390</v>
      </c>
    </row>
    <row r="407" spans="1:16" x14ac:dyDescent="0.25">
      <c r="A407" s="67">
        <f>VLOOKUP(E407,'GDP MetaData'!B$26:H$362,7,FALSE)</f>
        <v>73</v>
      </c>
      <c r="B407" s="67" t="str">
        <f>IF(A407=0,"",VLOOKUP(A407,'GDP MetaData'!A$388:C$486,3,FALSE))</f>
        <v>Aggregate 522A combines the North American Industry Classification System (NAICS) codes 5222, 5223.</v>
      </c>
      <c r="E407" s="67" t="str">
        <f>'Sample GDP Data'!A251</f>
        <v>522A00</v>
      </c>
      <c r="G407" s="67" t="str">
        <f>VLOOKUP(E407,'GDP MetaData'!B$26:C$362,2,FALSE)</f>
        <v>Non-depository credit intermediation and activities related to credit intermediation</v>
      </c>
      <c r="H407" s="123"/>
      <c r="I407" s="67" t="s">
        <v>10229</v>
      </c>
      <c r="L407" s="63"/>
      <c r="M407" s="63"/>
    </row>
    <row r="408" spans="1:16" x14ac:dyDescent="0.25">
      <c r="A408" s="67">
        <f>VLOOKUP(E408,'GDP MetaData'!B$26:H$362,7,FALSE)</f>
        <v>0</v>
      </c>
      <c r="B408" s="67" t="str">
        <f>IF(A408=0,"",VLOOKUP(A408,'GDP MetaData'!A$388:C$486,3,FALSE))</f>
        <v/>
      </c>
      <c r="D408" s="67" t="s">
        <v>6556</v>
      </c>
      <c r="E408" s="67" t="str">
        <f>'Sample GDP Data'!A252</f>
        <v>522200</v>
      </c>
      <c r="F408" s="67" t="str">
        <f>"G"&amp;E408</f>
        <v>G522200</v>
      </c>
      <c r="G408" s="67" t="str">
        <f>VLOOKUP(E408,'GDP MetaData'!B$26:C$362,2,FALSE)</f>
        <v>Non-depository credit intermediation</v>
      </c>
      <c r="H408" s="123">
        <f>VLOOKUP(E408,'Sample GDP Data'!A$2:D$338,4,FALSE)</f>
        <v>2704.8</v>
      </c>
      <c r="L408" s="63"/>
      <c r="M408" s="63"/>
      <c r="N408" s="134">
        <f>H408</f>
        <v>2704.8</v>
      </c>
      <c r="P408" s="67">
        <f t="shared" ref="P408:P413" si="26">IF(ISBLANK(F408),"",H408)</f>
        <v>2704.8</v>
      </c>
    </row>
    <row r="409" spans="1:16" x14ac:dyDescent="0.25">
      <c r="A409" s="67">
        <f>VLOOKUP(E409,'GDP MetaData'!B$26:H$362,7,FALSE)</f>
        <v>0</v>
      </c>
      <c r="B409" s="67" t="str">
        <f>IF(A409=0,"",VLOOKUP(A409,'GDP MetaData'!A$388:C$486,3,FALSE))</f>
        <v/>
      </c>
      <c r="D409" s="67" t="s">
        <v>6333</v>
      </c>
      <c r="E409" s="67" t="str">
        <f>'Sample GDP Data'!A253</f>
        <v>522300</v>
      </c>
      <c r="F409" s="67" t="str">
        <f>"G"&amp;E409</f>
        <v>G522300</v>
      </c>
      <c r="G409" s="67" t="str">
        <f>VLOOKUP(E409,'GDP MetaData'!B$26:C$362,2,FALSE)</f>
        <v>Activities related to credit intermediation</v>
      </c>
      <c r="H409" s="123">
        <f>VLOOKUP(E409,'Sample GDP Data'!A$2:D$338,4,FALSE)</f>
        <v>1753.3</v>
      </c>
      <c r="L409" s="63"/>
      <c r="M409" s="63"/>
      <c r="N409" s="134">
        <f>H409</f>
        <v>1753.3</v>
      </c>
      <c r="P409" s="67">
        <f t="shared" si="26"/>
        <v>1753.3</v>
      </c>
    </row>
    <row r="410" spans="1:16" x14ac:dyDescent="0.25">
      <c r="A410" s="67">
        <f>VLOOKUP(E410,'GDP MetaData'!B$26:H$362,7,FALSE)</f>
        <v>0</v>
      </c>
      <c r="B410" s="67" t="str">
        <f>IF(A410=0,"",VLOOKUP(A410,'GDP MetaData'!A$388:C$486,3,FALSE))</f>
        <v/>
      </c>
      <c r="D410" s="67" t="s">
        <v>7441</v>
      </c>
      <c r="E410" s="67" t="str">
        <f>'Sample GDP Data'!A254</f>
        <v>524000</v>
      </c>
      <c r="G410" s="67" t="str">
        <f>VLOOKUP(E410,'GDP MetaData'!B$26:C$362,2,FALSE)</f>
        <v>Insurance carriers and related activities</v>
      </c>
      <c r="H410" s="123">
        <f>VLOOKUP(E410,'Sample GDP Data'!A$2:D$338,4,FALSE)</f>
        <v>14759.3</v>
      </c>
      <c r="L410" s="63"/>
      <c r="M410" s="126">
        <f>H410</f>
        <v>14759.3</v>
      </c>
      <c r="P410" s="67" t="str">
        <f t="shared" si="26"/>
        <v/>
      </c>
    </row>
    <row r="411" spans="1:16" x14ac:dyDescent="0.25">
      <c r="A411" s="67">
        <f>VLOOKUP(E411,'GDP MetaData'!B$26:H$362,7,FALSE)</f>
        <v>0</v>
      </c>
      <c r="B411" s="67" t="str">
        <f>IF(A411=0,"",VLOOKUP(A411,'GDP MetaData'!A$388:C$486,3,FALSE))</f>
        <v/>
      </c>
      <c r="D411" s="67" t="s">
        <v>6560</v>
      </c>
      <c r="E411" s="67" t="str">
        <f>'Sample GDP Data'!A255</f>
        <v>524100</v>
      </c>
      <c r="F411" s="67" t="str">
        <f>"G"&amp;E411</f>
        <v>G524100</v>
      </c>
      <c r="G411" s="67" t="str">
        <f>VLOOKUP(E411,'GDP MetaData'!B$26:C$362,2,FALSE)</f>
        <v>Insurance carriers</v>
      </c>
      <c r="H411" s="123">
        <f>VLOOKUP(E411,'Sample GDP Data'!A$2:D$338,4,FALSE)</f>
        <v>10174.5</v>
      </c>
      <c r="L411" s="63"/>
      <c r="M411" s="63"/>
      <c r="N411" s="134">
        <f>H411</f>
        <v>10174.5</v>
      </c>
      <c r="P411" s="67">
        <f t="shared" si="26"/>
        <v>10174.5</v>
      </c>
    </row>
    <row r="412" spans="1:16" x14ac:dyDescent="0.25">
      <c r="A412" s="67">
        <f>VLOOKUP(E412,'GDP MetaData'!B$26:H$362,7,FALSE)</f>
        <v>0</v>
      </c>
      <c r="B412" s="67" t="str">
        <f>IF(A412=0,"",VLOOKUP(A412,'GDP MetaData'!A$388:C$486,3,FALSE))</f>
        <v/>
      </c>
      <c r="D412" s="67" t="s">
        <v>6463</v>
      </c>
      <c r="E412" s="67" t="str">
        <f>'Sample GDP Data'!A256</f>
        <v>524200</v>
      </c>
      <c r="F412" s="67" t="str">
        <f>"G"&amp;E412</f>
        <v>G524200</v>
      </c>
      <c r="G412" s="67" t="str">
        <f>VLOOKUP(E412,'GDP MetaData'!B$26:C$362,2,FALSE)</f>
        <v>Agencies, brokerages and other insurance related activities</v>
      </c>
      <c r="H412" s="123">
        <f>VLOOKUP(E412,'Sample GDP Data'!A$2:D$338,4,FALSE)</f>
        <v>4584.8</v>
      </c>
      <c r="L412" s="63"/>
      <c r="M412" s="63"/>
      <c r="N412" s="134">
        <f>H412</f>
        <v>4584.8</v>
      </c>
      <c r="P412" s="67">
        <f t="shared" si="26"/>
        <v>4584.8</v>
      </c>
    </row>
    <row r="413" spans="1:16" x14ac:dyDescent="0.25">
      <c r="A413" s="67">
        <f>VLOOKUP(E413,'GDP MetaData'!B$26:H$362,7,FALSE)</f>
        <v>39</v>
      </c>
      <c r="B413" s="67" t="str">
        <f>IF(A413=0,"",VLOOKUP(A413,'GDP MetaData'!A$388:C$486,3,FALSE))</f>
        <v>Industry 52A combines the North American Industry Classification System (NAICS) codes 523, 526.</v>
      </c>
      <c r="E413" s="67" t="str">
        <f>'Sample GDP Data'!A257</f>
        <v>52A000</v>
      </c>
      <c r="F413" s="67" t="str">
        <f>"G"&amp;E413</f>
        <v>G52A000</v>
      </c>
      <c r="G413" s="67" t="str">
        <f>VLOOKUP(E413,'GDP MetaData'!B$26:C$362,2,FALSE)</f>
        <v>Financial investment services, funds and other financial vehicles</v>
      </c>
      <c r="H413" s="123">
        <f>VLOOKUP(E413,'Sample GDP Data'!A$2:D$338,4,FALSE)</f>
        <v>9109.1</v>
      </c>
      <c r="I413" s="67" t="s">
        <v>10208</v>
      </c>
      <c r="L413" s="63"/>
      <c r="M413" s="126">
        <f>H413</f>
        <v>9109.1</v>
      </c>
      <c r="P413" s="67">
        <f t="shared" si="26"/>
        <v>9109.1</v>
      </c>
    </row>
    <row r="414" spans="1:16" x14ac:dyDescent="0.25">
      <c r="D414" s="67" t="s">
        <v>7431</v>
      </c>
      <c r="H414" s="123"/>
      <c r="L414" s="63"/>
      <c r="M414" s="126"/>
    </row>
    <row r="415" spans="1:16" x14ac:dyDescent="0.25">
      <c r="D415" s="67" t="s">
        <v>6461</v>
      </c>
      <c r="H415" s="123"/>
      <c r="L415" s="63"/>
      <c r="M415" s="126"/>
    </row>
    <row r="416" spans="1:16" x14ac:dyDescent="0.25">
      <c r="D416" s="67" t="s">
        <v>6280</v>
      </c>
      <c r="H416" s="123"/>
      <c r="L416" s="63"/>
      <c r="M416" s="126"/>
    </row>
    <row r="417" spans="1:17" x14ac:dyDescent="0.25">
      <c r="D417" s="67" t="s">
        <v>6558</v>
      </c>
      <c r="H417" s="123"/>
      <c r="L417" s="63"/>
      <c r="M417" s="126"/>
    </row>
    <row r="418" spans="1:17" x14ac:dyDescent="0.25">
      <c r="D418" s="67" t="s">
        <v>7463</v>
      </c>
      <c r="H418" s="123"/>
      <c r="L418" s="63"/>
      <c r="M418" s="126"/>
    </row>
    <row r="419" spans="1:17" x14ac:dyDescent="0.25">
      <c r="D419" s="67" t="s">
        <v>6562</v>
      </c>
      <c r="H419" s="123"/>
      <c r="L419" s="63"/>
      <c r="M419" s="126"/>
    </row>
    <row r="420" spans="1:17" x14ac:dyDescent="0.25">
      <c r="D420" s="67" t="s">
        <v>6465</v>
      </c>
      <c r="H420" s="123"/>
      <c r="L420" s="63"/>
      <c r="M420" s="126"/>
    </row>
    <row r="421" spans="1:17" x14ac:dyDescent="0.25">
      <c r="E421" s="67" t="str">
        <f>'Sample GDP Data'!A258</f>
        <v>52B000</v>
      </c>
      <c r="H421" s="123"/>
      <c r="I421" s="67" t="s">
        <v>10213</v>
      </c>
      <c r="L421" s="63"/>
    </row>
    <row r="422" spans="1:17" x14ac:dyDescent="0.25">
      <c r="A422" s="67">
        <f>VLOOKUP(E422,'GDP MetaData'!B$26:H$362,7,FALSE)</f>
        <v>0</v>
      </c>
      <c r="B422" s="67" t="str">
        <f>IF(A422=0,"",VLOOKUP(A422,'GDP MetaData'!A$388:C$486,3,FALSE))</f>
        <v/>
      </c>
      <c r="D422" s="67" t="s">
        <v>7480</v>
      </c>
      <c r="E422" s="67" t="str">
        <f>'Sample GDP Data'!A259</f>
        <v>530000</v>
      </c>
      <c r="G422" s="67" t="str">
        <f>VLOOKUP(E422,'GDP MetaData'!B$26:C$362,2,FALSE)</f>
        <v>Real estate and rental and leasing</v>
      </c>
      <c r="H422" s="123">
        <f>VLOOKUP(E422,'Sample GDP Data'!A$2:D$338,4,FALSE)</f>
        <v>95615.1</v>
      </c>
      <c r="L422" s="129">
        <f>SUM(M423:M438)</f>
        <v>95615.2</v>
      </c>
      <c r="M422" s="63"/>
      <c r="P422" s="67" t="str">
        <f>IF(ISBLANK(F422),"",H422)</f>
        <v/>
      </c>
      <c r="Q422" s="67">
        <f>SUM(P422:P438)</f>
        <v>95615.2</v>
      </c>
    </row>
    <row r="423" spans="1:17" x14ac:dyDescent="0.25">
      <c r="A423" s="67">
        <f>VLOOKUP(E423,'GDP MetaData'!B$26:H$362,7,FALSE)</f>
        <v>0</v>
      </c>
      <c r="B423" s="67" t="str">
        <f>IF(A423=0,"",VLOOKUP(A423,'GDP MetaData'!A$388:C$486,3,FALSE))</f>
        <v/>
      </c>
      <c r="D423" s="67" t="s">
        <v>7481</v>
      </c>
      <c r="E423" s="140" t="str">
        <f>'Sample GDP Data'!A260</f>
        <v>531000</v>
      </c>
      <c r="F423" s="67" t="str">
        <f>"G"&amp;E423</f>
        <v>G531000</v>
      </c>
      <c r="G423" s="67" t="str">
        <f>VLOOKUP(E423,'GDP MetaData'!B$26:C$362,2,FALSE)</f>
        <v>Real estate</v>
      </c>
      <c r="H423" s="123">
        <f>VLOOKUP(E423,'Sample GDP Data'!A$2:D$338,4,FALSE)</f>
        <v>90750</v>
      </c>
      <c r="L423" s="63"/>
      <c r="M423" s="126">
        <f>H423</f>
        <v>90750</v>
      </c>
      <c r="P423" s="67">
        <f>IF(ISBLANK(F423),"",H423)</f>
        <v>90750</v>
      </c>
    </row>
    <row r="424" spans="1:17" x14ac:dyDescent="0.25">
      <c r="A424" s="67">
        <f>VLOOKUP(E424,'GDP MetaData'!B$26:H$362,7,FALSE)</f>
        <v>0</v>
      </c>
      <c r="B424" s="67" t="str">
        <f>IF(A424=0,"",VLOOKUP(A424,'GDP MetaData'!A$388:C$486,3,FALSE))</f>
        <v/>
      </c>
      <c r="D424" s="67" t="s">
        <v>6335</v>
      </c>
      <c r="E424" s="67" t="str">
        <f>'Sample GDP Data'!A261</f>
        <v>531100</v>
      </c>
      <c r="G424" s="67" t="str">
        <f>VLOOKUP(E424,'GDP MetaData'!B$26:C$362,2,FALSE)</f>
        <v>Lessors of real estate</v>
      </c>
      <c r="H424" s="123">
        <f>VLOOKUP(E424,'Sample GDP Data'!A$2:D$338,4,FALSE)</f>
        <v>25021</v>
      </c>
      <c r="I424" s="67" t="s">
        <v>10230</v>
      </c>
      <c r="L424" s="63"/>
      <c r="M424" s="63"/>
      <c r="N424" s="134">
        <f>SUM(O425:O425)</f>
        <v>58134.1</v>
      </c>
      <c r="P424" s="67" t="str">
        <f>IF(ISBLANK(F424),"",H424)</f>
        <v/>
      </c>
    </row>
    <row r="425" spans="1:17" x14ac:dyDescent="0.25">
      <c r="A425" s="67">
        <f>VLOOKUP(E425,'GDP MetaData'!B$26:H$362,7,FALSE)</f>
        <v>109</v>
      </c>
      <c r="B425" s="67" t="str">
        <f>IF(A425=0,"",VLOOKUP(A425,'GDP MetaData'!A$388:C$486,3,FALSE))</f>
        <v>Owner-occupied dwellings (industry 5311A) is defined as resident households who own the dwelling where they reside and who are considered for purpose of the National Accounts to receive an income in kind equivalent to the market rental value of their dwelling.</v>
      </c>
      <c r="E425" s="67" t="str">
        <f>'Sample GDP Data'!A262</f>
        <v>5311A0</v>
      </c>
      <c r="G425" s="67" t="str">
        <f>VLOOKUP(E425,'GDP MetaData'!B$26:C$362,2,FALSE)</f>
        <v>Owner-occupied dwellings</v>
      </c>
      <c r="H425" s="123">
        <f>VLOOKUP(E425,'Sample GDP Data'!A$2:D$338,4,FALSE)</f>
        <v>58134.1</v>
      </c>
      <c r="L425" s="63"/>
      <c r="M425" s="63"/>
      <c r="N425" s="63"/>
      <c r="O425" s="130">
        <f>H425</f>
        <v>58134.1</v>
      </c>
      <c r="P425" s="67" t="str">
        <f>IF(ISBLANK(F425),"",H425)</f>
        <v/>
      </c>
    </row>
    <row r="426" spans="1:17" x14ac:dyDescent="0.25">
      <c r="A426" s="67">
        <f>VLOOKUP(E426,'GDP MetaData'!B$26:H$362,7,FALSE)</f>
        <v>42</v>
      </c>
      <c r="B426" s="67" t="str">
        <f>IF(A426=0,"",VLOOKUP(A426,'GDP MetaData'!A$388:C$486,3,FALSE))</f>
        <v>Industry 531A combines the North American Industry Classification System (NAICS) codes 5312, 5313.</v>
      </c>
      <c r="E426" s="67" t="str">
        <f>'Sample GDP Data'!A263</f>
        <v>531A00</v>
      </c>
      <c r="G426" s="67" t="str">
        <f>VLOOKUP(E426,'GDP MetaData'!B$26:C$362,2,FALSE)</f>
        <v>Offices of real estate agents and brokers and activities related to real estate</v>
      </c>
      <c r="H426" s="123">
        <f>VLOOKUP(E426,'Sample GDP Data'!A$2:D$338,4,FALSE)</f>
        <v>7594.9</v>
      </c>
      <c r="I426" s="67" t="s">
        <v>10230</v>
      </c>
      <c r="L426" s="63"/>
      <c r="M426" s="63"/>
      <c r="N426" s="134">
        <f>H426</f>
        <v>7594.9</v>
      </c>
      <c r="O426" s="63"/>
      <c r="P426" s="67" t="str">
        <f>IF(ISBLANK(F426),"",H426)</f>
        <v/>
      </c>
    </row>
    <row r="427" spans="1:17" x14ac:dyDescent="0.25">
      <c r="D427" s="67" t="s">
        <v>6282</v>
      </c>
      <c r="H427" s="123"/>
      <c r="L427" s="63"/>
      <c r="M427" s="63"/>
      <c r="N427" s="134"/>
      <c r="O427" s="63"/>
    </row>
    <row r="428" spans="1:17" x14ac:dyDescent="0.25">
      <c r="D428" s="67" t="s">
        <v>6337</v>
      </c>
      <c r="H428" s="123"/>
      <c r="L428" s="63"/>
      <c r="M428" s="63"/>
      <c r="N428" s="134"/>
      <c r="O428" s="63"/>
    </row>
    <row r="429" spans="1:17" x14ac:dyDescent="0.25">
      <c r="H429" s="123"/>
      <c r="L429" s="63"/>
      <c r="M429" s="63"/>
      <c r="N429" s="134"/>
      <c r="O429" s="63"/>
    </row>
    <row r="430" spans="1:17" x14ac:dyDescent="0.25">
      <c r="A430" s="67">
        <f>VLOOKUP(E430,'GDP MetaData'!B$26:H$362,7,FALSE)</f>
        <v>0</v>
      </c>
      <c r="B430" s="67" t="str">
        <f>IF(A430=0,"",VLOOKUP(A430,'GDP MetaData'!A$388:C$486,3,FALSE))</f>
        <v/>
      </c>
      <c r="D430" s="67" t="s">
        <v>7494</v>
      </c>
      <c r="E430" s="140" t="str">
        <f>'Sample GDP Data'!A264</f>
        <v>532000</v>
      </c>
      <c r="G430" s="67" t="str">
        <f>VLOOKUP(E430,'GDP MetaData'!B$26:C$362,2,FALSE)</f>
        <v>Rental and leasing services</v>
      </c>
      <c r="H430" s="123">
        <f>VLOOKUP(E430,'Sample GDP Data'!A$2:D$338,4,FALSE)</f>
        <v>3921.9</v>
      </c>
      <c r="L430" s="63"/>
      <c r="M430" s="126">
        <f>SUM(N431:N432)</f>
        <v>3921.9</v>
      </c>
      <c r="N430" s="63"/>
      <c r="O430" s="63"/>
    </row>
    <row r="431" spans="1:17" x14ac:dyDescent="0.25">
      <c r="A431" s="67">
        <f>VLOOKUP(E431,'GDP MetaData'!B$26:H$362,7,FALSE)</f>
        <v>0</v>
      </c>
      <c r="B431" s="67" t="str">
        <f>IF(A431=0,"",VLOOKUP(A431,'GDP MetaData'!A$388:C$486,3,FALSE))</f>
        <v/>
      </c>
      <c r="D431" s="67" t="s">
        <v>6467</v>
      </c>
      <c r="E431" s="67" t="str">
        <f>'Sample GDP Data'!A265</f>
        <v>532100</v>
      </c>
      <c r="F431" s="67" t="str">
        <f>"G"&amp;E431</f>
        <v>G532100</v>
      </c>
      <c r="G431" s="67" t="str">
        <f>VLOOKUP(E431,'GDP MetaData'!B$26:C$362,2,FALSE)</f>
        <v>Automotive equipment rental and leasing</v>
      </c>
      <c r="H431" s="123">
        <f>VLOOKUP(E431,'Sample GDP Data'!A$2:D$338,4,FALSE)</f>
        <v>1597</v>
      </c>
      <c r="L431" s="63"/>
      <c r="N431" s="134">
        <f>H431</f>
        <v>1597</v>
      </c>
      <c r="P431" s="67">
        <f>IF(ISBLANK(F431),"",H431)</f>
        <v>1597</v>
      </c>
    </row>
    <row r="432" spans="1:17" x14ac:dyDescent="0.25">
      <c r="A432" s="67">
        <f>VLOOKUP(E432,'GDP MetaData'!B$26:H$362,7,FALSE)</f>
        <v>43</v>
      </c>
      <c r="B432" s="67" t="str">
        <f>IF(A432=0,"",VLOOKUP(A432,'GDP MetaData'!A$388:C$486,3,FALSE))</f>
        <v>Industry 532A combines the North American Industry Classification System (NAICS) code 532, excluding 5321.</v>
      </c>
      <c r="E432" s="67" t="str">
        <f>'Sample GDP Data'!A266</f>
        <v>532A00</v>
      </c>
      <c r="F432" s="67" t="str">
        <f>"G"&amp;E432</f>
        <v>G532A00</v>
      </c>
      <c r="G432" s="67" t="str">
        <f>VLOOKUP(E432,'GDP MetaData'!B$26:C$362,2,FALSE)</f>
        <v>Rental and leasing services (except automotive equipment)</v>
      </c>
      <c r="H432" s="123">
        <f>VLOOKUP(E432,'Sample GDP Data'!A$2:D$338,4,FALSE)</f>
        <v>2324.9</v>
      </c>
      <c r="I432" s="67" t="s">
        <v>10208</v>
      </c>
      <c r="L432" s="63"/>
      <c r="M432" s="63"/>
      <c r="N432" s="134">
        <f>H432</f>
        <v>2324.9</v>
      </c>
      <c r="P432" s="67">
        <f>IF(ISBLANK(F432),"",H432)</f>
        <v>2324.9</v>
      </c>
    </row>
    <row r="433" spans="1:19" x14ac:dyDescent="0.25">
      <c r="D433" s="67" t="s">
        <v>6284</v>
      </c>
      <c r="H433" s="123"/>
      <c r="L433" s="63"/>
      <c r="M433" s="63"/>
      <c r="N433" s="134"/>
    </row>
    <row r="434" spans="1:19" x14ac:dyDescent="0.25">
      <c r="D434" s="67" t="s">
        <v>6564</v>
      </c>
      <c r="H434" s="123"/>
      <c r="L434" s="63"/>
      <c r="M434" s="63"/>
      <c r="N434" s="134"/>
    </row>
    <row r="435" spans="1:19" x14ac:dyDescent="0.25">
      <c r="D435" s="67" t="s">
        <v>6286</v>
      </c>
      <c r="H435" s="123"/>
      <c r="L435" s="63"/>
      <c r="M435" s="63"/>
      <c r="N435" s="134"/>
    </row>
    <row r="436" spans="1:19" x14ac:dyDescent="0.25">
      <c r="A436" s="67">
        <f>VLOOKUP(E436,'GDP MetaData'!B$26:H$362,7,FALSE)</f>
        <v>0</v>
      </c>
      <c r="B436" s="67" t="str">
        <f>IF(A436=0,"",VLOOKUP(A436,'GDP MetaData'!A$388:C$486,3,FALSE))</f>
        <v/>
      </c>
      <c r="D436" s="67" t="s">
        <v>7505</v>
      </c>
      <c r="E436" s="140" t="str">
        <f>'Sample GDP Data'!A267</f>
        <v>533000</v>
      </c>
      <c r="F436" s="67" t="str">
        <f>"G"&amp;E436</f>
        <v>G533000</v>
      </c>
      <c r="G436" s="67" t="str">
        <f>VLOOKUP(E436,'GDP MetaData'!B$26:C$362,2,FALSE)</f>
        <v>Lessors of non-financial intangible assets (except copyrighted works)</v>
      </c>
      <c r="H436" s="123">
        <f>VLOOKUP(E436,'Sample GDP Data'!A$2:D$338,4,FALSE)</f>
        <v>943.3</v>
      </c>
      <c r="L436" s="63"/>
      <c r="M436" s="126">
        <f>H436</f>
        <v>943.3</v>
      </c>
      <c r="N436" s="63"/>
      <c r="P436" s="67">
        <f>IF(ISBLANK(F436),"",H436)</f>
        <v>943.3</v>
      </c>
    </row>
    <row r="437" spans="1:19" x14ac:dyDescent="0.25">
      <c r="D437" s="67" t="s">
        <v>6288</v>
      </c>
      <c r="E437" s="140"/>
      <c r="H437" s="123"/>
      <c r="L437" s="63"/>
      <c r="M437" s="126"/>
      <c r="N437" s="63"/>
    </row>
    <row r="438" spans="1:19" x14ac:dyDescent="0.25">
      <c r="A438" s="67">
        <f>VLOOKUP(E438,'GDP MetaData'!B$26:H$362,7,FALSE)</f>
        <v>74</v>
      </c>
      <c r="B438" s="67" t="str">
        <f>IF(A438=0,"",VLOOKUP(A438,'GDP MetaData'!A$388:C$486,3,FALSE))</f>
        <v>Industry 53A combines the North American Industry Classification System (NAICS) codes 533, 532, excluding 5321.</v>
      </c>
      <c r="E438" s="67" t="str">
        <f>'Sample GDP Data'!A268</f>
        <v>53A000</v>
      </c>
      <c r="G438" s="67" t="str">
        <f>VLOOKUP(E438,'GDP MetaData'!B$26:C$362,2,FALSE)</f>
        <v>Rental and leasing services (except automotive equipment) and lessors of non-financial intangible assets (except copyrighted works)</v>
      </c>
      <c r="H438" s="123">
        <f>VLOOKUP(E438,'Sample GDP Data'!A$2:D$338,4,FALSE)</f>
        <v>3268.2</v>
      </c>
      <c r="I438" s="67" t="s">
        <v>10213</v>
      </c>
      <c r="L438" s="63"/>
      <c r="P438" s="67" t="str">
        <f>IF(ISBLANK(F438),"",H438)</f>
        <v/>
      </c>
    </row>
    <row r="439" spans="1:19" x14ac:dyDescent="0.25">
      <c r="A439" s="67">
        <f>VLOOKUP(E439,'GDP MetaData'!B$26:H$362,7,FALSE)</f>
        <v>0</v>
      </c>
      <c r="B439" s="67" t="str">
        <f>IF(A439=0,"",VLOOKUP(A439,'GDP MetaData'!A$388:C$486,3,FALSE))</f>
        <v/>
      </c>
      <c r="D439" s="67" t="s">
        <v>7507</v>
      </c>
      <c r="E439" s="67" t="str">
        <f>'Sample GDP Data'!A269</f>
        <v>540000</v>
      </c>
      <c r="G439" s="67" t="str">
        <f>VLOOKUP(E439,'GDP MetaData'!B$26:C$362,2,FALSE)</f>
        <v>Professional, scientific and technical services</v>
      </c>
      <c r="H439" s="123">
        <f>VLOOKUP(E439,'Sample GDP Data'!A$2:D$338,4,FALSE)</f>
        <v>50416</v>
      </c>
      <c r="L439" s="129">
        <f>SUM(M440:M453)</f>
        <v>50416</v>
      </c>
      <c r="M439" s="63"/>
    </row>
    <row r="440" spans="1:19" x14ac:dyDescent="0.25">
      <c r="D440" s="67" t="s">
        <v>7508</v>
      </c>
      <c r="E440" s="135" t="s">
        <v>10231</v>
      </c>
      <c r="H440" s="123"/>
      <c r="I440" s="67" t="s">
        <v>10226</v>
      </c>
      <c r="M440" s="126">
        <f>SUM(N441:N453)</f>
        <v>50416</v>
      </c>
      <c r="Q440" s="67">
        <f>SUM(P444:P453)</f>
        <v>50416</v>
      </c>
    </row>
    <row r="441" spans="1:19" x14ac:dyDescent="0.25">
      <c r="A441" s="67">
        <f>VLOOKUP(E441,'GDP MetaData'!B$26:H$362,7,FALSE)</f>
        <v>44</v>
      </c>
      <c r="B441" s="67" t="str">
        <f>IF(A441=0,"",VLOOKUP(A441,'GDP MetaData'!A$388:C$486,3,FALSE))</f>
        <v>Aggregate 541A combines the North American Industry Classification System (NAICS) codes 5411, 5412.</v>
      </c>
      <c r="E441" s="67" t="str">
        <f>'Sample GDP Data'!A270</f>
        <v>541A00</v>
      </c>
      <c r="G441" s="67" t="str">
        <f>VLOOKUP(E441,'GDP MetaData'!B$26:C$362,2,FALSE)</f>
        <v>Legal, accounting and related services</v>
      </c>
      <c r="H441" s="123">
        <f>VLOOKUP(E441,'Sample GDP Data'!A$2:D$338,4,FALSE)</f>
        <v>12377.5</v>
      </c>
      <c r="I441" s="67" t="s">
        <v>10213</v>
      </c>
      <c r="M441" s="63"/>
      <c r="N441" s="141"/>
      <c r="P441" s="67" t="str">
        <f>IF(ISBLANK(F441),"",H441)</f>
        <v/>
      </c>
    </row>
    <row r="442" spans="1:19" x14ac:dyDescent="0.25">
      <c r="D442" s="67" t="s">
        <v>6469</v>
      </c>
      <c r="H442" s="123"/>
      <c r="M442" s="63"/>
      <c r="N442" s="141"/>
    </row>
    <row r="443" spans="1:19" x14ac:dyDescent="0.25">
      <c r="D443" s="67" t="s">
        <v>6290</v>
      </c>
      <c r="H443" s="123"/>
      <c r="M443" s="63"/>
      <c r="N443" s="141"/>
    </row>
    <row r="444" spans="1:19" x14ac:dyDescent="0.25">
      <c r="A444" s="67">
        <f>VLOOKUP(E444,'GDP MetaData'!B$26:H$362,7,FALSE)</f>
        <v>0</v>
      </c>
      <c r="B444" s="67" t="str">
        <f>IF(A444=0,"",VLOOKUP(A444,'GDP MetaData'!A$388:C$486,3,FALSE))</f>
        <v/>
      </c>
      <c r="E444" s="67" t="str">
        <f>'Sample GDP Data'!A271</f>
        <v>541100</v>
      </c>
      <c r="F444" s="67" t="str">
        <f>"G"&amp;E444</f>
        <v>G541100</v>
      </c>
      <c r="G444" s="67" t="str">
        <f>VLOOKUP(E444,'GDP MetaData'!B$26:C$362,2,FALSE)</f>
        <v>Legal services</v>
      </c>
      <c r="H444" s="123">
        <f>VLOOKUP(E444,'Sample GDP Data'!A$2:D$338,4,FALSE)</f>
        <v>6852.6</v>
      </c>
      <c r="L444" s="63"/>
      <c r="M444" s="63"/>
      <c r="N444" s="134">
        <f t="shared" ref="N444:N451" si="27">H444</f>
        <v>6852.6</v>
      </c>
      <c r="P444" s="67">
        <f t="shared" ref="P444:P454" si="28">IF(ISBLANK(F444),"",H444)</f>
        <v>6852.6</v>
      </c>
    </row>
    <row r="445" spans="1:19" x14ac:dyDescent="0.25">
      <c r="A445" s="67">
        <f>VLOOKUP(E445,'GDP MetaData'!B$26:H$362,7,FALSE)</f>
        <v>0</v>
      </c>
      <c r="B445" s="67" t="str">
        <f>IF(A445=0,"",VLOOKUP(A445,'GDP MetaData'!A$388:C$486,3,FALSE))</f>
        <v/>
      </c>
      <c r="E445" s="67" t="str">
        <f>'Sample GDP Data'!A272</f>
        <v>541200</v>
      </c>
      <c r="F445" s="67" t="str">
        <f>"G"&amp;E445</f>
        <v>G541200</v>
      </c>
      <c r="G445" s="67" t="str">
        <f>VLOOKUP(E445,'GDP MetaData'!B$26:C$362,2,FALSE)</f>
        <v>Accounting, tax preparation, bookkeeping and payroll services</v>
      </c>
      <c r="H445" s="123">
        <f>VLOOKUP(E445,'Sample GDP Data'!A$2:D$338,4,FALSE)</f>
        <v>5524.9</v>
      </c>
      <c r="L445" s="63"/>
      <c r="M445" s="63"/>
      <c r="N445" s="134">
        <f t="shared" si="27"/>
        <v>5524.9</v>
      </c>
      <c r="P445" s="67">
        <f t="shared" si="28"/>
        <v>5524.9</v>
      </c>
    </row>
    <row r="446" spans="1:19" x14ac:dyDescent="0.25">
      <c r="A446" s="67">
        <f>VLOOKUP(E446,'GDP MetaData'!B$26:H$362,7,FALSE)</f>
        <v>0</v>
      </c>
      <c r="B446" s="67" t="str">
        <f>IF(A446=0,"",VLOOKUP(A446,'GDP MetaData'!A$388:C$486,3,FALSE))</f>
        <v/>
      </c>
      <c r="D446" s="67" t="s">
        <v>61</v>
      </c>
      <c r="E446" s="67" t="str">
        <f>'Sample GDP Data'!A273</f>
        <v>541300</v>
      </c>
      <c r="F446" s="67" t="str">
        <f>"G"&amp;E446</f>
        <v>G541300</v>
      </c>
      <c r="G446" s="67" t="str">
        <f>VLOOKUP(E446,'GDP MetaData'!B$26:C$362,2,FALSE)</f>
        <v>Architectural, engineering and related services</v>
      </c>
      <c r="H446" s="123">
        <f>VLOOKUP(E446,'Sample GDP Data'!A$2:D$338,4,FALSE)</f>
        <v>7515.6</v>
      </c>
      <c r="L446" s="63"/>
      <c r="M446" s="63"/>
      <c r="N446" s="134">
        <f t="shared" si="27"/>
        <v>7515.6</v>
      </c>
      <c r="P446" s="67">
        <f t="shared" si="28"/>
        <v>7515.6</v>
      </c>
      <c r="S446" s="67" t="s">
        <v>62</v>
      </c>
    </row>
    <row r="447" spans="1:19" x14ac:dyDescent="0.25">
      <c r="A447" s="67">
        <f>VLOOKUP(E447,'GDP MetaData'!B$26:H$362,7,FALSE)</f>
        <v>45</v>
      </c>
      <c r="B447" s="67" t="str">
        <f>IF(A447=0,"",VLOOKUP(A447,'GDP MetaData'!A$388:C$486,3,FALSE))</f>
        <v>Aggregate 541B combines the North American Industry Classification System (NAICS) codes 5414, 5416, 5417, 5419.</v>
      </c>
      <c r="E447" s="67" t="str">
        <f>'Sample GDP Data'!A274</f>
        <v>541B00</v>
      </c>
      <c r="G447" s="67" t="str">
        <f>VLOOKUP(E447,'GDP MetaData'!B$26:C$362,2,FALSE)</f>
        <v>Other professional, scientific and technical services including scientific research and development</v>
      </c>
      <c r="H447" s="123">
        <f>VLOOKUP(E447,'Sample GDP Data'!A$2:D$338,4,FALSE)</f>
        <v>13168.1</v>
      </c>
      <c r="I447" s="67" t="s">
        <v>10213</v>
      </c>
      <c r="L447" s="63"/>
      <c r="M447" s="63"/>
      <c r="N447" s="141"/>
      <c r="P447" s="67" t="str">
        <f t="shared" si="28"/>
        <v/>
      </c>
    </row>
    <row r="448" spans="1:19" x14ac:dyDescent="0.25">
      <c r="A448" s="67">
        <f>VLOOKUP(E448,'GDP MetaData'!B$26:H$362,7,FALSE)</f>
        <v>0</v>
      </c>
      <c r="B448" s="67" t="str">
        <f>IF(A448=0,"",VLOOKUP(A448,'GDP MetaData'!A$388:C$486,3,FALSE))</f>
        <v/>
      </c>
      <c r="D448" s="67" t="s">
        <v>67</v>
      </c>
      <c r="E448" s="67" t="str">
        <f>'Sample GDP Data'!A275</f>
        <v>541400</v>
      </c>
      <c r="F448" s="67" t="str">
        <f t="shared" ref="F448:F454" si="29">"G"&amp;E448</f>
        <v>G541400</v>
      </c>
      <c r="G448" s="67" t="str">
        <f>VLOOKUP(E448,'GDP MetaData'!B$26:C$362,2,FALSE)</f>
        <v>Specialized design services</v>
      </c>
      <c r="H448" s="123">
        <f>VLOOKUP(E448,'Sample GDP Data'!A$2:D$338,4,FALSE)</f>
        <v>766.8</v>
      </c>
      <c r="L448" s="63"/>
      <c r="M448" s="63"/>
      <c r="N448" s="134">
        <f>H448</f>
        <v>766.8</v>
      </c>
      <c r="P448" s="67">
        <f t="shared" si="28"/>
        <v>766.8</v>
      </c>
    </row>
    <row r="449" spans="1:20" x14ac:dyDescent="0.25">
      <c r="A449" s="67">
        <f>VLOOKUP(E449,'GDP MetaData'!B$26:H$362,7,FALSE)</f>
        <v>0</v>
      </c>
      <c r="B449" s="67" t="str">
        <f>IF(A449=0,"",VLOOKUP(A449,'GDP MetaData'!A$388:C$486,3,FALSE))</f>
        <v/>
      </c>
      <c r="D449" s="67" t="s">
        <v>78</v>
      </c>
      <c r="E449" s="67" t="str">
        <f>'Sample GDP Data'!A276</f>
        <v>541600</v>
      </c>
      <c r="F449" s="67" t="str">
        <f t="shared" si="29"/>
        <v>G541600</v>
      </c>
      <c r="G449" s="67" t="str">
        <f>VLOOKUP(E449,'GDP MetaData'!B$26:C$362,2,FALSE)</f>
        <v>Management, scientific and technical consulting services</v>
      </c>
      <c r="H449" s="123">
        <f>VLOOKUP(E449,'Sample GDP Data'!A$2:D$338,4,FALSE)</f>
        <v>6315.9</v>
      </c>
      <c r="L449" s="63"/>
      <c r="M449" s="63"/>
      <c r="N449" s="134">
        <f t="shared" si="27"/>
        <v>6315.9</v>
      </c>
      <c r="P449" s="67">
        <f t="shared" si="28"/>
        <v>6315.9</v>
      </c>
      <c r="S449" s="67" t="s">
        <v>68</v>
      </c>
    </row>
    <row r="450" spans="1:20" x14ac:dyDescent="0.25">
      <c r="A450" s="67">
        <f>VLOOKUP(E450,'GDP MetaData'!B$26:H$362,7,FALSE)</f>
        <v>0</v>
      </c>
      <c r="B450" s="67" t="str">
        <f>IF(A450=0,"",VLOOKUP(A450,'GDP MetaData'!A$388:C$486,3,FALSE))</f>
        <v/>
      </c>
      <c r="D450" s="67" t="s">
        <v>6339</v>
      </c>
      <c r="E450" s="67" t="str">
        <f>'Sample GDP Data'!A277</f>
        <v>541700</v>
      </c>
      <c r="F450" s="67" t="str">
        <f t="shared" si="29"/>
        <v>G541700</v>
      </c>
      <c r="G450" s="67" t="str">
        <f>VLOOKUP(E450,'GDP MetaData'!B$26:C$362,2,FALSE)</f>
        <v>Scientific research and development services</v>
      </c>
      <c r="H450" s="123">
        <f>VLOOKUP(E450,'Sample GDP Data'!A$2:D$338,4,FALSE)</f>
        <v>2528.9</v>
      </c>
      <c r="L450" s="63"/>
      <c r="M450" s="63"/>
      <c r="N450" s="134">
        <f t="shared" si="27"/>
        <v>2528.9</v>
      </c>
      <c r="P450" s="67">
        <f t="shared" si="28"/>
        <v>2528.9</v>
      </c>
      <c r="S450" s="67" t="s">
        <v>79</v>
      </c>
    </row>
    <row r="451" spans="1:20" x14ac:dyDescent="0.25">
      <c r="A451" s="67">
        <f>VLOOKUP(E451,'GDP MetaData'!B$26:H$362,7,FALSE)</f>
        <v>0</v>
      </c>
      <c r="B451" s="67" t="str">
        <f>IF(A451=0,"",VLOOKUP(A451,'GDP MetaData'!A$388:C$486,3,FALSE))</f>
        <v/>
      </c>
      <c r="D451" s="67" t="s">
        <v>89</v>
      </c>
      <c r="E451" s="67" t="str">
        <f>'Sample GDP Data'!A278</f>
        <v>541900</v>
      </c>
      <c r="F451" s="67" t="str">
        <f t="shared" si="29"/>
        <v>G541900</v>
      </c>
      <c r="G451" s="67" t="str">
        <f>VLOOKUP(E451,'GDP MetaData'!B$26:C$362,2,FALSE)</f>
        <v>Other professional, scientific and technical services</v>
      </c>
      <c r="H451" s="123">
        <f>VLOOKUP(E451,'Sample GDP Data'!A$2:D$338,4,FALSE)</f>
        <v>3556.4</v>
      </c>
      <c r="L451" s="63"/>
      <c r="M451" s="63"/>
      <c r="N451" s="134">
        <f t="shared" si="27"/>
        <v>3556.4</v>
      </c>
      <c r="P451" s="67">
        <f t="shared" si="28"/>
        <v>3556.4</v>
      </c>
    </row>
    <row r="452" spans="1:20" x14ac:dyDescent="0.25">
      <c r="A452" s="67">
        <f>VLOOKUP(E452,'GDP MetaData'!B$26:H$362,7,FALSE)</f>
        <v>0</v>
      </c>
      <c r="B452" s="67" t="str">
        <f>IF(A452=0,"",VLOOKUP(A452,'GDP MetaData'!A$388:C$486,3,FALSE))</f>
        <v/>
      </c>
      <c r="D452" s="67" t="s">
        <v>73</v>
      </c>
      <c r="E452" s="67" t="str">
        <f>'Sample GDP Data'!A279</f>
        <v>541500</v>
      </c>
      <c r="F452" s="67" t="str">
        <f t="shared" si="29"/>
        <v>G541500</v>
      </c>
      <c r="G452" s="67" t="str">
        <f>VLOOKUP(E452,'GDP MetaData'!B$26:C$362,2,FALSE)</f>
        <v>Computer systems design and related services</v>
      </c>
      <c r="H452" s="123">
        <f>VLOOKUP(E452,'Sample GDP Data'!A$2:D$338,4,FALSE)</f>
        <v>14168.2</v>
      </c>
      <c r="L452" s="63"/>
      <c r="M452" s="63"/>
      <c r="N452" s="134">
        <f>H452</f>
        <v>14168.2</v>
      </c>
      <c r="P452" s="67">
        <f t="shared" si="28"/>
        <v>14168.2</v>
      </c>
      <c r="S452" s="67" t="s">
        <v>74</v>
      </c>
    </row>
    <row r="453" spans="1:20" x14ac:dyDescent="0.25">
      <c r="A453" s="67">
        <f>VLOOKUP(E453,'GDP MetaData'!B$26:H$362,7,FALSE)</f>
        <v>0</v>
      </c>
      <c r="B453" s="67" t="str">
        <f>IF(A453=0,"",VLOOKUP(A453,'GDP MetaData'!A$388:C$486,3,FALSE))</f>
        <v/>
      </c>
      <c r="D453" s="67" t="s">
        <v>84</v>
      </c>
      <c r="E453" s="67" t="str">
        <f>'Sample GDP Data'!A280</f>
        <v>541800</v>
      </c>
      <c r="F453" s="67" t="str">
        <f t="shared" si="29"/>
        <v>G541800</v>
      </c>
      <c r="G453" s="67" t="str">
        <f>VLOOKUP(E453,'GDP MetaData'!B$26:C$362,2,FALSE)</f>
        <v>Advertising, public relations, and related services</v>
      </c>
      <c r="H453" s="123">
        <f>VLOOKUP(E453,'Sample GDP Data'!A$2:D$338,4,FALSE)</f>
        <v>3186.7</v>
      </c>
      <c r="L453" s="63"/>
      <c r="M453" s="63"/>
      <c r="N453" s="134">
        <f>H453</f>
        <v>3186.7</v>
      </c>
      <c r="P453" s="67">
        <f t="shared" si="28"/>
        <v>3186.7</v>
      </c>
    </row>
    <row r="454" spans="1:20" x14ac:dyDescent="0.25">
      <c r="A454" s="67">
        <f>VLOOKUP(E454,'GDP MetaData'!B$26:H$362,7,FALSE)</f>
        <v>0</v>
      </c>
      <c r="B454" s="67" t="str">
        <f>IF(A454=0,"",VLOOKUP(A454,'GDP MetaData'!A$388:C$486,3,FALSE))</f>
        <v/>
      </c>
      <c r="D454" s="67" t="s">
        <v>7554</v>
      </c>
      <c r="E454" s="67" t="str">
        <f>'Sample GDP Data'!A281</f>
        <v>550000</v>
      </c>
      <c r="F454" s="67" t="str">
        <f t="shared" si="29"/>
        <v>G550000</v>
      </c>
      <c r="G454" s="67" t="str">
        <f>VLOOKUP(E454,'GDP MetaData'!B$26:C$362,2,FALSE)</f>
        <v>Management of companies and enterprises</v>
      </c>
      <c r="H454" s="123">
        <f>VLOOKUP(E454,'Sample GDP Data'!A$2:D$338,4,FALSE)</f>
        <v>4737.7</v>
      </c>
      <c r="L454" s="129">
        <f>H454</f>
        <v>4737.7</v>
      </c>
      <c r="M454" s="63"/>
      <c r="P454" s="67">
        <f t="shared" si="28"/>
        <v>4737.7</v>
      </c>
      <c r="Q454" s="67">
        <f>P454</f>
        <v>4737.7</v>
      </c>
      <c r="S454" s="67" t="s">
        <v>85</v>
      </c>
      <c r="T454" s="67" t="s">
        <v>90</v>
      </c>
    </row>
    <row r="455" spans="1:20" x14ac:dyDescent="0.25">
      <c r="D455" s="67" t="s">
        <v>7555</v>
      </c>
      <c r="H455" s="123"/>
      <c r="L455" s="129"/>
      <c r="M455" s="63"/>
    </row>
    <row r="456" spans="1:20" x14ac:dyDescent="0.25">
      <c r="D456" s="67" t="s">
        <v>6342</v>
      </c>
      <c r="H456" s="123"/>
      <c r="L456" s="129"/>
      <c r="M456" s="63"/>
    </row>
    <row r="457" spans="1:20" x14ac:dyDescent="0.25">
      <c r="A457" s="67">
        <f>VLOOKUP(E457,'GDP MetaData'!B$26:H$362,7,FALSE)</f>
        <v>0</v>
      </c>
      <c r="B457" s="67" t="str">
        <f>IF(A457=0,"",VLOOKUP(A457,'GDP MetaData'!A$388:C$486,3,FALSE))</f>
        <v/>
      </c>
      <c r="D457" s="67" t="s">
        <v>7559</v>
      </c>
      <c r="E457" s="67" t="str">
        <f>'Sample GDP Data'!A282</f>
        <v>560000</v>
      </c>
      <c r="G457" s="67" t="str">
        <f>VLOOKUP(E457,'GDP MetaData'!B$26:C$362,2,FALSE)</f>
        <v>Administrative and support, waste management and remediation services</v>
      </c>
      <c r="H457" s="123">
        <f>VLOOKUP(E457,'Sample GDP Data'!A$2:D$338,4,FALSE)</f>
        <v>24731.8</v>
      </c>
      <c r="I457" s="67" t="s">
        <v>10232</v>
      </c>
      <c r="L457" s="129">
        <f>H457</f>
        <v>24731.8</v>
      </c>
      <c r="M457" s="63"/>
      <c r="P457" s="67" t="str">
        <f>IF(ISBLANK(F457),"",H457)</f>
        <v/>
      </c>
      <c r="Q457" s="67">
        <f>SUM(P459:P473)</f>
        <v>24731.8</v>
      </c>
    </row>
    <row r="458" spans="1:20" x14ac:dyDescent="0.25">
      <c r="A458" s="67">
        <f>VLOOKUP(E458,'GDP MetaData'!B$26:H$362,7,FALSE)</f>
        <v>0</v>
      </c>
      <c r="B458" s="67" t="str">
        <f>IF(A458=0,"",VLOOKUP(A458,'GDP MetaData'!A$388:C$486,3,FALSE))</f>
        <v/>
      </c>
      <c r="D458" s="67" t="s">
        <v>7560</v>
      </c>
      <c r="E458" s="67" t="str">
        <f>'Sample GDP Data'!A283</f>
        <v>561000</v>
      </c>
      <c r="G458" s="67" t="str">
        <f>VLOOKUP(E458,'GDP MetaData'!B$26:C$362,2,FALSE)</f>
        <v>Administrative and support services</v>
      </c>
      <c r="H458" s="123"/>
      <c r="I458" s="67" t="s">
        <v>10229</v>
      </c>
      <c r="M458" s="126">
        <f>SUM(N459:N468)</f>
        <v>22240.1</v>
      </c>
    </row>
    <row r="459" spans="1:20" x14ac:dyDescent="0.25">
      <c r="A459" s="67">
        <f>VLOOKUP(E459,'GDP MetaData'!B$26:H$362,7,FALSE)</f>
        <v>75</v>
      </c>
      <c r="B459" s="67" t="str">
        <f>IF(A459=0,"",VLOOKUP(A459,'GDP MetaData'!A$388:C$486,3,FALSE))</f>
        <v>Aggregate 561B combines the North American Industry Classification System (NAICS) codes 5611, 5612, 5613, 5614, 5619.</v>
      </c>
      <c r="E459" s="67" t="str">
        <f>'Sample GDP Data'!A284</f>
        <v>561B00</v>
      </c>
      <c r="G459" s="67" t="str">
        <f>VLOOKUP(E459,'GDP MetaData'!B$26:C$362,2,FALSE)</f>
        <v>Other administrative and support services</v>
      </c>
      <c r="H459" s="123">
        <f>VLOOKUP(E459,'Sample GDP Data'!A$2:D$338,4,FALSE)</f>
        <v>14644.8</v>
      </c>
      <c r="I459" s="67" t="s">
        <v>10213</v>
      </c>
      <c r="M459" s="63"/>
      <c r="N459" s="141"/>
      <c r="P459" s="67" t="str">
        <f>IF(ISBLANK(F459),"",H459)</f>
        <v/>
      </c>
    </row>
    <row r="460" spans="1:20" x14ac:dyDescent="0.25">
      <c r="A460" s="67">
        <f>VLOOKUP(E460,'GDP MetaData'!B$26:H$362,7,FALSE)</f>
        <v>0</v>
      </c>
      <c r="B460" s="67" t="str">
        <f>IF(A460=0,"",VLOOKUP(A460,'GDP MetaData'!A$388:C$486,3,FALSE))</f>
        <v/>
      </c>
      <c r="D460" s="67" t="s">
        <v>6473</v>
      </c>
      <c r="E460" s="67" t="str">
        <f>'Sample GDP Data'!A285</f>
        <v>561100</v>
      </c>
      <c r="F460" s="67" t="str">
        <f>"G"&amp;E460</f>
        <v>G561100</v>
      </c>
      <c r="G460" s="67" t="str">
        <f>VLOOKUP(E460,'GDP MetaData'!B$26:C$362,2,FALSE)</f>
        <v>Office administrative services</v>
      </c>
      <c r="H460" s="123">
        <f>VLOOKUP(E460,'Sample GDP Data'!A$2:D$338,4,FALSE)</f>
        <v>3852.4</v>
      </c>
      <c r="L460" s="63"/>
      <c r="N460" s="134">
        <f t="shared" ref="N460:N468" si="30">H460</f>
        <v>3852.4</v>
      </c>
      <c r="P460" s="67">
        <f>IF(ISBLANK(F460),"",H460)</f>
        <v>3852.4</v>
      </c>
    </row>
    <row r="461" spans="1:20" x14ac:dyDescent="0.25">
      <c r="A461" s="67">
        <f>VLOOKUP(E461,'GDP MetaData'!B$26:H$362,7,FALSE)</f>
        <v>0</v>
      </c>
      <c r="B461" s="67" t="str">
        <f>IF(A461=0,"",VLOOKUP(A461,'GDP MetaData'!A$388:C$486,3,FALSE))</f>
        <v/>
      </c>
      <c r="D461" s="67" t="s">
        <v>6567</v>
      </c>
      <c r="E461" s="67" t="str">
        <f>'Sample GDP Data'!A286</f>
        <v>561300</v>
      </c>
      <c r="F461" s="67" t="str">
        <f>"G"&amp;E461</f>
        <v>G561300</v>
      </c>
      <c r="G461" s="67" t="str">
        <f>VLOOKUP(E461,'GDP MetaData'!B$26:C$362,2,FALSE)</f>
        <v>Employment services</v>
      </c>
      <c r="H461" s="123">
        <f>VLOOKUP(E461,'Sample GDP Data'!A$2:D$338,4,FALSE)</f>
        <v>4646.3999999999996</v>
      </c>
      <c r="L461" s="63"/>
      <c r="M461" s="63"/>
      <c r="N461" s="134">
        <f t="shared" si="30"/>
        <v>4646.3999999999996</v>
      </c>
      <c r="P461" s="67">
        <f>IF(ISBLANK(F461),"",H461)</f>
        <v>4646.3999999999996</v>
      </c>
    </row>
    <row r="462" spans="1:20" x14ac:dyDescent="0.25">
      <c r="A462" s="67">
        <f>VLOOKUP(E462,'GDP MetaData'!B$26:H$362,7,FALSE)</f>
        <v>0</v>
      </c>
      <c r="B462" s="67" t="str">
        <f>IF(A462=0,"",VLOOKUP(A462,'GDP MetaData'!A$388:C$486,3,FALSE))</f>
        <v/>
      </c>
      <c r="D462" s="67" t="s">
        <v>6344</v>
      </c>
      <c r="E462" s="67" t="str">
        <f>'Sample GDP Data'!A287</f>
        <v>561400</v>
      </c>
      <c r="F462" s="67" t="str">
        <f>"G"&amp;E462</f>
        <v>G561400</v>
      </c>
      <c r="G462" s="67" t="str">
        <f>VLOOKUP(E462,'GDP MetaData'!B$26:C$362,2,FALSE)</f>
        <v>Business support services</v>
      </c>
      <c r="H462" s="123">
        <f>VLOOKUP(E462,'Sample GDP Data'!A$2:D$338,4,FALSE)</f>
        <v>2935.7</v>
      </c>
      <c r="L462" s="63"/>
      <c r="M462" s="63"/>
      <c r="N462" s="134">
        <f t="shared" si="30"/>
        <v>2935.7</v>
      </c>
      <c r="P462" s="67">
        <f>IF(ISBLANK(F462),"",H462)</f>
        <v>2935.7</v>
      </c>
    </row>
    <row r="463" spans="1:20" x14ac:dyDescent="0.25">
      <c r="A463" s="67">
        <f>VLOOKUP(E463,'GDP MetaData'!B$26:H$362,7,FALSE)</f>
        <v>46</v>
      </c>
      <c r="B463" s="67" t="str">
        <f>IF(A463=0,"",VLOOKUP(A463,'GDP MetaData'!A$388:C$486,3,FALSE))</f>
        <v>Industry 561A combines the North American Industry Classification System (NAICS) codes 5612, 5619.</v>
      </c>
      <c r="E463" s="67" t="str">
        <f>'Sample GDP Data'!A288</f>
        <v>561A00</v>
      </c>
      <c r="F463" s="67" t="str">
        <f>"G"&amp;E463</f>
        <v>G561A00</v>
      </c>
      <c r="G463" s="67" t="str">
        <f>VLOOKUP(E463,'GDP MetaData'!B$26:C$362,2,FALSE)</f>
        <v>Facilities and other support services</v>
      </c>
      <c r="H463" s="123">
        <f>VLOOKUP(E463,'Sample GDP Data'!A$2:D$338,4,FALSE)</f>
        <v>3210.3</v>
      </c>
      <c r="I463" s="67" t="s">
        <v>10208</v>
      </c>
      <c r="L463" s="63"/>
      <c r="M463" s="63"/>
      <c r="N463" s="134">
        <f t="shared" si="30"/>
        <v>3210.3</v>
      </c>
      <c r="P463" s="67">
        <f>IF(ISBLANK(F463),"",H463)</f>
        <v>3210.3</v>
      </c>
    </row>
    <row r="464" spans="1:20" x14ac:dyDescent="0.25">
      <c r="D464" s="67" t="s">
        <v>6475</v>
      </c>
      <c r="H464" s="123"/>
      <c r="L464" s="63"/>
      <c r="M464" s="63"/>
      <c r="N464" s="134"/>
    </row>
    <row r="465" spans="1:21" x14ac:dyDescent="0.25">
      <c r="D465" s="67" t="s">
        <v>6589</v>
      </c>
      <c r="H465" s="123"/>
      <c r="L465" s="63"/>
      <c r="M465" s="63"/>
      <c r="N465" s="134"/>
    </row>
    <row r="466" spans="1:21" x14ac:dyDescent="0.25">
      <c r="A466" s="67">
        <f>VLOOKUP(E466,'GDP MetaData'!B$26:H$362,7,FALSE)</f>
        <v>0</v>
      </c>
      <c r="B466" s="67" t="str">
        <f>IF(A466=0,"",VLOOKUP(A466,'GDP MetaData'!A$388:C$486,3,FALSE))</f>
        <v/>
      </c>
      <c r="D466" s="67" t="s">
        <v>6569</v>
      </c>
      <c r="E466" s="67" t="str">
        <f>'Sample GDP Data'!A289</f>
        <v>561500</v>
      </c>
      <c r="F466" s="67" t="str">
        <f>"G"&amp;E466</f>
        <v>G561500</v>
      </c>
      <c r="G466" s="67" t="str">
        <f>VLOOKUP(E466,'GDP MetaData'!B$26:C$362,2,FALSE)</f>
        <v>Travel arrangement and reservation services</v>
      </c>
      <c r="H466" s="123">
        <f>VLOOKUP(E466,'Sample GDP Data'!A$2:D$338,4,FALSE)</f>
        <v>1426.1</v>
      </c>
      <c r="L466" s="63"/>
      <c r="M466" s="63"/>
      <c r="N466" s="134">
        <f t="shared" si="30"/>
        <v>1426.1</v>
      </c>
      <c r="P466" s="67">
        <f>IF(ISBLANK(F466),"",H466)</f>
        <v>1426.1</v>
      </c>
    </row>
    <row r="467" spans="1:21" x14ac:dyDescent="0.25">
      <c r="A467" s="67">
        <f>VLOOKUP(E467,'GDP MetaData'!B$26:H$362,7,FALSE)</f>
        <v>0</v>
      </c>
      <c r="B467" s="67" t="str">
        <f>IF(A467=0,"",VLOOKUP(A467,'GDP MetaData'!A$388:C$486,3,FALSE))</f>
        <v/>
      </c>
      <c r="D467" s="67" t="s">
        <v>6477</v>
      </c>
      <c r="E467" s="67" t="str">
        <f>'Sample GDP Data'!A290</f>
        <v>561600</v>
      </c>
      <c r="F467" s="67" t="str">
        <f>"G"&amp;E467</f>
        <v>G561600</v>
      </c>
      <c r="G467" s="67" t="str">
        <f>VLOOKUP(E467,'GDP MetaData'!B$26:C$362,2,FALSE)</f>
        <v>Investigation and security services</v>
      </c>
      <c r="H467" s="123">
        <f>VLOOKUP(E467,'Sample GDP Data'!A$2:D$338,4,FALSE)</f>
        <v>2025.2</v>
      </c>
      <c r="L467" s="63"/>
      <c r="M467" s="63"/>
      <c r="N467" s="134">
        <f t="shared" si="30"/>
        <v>2025.2</v>
      </c>
      <c r="P467" s="67">
        <f>IF(ISBLANK(F467),"",H467)</f>
        <v>2025.2</v>
      </c>
      <c r="U467" s="142"/>
    </row>
    <row r="468" spans="1:21" x14ac:dyDescent="0.25">
      <c r="A468" s="67">
        <f>VLOOKUP(E468,'GDP MetaData'!B$26:H$362,7,FALSE)</f>
        <v>0</v>
      </c>
      <c r="B468" s="67" t="str">
        <f>IF(A468=0,"",VLOOKUP(A468,'GDP MetaData'!A$388:C$486,3,FALSE))</f>
        <v/>
      </c>
      <c r="D468" s="67" t="s">
        <v>6571</v>
      </c>
      <c r="E468" s="67" t="str">
        <f>'Sample GDP Data'!A291</f>
        <v>561700</v>
      </c>
      <c r="F468" s="67" t="str">
        <f>"G"&amp;E468</f>
        <v>G561700</v>
      </c>
      <c r="G468" s="67" t="str">
        <f>VLOOKUP(E468,'GDP MetaData'!B$26:C$362,2,FALSE)</f>
        <v>Services to buildings and dwellings</v>
      </c>
      <c r="H468" s="123">
        <f>VLOOKUP(E468,'Sample GDP Data'!A$2:D$338,4,FALSE)</f>
        <v>4144</v>
      </c>
      <c r="L468" s="63"/>
      <c r="M468" s="63"/>
      <c r="N468" s="134">
        <f t="shared" si="30"/>
        <v>4144</v>
      </c>
      <c r="P468" s="67">
        <f>IF(ISBLANK(F468),"",H468)</f>
        <v>4144</v>
      </c>
    </row>
    <row r="469" spans="1:21" x14ac:dyDescent="0.25">
      <c r="A469" s="67">
        <f>VLOOKUP(E469,'GDP MetaData'!B$26:H$362,7,FALSE)</f>
        <v>0</v>
      </c>
      <c r="B469" s="67" t="str">
        <f>IF(A469=0,"",VLOOKUP(A469,'GDP MetaData'!A$388:C$486,3,FALSE))</f>
        <v/>
      </c>
      <c r="D469" s="67" t="s">
        <v>7594</v>
      </c>
      <c r="E469" s="67" t="str">
        <f>'Sample GDP Data'!A292</f>
        <v>562000</v>
      </c>
      <c r="F469" s="67" t="str">
        <f>"G"&amp;E469</f>
        <v>G562000</v>
      </c>
      <c r="G469" s="67" t="str">
        <f>VLOOKUP(E469,'GDP MetaData'!B$26:C$362,2,FALSE)</f>
        <v>Waste management and remediation services</v>
      </c>
      <c r="H469" s="123">
        <f>VLOOKUP(E469,'Sample GDP Data'!A$2:D$338,4,FALSE)</f>
        <v>2491.6999999999998</v>
      </c>
      <c r="L469" s="63"/>
      <c r="M469" s="126">
        <f>H469</f>
        <v>2491.6999999999998</v>
      </c>
      <c r="P469" s="67">
        <f>IF(ISBLANK(F469),"",H469)</f>
        <v>2491.6999999999998</v>
      </c>
    </row>
    <row r="470" spans="1:21" x14ac:dyDescent="0.25">
      <c r="D470" s="67" t="s">
        <v>6573</v>
      </c>
      <c r="H470" s="123"/>
      <c r="L470" s="63"/>
      <c r="M470" s="126"/>
    </row>
    <row r="471" spans="1:21" x14ac:dyDescent="0.25">
      <c r="D471" s="67" t="s">
        <v>6294</v>
      </c>
      <c r="H471" s="123"/>
      <c r="L471" s="63"/>
      <c r="M471" s="126"/>
    </row>
    <row r="472" spans="1:21" x14ac:dyDescent="0.25">
      <c r="D472" s="67" t="s">
        <v>6575</v>
      </c>
      <c r="H472" s="123"/>
      <c r="L472" s="63"/>
      <c r="M472" s="126"/>
    </row>
    <row r="473" spans="1:21" x14ac:dyDescent="0.25">
      <c r="A473" s="67">
        <f>VLOOKUP(E473,'GDP MetaData'!B$26:H$362,7,FALSE)</f>
        <v>0</v>
      </c>
      <c r="B473" s="67" t="str">
        <f>IF(A473=0,"",VLOOKUP(A473,'GDP MetaData'!A$388:C$486,3,FALSE))</f>
        <v/>
      </c>
      <c r="D473" s="67" t="s">
        <v>7600</v>
      </c>
      <c r="E473" s="67" t="str">
        <f>'Sample GDP Data'!A293</f>
        <v>610000</v>
      </c>
      <c r="G473" s="67" t="str">
        <f>VLOOKUP(E473,'GDP MetaData'!B$26:C$362,2,FALSE)</f>
        <v>Educational services</v>
      </c>
      <c r="H473" s="123">
        <f>VLOOKUP(E473,'Sample GDP Data'!A$2:D$338,4,FALSE)</f>
        <v>43514.6</v>
      </c>
      <c r="L473" s="129">
        <f>H473</f>
        <v>43514.6</v>
      </c>
      <c r="P473" s="67" t="str">
        <f>IF(ISBLANK(F473),"",H473)</f>
        <v/>
      </c>
      <c r="Q473" s="67">
        <f>SUM(P473:P479)</f>
        <v>43514.5</v>
      </c>
    </row>
    <row r="474" spans="1:21" x14ac:dyDescent="0.25">
      <c r="D474" s="67" t="s">
        <v>7601</v>
      </c>
      <c r="E474" s="135" t="s">
        <v>10233</v>
      </c>
      <c r="H474" s="123"/>
      <c r="I474" s="67" t="s">
        <v>10226</v>
      </c>
      <c r="M474" s="126">
        <f>SUM(N475:N479)</f>
        <v>41462.5</v>
      </c>
    </row>
    <row r="475" spans="1:21" x14ac:dyDescent="0.25">
      <c r="A475" s="67">
        <f>VLOOKUP(E475,'GDP MetaData'!B$26:H$362,7,FALSE)</f>
        <v>0</v>
      </c>
      <c r="B475" s="67" t="str">
        <f>IF(A475=0,"",VLOOKUP(A475,'GDP MetaData'!A$388:C$486,3,FALSE))</f>
        <v/>
      </c>
      <c r="D475" s="67" t="s">
        <v>6346</v>
      </c>
      <c r="E475" s="67" t="str">
        <f>'Sample GDP Data'!A294</f>
        <v>611300</v>
      </c>
      <c r="F475" s="67" t="str">
        <f>"G"&amp;E475</f>
        <v>G611300</v>
      </c>
      <c r="G475" s="67" t="str">
        <f>VLOOKUP(E475,'GDP MetaData'!B$26:C$362,2,FALSE)</f>
        <v>Universities</v>
      </c>
      <c r="H475" s="123">
        <f>VLOOKUP(E475,'Sample GDP Data'!A$2:D$338,4,FALSE)</f>
        <v>14107.9</v>
      </c>
      <c r="N475" s="134">
        <f>H475</f>
        <v>14107.9</v>
      </c>
      <c r="P475" s="67">
        <f>IF(ISBLANK(F475),"",H475)</f>
        <v>14107.9</v>
      </c>
    </row>
    <row r="476" spans="1:21" x14ac:dyDescent="0.25">
      <c r="A476" s="67">
        <f>VLOOKUP(E476,'GDP MetaData'!B$26:H$362,7,FALSE)</f>
        <v>47</v>
      </c>
      <c r="B476" s="67" t="str">
        <f>IF(A476=0,"",VLOOKUP(A476,'GDP MetaData'!A$388:C$486,3,FALSE))</f>
        <v>Aggregate 611B combines the North American Industry Classification System (NAICS) code 61, excluding 6113.</v>
      </c>
      <c r="E476" s="67" t="str">
        <f>'Sample GDP Data'!A295</f>
        <v>611B00</v>
      </c>
      <c r="G476" s="67" t="str">
        <f>VLOOKUP(E476,'GDP MetaData'!B$26:C$362,2,FALSE)</f>
        <v>Educational services (except universities)</v>
      </c>
      <c r="H476" s="123">
        <f>VLOOKUP(E476,'Sample GDP Data'!A$2:D$338,4,FALSE)</f>
        <v>29406.6</v>
      </c>
      <c r="I476" s="67" t="s">
        <v>10213</v>
      </c>
      <c r="L476" s="63"/>
      <c r="P476" s="67" t="str">
        <f>IF(ISBLANK(F476),"",H476)</f>
        <v/>
      </c>
    </row>
    <row r="477" spans="1:21" x14ac:dyDescent="0.25">
      <c r="A477" s="67">
        <f>VLOOKUP(E477,'GDP MetaData'!B$26:H$362,7,FALSE)</f>
        <v>0</v>
      </c>
      <c r="B477" s="67" t="str">
        <f>IF(A477=0,"",VLOOKUP(A477,'GDP MetaData'!A$388:C$486,3,FALSE))</f>
        <v/>
      </c>
      <c r="D477" s="67" t="s">
        <v>6591</v>
      </c>
      <c r="E477" s="67" t="str">
        <f>'Sample GDP Data'!A296</f>
        <v>611100</v>
      </c>
      <c r="F477" s="67" t="str">
        <f>"G"&amp;E477</f>
        <v>G611100</v>
      </c>
      <c r="G477" s="67" t="str">
        <f>VLOOKUP(E477,'GDP MetaData'!B$26:C$362,2,FALSE)</f>
        <v>Elementary and secondary schools</v>
      </c>
      <c r="H477" s="123">
        <f>VLOOKUP(E477,'Sample GDP Data'!A$2:D$338,4,FALSE)</f>
        <v>24210.9</v>
      </c>
      <c r="L477" s="63"/>
      <c r="N477" s="134">
        <f t="shared" ref="N477:N481" si="31">H477</f>
        <v>24210.9</v>
      </c>
      <c r="P477" s="67">
        <f>IF(ISBLANK(F477),"",H477)</f>
        <v>24210.9</v>
      </c>
    </row>
    <row r="478" spans="1:21" x14ac:dyDescent="0.25">
      <c r="A478" s="67">
        <f>VLOOKUP(E478,'GDP MetaData'!B$26:H$362,7,FALSE)</f>
        <v>0</v>
      </c>
      <c r="B478" s="67" t="str">
        <f>IF(A478=0,"",VLOOKUP(A478,'GDP MetaData'!A$388:C$486,3,FALSE))</f>
        <v/>
      </c>
      <c r="D478" s="67" t="s">
        <v>6296</v>
      </c>
      <c r="E478" s="67" t="str">
        <f>'Sample GDP Data'!A297</f>
        <v>611200</v>
      </c>
      <c r="F478" s="67" t="str">
        <f>"G"&amp;E478</f>
        <v>G611200</v>
      </c>
      <c r="G478" s="67" t="str">
        <f>VLOOKUP(E478,'GDP MetaData'!B$26:C$362,2,FALSE)</f>
        <v>Community colleges and C.E.G.E.P.s</v>
      </c>
      <c r="H478" s="123">
        <f>VLOOKUP(E478,'Sample GDP Data'!A$2:D$338,4,FALSE)</f>
        <v>3143.7</v>
      </c>
      <c r="L478" s="63"/>
      <c r="N478" s="134">
        <f t="shared" si="31"/>
        <v>3143.7</v>
      </c>
      <c r="P478" s="67">
        <f>IF(ISBLANK(F478),"",H478)</f>
        <v>3143.7</v>
      </c>
    </row>
    <row r="479" spans="1:21" x14ac:dyDescent="0.25">
      <c r="A479" s="67">
        <f>VLOOKUP(E479,'GDP MetaData'!B$26:H$362,7,FALSE)</f>
        <v>48</v>
      </c>
      <c r="B479" s="67" t="str">
        <f>IF(A479=0,"",VLOOKUP(A479,'GDP MetaData'!A$388:C$486,3,FALSE))</f>
        <v>Industry 611A combines the North American Industry Classification System (NAICS) codes 6114-6117.</v>
      </c>
      <c r="E479" s="67" t="str">
        <f>'Sample GDP Data'!A298</f>
        <v>611A00</v>
      </c>
      <c r="F479" s="67" t="str">
        <f>"G"&amp;E479</f>
        <v>G611A00</v>
      </c>
      <c r="G479" s="67" t="str">
        <f>VLOOKUP(E479,'GDP MetaData'!B$26:C$362,2,FALSE)</f>
        <v>Other educational services</v>
      </c>
      <c r="H479" s="123">
        <f>VLOOKUP(E479,'Sample GDP Data'!A$2:D$338,4,FALSE)</f>
        <v>2052</v>
      </c>
      <c r="L479" s="63"/>
      <c r="N479" s="134"/>
      <c r="P479" s="67">
        <f>IF(ISBLANK(F479),"",H479)</f>
        <v>2052</v>
      </c>
    </row>
    <row r="480" spans="1:21" x14ac:dyDescent="0.25">
      <c r="D480" s="67" t="s">
        <v>94</v>
      </c>
      <c r="E480" s="149" t="s">
        <v>10451</v>
      </c>
      <c r="F480" s="69" t="str">
        <f>"G"&amp;E480</f>
        <v>G611600</v>
      </c>
      <c r="G480" s="69"/>
      <c r="H480" s="147">
        <f>H479*R480</f>
        <v>1750.1066098081026</v>
      </c>
      <c r="I480" s="69" t="s">
        <v>10453</v>
      </c>
      <c r="L480" s="63"/>
      <c r="N480" s="134">
        <f t="shared" si="31"/>
        <v>1750.1066098081026</v>
      </c>
      <c r="R480" s="67">
        <f>'IOIC Splitter'!B4</f>
        <v>0.85287846481876339</v>
      </c>
      <c r="S480" s="67" t="s">
        <v>95</v>
      </c>
    </row>
    <row r="481" spans="1:18" x14ac:dyDescent="0.25">
      <c r="E481" s="149" t="s">
        <v>10452</v>
      </c>
      <c r="F481" s="69" t="str">
        <f>"G"&amp;E481</f>
        <v>G611D00</v>
      </c>
      <c r="G481" s="69"/>
      <c r="H481" s="147">
        <f>H479*R481</f>
        <v>301.89339019189754</v>
      </c>
      <c r="I481" s="69" t="s">
        <v>10454</v>
      </c>
      <c r="L481" s="63"/>
      <c r="N481" s="134">
        <f t="shared" si="31"/>
        <v>301.89339019189754</v>
      </c>
      <c r="R481" s="67">
        <f>1-R480</f>
        <v>0.14712153518123661</v>
      </c>
    </row>
    <row r="482" spans="1:18" x14ac:dyDescent="0.25">
      <c r="D482" s="67" t="s">
        <v>6593</v>
      </c>
      <c r="H482" s="123"/>
      <c r="L482" s="63"/>
      <c r="N482" s="134"/>
    </row>
    <row r="483" spans="1:18" x14ac:dyDescent="0.25">
      <c r="D483" s="67" t="s">
        <v>6347</v>
      </c>
      <c r="H483" s="123"/>
      <c r="L483" s="63"/>
      <c r="N483" s="134"/>
    </row>
    <row r="484" spans="1:18" x14ac:dyDescent="0.25">
      <c r="D484" s="67" t="s">
        <v>6349</v>
      </c>
      <c r="H484" s="123"/>
      <c r="L484" s="63"/>
      <c r="N484" s="134"/>
    </row>
    <row r="485" spans="1:18" x14ac:dyDescent="0.25">
      <c r="A485" s="67">
        <f>VLOOKUP(E485,'GDP MetaData'!B$26:H$362,7,FALSE)</f>
        <v>0</v>
      </c>
      <c r="B485" s="67" t="str">
        <f>IF(A485=0,"",VLOOKUP(A485,'GDP MetaData'!A$388:C$486,3,FALSE))</f>
        <v/>
      </c>
      <c r="D485" s="67" t="s">
        <v>7614</v>
      </c>
      <c r="E485" s="67" t="str">
        <f>'Sample GDP Data'!A299</f>
        <v>620000</v>
      </c>
      <c r="G485" s="67" t="str">
        <f>VLOOKUP(E485,'GDP MetaData'!B$26:C$362,2,FALSE)</f>
        <v>Health care and social assistance</v>
      </c>
      <c r="H485" s="123">
        <f>VLOOKUP(E485,'Sample GDP Data'!A$2:D$338,4,FALSE)</f>
        <v>51982.2</v>
      </c>
      <c r="L485" s="129">
        <f>SUM(M486:M505)</f>
        <v>51982.099999999991</v>
      </c>
      <c r="P485" s="67" t="str">
        <f t="shared" ref="P485:P490" si="32">IF(ISBLANK(F485),"",H485)</f>
        <v/>
      </c>
      <c r="Q485" s="67">
        <f>SUM(P486:P505)</f>
        <v>51982.099999999991</v>
      </c>
    </row>
    <row r="486" spans="1:18" x14ac:dyDescent="0.25">
      <c r="A486" s="67">
        <f>VLOOKUP(E486,'GDP MetaData'!B$26:H$362,7,FALSE)</f>
        <v>49</v>
      </c>
      <c r="B486" s="67" t="str">
        <f>IF(A486=0,"",VLOOKUP(A486,'GDP MetaData'!A$388:C$486,3,FALSE))</f>
        <v>Aggregate 62X combines the North American Industry Classification System (NAICS) code 62, excluding 624.</v>
      </c>
      <c r="E486" s="67" t="str">
        <f>'Sample GDP Data'!A300</f>
        <v>62X000</v>
      </c>
      <c r="G486" s="67" t="str">
        <f>VLOOKUP(E486,'GDP MetaData'!B$26:C$362,2,FALSE)</f>
        <v>Health care</v>
      </c>
      <c r="H486" s="123">
        <f>VLOOKUP(E486,'Sample GDP Data'!A$2:D$338,4,FALSE)</f>
        <v>46136</v>
      </c>
      <c r="I486" s="67" t="s">
        <v>10213</v>
      </c>
      <c r="M486" s="63"/>
      <c r="P486" s="67" t="str">
        <f t="shared" si="32"/>
        <v/>
      </c>
    </row>
    <row r="487" spans="1:18" x14ac:dyDescent="0.25">
      <c r="A487" s="67">
        <f>VLOOKUP(E487,'GDP MetaData'!B$26:H$362,7,FALSE)</f>
        <v>0</v>
      </c>
      <c r="B487" s="67" t="str">
        <f>IF(A487=0,"",VLOOKUP(A487,'GDP MetaData'!A$388:C$486,3,FALSE))</f>
        <v/>
      </c>
      <c r="D487" s="67" t="s">
        <v>7615</v>
      </c>
      <c r="E487" s="67" t="str">
        <f>'Sample GDP Data'!A301</f>
        <v>621000</v>
      </c>
      <c r="G487" s="67" t="str">
        <f>VLOOKUP(E487,'GDP MetaData'!B$26:C$362,2,FALSE)</f>
        <v>Ambulatory health care services</v>
      </c>
      <c r="H487" s="123">
        <f>VLOOKUP(E487,'Sample GDP Data'!A$2:D$338,4,FALSE)</f>
        <v>19750.599999999999</v>
      </c>
      <c r="L487" s="63"/>
      <c r="M487" s="126">
        <f>SUM(N488:N490)</f>
        <v>19750.5</v>
      </c>
      <c r="P487" s="67" t="str">
        <f t="shared" si="32"/>
        <v/>
      </c>
    </row>
    <row r="488" spans="1:18" x14ac:dyDescent="0.25">
      <c r="A488" s="67">
        <f>VLOOKUP(E488,'GDP MetaData'!B$26:H$362,7,FALSE)</f>
        <v>0</v>
      </c>
      <c r="B488" s="67" t="str">
        <f>IF(A488=0,"",VLOOKUP(A488,'GDP MetaData'!A$388:C$486,3,FALSE))</f>
        <v/>
      </c>
      <c r="D488" s="67" t="s">
        <v>6298</v>
      </c>
      <c r="E488" s="67" t="str">
        <f>'Sample GDP Data'!A302</f>
        <v>621100</v>
      </c>
      <c r="F488" s="67" t="str">
        <f>"G"&amp;E488</f>
        <v>G621100</v>
      </c>
      <c r="G488" s="67" t="str">
        <f>VLOOKUP(E488,'GDP MetaData'!B$26:C$362,2,FALSE)</f>
        <v>Offices of physicians</v>
      </c>
      <c r="H488" s="123">
        <f>VLOOKUP(E488,'Sample GDP Data'!A$2:D$338,4,FALSE)</f>
        <v>8842.5</v>
      </c>
      <c r="L488" s="63"/>
      <c r="N488" s="134">
        <f>H488</f>
        <v>8842.5</v>
      </c>
      <c r="P488" s="67">
        <f t="shared" si="32"/>
        <v>8842.5</v>
      </c>
    </row>
    <row r="489" spans="1:18" x14ac:dyDescent="0.25">
      <c r="A489" s="67">
        <f>VLOOKUP(E489,'GDP MetaData'!B$26:H$362,7,FALSE)</f>
        <v>0</v>
      </c>
      <c r="B489" s="67" t="str">
        <f>IF(A489=0,"",VLOOKUP(A489,'GDP MetaData'!A$388:C$486,3,FALSE))</f>
        <v/>
      </c>
      <c r="D489" s="67" t="s">
        <v>6595</v>
      </c>
      <c r="E489" s="67" t="str">
        <f>'Sample GDP Data'!A303</f>
        <v>621200</v>
      </c>
      <c r="F489" s="67" t="str">
        <f>"G"&amp;E489</f>
        <v>G621200</v>
      </c>
      <c r="G489" s="67" t="str">
        <f>VLOOKUP(E489,'GDP MetaData'!B$26:C$362,2,FALSE)</f>
        <v>Offices of dentists</v>
      </c>
      <c r="H489" s="123">
        <f>VLOOKUP(E489,'Sample GDP Data'!A$2:D$338,4,FALSE)</f>
        <v>3984.6</v>
      </c>
      <c r="L489" s="63"/>
      <c r="M489" s="63"/>
      <c r="N489" s="134">
        <f>H489</f>
        <v>3984.6</v>
      </c>
      <c r="P489" s="67">
        <f t="shared" si="32"/>
        <v>3984.6</v>
      </c>
    </row>
    <row r="490" spans="1:18" x14ac:dyDescent="0.25">
      <c r="A490" s="67">
        <f>VLOOKUP(E490,'GDP MetaData'!B$26:H$362,7,FALSE)</f>
        <v>50</v>
      </c>
      <c r="B490" s="67" t="str">
        <f>IF(A490=0,"",VLOOKUP(A490,'GDP MetaData'!A$388:C$486,3,FALSE))</f>
        <v>Industry 621A combines the North American Industry Classification System (NAICS) codes 6213, 6214, 6215, 6216, 6219.</v>
      </c>
      <c r="E490" s="67" t="str">
        <f>'Sample GDP Data'!A304</f>
        <v>621A00</v>
      </c>
      <c r="F490" s="67" t="str">
        <f>"G"&amp;E490</f>
        <v>G621A00</v>
      </c>
      <c r="G490" s="67" t="str">
        <f>VLOOKUP(E490,'GDP MetaData'!B$26:C$362,2,FALSE)</f>
        <v>Miscellaneous ambulatory health care services</v>
      </c>
      <c r="H490" s="123">
        <f>VLOOKUP(E490,'Sample GDP Data'!A$2:D$338,4,FALSE)</f>
        <v>6923.4</v>
      </c>
      <c r="L490" s="63"/>
      <c r="M490" s="63"/>
      <c r="N490" s="134">
        <f>H490</f>
        <v>6923.4</v>
      </c>
      <c r="P490" s="67">
        <f t="shared" si="32"/>
        <v>6923.4</v>
      </c>
    </row>
    <row r="491" spans="1:18" x14ac:dyDescent="0.25">
      <c r="D491" s="67" t="s">
        <v>6578</v>
      </c>
      <c r="H491" s="123"/>
      <c r="L491" s="63"/>
      <c r="M491" s="63"/>
      <c r="N491" s="134"/>
    </row>
    <row r="492" spans="1:18" x14ac:dyDescent="0.25">
      <c r="D492" s="67" t="s">
        <v>6597</v>
      </c>
      <c r="H492" s="123"/>
      <c r="L492" s="63"/>
      <c r="M492" s="63"/>
      <c r="N492" s="134"/>
    </row>
    <row r="493" spans="1:18" x14ac:dyDescent="0.25">
      <c r="D493" s="67" t="s">
        <v>6300</v>
      </c>
      <c r="H493" s="123"/>
      <c r="L493" s="63"/>
      <c r="M493" s="63"/>
      <c r="N493" s="134"/>
    </row>
    <row r="494" spans="1:18" x14ac:dyDescent="0.25">
      <c r="D494" s="67" t="s">
        <v>6351</v>
      </c>
      <c r="H494" s="123"/>
      <c r="L494" s="63"/>
      <c r="M494" s="63"/>
      <c r="N494" s="134"/>
    </row>
    <row r="495" spans="1:18" x14ac:dyDescent="0.25">
      <c r="D495" s="67" t="s">
        <v>6599</v>
      </c>
      <c r="H495" s="123"/>
      <c r="L495" s="63"/>
      <c r="M495" s="63"/>
      <c r="N495" s="134"/>
    </row>
    <row r="496" spans="1:18" x14ac:dyDescent="0.25">
      <c r="A496" s="67">
        <f>VLOOKUP(E496,'GDP MetaData'!B$26:H$362,7,FALSE)</f>
        <v>0</v>
      </c>
      <c r="B496" s="67" t="str">
        <f>IF(A496=0,"",VLOOKUP(A496,'GDP MetaData'!A$388:C$486,3,FALSE))</f>
        <v/>
      </c>
      <c r="D496" s="67" t="s">
        <v>6580</v>
      </c>
      <c r="E496" s="67" t="str">
        <f>'Sample GDP Data'!A305</f>
        <v>622000</v>
      </c>
      <c r="F496" s="67" t="str">
        <f>"G"&amp;E496</f>
        <v>G622000</v>
      </c>
      <c r="G496" s="67" t="str">
        <f>VLOOKUP(E496,'GDP MetaData'!B$26:C$362,2,FALSE)</f>
        <v>Hospitals</v>
      </c>
      <c r="H496" s="123">
        <f>VLOOKUP(E496,'Sample GDP Data'!A$2:D$338,4,FALSE)</f>
        <v>18988.7</v>
      </c>
      <c r="L496" s="63"/>
      <c r="M496" s="126">
        <f>H496</f>
        <v>18988.7</v>
      </c>
      <c r="P496" s="67">
        <f>IF(ISBLANK(F496),"",H496)</f>
        <v>18988.7</v>
      </c>
    </row>
    <row r="497" spans="1:19" x14ac:dyDescent="0.25">
      <c r="D497" s="67" t="s">
        <v>7634</v>
      </c>
      <c r="H497" s="123"/>
      <c r="L497" s="63"/>
      <c r="M497" s="126"/>
    </row>
    <row r="498" spans="1:19" x14ac:dyDescent="0.25">
      <c r="D498" s="67" t="s">
        <v>7638</v>
      </c>
      <c r="H498" s="123"/>
      <c r="L498" s="63"/>
      <c r="M498" s="126"/>
    </row>
    <row r="499" spans="1:19" x14ac:dyDescent="0.25">
      <c r="D499" s="67" t="s">
        <v>7640</v>
      </c>
      <c r="H499" s="123"/>
      <c r="L499" s="63"/>
      <c r="M499" s="126"/>
    </row>
    <row r="500" spans="1:19" x14ac:dyDescent="0.25">
      <c r="A500" s="67">
        <f>VLOOKUP(E500,'GDP MetaData'!B$26:H$362,7,FALSE)</f>
        <v>0</v>
      </c>
      <c r="B500" s="67" t="str">
        <f>IF(A500=0,"",VLOOKUP(A500,'GDP MetaData'!A$388:C$486,3,FALSE))</f>
        <v/>
      </c>
      <c r="D500" s="67" t="s">
        <v>6583</v>
      </c>
      <c r="E500" s="67" t="str">
        <f>'Sample GDP Data'!A306</f>
        <v>623000</v>
      </c>
      <c r="F500" s="67" t="str">
        <f>"G"&amp;E500</f>
        <v>G623000</v>
      </c>
      <c r="G500" s="67" t="str">
        <f>VLOOKUP(E500,'GDP MetaData'!B$26:C$362,2,FALSE)</f>
        <v>Nursing and residential care facilities</v>
      </c>
      <c r="H500" s="123">
        <f>VLOOKUP(E500,'Sample GDP Data'!A$2:D$338,4,FALSE)</f>
        <v>7396.7</v>
      </c>
      <c r="L500" s="63"/>
      <c r="M500" s="126">
        <f>H500</f>
        <v>7396.7</v>
      </c>
      <c r="P500" s="67">
        <f>IF(ISBLANK(F500),"",H500)</f>
        <v>7396.7</v>
      </c>
    </row>
    <row r="501" spans="1:19" x14ac:dyDescent="0.25">
      <c r="D501" s="67" t="s">
        <v>7642</v>
      </c>
      <c r="H501" s="123"/>
      <c r="L501" s="63"/>
      <c r="M501" s="126"/>
    </row>
    <row r="502" spans="1:19" x14ac:dyDescent="0.25">
      <c r="D502" s="67" t="s">
        <v>7644</v>
      </c>
      <c r="H502" s="123"/>
      <c r="L502" s="63"/>
      <c r="M502" s="126"/>
    </row>
    <row r="503" spans="1:19" x14ac:dyDescent="0.25">
      <c r="D503" s="67" t="s">
        <v>7649</v>
      </c>
      <c r="H503" s="123"/>
      <c r="L503" s="63"/>
      <c r="M503" s="126"/>
    </row>
    <row r="504" spans="1:19" x14ac:dyDescent="0.25">
      <c r="D504" s="67" t="s">
        <v>7651</v>
      </c>
      <c r="H504" s="123"/>
      <c r="L504" s="63"/>
      <c r="M504" s="126"/>
    </row>
    <row r="505" spans="1:19" x14ac:dyDescent="0.25">
      <c r="A505" s="67">
        <f>VLOOKUP(E505,'GDP MetaData'!B$26:H$362,7,FALSE)</f>
        <v>0</v>
      </c>
      <c r="B505" s="67" t="str">
        <f>IF(A505=0,"",VLOOKUP(A505,'GDP MetaData'!A$388:C$486,3,FALSE))</f>
        <v/>
      </c>
      <c r="D505" s="67" t="s">
        <v>7657</v>
      </c>
      <c r="E505" s="67" t="str">
        <f>'Sample GDP Data'!A307</f>
        <v>624000</v>
      </c>
      <c r="F505" s="67" t="str">
        <f>"G"&amp;E505</f>
        <v>G624000</v>
      </c>
      <c r="G505" s="67" t="str">
        <f>VLOOKUP(E505,'GDP MetaData'!B$26:C$362,2,FALSE)</f>
        <v>Social assistance</v>
      </c>
      <c r="H505" s="123">
        <f>VLOOKUP(E505,'Sample GDP Data'!A$2:D$338,4,FALSE)</f>
        <v>5846.2</v>
      </c>
      <c r="L505" s="63"/>
      <c r="M505" s="126">
        <f>H505</f>
        <v>5846.2</v>
      </c>
      <c r="P505" s="67">
        <f>IF(ISBLANK(F505),"",H505)</f>
        <v>5846.2</v>
      </c>
    </row>
    <row r="506" spans="1:19" x14ac:dyDescent="0.25">
      <c r="D506" s="67" t="s">
        <v>6601</v>
      </c>
      <c r="H506" s="123"/>
      <c r="L506" s="63"/>
      <c r="M506" s="126"/>
    </row>
    <row r="507" spans="1:19" x14ac:dyDescent="0.25">
      <c r="D507" s="67" t="s">
        <v>6353</v>
      </c>
      <c r="H507" s="123"/>
      <c r="L507" s="63"/>
      <c r="M507" s="126"/>
    </row>
    <row r="508" spans="1:19" x14ac:dyDescent="0.25">
      <c r="D508" s="67" t="s">
        <v>6603</v>
      </c>
      <c r="H508" s="123"/>
      <c r="L508" s="63"/>
      <c r="M508" s="126"/>
    </row>
    <row r="509" spans="1:19" x14ac:dyDescent="0.25">
      <c r="D509" s="67" t="s">
        <v>6586</v>
      </c>
      <c r="H509" s="123"/>
      <c r="L509" s="63"/>
      <c r="M509" s="126"/>
    </row>
    <row r="510" spans="1:19" x14ac:dyDescent="0.25">
      <c r="A510" s="67">
        <f>VLOOKUP(E510,'GDP MetaData'!B$26:H$362,7,FALSE)</f>
        <v>0</v>
      </c>
      <c r="B510" s="67" t="str">
        <f>IF(A510=0,"",VLOOKUP(A510,'GDP MetaData'!A$388:C$486,3,FALSE))</f>
        <v/>
      </c>
      <c r="D510" s="67" t="s">
        <v>7666</v>
      </c>
      <c r="E510" s="67" t="str">
        <f>'Sample GDP Data'!A308</f>
        <v>710000</v>
      </c>
      <c r="G510" s="67" t="str">
        <f>VLOOKUP(E510,'GDP MetaData'!B$26:C$362,2,FALSE)</f>
        <v>Arts, entertainment and recreation</v>
      </c>
      <c r="H510" s="123">
        <f>VLOOKUP(E510,'Sample GDP Data'!A$2:D$338,4,FALSE)</f>
        <v>6004</v>
      </c>
      <c r="L510" s="129">
        <f>SUM(M511:M530)</f>
        <v>6004.1</v>
      </c>
      <c r="P510" s="67" t="str">
        <f>IF(ISBLANK(F510),"",H510)</f>
        <v/>
      </c>
      <c r="Q510" s="67">
        <f>SUM(P511:P527)</f>
        <v>6004.1</v>
      </c>
    </row>
    <row r="511" spans="1:19" x14ac:dyDescent="0.25">
      <c r="A511" s="67">
        <f>VLOOKUP(E511,'GDP MetaData'!B$26:H$362,7,FALSE)</f>
        <v>51</v>
      </c>
      <c r="B511" s="67" t="str">
        <f>IF(A511=0,"",VLOOKUP(A511,'GDP MetaData'!A$388:C$486,3,FALSE))</f>
        <v>Industry 71A combines the North American Industry Classification System (NAICS) codes 711, 712.</v>
      </c>
      <c r="E511" s="67" t="str">
        <f>'Sample GDP Data'!A309</f>
        <v>71A000</v>
      </c>
      <c r="F511" s="67" t="str">
        <f>"G"&amp;E511</f>
        <v>G71A000</v>
      </c>
      <c r="G511" s="67" t="str">
        <f>VLOOKUP(E511,'GDP MetaData'!B$26:C$362,2,FALSE)</f>
        <v>Performing arts, spectator sports and related industries, and heritage institutions</v>
      </c>
      <c r="H511" s="123">
        <f>VLOOKUP(E511,'Sample GDP Data'!A$2:D$338,4,FALSE)</f>
        <v>2864.5</v>
      </c>
      <c r="M511" s="126"/>
      <c r="P511" s="67">
        <f>IF(ISBLANK(F511),"",H511)</f>
        <v>2864.5</v>
      </c>
    </row>
    <row r="512" spans="1:19" x14ac:dyDescent="0.25">
      <c r="D512" s="67" t="s">
        <v>6021</v>
      </c>
      <c r="E512" s="149" t="s">
        <v>10458</v>
      </c>
      <c r="F512" s="69" t="str">
        <f>"G"&amp;E512</f>
        <v>G711100</v>
      </c>
      <c r="H512" s="123">
        <f>H$511*R512</f>
        <v>152.62060517311781</v>
      </c>
      <c r="I512" s="69" t="s">
        <v>10466</v>
      </c>
      <c r="M512" s="146">
        <f>H512</f>
        <v>152.62060517311781</v>
      </c>
      <c r="R512" s="67">
        <f>'IOIC Splitter'!B6</f>
        <v>5.3280015769983528E-2</v>
      </c>
      <c r="S512" s="69" t="s">
        <v>100</v>
      </c>
    </row>
    <row r="513" spans="1:19" x14ac:dyDescent="0.25">
      <c r="D513" s="67" t="s">
        <v>105</v>
      </c>
      <c r="E513" s="149" t="s">
        <v>10459</v>
      </c>
      <c r="F513" s="69" t="str">
        <f t="shared" ref="F513:F516" si="33">"G"&amp;E513</f>
        <v>G711300</v>
      </c>
      <c r="H513" s="123">
        <f t="shared" ref="H513:H516" si="34">H$511*R513</f>
        <v>152.62060517311781</v>
      </c>
      <c r="I513" s="69" t="s">
        <v>10462</v>
      </c>
      <c r="M513" s="146">
        <f t="shared" ref="M513:M516" si="35">H513</f>
        <v>152.62060517311781</v>
      </c>
      <c r="R513" s="67">
        <f>'IOIC Splitter'!B7</f>
        <v>5.3280015769983528E-2</v>
      </c>
      <c r="S513" s="69" t="s">
        <v>106</v>
      </c>
    </row>
    <row r="514" spans="1:19" x14ac:dyDescent="0.25">
      <c r="E514" s="149" t="s">
        <v>10478</v>
      </c>
      <c r="F514" s="69" t="str">
        <f t="shared" si="33"/>
        <v>G711500</v>
      </c>
      <c r="H514" s="123">
        <f t="shared" si="34"/>
        <v>368.44324213964887</v>
      </c>
      <c r="I514" s="69" t="s">
        <v>10479</v>
      </c>
      <c r="M514" s="146">
        <f t="shared" si="35"/>
        <v>368.44324213964887</v>
      </c>
      <c r="R514" s="67">
        <f>'IOIC Splitter'!B8</f>
        <v>0.12862392813393222</v>
      </c>
      <c r="S514" s="69" t="s">
        <v>112</v>
      </c>
    </row>
    <row r="515" spans="1:19" x14ac:dyDescent="0.25">
      <c r="D515" s="67" t="s">
        <v>114</v>
      </c>
      <c r="E515" s="149" t="s">
        <v>10460</v>
      </c>
      <c r="F515" s="69" t="str">
        <f t="shared" si="33"/>
        <v>G712100</v>
      </c>
      <c r="H515" s="123">
        <f t="shared" si="34"/>
        <v>232.23822531363962</v>
      </c>
      <c r="I515" s="69" t="s">
        <v>10463</v>
      </c>
      <c r="M515" s="146">
        <f t="shared" si="35"/>
        <v>232.23822531363962</v>
      </c>
      <c r="R515" s="67">
        <f>'IOIC Splitter'!B9</f>
        <v>8.1074611734557378E-2</v>
      </c>
      <c r="S515" s="69" t="s">
        <v>115</v>
      </c>
    </row>
    <row r="516" spans="1:19" x14ac:dyDescent="0.25">
      <c r="E516" s="149" t="s">
        <v>10461</v>
      </c>
      <c r="F516" s="69" t="str">
        <f t="shared" si="33"/>
        <v>G712D00</v>
      </c>
      <c r="H516" s="123">
        <f t="shared" si="34"/>
        <v>1958.5773222004761</v>
      </c>
      <c r="I516" s="69" t="s">
        <v>10464</v>
      </c>
      <c r="M516" s="146">
        <f t="shared" si="35"/>
        <v>1958.5773222004761</v>
      </c>
      <c r="R516" s="67">
        <f>'IOIC Splitter'!B10</f>
        <v>0.68374142859154341</v>
      </c>
      <c r="S516" s="69" t="s">
        <v>10480</v>
      </c>
    </row>
    <row r="517" spans="1:19" x14ac:dyDescent="0.25">
      <c r="D517" s="67" t="s">
        <v>99</v>
      </c>
      <c r="H517" s="123"/>
      <c r="M517" s="126"/>
    </row>
    <row r="518" spans="1:19" x14ac:dyDescent="0.25">
      <c r="D518" s="67" t="s">
        <v>6302</v>
      </c>
      <c r="H518" s="123"/>
      <c r="M518" s="126"/>
    </row>
    <row r="519" spans="1:19" x14ac:dyDescent="0.25">
      <c r="D519" s="67" t="s">
        <v>108</v>
      </c>
      <c r="H519" s="123"/>
      <c r="M519" s="126"/>
    </row>
    <row r="520" spans="1:19" x14ac:dyDescent="0.25">
      <c r="D520" s="67" t="s">
        <v>111</v>
      </c>
      <c r="H520" s="123"/>
      <c r="M520" s="126"/>
    </row>
    <row r="521" spans="1:19" x14ac:dyDescent="0.25">
      <c r="D521" s="67" t="s">
        <v>7692</v>
      </c>
      <c r="H521" s="123"/>
      <c r="M521" s="126"/>
    </row>
    <row r="522" spans="1:19" x14ac:dyDescent="0.25">
      <c r="D522" s="67" t="s">
        <v>7700</v>
      </c>
      <c r="H522" s="123"/>
      <c r="M522" s="126"/>
    </row>
    <row r="523" spans="1:19" x14ac:dyDescent="0.25">
      <c r="D523" s="67" t="s">
        <v>6607</v>
      </c>
      <c r="H523" s="123"/>
      <c r="M523" s="126"/>
    </row>
    <row r="524" spans="1:19" x14ac:dyDescent="0.25">
      <c r="H524" s="123"/>
      <c r="M524" s="126"/>
    </row>
    <row r="525" spans="1:19" x14ac:dyDescent="0.25">
      <c r="A525" s="67">
        <f>VLOOKUP(E525,'GDP MetaData'!B$26:H$362,7,FALSE)</f>
        <v>0</v>
      </c>
      <c r="B525" s="67" t="str">
        <f>IF(A525=0,"",VLOOKUP(A525,'GDP MetaData'!A$388:C$486,3,FALSE))</f>
        <v/>
      </c>
      <c r="E525" s="67" t="str">
        <f>'Sample GDP Data'!A310</f>
        <v>713000</v>
      </c>
      <c r="G525" s="67" t="str">
        <f>VLOOKUP(E525,'GDP MetaData'!B$26:C$362,2,FALSE)</f>
        <v>Amusement, gambling and recreation industries</v>
      </c>
      <c r="H525" s="123">
        <f>VLOOKUP(E525,'Sample GDP Data'!A$2:D$338,4,FALSE)</f>
        <v>3139.6</v>
      </c>
      <c r="L525" s="63"/>
      <c r="M525" s="126">
        <f>SUM(N526:N527)</f>
        <v>3139.6</v>
      </c>
      <c r="P525" s="67" t="str">
        <f>IF(ISBLANK(F525),"",H525)</f>
        <v/>
      </c>
    </row>
    <row r="526" spans="1:19" x14ac:dyDescent="0.25">
      <c r="A526" s="67">
        <f>VLOOKUP(E526,'GDP MetaData'!B$26:H$362,7,FALSE)</f>
        <v>0</v>
      </c>
      <c r="B526" s="67" t="str">
        <f>IF(A526=0,"",VLOOKUP(A526,'GDP MetaData'!A$388:C$486,3,FALSE))</f>
        <v/>
      </c>
      <c r="E526" s="67" t="str">
        <f>'Sample GDP Data'!A311</f>
        <v>713200</v>
      </c>
      <c r="F526" s="67" t="str">
        <f>"G"&amp;E526</f>
        <v>G713200</v>
      </c>
      <c r="G526" s="67" t="str">
        <f>VLOOKUP(E526,'GDP MetaData'!B$26:C$362,2,FALSE)</f>
        <v>Gambling industries</v>
      </c>
      <c r="H526" s="123">
        <f>VLOOKUP(E526,'Sample GDP Data'!A$2:D$338,4,FALSE)</f>
        <v>1039.0999999999999</v>
      </c>
      <c r="L526" s="63"/>
      <c r="M526" s="63"/>
      <c r="N526" s="134">
        <f>H526</f>
        <v>1039.0999999999999</v>
      </c>
      <c r="P526" s="67">
        <f>IF(ISBLANK(F526),"",H526)</f>
        <v>1039.0999999999999</v>
      </c>
    </row>
    <row r="527" spans="1:19" x14ac:dyDescent="0.25">
      <c r="A527" s="67">
        <f>VLOOKUP(E527,'GDP MetaData'!B$26:H$362,7,FALSE)</f>
        <v>52</v>
      </c>
      <c r="B527" s="67" t="str">
        <f>IF(A527=0,"",VLOOKUP(A527,'GDP MetaData'!A$388:C$486,3,FALSE))</f>
        <v>Industry 713A combines the North American Industry Classification System (NAICS) codes 7131, 7139.</v>
      </c>
      <c r="E527" s="67" t="str">
        <f>'Sample GDP Data'!A312</f>
        <v>713A00</v>
      </c>
      <c r="F527" s="67" t="str">
        <f>"G"&amp;E527</f>
        <v>G713A00</v>
      </c>
      <c r="G527" s="67" t="str">
        <f>VLOOKUP(E527,'GDP MetaData'!B$26:C$362,2,FALSE)</f>
        <v>Amusement and recreation industries</v>
      </c>
      <c r="H527" s="123">
        <f>VLOOKUP(E527,'Sample GDP Data'!A$2:D$338,4,FALSE)</f>
        <v>2100.5</v>
      </c>
      <c r="L527" s="63"/>
      <c r="M527" s="63"/>
      <c r="N527" s="134">
        <f>H527</f>
        <v>2100.5</v>
      </c>
      <c r="P527" s="67">
        <f>IF(ISBLANK(F527),"",H527)</f>
        <v>2100.5</v>
      </c>
    </row>
    <row r="528" spans="1:19" x14ac:dyDescent="0.25">
      <c r="D528" s="67" t="s">
        <v>6355</v>
      </c>
      <c r="H528" s="123"/>
      <c r="L528" s="63"/>
      <c r="M528" s="63"/>
      <c r="N528" s="134"/>
    </row>
    <row r="529" spans="1:17" x14ac:dyDescent="0.25">
      <c r="D529" s="67" t="s">
        <v>6306</v>
      </c>
      <c r="H529" s="123"/>
      <c r="L529" s="63"/>
      <c r="M529" s="63"/>
      <c r="N529" s="134"/>
    </row>
    <row r="530" spans="1:17" x14ac:dyDescent="0.25">
      <c r="A530" s="67">
        <f>VLOOKUP(E530,'GDP MetaData'!B$26:H$362,7,FALSE)</f>
        <v>0</v>
      </c>
      <c r="B530" s="67" t="str">
        <f>IF(A530=0,"",VLOOKUP(A530,'GDP MetaData'!A$388:C$486,3,FALSE))</f>
        <v/>
      </c>
      <c r="D530" s="67" t="s">
        <v>7716</v>
      </c>
      <c r="E530" s="67" t="str">
        <f>'Sample GDP Data'!A313</f>
        <v>720000</v>
      </c>
      <c r="G530" s="67" t="str">
        <f>VLOOKUP(E530,'GDP MetaData'!B$26:C$362,2,FALSE)</f>
        <v>Accommodation and food services</v>
      </c>
      <c r="H530" s="123">
        <f>VLOOKUP(E530,'Sample GDP Data'!A$2:D$338,4,FALSE)</f>
        <v>15244.7</v>
      </c>
      <c r="L530" s="143">
        <f>SUM(M531:M537)</f>
        <v>15244.7</v>
      </c>
      <c r="M530" s="63"/>
      <c r="P530" s="67" t="str">
        <f>IF(ISBLANK(F530),"",H530)</f>
        <v/>
      </c>
      <c r="Q530" s="67">
        <f>SUM(P531:P537)</f>
        <v>15244.7</v>
      </c>
    </row>
    <row r="531" spans="1:17" x14ac:dyDescent="0.25">
      <c r="A531" s="67">
        <f>VLOOKUP(E531,'GDP MetaData'!B$26:H$362,7,FALSE)</f>
        <v>0</v>
      </c>
      <c r="B531" s="67" t="str">
        <f>IF(A531=0,"",VLOOKUP(A531,'GDP MetaData'!A$388:C$486,3,FALSE))</f>
        <v/>
      </c>
      <c r="D531" s="67" t="s">
        <v>7717</v>
      </c>
      <c r="E531" s="67" t="str">
        <f>'Sample GDP Data'!A314</f>
        <v>721000</v>
      </c>
      <c r="G531" s="67" t="str">
        <f>VLOOKUP(E531,'GDP MetaData'!B$26:C$362,2,FALSE)</f>
        <v>Accommodation services</v>
      </c>
      <c r="H531" s="123">
        <f>VLOOKUP(E531,'Sample GDP Data'!A$2:D$338,4,FALSE)</f>
        <v>3662.9</v>
      </c>
      <c r="M531" s="126">
        <f>SUM(N532:N533)</f>
        <v>3662.8</v>
      </c>
      <c r="P531" s="67" t="str">
        <f>IF(ISBLANK(F531),"",H531)</f>
        <v/>
      </c>
    </row>
    <row r="532" spans="1:17" x14ac:dyDescent="0.25">
      <c r="A532" s="67">
        <f>VLOOKUP(E532,'GDP MetaData'!B$26:H$362,7,FALSE)</f>
        <v>0</v>
      </c>
      <c r="B532" s="67" t="str">
        <f>IF(A532=0,"",VLOOKUP(A532,'GDP MetaData'!A$388:C$486,3,FALSE))</f>
        <v/>
      </c>
      <c r="D532" s="67" t="s">
        <v>6357</v>
      </c>
      <c r="E532" s="67" t="str">
        <f>'Sample GDP Data'!A315</f>
        <v>721100</v>
      </c>
      <c r="F532" s="67" t="str">
        <f>"G"&amp;E532</f>
        <v>G721100</v>
      </c>
      <c r="G532" s="67" t="str">
        <f>VLOOKUP(E532,'GDP MetaData'!B$26:C$362,2,FALSE)</f>
        <v>Traveller accommodation</v>
      </c>
      <c r="H532" s="123">
        <f>VLOOKUP(E532,'Sample GDP Data'!A$2:D$338,4,FALSE)</f>
        <v>3038.6</v>
      </c>
      <c r="N532" s="134">
        <f>H532</f>
        <v>3038.6</v>
      </c>
      <c r="P532" s="67">
        <f>IF(ISBLANK(F532),"",H532)</f>
        <v>3038.6</v>
      </c>
    </row>
    <row r="533" spans="1:17" x14ac:dyDescent="0.25">
      <c r="A533" s="67">
        <f>VLOOKUP(E533,'GDP MetaData'!B$26:H$362,7,FALSE)</f>
        <v>53</v>
      </c>
      <c r="B533" s="67" t="str">
        <f>IF(A533=0,"",VLOOKUP(A533,'GDP MetaData'!A$388:C$486,3,FALSE))</f>
        <v>Industry 721A combines the North American Industry Classification System (NAICS) codes 7212, 7213.</v>
      </c>
      <c r="E533" s="67" t="str">
        <f>'Sample GDP Data'!A316</f>
        <v>721A00</v>
      </c>
      <c r="F533" s="67" t="str">
        <f>"G"&amp;E533</f>
        <v>G721A00</v>
      </c>
      <c r="G533" s="67" t="str">
        <f>VLOOKUP(E533,'GDP MetaData'!B$26:C$362,2,FALSE)</f>
        <v>Recreational vehicle (RV) parks, recreational camps, and rooming and boarding houses</v>
      </c>
      <c r="H533" s="123">
        <f>VLOOKUP(E533,'Sample GDP Data'!A$2:D$338,4,FALSE)</f>
        <v>624.20000000000005</v>
      </c>
      <c r="N533" s="134">
        <f>H533</f>
        <v>624.20000000000005</v>
      </c>
      <c r="P533" s="67">
        <f>IF(ISBLANK(F533),"",H533)</f>
        <v>624.20000000000005</v>
      </c>
    </row>
    <row r="534" spans="1:17" x14ac:dyDescent="0.25">
      <c r="D534" s="67" t="s">
        <v>6609</v>
      </c>
      <c r="H534" s="123"/>
      <c r="N534" s="134"/>
    </row>
    <row r="535" spans="1:17" x14ac:dyDescent="0.25">
      <c r="D535" s="67" t="s">
        <v>6359</v>
      </c>
      <c r="H535" s="123"/>
      <c r="N535" s="134"/>
    </row>
    <row r="536" spans="1:17" x14ac:dyDescent="0.25">
      <c r="H536" s="123"/>
      <c r="N536" s="134"/>
    </row>
    <row r="537" spans="1:17" x14ac:dyDescent="0.25">
      <c r="A537" s="67">
        <f>VLOOKUP(E537,'GDP MetaData'!B$26:H$362,7,FALSE)</f>
        <v>0</v>
      </c>
      <c r="B537" s="67" t="str">
        <f>IF(A537=0,"",VLOOKUP(A537,'GDP MetaData'!A$388:C$486,3,FALSE))</f>
        <v/>
      </c>
      <c r="D537" s="67" t="s">
        <v>7733</v>
      </c>
      <c r="E537" s="67" t="str">
        <f>'Sample GDP Data'!A317</f>
        <v>722000</v>
      </c>
      <c r="F537" s="67" t="str">
        <f>"G"&amp;E537</f>
        <v>G722000</v>
      </c>
      <c r="G537" s="67" t="str">
        <f>VLOOKUP(E537,'GDP MetaData'!B$26:C$362,2,FALSE)</f>
        <v>Food services and drinking places</v>
      </c>
      <c r="H537" s="123">
        <f>VLOOKUP(E537,'Sample GDP Data'!A$2:D$338,4,FALSE)</f>
        <v>11581.9</v>
      </c>
      <c r="L537" s="63"/>
      <c r="M537" s="126">
        <f>H537</f>
        <v>11581.9</v>
      </c>
      <c r="P537" s="67">
        <f>IF(ISBLANK(F537),"",H537)</f>
        <v>11581.9</v>
      </c>
    </row>
    <row r="538" spans="1:17" x14ac:dyDescent="0.25">
      <c r="D538" s="67" t="s">
        <v>6620</v>
      </c>
      <c r="H538" s="123"/>
      <c r="L538" s="63"/>
      <c r="M538" s="126"/>
    </row>
    <row r="539" spans="1:17" x14ac:dyDescent="0.25">
      <c r="D539" s="67" t="s">
        <v>6308</v>
      </c>
      <c r="H539" s="123"/>
      <c r="L539" s="63"/>
      <c r="M539" s="126"/>
    </row>
    <row r="540" spans="1:17" x14ac:dyDescent="0.25">
      <c r="D540" s="67" t="s">
        <v>6622</v>
      </c>
      <c r="H540" s="123"/>
      <c r="L540" s="63"/>
      <c r="M540" s="126"/>
    </row>
    <row r="541" spans="1:17" x14ac:dyDescent="0.25">
      <c r="A541" s="67">
        <f>VLOOKUP(E541,'GDP MetaData'!B$26:H$362,7,FALSE)</f>
        <v>0</v>
      </c>
      <c r="B541" s="67" t="str">
        <f>IF(A541=0,"",VLOOKUP(A541,'GDP MetaData'!A$388:C$486,3,FALSE))</f>
        <v/>
      </c>
      <c r="D541" s="67" t="s">
        <v>7741</v>
      </c>
      <c r="E541" s="67" t="str">
        <f>'Sample GDP Data'!A318</f>
        <v>810000</v>
      </c>
      <c r="G541" s="67" t="str">
        <f>VLOOKUP(E541,'GDP MetaData'!B$26:C$362,2,FALSE)</f>
        <v>Other services (except public administration)</v>
      </c>
      <c r="H541" s="123">
        <f>VLOOKUP(E541,'Sample GDP Data'!A$2:D$338,4,FALSE)</f>
        <v>14238.3</v>
      </c>
      <c r="L541" s="143">
        <f>SUM(M542:M558)</f>
        <v>14238.4</v>
      </c>
      <c r="P541" s="67" t="str">
        <f>IF(ISBLANK(F541),"",H541)</f>
        <v/>
      </c>
      <c r="Q541" s="67">
        <f>SUM(P542:P558)</f>
        <v>14238.4</v>
      </c>
    </row>
    <row r="542" spans="1:17" x14ac:dyDescent="0.25">
      <c r="A542" s="67">
        <f>VLOOKUP(E542,'GDP MetaData'!B$26:H$362,7,FALSE)</f>
        <v>0</v>
      </c>
      <c r="B542" s="67" t="str">
        <f>IF(A542=0,"",VLOOKUP(A542,'GDP MetaData'!A$388:C$486,3,FALSE))</f>
        <v/>
      </c>
      <c r="D542" s="67" t="s">
        <v>7742</v>
      </c>
      <c r="E542" s="67" t="str">
        <f>'Sample GDP Data'!A319</f>
        <v>811000</v>
      </c>
      <c r="G542" s="67" t="str">
        <f>VLOOKUP(E542,'GDP MetaData'!B$26:C$362,2,FALSE)</f>
        <v>Repair and maintenance</v>
      </c>
      <c r="H542" s="123">
        <f>VLOOKUP(E542,'Sample GDP Data'!A$2:D$338,4,FALSE)</f>
        <v>4115.1000000000004</v>
      </c>
      <c r="M542" s="126">
        <f>SUM(N543:N544)</f>
        <v>4115</v>
      </c>
      <c r="P542" s="67" t="str">
        <f>IF(ISBLANK(F542),"",H542)</f>
        <v/>
      </c>
    </row>
    <row r="543" spans="1:17" x14ac:dyDescent="0.25">
      <c r="A543" s="67">
        <f>VLOOKUP(E543,'GDP MetaData'!B$26:H$362,7,FALSE)</f>
        <v>0</v>
      </c>
      <c r="B543" s="67" t="str">
        <f>IF(A543=0,"",VLOOKUP(A543,'GDP MetaData'!A$388:C$486,3,FALSE))</f>
        <v/>
      </c>
      <c r="D543" s="67" t="s">
        <v>6611</v>
      </c>
      <c r="E543" s="67" t="str">
        <f>'Sample GDP Data'!A320</f>
        <v>811100</v>
      </c>
      <c r="F543" s="67" t="str">
        <f>"G"&amp;E543</f>
        <v>G811100</v>
      </c>
      <c r="G543" s="67" t="str">
        <f>VLOOKUP(E543,'GDP MetaData'!B$26:C$362,2,FALSE)</f>
        <v>Automotive repair and maintenance</v>
      </c>
      <c r="H543" s="123">
        <f>VLOOKUP(E543,'Sample GDP Data'!A$2:D$338,4,FALSE)</f>
        <v>2432.8000000000002</v>
      </c>
      <c r="L543" s="63"/>
      <c r="N543" s="134">
        <f>H543</f>
        <v>2432.8000000000002</v>
      </c>
      <c r="P543" s="67">
        <f>IF(ISBLANK(F543),"",H543)</f>
        <v>2432.8000000000002</v>
      </c>
    </row>
    <row r="544" spans="1:17" x14ac:dyDescent="0.25">
      <c r="A544" s="67">
        <f>VLOOKUP(E544,'GDP MetaData'!B$26:H$362,7,FALSE)</f>
        <v>54</v>
      </c>
      <c r="B544" s="67" t="str">
        <f>IF(A544=0,"",VLOOKUP(A544,'GDP MetaData'!A$388:C$486,3,FALSE))</f>
        <v>Industry 811A combines the North American Industry Classification System (NAICS) codes 8112, 8113, 8114.</v>
      </c>
      <c r="E544" s="67" t="str">
        <f>'Sample GDP Data'!A321</f>
        <v>811A00</v>
      </c>
      <c r="F544" s="67" t="str">
        <f>"G"&amp;E544</f>
        <v>G811A00</v>
      </c>
      <c r="G544" s="67" t="str">
        <f>VLOOKUP(E544,'GDP MetaData'!B$26:C$362,2,FALSE)</f>
        <v>Repair and maintenance (except automotive)</v>
      </c>
      <c r="H544" s="123">
        <f>VLOOKUP(E544,'Sample GDP Data'!A$2:D$338,4,FALSE)</f>
        <v>1682.2</v>
      </c>
      <c r="I544" s="67" t="s">
        <v>10208</v>
      </c>
      <c r="L544" s="63"/>
      <c r="N544" s="134">
        <f t="shared" ref="N544:N551" si="36">H544</f>
        <v>1682.2</v>
      </c>
      <c r="P544" s="67">
        <f>IF(ISBLANK(F544),"",H544)</f>
        <v>1682.2</v>
      </c>
    </row>
    <row r="545" spans="1:20" x14ac:dyDescent="0.25">
      <c r="D545" s="67" t="s">
        <v>6361</v>
      </c>
      <c r="H545" s="123"/>
      <c r="L545" s="63"/>
      <c r="N545" s="134"/>
    </row>
    <row r="546" spans="1:20" x14ac:dyDescent="0.25">
      <c r="D546" s="67" t="s">
        <v>6613</v>
      </c>
      <c r="H546" s="123"/>
      <c r="L546" s="63"/>
      <c r="N546" s="134"/>
    </row>
    <row r="547" spans="1:20" x14ac:dyDescent="0.25">
      <c r="D547" s="67" t="s">
        <v>6615</v>
      </c>
      <c r="H547" s="123"/>
      <c r="L547" s="63"/>
      <c r="N547" s="134"/>
    </row>
    <row r="548" spans="1:20" x14ac:dyDescent="0.25">
      <c r="A548" s="67">
        <f>VLOOKUP(E548,'GDP MetaData'!B$26:H$362,7,FALSE)</f>
        <v>55</v>
      </c>
      <c r="B548" s="67" t="str">
        <f>IF(A548=0,"",VLOOKUP(A548,'GDP MetaData'!A$388:C$486,3,FALSE))</f>
        <v>Aggregate 81A combines the North American Industry Classification System (NAICS) codes 812, 814.</v>
      </c>
      <c r="E548" s="67" t="str">
        <f>'Sample GDP Data'!A322</f>
        <v>81A000</v>
      </c>
      <c r="G548" s="67" t="str">
        <f>VLOOKUP(E548,'GDP MetaData'!B$26:C$362,2,FALSE)</f>
        <v>Personal services and private households</v>
      </c>
      <c r="H548" s="123">
        <f>VLOOKUP(E548,'Sample GDP Data'!A$2:D$338,4,FALSE)</f>
        <v>4416.8</v>
      </c>
      <c r="I548" s="67" t="s">
        <v>10213</v>
      </c>
      <c r="L548" s="63"/>
      <c r="N548" s="141"/>
      <c r="P548" s="67" t="str">
        <f>IF(ISBLANK(F548),"",H548)</f>
        <v/>
      </c>
    </row>
    <row r="549" spans="1:20" x14ac:dyDescent="0.25">
      <c r="A549" s="67">
        <f>VLOOKUP(E549,'GDP MetaData'!B$26:H$362,7,FALSE)</f>
        <v>0</v>
      </c>
      <c r="B549" s="67" t="str">
        <f>IF(A549=0,"",VLOOKUP(A549,'GDP MetaData'!A$388:C$486,3,FALSE))</f>
        <v/>
      </c>
      <c r="D549" s="67" t="s">
        <v>7761</v>
      </c>
      <c r="E549" s="67" t="str">
        <f>'Sample GDP Data'!A323</f>
        <v>812000</v>
      </c>
      <c r="G549" s="67" t="str">
        <f>VLOOKUP(E549,'GDP MetaData'!B$26:C$362,2,FALSE)</f>
        <v>Personal and laundry services</v>
      </c>
      <c r="H549" s="123">
        <f>VLOOKUP(E549,'Sample GDP Data'!A$2:D$338,4,FALSE)</f>
        <v>3077.4</v>
      </c>
      <c r="L549" s="63"/>
      <c r="M549" s="126">
        <f>SUM(N549:N554)</f>
        <v>3077.4999999999995</v>
      </c>
      <c r="P549" s="67" t="str">
        <f>IF(ISBLANK(F549),"",H549)</f>
        <v/>
      </c>
    </row>
    <row r="550" spans="1:20" x14ac:dyDescent="0.25">
      <c r="A550" s="67">
        <f>VLOOKUP(E550,'GDP MetaData'!B$26:H$362,7,FALSE)</f>
        <v>0</v>
      </c>
      <c r="B550" s="67" t="str">
        <f>IF(A550=0,"",VLOOKUP(A550,'GDP MetaData'!A$388:C$486,3,FALSE))</f>
        <v/>
      </c>
      <c r="D550" s="67" t="s">
        <v>6363</v>
      </c>
      <c r="E550" s="67" t="str">
        <f>'Sample GDP Data'!A324</f>
        <v>812200</v>
      </c>
      <c r="F550" s="67" t="str">
        <f>"G"&amp;E550</f>
        <v>G812200</v>
      </c>
      <c r="G550" s="67" t="str">
        <f>VLOOKUP(E550,'GDP MetaData'!B$26:C$362,2,FALSE)</f>
        <v>Funeral services</v>
      </c>
      <c r="H550" s="123">
        <f>VLOOKUP(E550,'Sample GDP Data'!A$2:D$338,4,FALSE)</f>
        <v>458.5</v>
      </c>
      <c r="L550" s="63"/>
      <c r="M550" s="141"/>
      <c r="N550" s="134">
        <f t="shared" si="36"/>
        <v>458.5</v>
      </c>
      <c r="P550" s="67">
        <f>IF(ISBLANK(F550),"",H550)</f>
        <v>458.5</v>
      </c>
    </row>
    <row r="551" spans="1:20" x14ac:dyDescent="0.25">
      <c r="A551" s="67">
        <f>VLOOKUP(E551,'GDP MetaData'!B$26:H$362,7,FALSE)</f>
        <v>0</v>
      </c>
      <c r="B551" s="67" t="str">
        <f>IF(A551=0,"",VLOOKUP(A551,'GDP MetaData'!A$388:C$486,3,FALSE))</f>
        <v/>
      </c>
      <c r="D551" s="67" t="s">
        <v>6312</v>
      </c>
      <c r="E551" s="67" t="str">
        <f>'Sample GDP Data'!A325</f>
        <v>812300</v>
      </c>
      <c r="F551" s="67" t="str">
        <f>"G"&amp;E551</f>
        <v>G812300</v>
      </c>
      <c r="G551" s="67" t="str">
        <f>VLOOKUP(E551,'GDP MetaData'!B$26:C$362,2,FALSE)</f>
        <v>Dry cleaning and laundry services</v>
      </c>
      <c r="H551" s="123">
        <f>VLOOKUP(E551,'Sample GDP Data'!A$2:D$338,4,FALSE)</f>
        <v>499.3</v>
      </c>
      <c r="L551" s="63"/>
      <c r="M551" s="141"/>
      <c r="N551" s="134">
        <f t="shared" si="36"/>
        <v>499.3</v>
      </c>
      <c r="P551" s="67">
        <f>IF(ISBLANK(F551),"",H551)</f>
        <v>499.3</v>
      </c>
    </row>
    <row r="552" spans="1:20" x14ac:dyDescent="0.25">
      <c r="A552" s="67">
        <f>VLOOKUP(E552,'GDP MetaData'!B$26:H$362,7,FALSE)</f>
        <v>56</v>
      </c>
      <c r="B552" s="67" t="str">
        <f>IF(A552=0,"",VLOOKUP(A552,'GDP MetaData'!A$388:C$486,3,FALSE))</f>
        <v>Industry 812A combines the North American Industry Classification System (NAICS) codes 8121, 8129.</v>
      </c>
      <c r="E552" s="67" t="str">
        <f>'Sample GDP Data'!A326</f>
        <v>812A00</v>
      </c>
      <c r="F552" s="67" t="str">
        <f>"G"&amp;E552</f>
        <v>G812A00</v>
      </c>
      <c r="G552" s="67" t="str">
        <f>VLOOKUP(E552,'GDP MetaData'!B$26:C$362,2,FALSE)</f>
        <v>Personal care services and other personal services</v>
      </c>
      <c r="H552" s="123">
        <f>VLOOKUP(E552,'Sample GDP Data'!A$2:D$338,4,FALSE)</f>
        <v>2119.6999999999998</v>
      </c>
      <c r="L552" s="63"/>
      <c r="N552" s="134"/>
      <c r="P552" s="67">
        <f>IF(ISBLANK(F552),"",H552)</f>
        <v>2119.6999999999998</v>
      </c>
      <c r="T552" s="110"/>
    </row>
    <row r="553" spans="1:20" x14ac:dyDescent="0.25">
      <c r="D553" s="67" t="s">
        <v>6310</v>
      </c>
      <c r="H553" s="123">
        <f>H552*R554</f>
        <v>1780.3804347826083</v>
      </c>
      <c r="I553" s="69" t="s">
        <v>10482</v>
      </c>
      <c r="L553" s="63"/>
      <c r="N553" s="145">
        <f>H553</f>
        <v>1780.3804347826083</v>
      </c>
      <c r="R553" s="67">
        <f>'IOIC Splitter'!B12</f>
        <v>0.16007905138339928</v>
      </c>
      <c r="S553" s="67" t="s">
        <v>3072</v>
      </c>
      <c r="T553" s="110"/>
    </row>
    <row r="554" spans="1:20" x14ac:dyDescent="0.25">
      <c r="D554" s="67" t="s">
        <v>117</v>
      </c>
      <c r="H554" s="123">
        <f>H552*R553</f>
        <v>339.31956521739141</v>
      </c>
      <c r="I554" s="69" t="s">
        <v>10481</v>
      </c>
      <c r="L554" s="63"/>
      <c r="N554" s="145">
        <f>H554</f>
        <v>339.31956521739141</v>
      </c>
      <c r="R554" s="67">
        <f>'IOIC Splitter'!B11</f>
        <v>0.83992094861660072</v>
      </c>
      <c r="S554" s="67" t="s">
        <v>118</v>
      </c>
      <c r="T554" s="110"/>
    </row>
    <row r="555" spans="1:20" x14ac:dyDescent="0.25">
      <c r="A555" s="67">
        <f>VLOOKUP(E555,'GDP MetaData'!B$26:H$362,7,FALSE)</f>
        <v>0</v>
      </c>
      <c r="B555" s="67" t="str">
        <f>IF(A555=0,"",VLOOKUP(A555,'GDP MetaData'!A$388:C$486,3,FALSE))</f>
        <v/>
      </c>
      <c r="E555" s="67" t="str">
        <f>'Sample GDP Data'!A327</f>
        <v>814000</v>
      </c>
      <c r="F555" s="67" t="str">
        <f>"G"&amp;E555</f>
        <v>G814000</v>
      </c>
      <c r="G555" s="67" t="str">
        <f>VLOOKUP(E555,'GDP MetaData'!B$26:C$362,2,FALSE)</f>
        <v>Private households</v>
      </c>
      <c r="H555" s="123">
        <f>VLOOKUP(E555,'Sample GDP Data'!A$2:D$338,4,FALSE)</f>
        <v>1339.4</v>
      </c>
      <c r="L555" s="63"/>
      <c r="M555" s="126">
        <f t="shared" ref="M555" si="37">H555</f>
        <v>1339.4</v>
      </c>
      <c r="P555" s="67">
        <f>IF(ISBLANK(F555),"",H555)</f>
        <v>1339.4</v>
      </c>
    </row>
    <row r="556" spans="1:20" x14ac:dyDescent="0.25">
      <c r="A556" s="67">
        <f>VLOOKUP(E556,'GDP MetaData'!B$26:H$362,7,FALSE)</f>
        <v>0</v>
      </c>
      <c r="B556" s="67" t="str">
        <f>IF(A556=0,"",VLOOKUP(A556,'GDP MetaData'!A$388:C$486,3,FALSE))</f>
        <v/>
      </c>
      <c r="D556" s="67" t="s">
        <v>7778</v>
      </c>
      <c r="E556" s="67" t="str">
        <f>'Sample GDP Data'!A328</f>
        <v>813000</v>
      </c>
      <c r="G556" s="67" t="str">
        <f>VLOOKUP(E556,'GDP MetaData'!B$26:C$362,2,FALSE)</f>
        <v>Religious, grant-making, civic, and professional and similar organizations</v>
      </c>
      <c r="H556" s="123">
        <f>VLOOKUP(E556,'Sample GDP Data'!A$2:D$338,4,FALSE)</f>
        <v>5706.5</v>
      </c>
      <c r="L556" s="63"/>
      <c r="M556" s="126">
        <f>SUM(N557:N558)</f>
        <v>5706.5</v>
      </c>
      <c r="P556" s="67" t="str">
        <f>IF(ISBLANK(F556),"",H556)</f>
        <v/>
      </c>
    </row>
    <row r="557" spans="1:20" x14ac:dyDescent="0.25">
      <c r="A557" s="67">
        <f>VLOOKUP(E557,'GDP MetaData'!B$26:H$362,7,FALSE)</f>
        <v>0</v>
      </c>
      <c r="B557" s="67" t="str">
        <f>IF(A557=0,"",VLOOKUP(A557,'GDP MetaData'!A$388:C$486,3,FALSE))</f>
        <v/>
      </c>
      <c r="D557" s="67" t="s">
        <v>6366</v>
      </c>
      <c r="E557" s="67" t="str">
        <f>'Sample GDP Data'!A329</f>
        <v>813100</v>
      </c>
      <c r="F557" s="67" t="str">
        <f>"G"&amp;E557</f>
        <v>G813100</v>
      </c>
      <c r="G557" s="67" t="str">
        <f>VLOOKUP(E557,'GDP MetaData'!B$26:C$362,2,FALSE)</f>
        <v>Religious organizations</v>
      </c>
      <c r="H557" s="123">
        <f>VLOOKUP(E557,'Sample GDP Data'!A$2:D$338,4,FALSE)</f>
        <v>1349.1</v>
      </c>
      <c r="N557" s="134">
        <f t="shared" ref="N557:N558" si="38">H557</f>
        <v>1349.1</v>
      </c>
      <c r="P557" s="67">
        <f>IF(ISBLANK(F557),"",H557)</f>
        <v>1349.1</v>
      </c>
    </row>
    <row r="558" spans="1:20" x14ac:dyDescent="0.25">
      <c r="A558" s="67">
        <f>VLOOKUP(E558,'GDP MetaData'!B$26:H$362,7,FALSE)</f>
        <v>57</v>
      </c>
      <c r="B558" s="67" t="str">
        <f>IF(A558=0,"",VLOOKUP(A558,'GDP MetaData'!A$388:C$486,3,FALSE))</f>
        <v>Industry 813A combines the North American Industry Classification System (NAICS) code 813, excluding 8131.</v>
      </c>
      <c r="E558" s="67" t="str">
        <f>'Sample GDP Data'!A330</f>
        <v>813A00</v>
      </c>
      <c r="F558" s="67" t="str">
        <f>"G"&amp;E558</f>
        <v>G813A00</v>
      </c>
      <c r="G558" s="67" t="str">
        <f>VLOOKUP(E558,'GDP MetaData'!B$26:C$362,2,FALSE)</f>
        <v>Grant-making, civic, and professional and similar organizations</v>
      </c>
      <c r="H558" s="123">
        <f>VLOOKUP(E558,'Sample GDP Data'!A$2:D$338,4,FALSE)</f>
        <v>4357.3999999999996</v>
      </c>
      <c r="N558" s="134">
        <f t="shared" si="38"/>
        <v>4357.3999999999996</v>
      </c>
      <c r="P558" s="67">
        <f>IF(ISBLANK(F558),"",H558)</f>
        <v>4357.3999999999996</v>
      </c>
    </row>
    <row r="559" spans="1:20" x14ac:dyDescent="0.25">
      <c r="D559" s="67" t="s">
        <v>6368</v>
      </c>
      <c r="H559" s="123"/>
      <c r="N559" s="134"/>
    </row>
    <row r="560" spans="1:20" x14ac:dyDescent="0.25">
      <c r="D560" s="67" t="s">
        <v>6623</v>
      </c>
      <c r="H560" s="123"/>
      <c r="N560" s="134"/>
    </row>
    <row r="561" spans="1:17" x14ac:dyDescent="0.25">
      <c r="D561" s="67" t="s">
        <v>6370</v>
      </c>
      <c r="H561" s="123"/>
      <c r="N561" s="134"/>
    </row>
    <row r="562" spans="1:17" x14ac:dyDescent="0.25">
      <c r="D562" s="67" t="s">
        <v>6314</v>
      </c>
      <c r="H562" s="123"/>
      <c r="N562" s="134"/>
    </row>
    <row r="563" spans="1:17" x14ac:dyDescent="0.25">
      <c r="D563" s="67" t="s">
        <v>7788</v>
      </c>
      <c r="H563" s="123"/>
      <c r="N563" s="134"/>
    </row>
    <row r="564" spans="1:17" x14ac:dyDescent="0.25">
      <c r="D564" s="67" t="s">
        <v>6316</v>
      </c>
      <c r="H564" s="123"/>
      <c r="N564" s="134"/>
    </row>
    <row r="565" spans="1:17" x14ac:dyDescent="0.25">
      <c r="H565" s="123"/>
      <c r="N565" s="134"/>
    </row>
    <row r="566" spans="1:17" x14ac:dyDescent="0.25">
      <c r="A566" s="67">
        <f>VLOOKUP(E566,'GDP MetaData'!B$26:H$362,7,FALSE)</f>
        <v>0</v>
      </c>
      <c r="B566" s="67" t="str">
        <f>IF(A566=0,"",VLOOKUP(A566,'GDP MetaData'!A$388:C$486,3,FALSE))</f>
        <v/>
      </c>
      <c r="D566" s="67" t="s">
        <v>7790</v>
      </c>
      <c r="E566" s="67" t="str">
        <f>'Sample GDP Data'!A331</f>
        <v>910000</v>
      </c>
      <c r="G566" s="67" t="str">
        <f>VLOOKUP(E566,'GDP MetaData'!B$26:C$362,2,FALSE)</f>
        <v>Public administration</v>
      </c>
      <c r="H566" s="123">
        <f>VLOOKUP(E566,'Sample GDP Data'!A$2:D$338,4,FALSE)</f>
        <v>53158.2</v>
      </c>
      <c r="L566" s="143">
        <f>SUM(M567:M585)</f>
        <v>53158.3</v>
      </c>
      <c r="P566" s="67" t="str">
        <f>IF(ISBLANK(F566),"",H566)</f>
        <v/>
      </c>
      <c r="Q566" s="67">
        <f>SUM(P567:P585)</f>
        <v>53158.3</v>
      </c>
    </row>
    <row r="567" spans="1:17" x14ac:dyDescent="0.25">
      <c r="A567" s="67">
        <f>VLOOKUP(E567,'GDP MetaData'!B$26:H$362,7,FALSE)</f>
        <v>0</v>
      </c>
      <c r="B567" s="67" t="str">
        <f>IF(A567=0,"",VLOOKUP(A567,'GDP MetaData'!A$388:C$486,3,FALSE))</f>
        <v/>
      </c>
      <c r="D567" s="67" t="s">
        <v>6625</v>
      </c>
      <c r="E567" s="67" t="str">
        <f>'Sample GDP Data'!A332</f>
        <v>911000</v>
      </c>
      <c r="G567" s="67" t="str">
        <f>VLOOKUP(E567,'GDP MetaData'!B$26:C$362,2,FALSE)</f>
        <v>Federal government public administration</v>
      </c>
      <c r="H567" s="123">
        <f>VLOOKUP(E567,'Sample GDP Data'!A$2:D$338,4,FALSE)</f>
        <v>22285</v>
      </c>
      <c r="M567" s="144">
        <f>SUM(N568:N569)</f>
        <v>22285.1</v>
      </c>
      <c r="P567" s="67" t="str">
        <f>IF(ISBLANK(F567),"",H567)</f>
        <v/>
      </c>
    </row>
    <row r="568" spans="1:17" x14ac:dyDescent="0.25">
      <c r="A568" s="67">
        <f>VLOOKUP(E568,'GDP MetaData'!B$26:H$362,7,FALSE)</f>
        <v>0</v>
      </c>
      <c r="B568" s="67" t="str">
        <f>IF(A568=0,"",VLOOKUP(A568,'GDP MetaData'!A$388:C$486,3,FALSE))</f>
        <v/>
      </c>
      <c r="D568" s="67" t="s">
        <v>6318</v>
      </c>
      <c r="E568" s="67" t="str">
        <f>'Sample GDP Data'!A333</f>
        <v>911100</v>
      </c>
      <c r="F568" s="67" t="str">
        <f>"G"&amp;E568</f>
        <v>G911100</v>
      </c>
      <c r="G568" s="67" t="str">
        <f>VLOOKUP(E568,'GDP MetaData'!B$26:C$362,2,FALSE)</f>
        <v>Defence services</v>
      </c>
      <c r="H568" s="123">
        <f>VLOOKUP(E568,'Sample GDP Data'!A$2:D$338,4,FALSE)</f>
        <v>5686.1</v>
      </c>
      <c r="N568" s="145">
        <f>H568</f>
        <v>5686.1</v>
      </c>
      <c r="P568" s="67">
        <f>IF(ISBLANK(F568),"",H568)</f>
        <v>5686.1</v>
      </c>
    </row>
    <row r="569" spans="1:17" x14ac:dyDescent="0.25">
      <c r="A569" s="67">
        <f>VLOOKUP(E569,'GDP MetaData'!B$26:H$362,7,FALSE)</f>
        <v>58</v>
      </c>
      <c r="B569" s="67" t="str">
        <f>IF(A569=0,"",VLOOKUP(A569,'GDP MetaData'!A$388:C$486,3,FALSE))</f>
        <v>Industry 911A combines the North American Industry Classification System (NAICS) code 911, excluding 9111.</v>
      </c>
      <c r="E569" s="67" t="str">
        <f>'Sample GDP Data'!A334</f>
        <v>911A00</v>
      </c>
      <c r="F569" s="67" t="str">
        <f>"G"&amp;E569</f>
        <v>G911A00</v>
      </c>
      <c r="G569" s="67" t="str">
        <f>VLOOKUP(E569,'GDP MetaData'!B$26:C$362,2,FALSE)</f>
        <v>Federal government public administration (except defence)</v>
      </c>
      <c r="H569" s="123">
        <f>VLOOKUP(E569,'Sample GDP Data'!A$2:D$338,4,FALSE)</f>
        <v>16599</v>
      </c>
      <c r="L569" s="63"/>
      <c r="M569" s="63"/>
      <c r="N569" s="145">
        <f>H569</f>
        <v>16599</v>
      </c>
      <c r="P569" s="67">
        <f>IF(ISBLANK(F569),"",H569)</f>
        <v>16599</v>
      </c>
    </row>
    <row r="570" spans="1:17" x14ac:dyDescent="0.25">
      <c r="D570" s="67" t="s">
        <v>7792</v>
      </c>
      <c r="H570" s="123"/>
      <c r="L570" s="63"/>
      <c r="M570" s="63"/>
      <c r="N570" s="145"/>
    </row>
    <row r="571" spans="1:17" x14ac:dyDescent="0.25">
      <c r="D571" s="67" t="s">
        <v>7798</v>
      </c>
      <c r="H571" s="123"/>
      <c r="L571" s="63"/>
      <c r="M571" s="63"/>
      <c r="N571" s="145"/>
    </row>
    <row r="572" spans="1:17" x14ac:dyDescent="0.25">
      <c r="D572" s="67" t="s">
        <v>7802</v>
      </c>
      <c r="H572" s="123"/>
      <c r="L572" s="63"/>
      <c r="M572" s="63"/>
      <c r="N572" s="145"/>
    </row>
    <row r="573" spans="1:17" x14ac:dyDescent="0.25">
      <c r="D573" s="67" t="s">
        <v>7805</v>
      </c>
      <c r="H573" s="123"/>
      <c r="L573" s="63"/>
      <c r="M573" s="63"/>
      <c r="N573" s="145"/>
    </row>
    <row r="574" spans="1:17" x14ac:dyDescent="0.25">
      <c r="A574" s="67">
        <f>VLOOKUP(E574,'GDP MetaData'!B$26:H$362,7,FALSE)</f>
        <v>0</v>
      </c>
      <c r="B574" s="67" t="str">
        <f>IF(A574=0,"",VLOOKUP(A574,'GDP MetaData'!A$388:C$486,3,FALSE))</f>
        <v/>
      </c>
      <c r="D574" s="67" t="s">
        <v>6628</v>
      </c>
      <c r="E574" s="67" t="str">
        <f>'Sample GDP Data'!A335</f>
        <v>912000</v>
      </c>
      <c r="F574" s="67" t="str">
        <f>"G"&amp;E574</f>
        <v>G912000</v>
      </c>
      <c r="G574" s="67" t="str">
        <f>VLOOKUP(E574,'GDP MetaData'!B$26:C$362,2,FALSE)</f>
        <v>Provincial and territorial public administration</v>
      </c>
      <c r="H574" s="123">
        <f>VLOOKUP(E574,'Sample GDP Data'!A$2:D$338,4,FALSE)</f>
        <v>10425.9</v>
      </c>
      <c r="L574" s="63"/>
      <c r="M574" s="146">
        <f>H574</f>
        <v>10425.9</v>
      </c>
      <c r="P574" s="67">
        <f>IF(ISBLANK(F574),"",H574)</f>
        <v>10425.9</v>
      </c>
    </row>
    <row r="575" spans="1:17" x14ac:dyDescent="0.25">
      <c r="D575" s="67" t="s">
        <v>7807</v>
      </c>
      <c r="H575" s="123"/>
      <c r="L575" s="63"/>
      <c r="M575" s="146"/>
    </row>
    <row r="576" spans="1:17" x14ac:dyDescent="0.25">
      <c r="D576" s="67" t="s">
        <v>7814</v>
      </c>
      <c r="H576" s="123"/>
      <c r="L576" s="63"/>
      <c r="M576" s="146"/>
    </row>
    <row r="577" spans="1:16" x14ac:dyDescent="0.25">
      <c r="D577" s="67" t="s">
        <v>7816</v>
      </c>
      <c r="H577" s="123"/>
      <c r="L577" s="63"/>
      <c r="M577" s="146"/>
    </row>
    <row r="578" spans="1:16" x14ac:dyDescent="0.25">
      <c r="H578" s="123"/>
      <c r="L578" s="63"/>
      <c r="M578" s="146"/>
    </row>
    <row r="579" spans="1:16" x14ac:dyDescent="0.25">
      <c r="H579" s="123"/>
      <c r="L579" s="63"/>
      <c r="M579" s="146"/>
    </row>
    <row r="580" spans="1:16" x14ac:dyDescent="0.25">
      <c r="A580" s="67">
        <f>VLOOKUP(E580,'GDP MetaData'!B$26:H$362,7,FALSE)</f>
        <v>59</v>
      </c>
      <c r="B580" s="67" t="str">
        <f>IF(A580=0,"",VLOOKUP(A580,'GDP MetaData'!A$388:C$486,3,FALSE))</f>
        <v>Aggregate 91A combines the North American Industry Classification System (NAICS) codes 913, 914.</v>
      </c>
      <c r="E580" s="67" t="str">
        <f>'Sample GDP Data'!A336</f>
        <v>91A000</v>
      </c>
      <c r="G580" s="67" t="str">
        <f>VLOOKUP(E580,'GDP MetaData'!B$26:C$362,2,FALSE)</f>
        <v>Local, municipal, regional and aboriginal public administration</v>
      </c>
      <c r="H580" s="123">
        <f>VLOOKUP(E580,'Sample GDP Data'!A$2:D$338,4,FALSE)</f>
        <v>20447.3</v>
      </c>
      <c r="I580" s="67" t="s">
        <v>10213</v>
      </c>
      <c r="L580" s="63"/>
      <c r="P580" s="67" t="str">
        <f>IF(ISBLANK(F580),"",H580)</f>
        <v/>
      </c>
    </row>
    <row r="581" spans="1:16" x14ac:dyDescent="0.25">
      <c r="A581" s="67">
        <f>VLOOKUP(E581,'GDP MetaData'!B$26:H$362,7,FALSE)</f>
        <v>0</v>
      </c>
      <c r="B581" s="67" t="str">
        <f>IF(A581=0,"",VLOOKUP(A581,'GDP MetaData'!A$388:C$486,3,FALSE))</f>
        <v/>
      </c>
      <c r="D581" s="67" t="s">
        <v>6617</v>
      </c>
      <c r="E581" s="67" t="str">
        <f>'Sample GDP Data'!A337</f>
        <v>913000</v>
      </c>
      <c r="F581" s="67" t="str">
        <f>"G"&amp;E581</f>
        <v>G913000</v>
      </c>
      <c r="G581" s="67" t="str">
        <f>VLOOKUP(E581,'GDP MetaData'!B$26:C$362,2,FALSE)</f>
        <v>Local, municipal and regional public administration</v>
      </c>
      <c r="H581" s="123">
        <f>VLOOKUP(E581,'Sample GDP Data'!A$2:D$338,4,FALSE)</f>
        <v>19588.3</v>
      </c>
      <c r="L581" s="63"/>
      <c r="M581" s="126">
        <f>H581</f>
        <v>19588.3</v>
      </c>
      <c r="P581" s="67">
        <f>IF(ISBLANK(F581),"",H581)</f>
        <v>19588.3</v>
      </c>
    </row>
    <row r="582" spans="1:16" x14ac:dyDescent="0.25">
      <c r="D582" s="67" t="s">
        <v>7818</v>
      </c>
      <c r="H582" s="123"/>
      <c r="L582" s="63"/>
      <c r="M582" s="126"/>
    </row>
    <row r="583" spans="1:16" x14ac:dyDescent="0.25">
      <c r="D583" s="67" t="s">
        <v>7825</v>
      </c>
      <c r="H583" s="123"/>
      <c r="L583" s="63"/>
      <c r="M583" s="126"/>
    </row>
    <row r="584" spans="1:16" x14ac:dyDescent="0.25">
      <c r="H584" s="123"/>
      <c r="L584" s="63"/>
      <c r="M584" s="126"/>
    </row>
    <row r="585" spans="1:16" x14ac:dyDescent="0.25">
      <c r="A585" s="67">
        <f>VLOOKUP(E585,'GDP MetaData'!B$26:H$362,7,FALSE)</f>
        <v>0</v>
      </c>
      <c r="B585" s="67" t="str">
        <f>IF(A585=0,"",VLOOKUP(A585,'GDP MetaData'!A$388:C$486,3,FALSE))</f>
        <v/>
      </c>
      <c r="D585" s="67" t="s">
        <v>7827</v>
      </c>
      <c r="E585" s="67" t="str">
        <f>'Sample GDP Data'!A338</f>
        <v>914000</v>
      </c>
      <c r="F585" s="67" t="str">
        <f>"G"&amp;E585</f>
        <v>G914000</v>
      </c>
      <c r="G585" s="67" t="str">
        <f>VLOOKUP(E585,'GDP MetaData'!B$26:C$362,2,FALSE)</f>
        <v>Aboriginal public administration</v>
      </c>
      <c r="H585" s="123">
        <f>VLOOKUP(E585,'Sample GDP Data'!A$2:D$338,4,FALSE)</f>
        <v>859</v>
      </c>
      <c r="L585" s="63"/>
      <c r="M585" s="126">
        <f>H585</f>
        <v>859</v>
      </c>
      <c r="P585" s="67">
        <f>IF(ISBLANK(F585),"",H585)</f>
        <v>859</v>
      </c>
    </row>
    <row r="586" spans="1:16" x14ac:dyDescent="0.25">
      <c r="D586" s="67" t="s">
        <v>6631</v>
      </c>
      <c r="H586" s="123"/>
      <c r="L586" s="63"/>
      <c r="M586" s="126"/>
    </row>
    <row r="587" spans="1:16" x14ac:dyDescent="0.25">
      <c r="D587" s="67" t="s">
        <v>7829</v>
      </c>
      <c r="L587" s="63"/>
      <c r="M587" s="63"/>
      <c r="P587" s="67" t="str">
        <f>IF(ISBLANK(F587),"",H587)</f>
        <v/>
      </c>
    </row>
    <row r="588" spans="1:16" x14ac:dyDescent="0.25">
      <c r="D588" s="67" t="s">
        <v>6633</v>
      </c>
      <c r="L588" s="63"/>
      <c r="M588" s="63"/>
    </row>
    <row r="589" spans="1:16" x14ac:dyDescent="0.25">
      <c r="L589" s="63"/>
      <c r="M589" s="63"/>
    </row>
  </sheetData>
  <mergeCells count="2">
    <mergeCell ref="L1:O1"/>
    <mergeCell ref="P1:R1"/>
  </mergeCells>
  <pageMargins left="0.7" right="0.7" top="0.75" bottom="0.75" header="0.3" footer="0.3"/>
  <pageSetup orientation="portrait" horizontalDpi="4294967295" verticalDpi="4294967295"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59999389629810485"/>
  </sheetPr>
  <dimension ref="A1:E306"/>
  <sheetViews>
    <sheetView topLeftCell="A259" workbookViewId="0">
      <selection activeCell="D276" sqref="D276"/>
    </sheetView>
  </sheetViews>
  <sheetFormatPr defaultRowHeight="15" x14ac:dyDescent="0.25"/>
  <cols>
    <col min="1" max="1" width="95" style="65" customWidth="1"/>
    <col min="2" max="2" width="23.7109375" style="65" customWidth="1"/>
    <col min="3" max="3" width="6.7109375" style="65" bestFit="1" customWidth="1"/>
  </cols>
  <sheetData>
    <row r="1" spans="1:5" x14ac:dyDescent="0.25">
      <c r="A1" s="65" t="s">
        <v>9142</v>
      </c>
      <c r="B1" s="65" t="s">
        <v>992</v>
      </c>
      <c r="C1" s="65" t="s">
        <v>9143</v>
      </c>
      <c r="D1" s="65" t="s">
        <v>9144</v>
      </c>
      <c r="E1" s="65" t="s">
        <v>9145</v>
      </c>
    </row>
    <row r="2" spans="1:5" x14ac:dyDescent="0.25">
      <c r="A2" s="64" t="s">
        <v>8846</v>
      </c>
      <c r="B2" s="64" t="s">
        <v>8826</v>
      </c>
      <c r="C2" s="64">
        <v>24695</v>
      </c>
    </row>
    <row r="3" spans="1:5" x14ac:dyDescent="0.25">
      <c r="A3" s="64" t="s">
        <v>9011</v>
      </c>
      <c r="B3" s="64" t="s">
        <v>8826</v>
      </c>
      <c r="C3" s="64">
        <v>287825</v>
      </c>
    </row>
    <row r="4" spans="1:5" x14ac:dyDescent="0.25">
      <c r="A4" s="64" t="s">
        <v>8858</v>
      </c>
      <c r="B4" s="64" t="s">
        <v>2796</v>
      </c>
      <c r="C4" s="64">
        <v>35175</v>
      </c>
    </row>
    <row r="5" spans="1:5" x14ac:dyDescent="0.25">
      <c r="A5" s="64" t="s">
        <v>9111</v>
      </c>
      <c r="B5" s="64" t="s">
        <v>2802</v>
      </c>
      <c r="C5" s="64">
        <v>4185</v>
      </c>
    </row>
    <row r="6" spans="1:5" x14ac:dyDescent="0.25">
      <c r="A6" s="64" t="s">
        <v>8987</v>
      </c>
      <c r="B6" s="64" t="s">
        <v>2804</v>
      </c>
      <c r="C6" s="64">
        <v>1390</v>
      </c>
    </row>
    <row r="7" spans="1:5" x14ac:dyDescent="0.25">
      <c r="A7" s="64" t="s">
        <v>9088</v>
      </c>
      <c r="B7" s="64" t="s">
        <v>2805</v>
      </c>
      <c r="C7" s="64">
        <v>1340</v>
      </c>
    </row>
    <row r="8" spans="1:5" x14ac:dyDescent="0.25">
      <c r="A8" s="64" t="s">
        <v>9139</v>
      </c>
      <c r="B8" s="64" t="s">
        <v>2806</v>
      </c>
      <c r="C8" s="64">
        <v>29155</v>
      </c>
    </row>
    <row r="9" spans="1:5" x14ac:dyDescent="0.25">
      <c r="A9" s="64" t="s">
        <v>9126</v>
      </c>
      <c r="B9" s="64" t="s">
        <v>2807</v>
      </c>
      <c r="C9" s="64">
        <v>24170</v>
      </c>
    </row>
    <row r="10" spans="1:5" x14ac:dyDescent="0.25">
      <c r="A10" s="64" t="s">
        <v>9131</v>
      </c>
      <c r="B10" s="64" t="s">
        <v>2808</v>
      </c>
      <c r="C10" s="64">
        <v>595</v>
      </c>
    </row>
    <row r="11" spans="1:5" x14ac:dyDescent="0.25">
      <c r="A11" s="64" t="s">
        <v>9033</v>
      </c>
      <c r="B11" s="64" t="s">
        <v>8824</v>
      </c>
      <c r="C11" s="64">
        <v>12600</v>
      </c>
    </row>
    <row r="12" spans="1:5" x14ac:dyDescent="0.25">
      <c r="A12" s="64" t="s">
        <v>8913</v>
      </c>
      <c r="B12" s="64" t="s">
        <v>2811</v>
      </c>
      <c r="C12" s="64">
        <v>12250</v>
      </c>
    </row>
    <row r="13" spans="1:5" x14ac:dyDescent="0.25">
      <c r="A13" s="64" t="s">
        <v>8968</v>
      </c>
      <c r="B13" s="64" t="s">
        <v>2812</v>
      </c>
      <c r="C13" s="64">
        <v>79460</v>
      </c>
    </row>
    <row r="14" spans="1:5" x14ac:dyDescent="0.25">
      <c r="A14" s="64" t="s">
        <v>8847</v>
      </c>
      <c r="B14" s="64" t="s">
        <v>2813</v>
      </c>
      <c r="C14" s="64">
        <v>6290</v>
      </c>
    </row>
    <row r="15" spans="1:5" x14ac:dyDescent="0.25">
      <c r="A15" s="64" t="s">
        <v>8905</v>
      </c>
      <c r="B15" s="64" t="s">
        <v>2814</v>
      </c>
      <c r="C15" s="64">
        <v>41945</v>
      </c>
    </row>
    <row r="16" spans="1:5" x14ac:dyDescent="0.25">
      <c r="A16" s="64" t="s">
        <v>9075</v>
      </c>
      <c r="B16" s="64" t="s">
        <v>2815</v>
      </c>
      <c r="C16" s="64">
        <v>23815</v>
      </c>
    </row>
    <row r="17" spans="1:3" x14ac:dyDescent="0.25">
      <c r="A17" s="64" t="s">
        <v>9015</v>
      </c>
      <c r="B17" s="64" t="s">
        <v>2816</v>
      </c>
      <c r="C17" s="64">
        <v>87720</v>
      </c>
    </row>
    <row r="18" spans="1:3" x14ac:dyDescent="0.25">
      <c r="A18" s="64" t="s">
        <v>8926</v>
      </c>
      <c r="B18" s="64" t="s">
        <v>2817</v>
      </c>
      <c r="C18" s="64">
        <v>109560</v>
      </c>
    </row>
    <row r="19" spans="1:3" x14ac:dyDescent="0.25">
      <c r="A19" s="64" t="s">
        <v>8978</v>
      </c>
      <c r="B19" s="64" t="s">
        <v>2818</v>
      </c>
      <c r="C19" s="64">
        <v>15525</v>
      </c>
    </row>
    <row r="20" spans="1:3" x14ac:dyDescent="0.25">
      <c r="A20" s="64" t="s">
        <v>9023</v>
      </c>
      <c r="B20" s="64" t="s">
        <v>2819</v>
      </c>
      <c r="C20" s="64">
        <v>13300</v>
      </c>
    </row>
    <row r="21" spans="1:3" x14ac:dyDescent="0.25">
      <c r="A21" s="64" t="s">
        <v>8976</v>
      </c>
      <c r="B21" s="64" t="s">
        <v>2820</v>
      </c>
      <c r="C21" s="64">
        <v>286385</v>
      </c>
    </row>
    <row r="22" spans="1:3" x14ac:dyDescent="0.25">
      <c r="A22" s="64" t="s">
        <v>9072</v>
      </c>
      <c r="B22" s="64" t="s">
        <v>2821</v>
      </c>
      <c r="C22" s="64">
        <v>89595</v>
      </c>
    </row>
    <row r="23" spans="1:3" x14ac:dyDescent="0.25">
      <c r="A23" s="64" t="s">
        <v>8945</v>
      </c>
      <c r="B23" s="64" t="s">
        <v>2822</v>
      </c>
      <c r="C23" s="64">
        <v>47640</v>
      </c>
    </row>
    <row r="24" spans="1:3" x14ac:dyDescent="0.25">
      <c r="A24" s="64" t="s">
        <v>9134</v>
      </c>
      <c r="B24" s="64" t="s">
        <v>2823</v>
      </c>
      <c r="C24" s="64">
        <v>9070</v>
      </c>
    </row>
    <row r="25" spans="1:3" x14ac:dyDescent="0.25">
      <c r="A25" s="64" t="s">
        <v>9060</v>
      </c>
      <c r="B25" s="64" t="s">
        <v>2824</v>
      </c>
      <c r="C25" s="64">
        <v>77505</v>
      </c>
    </row>
    <row r="26" spans="1:3" x14ac:dyDescent="0.25">
      <c r="A26" s="64" t="s">
        <v>8880</v>
      </c>
      <c r="B26" s="64" t="s">
        <v>2825</v>
      </c>
      <c r="C26" s="64">
        <v>11910</v>
      </c>
    </row>
    <row r="27" spans="1:3" x14ac:dyDescent="0.25">
      <c r="A27" s="64" t="s">
        <v>8931</v>
      </c>
      <c r="B27" s="64" t="s">
        <v>2826</v>
      </c>
      <c r="C27" s="64">
        <v>124525</v>
      </c>
    </row>
    <row r="28" spans="1:3" x14ac:dyDescent="0.25">
      <c r="A28" s="64" t="s">
        <v>9049</v>
      </c>
      <c r="B28" s="64" t="s">
        <v>2827</v>
      </c>
      <c r="C28" s="64">
        <v>305840</v>
      </c>
    </row>
    <row r="29" spans="1:3" x14ac:dyDescent="0.25">
      <c r="A29" s="64" t="s">
        <v>8972</v>
      </c>
      <c r="B29" s="64" t="s">
        <v>2828</v>
      </c>
      <c r="C29" s="64">
        <v>209100</v>
      </c>
    </row>
    <row r="30" spans="1:3" x14ac:dyDescent="0.25">
      <c r="A30" s="64" t="s">
        <v>8966</v>
      </c>
      <c r="B30" s="64" t="s">
        <v>2829</v>
      </c>
      <c r="C30" s="64">
        <v>100775</v>
      </c>
    </row>
    <row r="31" spans="1:3" x14ac:dyDescent="0.25">
      <c r="A31" s="64" t="s">
        <v>8918</v>
      </c>
      <c r="B31" s="64" t="s">
        <v>2830</v>
      </c>
      <c r="C31" s="64">
        <v>8995</v>
      </c>
    </row>
    <row r="32" spans="1:3" x14ac:dyDescent="0.25">
      <c r="A32" s="64" t="s">
        <v>8950</v>
      </c>
      <c r="B32" s="64" t="s">
        <v>2831</v>
      </c>
      <c r="C32" s="64">
        <v>6815</v>
      </c>
    </row>
    <row r="33" spans="1:3" x14ac:dyDescent="0.25">
      <c r="A33" s="64" t="s">
        <v>8916</v>
      </c>
      <c r="B33" s="64" t="s">
        <v>2832</v>
      </c>
      <c r="C33" s="64">
        <v>11060</v>
      </c>
    </row>
    <row r="34" spans="1:3" x14ac:dyDescent="0.25">
      <c r="A34" s="64" t="s">
        <v>8850</v>
      </c>
      <c r="B34" s="64" t="s">
        <v>2833</v>
      </c>
      <c r="C34" s="64">
        <v>16065</v>
      </c>
    </row>
    <row r="35" spans="1:3" x14ac:dyDescent="0.25">
      <c r="A35" s="64" t="s">
        <v>9098</v>
      </c>
      <c r="B35" s="64" t="s">
        <v>2834</v>
      </c>
      <c r="C35" s="64">
        <v>24600</v>
      </c>
    </row>
    <row r="36" spans="1:3" x14ac:dyDescent="0.25">
      <c r="A36" s="64" t="s">
        <v>8910</v>
      </c>
      <c r="B36" s="64" t="s">
        <v>2835</v>
      </c>
      <c r="C36" s="64">
        <v>66340</v>
      </c>
    </row>
    <row r="37" spans="1:3" x14ac:dyDescent="0.25">
      <c r="A37" s="64" t="s">
        <v>8906</v>
      </c>
      <c r="B37" s="64" t="s">
        <v>2836</v>
      </c>
      <c r="C37" s="64">
        <v>23790</v>
      </c>
    </row>
    <row r="38" spans="1:3" x14ac:dyDescent="0.25">
      <c r="A38" s="64" t="s">
        <v>8865</v>
      </c>
      <c r="B38" s="64" t="s">
        <v>2837</v>
      </c>
      <c r="C38" s="64">
        <v>50750</v>
      </c>
    </row>
    <row r="39" spans="1:3" x14ac:dyDescent="0.25">
      <c r="A39" s="64" t="s">
        <v>9089</v>
      </c>
      <c r="B39" s="64" t="s">
        <v>2838</v>
      </c>
      <c r="C39" s="64">
        <v>24985</v>
      </c>
    </row>
    <row r="40" spans="1:3" x14ac:dyDescent="0.25">
      <c r="A40" s="64" t="s">
        <v>8840</v>
      </c>
      <c r="B40" s="64" t="s">
        <v>2839</v>
      </c>
      <c r="C40" s="64">
        <v>29265</v>
      </c>
    </row>
    <row r="41" spans="1:3" x14ac:dyDescent="0.25">
      <c r="A41" s="64" t="s">
        <v>8990</v>
      </c>
      <c r="B41" s="64" t="s">
        <v>2840</v>
      </c>
      <c r="C41" s="64">
        <v>1690</v>
      </c>
    </row>
    <row r="42" spans="1:3" x14ac:dyDescent="0.25">
      <c r="A42" s="64" t="s">
        <v>9000</v>
      </c>
      <c r="B42" s="64" t="s">
        <v>2841</v>
      </c>
      <c r="C42" s="64">
        <v>1320</v>
      </c>
    </row>
    <row r="43" spans="1:3" x14ac:dyDescent="0.25">
      <c r="A43" s="64" t="s">
        <v>9021</v>
      </c>
      <c r="B43" s="64" t="s">
        <v>2842</v>
      </c>
      <c r="C43" s="64">
        <v>3900</v>
      </c>
    </row>
    <row r="44" spans="1:3" x14ac:dyDescent="0.25">
      <c r="A44" s="64" t="s">
        <v>8936</v>
      </c>
      <c r="B44" s="64" t="s">
        <v>2843</v>
      </c>
      <c r="C44" s="64">
        <v>2275</v>
      </c>
    </row>
    <row r="45" spans="1:3" x14ac:dyDescent="0.25">
      <c r="A45" s="64" t="s">
        <v>8942</v>
      </c>
      <c r="B45" s="64" t="s">
        <v>2844</v>
      </c>
      <c r="C45" s="64">
        <v>3610</v>
      </c>
    </row>
    <row r="46" spans="1:3" x14ac:dyDescent="0.25">
      <c r="A46" s="64" t="s">
        <v>8874</v>
      </c>
      <c r="B46" s="64" t="s">
        <v>2845</v>
      </c>
      <c r="C46" s="64">
        <v>6245</v>
      </c>
    </row>
    <row r="47" spans="1:3" x14ac:dyDescent="0.25">
      <c r="A47" s="64" t="s">
        <v>8983</v>
      </c>
      <c r="B47" s="64" t="s">
        <v>2846</v>
      </c>
      <c r="C47" s="64">
        <v>2050</v>
      </c>
    </row>
    <row r="48" spans="1:3" x14ac:dyDescent="0.25">
      <c r="A48" s="64" t="s">
        <v>8899</v>
      </c>
      <c r="B48" s="64" t="s">
        <v>2847</v>
      </c>
      <c r="C48" s="64">
        <v>24550</v>
      </c>
    </row>
    <row r="49" spans="1:3" x14ac:dyDescent="0.25">
      <c r="A49" s="64" t="s">
        <v>8943</v>
      </c>
      <c r="B49" s="64" t="s">
        <v>2848</v>
      </c>
      <c r="C49" s="64">
        <v>2260</v>
      </c>
    </row>
    <row r="50" spans="1:3" x14ac:dyDescent="0.25">
      <c r="A50" s="64" t="s">
        <v>8864</v>
      </c>
      <c r="B50" s="64" t="s">
        <v>2849</v>
      </c>
      <c r="C50" s="64">
        <v>350</v>
      </c>
    </row>
    <row r="51" spans="1:3" x14ac:dyDescent="0.25">
      <c r="A51" s="64" t="s">
        <v>8932</v>
      </c>
      <c r="B51" s="64" t="s">
        <v>2850</v>
      </c>
      <c r="C51" s="64">
        <v>2400</v>
      </c>
    </row>
    <row r="52" spans="1:3" x14ac:dyDescent="0.25">
      <c r="A52" s="64" t="s">
        <v>8853</v>
      </c>
      <c r="B52" s="64" t="s">
        <v>2851</v>
      </c>
      <c r="C52" s="64">
        <v>1255</v>
      </c>
    </row>
    <row r="53" spans="1:3" x14ac:dyDescent="0.25">
      <c r="A53" s="64" t="s">
        <v>9037</v>
      </c>
      <c r="B53" s="64" t="s">
        <v>2852</v>
      </c>
      <c r="C53" s="64">
        <v>41200</v>
      </c>
    </row>
    <row r="54" spans="1:3" x14ac:dyDescent="0.25">
      <c r="A54" s="64" t="s">
        <v>8903</v>
      </c>
      <c r="B54" s="64" t="s">
        <v>2853</v>
      </c>
      <c r="C54" s="64">
        <v>14515</v>
      </c>
    </row>
    <row r="55" spans="1:3" x14ac:dyDescent="0.25">
      <c r="A55" s="64" t="s">
        <v>9057</v>
      </c>
      <c r="B55" s="64" t="s">
        <v>2854</v>
      </c>
      <c r="C55" s="64">
        <v>35405</v>
      </c>
    </row>
    <row r="56" spans="1:3" x14ac:dyDescent="0.25">
      <c r="A56" s="64" t="s">
        <v>8954</v>
      </c>
      <c r="B56" s="64" t="s">
        <v>2855</v>
      </c>
      <c r="C56" s="64">
        <v>30310</v>
      </c>
    </row>
    <row r="57" spans="1:3" x14ac:dyDescent="0.25">
      <c r="A57" s="64" t="s">
        <v>9103</v>
      </c>
      <c r="B57" s="64" t="s">
        <v>2856</v>
      </c>
      <c r="C57" s="64">
        <v>23130</v>
      </c>
    </row>
    <row r="58" spans="1:3" x14ac:dyDescent="0.25">
      <c r="A58" s="64" t="s">
        <v>9094</v>
      </c>
      <c r="B58" s="64" t="s">
        <v>2857</v>
      </c>
      <c r="C58" s="64">
        <v>62255</v>
      </c>
    </row>
    <row r="59" spans="1:3" x14ac:dyDescent="0.25">
      <c r="A59" s="64" t="s">
        <v>9128</v>
      </c>
      <c r="B59" s="64" t="s">
        <v>2858</v>
      </c>
      <c r="C59" s="64">
        <v>18915</v>
      </c>
    </row>
    <row r="60" spans="1:3" x14ac:dyDescent="0.25">
      <c r="A60" s="64" t="s">
        <v>9012</v>
      </c>
      <c r="B60" s="64" t="s">
        <v>2859</v>
      </c>
      <c r="C60" s="64">
        <v>15285</v>
      </c>
    </row>
    <row r="61" spans="1:3" x14ac:dyDescent="0.25">
      <c r="A61" s="64" t="s">
        <v>9078</v>
      </c>
      <c r="B61" s="64" t="s">
        <v>2860</v>
      </c>
      <c r="C61" s="64">
        <v>3875</v>
      </c>
    </row>
    <row r="62" spans="1:3" x14ac:dyDescent="0.25">
      <c r="A62" s="64" t="s">
        <v>8848</v>
      </c>
      <c r="B62" s="64" t="s">
        <v>2861</v>
      </c>
      <c r="C62" s="64">
        <v>5055</v>
      </c>
    </row>
    <row r="63" spans="1:3" x14ac:dyDescent="0.25">
      <c r="A63" s="64" t="s">
        <v>9096</v>
      </c>
      <c r="B63" s="64" t="s">
        <v>2862</v>
      </c>
      <c r="C63" s="64">
        <v>33370</v>
      </c>
    </row>
    <row r="64" spans="1:3" x14ac:dyDescent="0.25">
      <c r="A64" s="64" t="s">
        <v>8844</v>
      </c>
      <c r="B64" s="64" t="s">
        <v>2863</v>
      </c>
      <c r="C64" s="64">
        <v>7035</v>
      </c>
    </row>
    <row r="65" spans="1:5" x14ac:dyDescent="0.25">
      <c r="A65" s="64" t="s">
        <v>8878</v>
      </c>
      <c r="B65" s="64" t="s">
        <v>2864</v>
      </c>
      <c r="C65" s="64">
        <v>12540</v>
      </c>
    </row>
    <row r="66" spans="1:5" x14ac:dyDescent="0.25">
      <c r="A66" s="64" t="s">
        <v>8924</v>
      </c>
      <c r="B66" s="64" t="s">
        <v>2865</v>
      </c>
      <c r="C66" s="64">
        <v>9280</v>
      </c>
    </row>
    <row r="67" spans="1:5" x14ac:dyDescent="0.25">
      <c r="A67" s="64" t="s">
        <v>9027</v>
      </c>
      <c r="B67" s="64" t="s">
        <v>2866</v>
      </c>
      <c r="C67" s="64">
        <v>73075</v>
      </c>
    </row>
    <row r="68" spans="1:5" x14ac:dyDescent="0.25">
      <c r="A68" s="64" t="s">
        <v>9028</v>
      </c>
      <c r="B68" s="64" t="s">
        <v>2867</v>
      </c>
      <c r="C68" s="64">
        <v>16420</v>
      </c>
    </row>
    <row r="69" spans="1:5" x14ac:dyDescent="0.25">
      <c r="A69" s="64" t="s">
        <v>8988</v>
      </c>
      <c r="B69" s="64" t="s">
        <v>2868</v>
      </c>
      <c r="C69" s="64">
        <v>2740</v>
      </c>
      <c r="D69">
        <f>SUM(C$69:C$73)-C$71</f>
        <v>23920</v>
      </c>
      <c r="E69">
        <f>C69/D69</f>
        <v>0.11454849498327759</v>
      </c>
    </row>
    <row r="70" spans="1:5" x14ac:dyDescent="0.25">
      <c r="A70" s="64" t="s">
        <v>9090</v>
      </c>
      <c r="B70" s="64" t="s">
        <v>2869</v>
      </c>
      <c r="C70" s="64">
        <v>10590</v>
      </c>
      <c r="D70">
        <f>SUM(C$69:C$73)-C$71</f>
        <v>23920</v>
      </c>
      <c r="E70">
        <f>C70/D70</f>
        <v>0.44272575250836121</v>
      </c>
    </row>
    <row r="71" spans="1:5" x14ac:dyDescent="0.25">
      <c r="A71" s="64" t="s">
        <v>8859</v>
      </c>
      <c r="B71" s="64" t="s">
        <v>2870</v>
      </c>
      <c r="C71" s="64">
        <v>27210</v>
      </c>
      <c r="D71">
        <f>SUM(C$69:C$73)-C$71</f>
        <v>23920</v>
      </c>
      <c r="E71">
        <f>C71/D71</f>
        <v>1.1375418060200668</v>
      </c>
    </row>
    <row r="72" spans="1:5" x14ac:dyDescent="0.25">
      <c r="A72" s="64" t="s">
        <v>8938</v>
      </c>
      <c r="B72" s="64" t="s">
        <v>2871</v>
      </c>
      <c r="C72" s="64">
        <v>2165</v>
      </c>
      <c r="D72">
        <f>SUM(C$69:C$73)-C$71</f>
        <v>23920</v>
      </c>
      <c r="E72">
        <f>C72/D72</f>
        <v>9.0510033444816049E-2</v>
      </c>
    </row>
    <row r="73" spans="1:5" x14ac:dyDescent="0.25">
      <c r="A73" s="64" t="s">
        <v>9020</v>
      </c>
      <c r="B73" s="64" t="s">
        <v>5</v>
      </c>
      <c r="C73" s="64">
        <v>8425</v>
      </c>
      <c r="D73">
        <f>SUM(C$69:C$73)-C$71</f>
        <v>23920</v>
      </c>
      <c r="E73">
        <f>C73/D73</f>
        <v>0.35221571906354515</v>
      </c>
    </row>
    <row r="74" spans="1:5" x14ac:dyDescent="0.25">
      <c r="A74" s="64" t="s">
        <v>9068</v>
      </c>
      <c r="B74" s="64" t="s">
        <v>2872</v>
      </c>
      <c r="C74" s="64">
        <v>25450</v>
      </c>
    </row>
    <row r="75" spans="1:5" x14ac:dyDescent="0.25">
      <c r="A75" s="64" t="s">
        <v>9076</v>
      </c>
      <c r="B75" s="64" t="s">
        <v>2873</v>
      </c>
      <c r="C75" s="64">
        <v>6985</v>
      </c>
    </row>
    <row r="76" spans="1:5" x14ac:dyDescent="0.25">
      <c r="A76" s="64" t="s">
        <v>9048</v>
      </c>
      <c r="B76" s="64" t="s">
        <v>2874</v>
      </c>
      <c r="C76" s="64">
        <v>13175</v>
      </c>
    </row>
    <row r="77" spans="1:5" x14ac:dyDescent="0.25">
      <c r="A77" s="64" t="s">
        <v>8958</v>
      </c>
      <c r="B77" s="64" t="s">
        <v>2875</v>
      </c>
      <c r="C77" s="64">
        <v>8190</v>
      </c>
    </row>
    <row r="78" spans="1:5" x14ac:dyDescent="0.25">
      <c r="A78" s="64" t="s">
        <v>9099</v>
      </c>
      <c r="B78" s="64" t="s">
        <v>2876</v>
      </c>
      <c r="C78" s="64">
        <v>11025</v>
      </c>
    </row>
    <row r="79" spans="1:5" x14ac:dyDescent="0.25">
      <c r="A79" s="64" t="s">
        <v>8894</v>
      </c>
      <c r="B79" s="64" t="s">
        <v>2877</v>
      </c>
      <c r="C79" s="64">
        <v>6655</v>
      </c>
    </row>
    <row r="80" spans="1:5" x14ac:dyDescent="0.25">
      <c r="A80" s="64" t="s">
        <v>8996</v>
      </c>
      <c r="B80" s="64" t="s">
        <v>2878</v>
      </c>
      <c r="C80" s="64">
        <v>3450</v>
      </c>
    </row>
    <row r="81" spans="1:3" x14ac:dyDescent="0.25">
      <c r="A81" s="64" t="s">
        <v>8981</v>
      </c>
      <c r="B81" s="64" t="s">
        <v>2879</v>
      </c>
      <c r="C81" s="64">
        <v>55245</v>
      </c>
    </row>
    <row r="82" spans="1:3" x14ac:dyDescent="0.25">
      <c r="A82" s="64" t="s">
        <v>8875</v>
      </c>
      <c r="B82" s="64" t="s">
        <v>2880</v>
      </c>
      <c r="C82" s="64">
        <v>10790</v>
      </c>
    </row>
    <row r="83" spans="1:3" x14ac:dyDescent="0.25">
      <c r="A83" s="64" t="s">
        <v>8997</v>
      </c>
      <c r="B83" s="64" t="s">
        <v>2881</v>
      </c>
      <c r="C83" s="64">
        <v>3000</v>
      </c>
    </row>
    <row r="84" spans="1:3" x14ac:dyDescent="0.25">
      <c r="A84" s="64" t="s">
        <v>9046</v>
      </c>
      <c r="B84" s="64" t="s">
        <v>2882</v>
      </c>
      <c r="C84" s="64">
        <v>3585</v>
      </c>
    </row>
    <row r="85" spans="1:3" x14ac:dyDescent="0.25">
      <c r="A85" s="64" t="s">
        <v>8998</v>
      </c>
      <c r="B85" s="64" t="s">
        <v>2883</v>
      </c>
      <c r="C85" s="64">
        <v>33970</v>
      </c>
    </row>
    <row r="86" spans="1:3" x14ac:dyDescent="0.25">
      <c r="A86" s="64" t="s">
        <v>9035</v>
      </c>
      <c r="B86" s="64" t="s">
        <v>2884</v>
      </c>
      <c r="C86" s="64">
        <v>10430</v>
      </c>
    </row>
    <row r="87" spans="1:3" x14ac:dyDescent="0.25">
      <c r="A87" s="64" t="s">
        <v>9065</v>
      </c>
      <c r="B87" s="64" t="s">
        <v>2885</v>
      </c>
      <c r="C87" s="64">
        <v>19625</v>
      </c>
    </row>
    <row r="88" spans="1:3" x14ac:dyDescent="0.25">
      <c r="A88" s="64" t="s">
        <v>8967</v>
      </c>
      <c r="B88" s="64" t="s">
        <v>2886</v>
      </c>
      <c r="C88" s="64">
        <v>24705</v>
      </c>
    </row>
    <row r="89" spans="1:3" x14ac:dyDescent="0.25">
      <c r="A89" s="64" t="s">
        <v>9119</v>
      </c>
      <c r="B89" s="64" t="s">
        <v>2887</v>
      </c>
      <c r="C89" s="64">
        <v>14290</v>
      </c>
    </row>
    <row r="90" spans="1:3" x14ac:dyDescent="0.25">
      <c r="A90" s="64" t="s">
        <v>9018</v>
      </c>
      <c r="B90" s="64" t="s">
        <v>2888</v>
      </c>
      <c r="C90" s="64">
        <v>11390</v>
      </c>
    </row>
    <row r="91" spans="1:3" x14ac:dyDescent="0.25">
      <c r="A91" s="64" t="s">
        <v>8986</v>
      </c>
      <c r="B91" s="64" t="s">
        <v>2889</v>
      </c>
      <c r="C91" s="64">
        <v>14655</v>
      </c>
    </row>
    <row r="92" spans="1:3" x14ac:dyDescent="0.25">
      <c r="A92" s="64" t="s">
        <v>8886</v>
      </c>
      <c r="B92" s="64" t="s">
        <v>2890</v>
      </c>
      <c r="C92" s="64">
        <v>17850</v>
      </c>
    </row>
    <row r="93" spans="1:3" x14ac:dyDescent="0.25">
      <c r="A93" s="64" t="s">
        <v>9092</v>
      </c>
      <c r="B93" s="64" t="s">
        <v>2891</v>
      </c>
      <c r="C93" s="64">
        <v>5895</v>
      </c>
    </row>
    <row r="94" spans="1:3" x14ac:dyDescent="0.25">
      <c r="A94" s="64" t="s">
        <v>8909</v>
      </c>
      <c r="B94" s="64" t="s">
        <v>2892</v>
      </c>
      <c r="C94" s="64">
        <v>26350</v>
      </c>
    </row>
    <row r="95" spans="1:3" x14ac:dyDescent="0.25">
      <c r="A95" s="64" t="s">
        <v>8927</v>
      </c>
      <c r="B95" s="64" t="s">
        <v>2893</v>
      </c>
      <c r="C95" s="64">
        <v>6965</v>
      </c>
    </row>
    <row r="96" spans="1:3" x14ac:dyDescent="0.25">
      <c r="A96" s="64" t="s">
        <v>9038</v>
      </c>
      <c r="B96" s="64" t="s">
        <v>2894</v>
      </c>
      <c r="C96" s="64">
        <v>10440</v>
      </c>
    </row>
    <row r="97" spans="1:5" x14ac:dyDescent="0.25">
      <c r="A97" s="64" t="s">
        <v>8921</v>
      </c>
      <c r="B97" s="64" t="s">
        <v>2895</v>
      </c>
      <c r="C97" s="64">
        <v>1215</v>
      </c>
    </row>
    <row r="98" spans="1:5" x14ac:dyDescent="0.25">
      <c r="A98" s="64" t="s">
        <v>9069</v>
      </c>
      <c r="B98" s="64" t="s">
        <v>2896</v>
      </c>
      <c r="C98" s="64">
        <v>16065</v>
      </c>
      <c r="D98">
        <f>SUM(C$98:C100)</f>
        <v>40370</v>
      </c>
      <c r="E98">
        <f>C98/D98</f>
        <v>0.39794401783502603</v>
      </c>
    </row>
    <row r="99" spans="1:5" x14ac:dyDescent="0.25">
      <c r="A99" s="64" t="s">
        <v>8876</v>
      </c>
      <c r="B99" s="64" t="s">
        <v>2897</v>
      </c>
      <c r="C99" s="64">
        <v>23080</v>
      </c>
      <c r="D99">
        <f>SUM(C$98:C101)</f>
        <v>46145</v>
      </c>
      <c r="E99">
        <f>C99/D99</f>
        <v>0.50016253115180409</v>
      </c>
    </row>
    <row r="100" spans="1:5" x14ac:dyDescent="0.25">
      <c r="A100" s="64" t="s">
        <v>8999</v>
      </c>
      <c r="B100" s="64" t="s">
        <v>2898</v>
      </c>
      <c r="C100" s="64">
        <v>1225</v>
      </c>
      <c r="D100">
        <f>SUM(C$98:C102)</f>
        <v>49430</v>
      </c>
      <c r="E100">
        <f>C100/D100</f>
        <v>2.4782520736394902E-2</v>
      </c>
    </row>
    <row r="101" spans="1:5" x14ac:dyDescent="0.25">
      <c r="A101" s="64" t="s">
        <v>9055</v>
      </c>
      <c r="B101" s="64" t="s">
        <v>2899</v>
      </c>
      <c r="C101" s="64">
        <v>5775</v>
      </c>
    </row>
    <row r="102" spans="1:5" x14ac:dyDescent="0.25">
      <c r="A102" s="64" t="s">
        <v>9140</v>
      </c>
      <c r="B102" s="64" t="s">
        <v>2900</v>
      </c>
      <c r="C102" s="64">
        <v>3285</v>
      </c>
    </row>
    <row r="103" spans="1:5" x14ac:dyDescent="0.25">
      <c r="A103" s="64" t="s">
        <v>8948</v>
      </c>
      <c r="B103" s="64" t="s">
        <v>2901</v>
      </c>
      <c r="C103" s="64">
        <v>15200</v>
      </c>
    </row>
    <row r="104" spans="1:5" x14ac:dyDescent="0.25">
      <c r="A104" s="64" t="s">
        <v>9135</v>
      </c>
      <c r="B104" s="64" t="s">
        <v>2902</v>
      </c>
      <c r="C104" s="64">
        <v>9670</v>
      </c>
    </row>
    <row r="105" spans="1:5" x14ac:dyDescent="0.25">
      <c r="A105" s="64" t="s">
        <v>9123</v>
      </c>
      <c r="B105" s="64" t="s">
        <v>2903</v>
      </c>
      <c r="C105" s="64">
        <v>60055</v>
      </c>
    </row>
    <row r="106" spans="1:5" x14ac:dyDescent="0.25">
      <c r="A106" s="64" t="s">
        <v>8993</v>
      </c>
      <c r="B106" s="64" t="s">
        <v>2904</v>
      </c>
      <c r="C106" s="64">
        <v>15180</v>
      </c>
    </row>
    <row r="107" spans="1:5" x14ac:dyDescent="0.25">
      <c r="A107" s="64" t="s">
        <v>9082</v>
      </c>
      <c r="B107" s="64" t="s">
        <v>2905</v>
      </c>
      <c r="C107" s="64">
        <v>67740</v>
      </c>
    </row>
    <row r="108" spans="1:5" x14ac:dyDescent="0.25">
      <c r="A108" s="64" t="s">
        <v>8895</v>
      </c>
      <c r="B108" s="64" t="s">
        <v>2906</v>
      </c>
      <c r="C108" s="64">
        <v>59190</v>
      </c>
    </row>
    <row r="109" spans="1:5" x14ac:dyDescent="0.25">
      <c r="A109" s="64" t="s">
        <v>8845</v>
      </c>
      <c r="B109" s="64" t="s">
        <v>2907</v>
      </c>
      <c r="C109" s="64">
        <v>5030</v>
      </c>
    </row>
    <row r="110" spans="1:5" x14ac:dyDescent="0.25">
      <c r="A110" s="64" t="s">
        <v>8866</v>
      </c>
      <c r="B110" s="64" t="s">
        <v>2908</v>
      </c>
      <c r="C110" s="64">
        <v>9040</v>
      </c>
    </row>
    <row r="111" spans="1:5" x14ac:dyDescent="0.25">
      <c r="A111" s="64" t="s">
        <v>8991</v>
      </c>
      <c r="B111" s="64" t="s">
        <v>2909</v>
      </c>
      <c r="C111" s="64">
        <v>5030</v>
      </c>
    </row>
    <row r="112" spans="1:5" x14ac:dyDescent="0.25">
      <c r="A112" s="64" t="s">
        <v>8838</v>
      </c>
      <c r="B112" s="64" t="s">
        <v>2910</v>
      </c>
      <c r="C112" s="64">
        <v>57725</v>
      </c>
    </row>
    <row r="113" spans="1:3" x14ac:dyDescent="0.25">
      <c r="A113" s="64" t="s">
        <v>8872</v>
      </c>
      <c r="B113" s="64" t="s">
        <v>2911</v>
      </c>
      <c r="C113" s="64">
        <v>17190</v>
      </c>
    </row>
    <row r="114" spans="1:3" x14ac:dyDescent="0.25">
      <c r="A114" s="64" t="s">
        <v>9087</v>
      </c>
      <c r="B114" s="64" t="s">
        <v>2912</v>
      </c>
      <c r="C114" s="64">
        <v>3845</v>
      </c>
    </row>
    <row r="115" spans="1:3" x14ac:dyDescent="0.25">
      <c r="A115" s="64" t="s">
        <v>9127</v>
      </c>
      <c r="B115" s="64" t="s">
        <v>2913</v>
      </c>
      <c r="C115" s="64">
        <v>19275</v>
      </c>
    </row>
    <row r="116" spans="1:3" x14ac:dyDescent="0.25">
      <c r="A116" s="64" t="s">
        <v>9109</v>
      </c>
      <c r="B116" s="64" t="s">
        <v>11</v>
      </c>
      <c r="C116" s="64">
        <v>55125</v>
      </c>
    </row>
    <row r="117" spans="1:3" x14ac:dyDescent="0.25">
      <c r="A117" s="64" t="s">
        <v>9052</v>
      </c>
      <c r="B117" s="64" t="s">
        <v>2914</v>
      </c>
      <c r="C117" s="64">
        <v>12685</v>
      </c>
    </row>
    <row r="118" spans="1:3" x14ac:dyDescent="0.25">
      <c r="A118" s="64" t="s">
        <v>9031</v>
      </c>
      <c r="B118" s="64" t="s">
        <v>2915</v>
      </c>
      <c r="C118" s="64">
        <v>15475</v>
      </c>
    </row>
    <row r="119" spans="1:3" x14ac:dyDescent="0.25">
      <c r="A119" s="64" t="s">
        <v>8877</v>
      </c>
      <c r="B119" s="64" t="s">
        <v>2916</v>
      </c>
      <c r="C119" s="64">
        <v>89610</v>
      </c>
    </row>
    <row r="120" spans="1:3" x14ac:dyDescent="0.25">
      <c r="A120" s="64" t="s">
        <v>9122</v>
      </c>
      <c r="B120" s="64" t="s">
        <v>2917</v>
      </c>
      <c r="C120" s="64">
        <v>15265</v>
      </c>
    </row>
    <row r="121" spans="1:3" x14ac:dyDescent="0.25">
      <c r="A121" s="64" t="s">
        <v>9029</v>
      </c>
      <c r="B121" s="64" t="s">
        <v>2918</v>
      </c>
      <c r="C121" s="64">
        <v>1770</v>
      </c>
    </row>
    <row r="122" spans="1:3" x14ac:dyDescent="0.25">
      <c r="A122" s="64" t="s">
        <v>8891</v>
      </c>
      <c r="B122" s="64" t="s">
        <v>2919</v>
      </c>
      <c r="C122" s="64">
        <v>20865</v>
      </c>
    </row>
    <row r="123" spans="1:3" x14ac:dyDescent="0.25">
      <c r="A123" s="64" t="s">
        <v>9083</v>
      </c>
      <c r="B123" s="64" t="s">
        <v>2920</v>
      </c>
      <c r="C123" s="64">
        <v>6685</v>
      </c>
    </row>
    <row r="124" spans="1:3" x14ac:dyDescent="0.25">
      <c r="A124" s="64" t="s">
        <v>8907</v>
      </c>
      <c r="B124" s="64" t="s">
        <v>2921</v>
      </c>
      <c r="C124" s="64">
        <v>10415</v>
      </c>
    </row>
    <row r="125" spans="1:3" x14ac:dyDescent="0.25">
      <c r="A125" s="64" t="s">
        <v>8928</v>
      </c>
      <c r="B125" s="64" t="s">
        <v>2922</v>
      </c>
      <c r="C125" s="64">
        <v>15530</v>
      </c>
    </row>
    <row r="126" spans="1:3" x14ac:dyDescent="0.25">
      <c r="A126" s="64" t="s">
        <v>8911</v>
      </c>
      <c r="B126" s="64" t="s">
        <v>2923</v>
      </c>
      <c r="C126" s="64">
        <v>36140</v>
      </c>
    </row>
    <row r="127" spans="1:3" x14ac:dyDescent="0.25">
      <c r="A127" s="64" t="s">
        <v>8892</v>
      </c>
      <c r="B127" s="64" t="s">
        <v>2924</v>
      </c>
      <c r="C127" s="64">
        <v>15665</v>
      </c>
    </row>
    <row r="128" spans="1:3" x14ac:dyDescent="0.25">
      <c r="A128" s="64" t="s">
        <v>8959</v>
      </c>
      <c r="B128" s="64" t="s">
        <v>2925</v>
      </c>
      <c r="C128" s="64">
        <v>26235</v>
      </c>
    </row>
    <row r="129" spans="1:3" x14ac:dyDescent="0.25">
      <c r="A129" s="64" t="s">
        <v>9129</v>
      </c>
      <c r="B129" s="64" t="s">
        <v>2926</v>
      </c>
      <c r="C129" s="64">
        <v>3370</v>
      </c>
    </row>
    <row r="130" spans="1:3" x14ac:dyDescent="0.25">
      <c r="A130" s="64" t="s">
        <v>8973</v>
      </c>
      <c r="B130" s="64" t="s">
        <v>2927</v>
      </c>
      <c r="C130" s="64">
        <v>39025</v>
      </c>
    </row>
    <row r="131" spans="1:3" x14ac:dyDescent="0.25">
      <c r="A131" s="64" t="s">
        <v>8925</v>
      </c>
      <c r="B131" s="64" t="s">
        <v>2928</v>
      </c>
      <c r="C131" s="64">
        <v>17015</v>
      </c>
    </row>
    <row r="132" spans="1:3" x14ac:dyDescent="0.25">
      <c r="A132" s="64" t="s">
        <v>9042</v>
      </c>
      <c r="B132" s="64" t="s">
        <v>2929</v>
      </c>
      <c r="C132" s="64">
        <v>49220</v>
      </c>
    </row>
    <row r="133" spans="1:3" x14ac:dyDescent="0.25">
      <c r="A133" s="64" t="s">
        <v>8882</v>
      </c>
      <c r="B133" s="64" t="s">
        <v>2930</v>
      </c>
      <c r="C133" s="64">
        <v>19525</v>
      </c>
    </row>
    <row r="134" spans="1:3" x14ac:dyDescent="0.25">
      <c r="A134" s="64" t="s">
        <v>9004</v>
      </c>
      <c r="B134" s="64" t="s">
        <v>2931</v>
      </c>
      <c r="C134" s="64">
        <v>62245</v>
      </c>
    </row>
    <row r="135" spans="1:3" x14ac:dyDescent="0.25">
      <c r="A135" s="64" t="s">
        <v>9040</v>
      </c>
      <c r="B135" s="64" t="s">
        <v>2932</v>
      </c>
      <c r="C135" s="64">
        <v>49070</v>
      </c>
    </row>
    <row r="136" spans="1:3" x14ac:dyDescent="0.25">
      <c r="A136" s="64" t="s">
        <v>8953</v>
      </c>
      <c r="B136" s="64" t="s">
        <v>2933</v>
      </c>
      <c r="C136" s="64">
        <v>48925</v>
      </c>
    </row>
    <row r="137" spans="1:3" x14ac:dyDescent="0.25">
      <c r="A137" s="64" t="s">
        <v>9070</v>
      </c>
      <c r="B137" s="64" t="s">
        <v>2934</v>
      </c>
      <c r="C137" s="64">
        <v>23225</v>
      </c>
    </row>
    <row r="138" spans="1:3" x14ac:dyDescent="0.25">
      <c r="A138" s="64" t="s">
        <v>9105</v>
      </c>
      <c r="B138" s="64" t="s">
        <v>2935</v>
      </c>
      <c r="C138" s="64">
        <v>10040</v>
      </c>
    </row>
    <row r="139" spans="1:3" x14ac:dyDescent="0.25">
      <c r="A139" s="64" t="s">
        <v>9115</v>
      </c>
      <c r="B139" s="64" t="s">
        <v>2936</v>
      </c>
      <c r="C139" s="64">
        <v>11800</v>
      </c>
    </row>
    <row r="140" spans="1:3" x14ac:dyDescent="0.25">
      <c r="A140" s="64" t="s">
        <v>9059</v>
      </c>
      <c r="B140" s="64" t="s">
        <v>2937</v>
      </c>
      <c r="C140" s="64">
        <v>11935</v>
      </c>
    </row>
    <row r="141" spans="1:3" x14ac:dyDescent="0.25">
      <c r="A141" s="64" t="s">
        <v>8869</v>
      </c>
      <c r="B141" s="64" t="s">
        <v>2938</v>
      </c>
      <c r="C141" s="64">
        <v>21245</v>
      </c>
    </row>
    <row r="142" spans="1:3" x14ac:dyDescent="0.25">
      <c r="A142" s="64" t="s">
        <v>9005</v>
      </c>
      <c r="B142" s="64" t="s">
        <v>2939</v>
      </c>
      <c r="C142" s="64">
        <v>24320</v>
      </c>
    </row>
    <row r="143" spans="1:3" x14ac:dyDescent="0.25">
      <c r="A143" s="64" t="s">
        <v>9114</v>
      </c>
      <c r="B143" s="64" t="s">
        <v>2940</v>
      </c>
      <c r="C143" s="64">
        <v>171545</v>
      </c>
    </row>
    <row r="144" spans="1:3" x14ac:dyDescent="0.25">
      <c r="A144" s="64" t="s">
        <v>9036</v>
      </c>
      <c r="B144" s="64" t="s">
        <v>2941</v>
      </c>
      <c r="C144" s="64">
        <v>22125</v>
      </c>
    </row>
    <row r="145" spans="1:3" x14ac:dyDescent="0.25">
      <c r="A145" s="64" t="s">
        <v>8961</v>
      </c>
      <c r="B145" s="64" t="s">
        <v>2942</v>
      </c>
      <c r="C145" s="64">
        <v>49785</v>
      </c>
    </row>
    <row r="146" spans="1:3" x14ac:dyDescent="0.25">
      <c r="A146" s="64" t="s">
        <v>8860</v>
      </c>
      <c r="B146" s="64" t="s">
        <v>2943</v>
      </c>
      <c r="C146" s="64">
        <v>42100</v>
      </c>
    </row>
    <row r="147" spans="1:3" x14ac:dyDescent="0.25">
      <c r="A147" s="64" t="s">
        <v>8929</v>
      </c>
      <c r="B147" s="64" t="s">
        <v>2944</v>
      </c>
      <c r="C147" s="64">
        <v>34720</v>
      </c>
    </row>
    <row r="148" spans="1:3" x14ac:dyDescent="0.25">
      <c r="A148" s="64" t="s">
        <v>8873</v>
      </c>
      <c r="B148" s="64" t="s">
        <v>2945</v>
      </c>
      <c r="C148" s="64">
        <v>69955</v>
      </c>
    </row>
    <row r="149" spans="1:3" x14ac:dyDescent="0.25">
      <c r="A149" s="64" t="s">
        <v>8944</v>
      </c>
      <c r="B149" s="64" t="s">
        <v>2946</v>
      </c>
      <c r="C149" s="64">
        <v>141535</v>
      </c>
    </row>
    <row r="150" spans="1:3" x14ac:dyDescent="0.25">
      <c r="A150" s="64" t="s">
        <v>9116</v>
      </c>
      <c r="B150" s="64" t="s">
        <v>2947</v>
      </c>
      <c r="C150" s="64">
        <v>11920</v>
      </c>
    </row>
    <row r="151" spans="1:3" x14ac:dyDescent="0.25">
      <c r="A151" s="64" t="s">
        <v>8920</v>
      </c>
      <c r="B151" s="64" t="s">
        <v>2948</v>
      </c>
      <c r="C151" s="64">
        <v>417905</v>
      </c>
    </row>
    <row r="152" spans="1:3" x14ac:dyDescent="0.25">
      <c r="A152" s="64" t="s">
        <v>8867</v>
      </c>
      <c r="B152" s="64" t="s">
        <v>2949</v>
      </c>
      <c r="C152" s="64">
        <v>51415</v>
      </c>
    </row>
    <row r="153" spans="1:3" x14ac:dyDescent="0.25">
      <c r="A153" s="64" t="s">
        <v>8974</v>
      </c>
      <c r="B153" s="64" t="s">
        <v>2950</v>
      </c>
      <c r="C153" s="64">
        <v>37330</v>
      </c>
    </row>
    <row r="154" spans="1:3" x14ac:dyDescent="0.25">
      <c r="A154" s="64" t="s">
        <v>9093</v>
      </c>
      <c r="B154" s="64" t="s">
        <v>2951</v>
      </c>
      <c r="C154" s="64">
        <v>210450</v>
      </c>
    </row>
    <row r="155" spans="1:3" x14ac:dyDescent="0.25">
      <c r="A155" s="64" t="s">
        <v>8885</v>
      </c>
      <c r="B155" s="64" t="s">
        <v>2952</v>
      </c>
      <c r="C155" s="64">
        <v>63670</v>
      </c>
    </row>
    <row r="156" spans="1:3" x14ac:dyDescent="0.25">
      <c r="A156" s="64" t="s">
        <v>8979</v>
      </c>
      <c r="B156" s="64" t="s">
        <v>2953</v>
      </c>
      <c r="C156" s="64">
        <v>171535</v>
      </c>
    </row>
    <row r="157" spans="1:3" x14ac:dyDescent="0.25">
      <c r="A157" s="64" t="s">
        <v>8934</v>
      </c>
      <c r="B157" s="64" t="s">
        <v>2954</v>
      </c>
      <c r="C157" s="64">
        <v>27235</v>
      </c>
    </row>
    <row r="158" spans="1:3" x14ac:dyDescent="0.25">
      <c r="A158" s="64" t="s">
        <v>8893</v>
      </c>
      <c r="B158" s="64" t="s">
        <v>2955</v>
      </c>
      <c r="C158" s="64">
        <v>27355</v>
      </c>
    </row>
    <row r="159" spans="1:3" x14ac:dyDescent="0.25">
      <c r="A159" s="64" t="s">
        <v>9100</v>
      </c>
      <c r="B159" s="64" t="s">
        <v>2956</v>
      </c>
      <c r="C159" s="64">
        <v>78285</v>
      </c>
    </row>
    <row r="160" spans="1:3" x14ac:dyDescent="0.25">
      <c r="A160" s="64" t="s">
        <v>9025</v>
      </c>
      <c r="B160" s="64" t="s">
        <v>2957</v>
      </c>
      <c r="C160" s="64">
        <v>12040</v>
      </c>
    </row>
    <row r="161" spans="1:3" x14ac:dyDescent="0.25">
      <c r="A161" s="64" t="s">
        <v>9043</v>
      </c>
      <c r="B161" s="64" t="s">
        <v>2958</v>
      </c>
      <c r="C161" s="64">
        <v>121750</v>
      </c>
    </row>
    <row r="162" spans="1:3" x14ac:dyDescent="0.25">
      <c r="A162" s="64" t="s">
        <v>9034</v>
      </c>
      <c r="B162" s="64" t="s">
        <v>2959</v>
      </c>
      <c r="C162" s="64">
        <v>118015</v>
      </c>
    </row>
    <row r="163" spans="1:3" x14ac:dyDescent="0.25">
      <c r="A163" s="64" t="s">
        <v>8870</v>
      </c>
      <c r="B163" s="64" t="s">
        <v>2960</v>
      </c>
      <c r="C163" s="64">
        <v>12245</v>
      </c>
    </row>
    <row r="164" spans="1:3" x14ac:dyDescent="0.25">
      <c r="A164" s="64" t="s">
        <v>9106</v>
      </c>
      <c r="B164" s="64" t="s">
        <v>2961</v>
      </c>
      <c r="C164" s="64">
        <v>32510</v>
      </c>
    </row>
    <row r="165" spans="1:3" x14ac:dyDescent="0.25">
      <c r="A165" s="64" t="s">
        <v>9016</v>
      </c>
      <c r="B165" s="64" t="s">
        <v>2962</v>
      </c>
      <c r="C165" s="64">
        <v>23515</v>
      </c>
    </row>
    <row r="166" spans="1:3" x14ac:dyDescent="0.25">
      <c r="A166" s="64" t="s">
        <v>8871</v>
      </c>
      <c r="B166" s="64" t="s">
        <v>2963</v>
      </c>
      <c r="C166" s="64">
        <v>50100</v>
      </c>
    </row>
    <row r="167" spans="1:3" x14ac:dyDescent="0.25">
      <c r="A167" s="64" t="s">
        <v>8977</v>
      </c>
      <c r="B167" s="64" t="s">
        <v>2964</v>
      </c>
      <c r="C167" s="64">
        <v>18465</v>
      </c>
    </row>
    <row r="168" spans="1:3" x14ac:dyDescent="0.25">
      <c r="A168" s="64" t="s">
        <v>8887</v>
      </c>
      <c r="B168" s="64" t="s">
        <v>2965</v>
      </c>
      <c r="C168" s="64">
        <v>2815</v>
      </c>
    </row>
    <row r="169" spans="1:3" x14ac:dyDescent="0.25">
      <c r="A169" s="64" t="s">
        <v>8849</v>
      </c>
      <c r="B169" s="64" t="s">
        <v>2966</v>
      </c>
      <c r="C169" s="64">
        <v>35750</v>
      </c>
    </row>
    <row r="170" spans="1:3" x14ac:dyDescent="0.25">
      <c r="A170" s="64" t="s">
        <v>8852</v>
      </c>
      <c r="B170" s="64" t="s">
        <v>2967</v>
      </c>
      <c r="C170" s="64">
        <v>56070</v>
      </c>
    </row>
    <row r="171" spans="1:3" x14ac:dyDescent="0.25">
      <c r="A171" s="64" t="s">
        <v>9017</v>
      </c>
      <c r="B171" s="64" t="s">
        <v>2968</v>
      </c>
      <c r="C171" s="64">
        <v>12110</v>
      </c>
    </row>
    <row r="172" spans="1:3" x14ac:dyDescent="0.25">
      <c r="A172" s="64" t="s">
        <v>8989</v>
      </c>
      <c r="B172" s="64" t="s">
        <v>2969</v>
      </c>
      <c r="C172" s="64">
        <v>33835</v>
      </c>
    </row>
    <row r="173" spans="1:3" x14ac:dyDescent="0.25">
      <c r="A173" s="64" t="s">
        <v>9056</v>
      </c>
      <c r="B173" s="64" t="s">
        <v>2970</v>
      </c>
      <c r="C173" s="64">
        <v>11910</v>
      </c>
    </row>
    <row r="174" spans="1:3" x14ac:dyDescent="0.25">
      <c r="A174" s="64" t="s">
        <v>9058</v>
      </c>
      <c r="B174" s="64" t="s">
        <v>2971</v>
      </c>
      <c r="C174" s="64">
        <v>1415</v>
      </c>
    </row>
    <row r="175" spans="1:3" x14ac:dyDescent="0.25">
      <c r="A175" s="64" t="s">
        <v>8957</v>
      </c>
      <c r="B175" s="64" t="s">
        <v>2972</v>
      </c>
      <c r="C175" s="64">
        <v>183120</v>
      </c>
    </row>
    <row r="176" spans="1:3" x14ac:dyDescent="0.25">
      <c r="A176" s="64" t="s">
        <v>8969</v>
      </c>
      <c r="B176" s="64" t="s">
        <v>2973</v>
      </c>
      <c r="C176" s="64">
        <v>85085</v>
      </c>
    </row>
    <row r="177" spans="1:3" x14ac:dyDescent="0.25">
      <c r="A177" s="64" t="s">
        <v>8888</v>
      </c>
      <c r="B177" s="64" t="s">
        <v>2974</v>
      </c>
      <c r="C177" s="64">
        <v>52820</v>
      </c>
    </row>
    <row r="178" spans="1:3" x14ac:dyDescent="0.25">
      <c r="A178" s="64" t="s">
        <v>8952</v>
      </c>
      <c r="B178" s="64" t="s">
        <v>2975</v>
      </c>
      <c r="C178" s="64">
        <v>3450</v>
      </c>
    </row>
    <row r="179" spans="1:3" x14ac:dyDescent="0.25">
      <c r="A179" s="64" t="s">
        <v>8883</v>
      </c>
      <c r="B179" s="64" t="s">
        <v>2976</v>
      </c>
      <c r="C179" s="64">
        <v>51890</v>
      </c>
    </row>
    <row r="180" spans="1:3" x14ac:dyDescent="0.25">
      <c r="A180" s="64" t="s">
        <v>8995</v>
      </c>
      <c r="B180" s="64" t="s">
        <v>2977</v>
      </c>
      <c r="C180" s="64">
        <v>43615</v>
      </c>
    </row>
    <row r="181" spans="1:3" x14ac:dyDescent="0.25">
      <c r="A181" s="64" t="s">
        <v>8896</v>
      </c>
      <c r="B181" s="64" t="s">
        <v>2978</v>
      </c>
      <c r="C181" s="64">
        <v>4280</v>
      </c>
    </row>
    <row r="182" spans="1:3" x14ac:dyDescent="0.25">
      <c r="A182" s="64" t="s">
        <v>8962</v>
      </c>
      <c r="B182" s="64" t="s">
        <v>2979</v>
      </c>
      <c r="C182" s="64">
        <v>5300</v>
      </c>
    </row>
    <row r="183" spans="1:3" x14ac:dyDescent="0.25">
      <c r="A183" s="64" t="s">
        <v>9019</v>
      </c>
      <c r="B183" s="64" t="s">
        <v>2980</v>
      </c>
      <c r="C183" s="64">
        <v>4395</v>
      </c>
    </row>
    <row r="184" spans="1:3" x14ac:dyDescent="0.25">
      <c r="A184" s="64" t="s">
        <v>9138</v>
      </c>
      <c r="B184" s="64" t="s">
        <v>2981</v>
      </c>
      <c r="C184" s="64">
        <v>3195</v>
      </c>
    </row>
    <row r="185" spans="1:3" x14ac:dyDescent="0.25">
      <c r="A185" s="64" t="s">
        <v>9041</v>
      </c>
      <c r="B185" s="64" t="s">
        <v>2982</v>
      </c>
      <c r="C185" s="64">
        <v>190</v>
      </c>
    </row>
    <row r="186" spans="1:3" x14ac:dyDescent="0.25">
      <c r="A186" s="64" t="s">
        <v>9001</v>
      </c>
      <c r="B186" s="64" t="s">
        <v>2983</v>
      </c>
      <c r="C186" s="64">
        <v>710</v>
      </c>
    </row>
    <row r="187" spans="1:3" x14ac:dyDescent="0.25">
      <c r="A187" s="64" t="s">
        <v>8868</v>
      </c>
      <c r="B187" s="64" t="s">
        <v>2984</v>
      </c>
      <c r="C187" s="64">
        <v>1800</v>
      </c>
    </row>
    <row r="188" spans="1:3" x14ac:dyDescent="0.25">
      <c r="A188" s="64" t="s">
        <v>9132</v>
      </c>
      <c r="B188" s="64" t="s">
        <v>2985</v>
      </c>
      <c r="C188" s="64">
        <v>355</v>
      </c>
    </row>
    <row r="189" spans="1:3" x14ac:dyDescent="0.25">
      <c r="A189" s="64" t="s">
        <v>8884</v>
      </c>
      <c r="B189" s="64" t="s">
        <v>2986</v>
      </c>
      <c r="C189" s="64">
        <v>34325</v>
      </c>
    </row>
    <row r="190" spans="1:3" x14ac:dyDescent="0.25">
      <c r="A190" s="64" t="s">
        <v>9079</v>
      </c>
      <c r="B190" s="64" t="s">
        <v>2987</v>
      </c>
      <c r="C190" s="64">
        <v>7005</v>
      </c>
    </row>
    <row r="191" spans="1:3" x14ac:dyDescent="0.25">
      <c r="A191" s="64" t="s">
        <v>8904</v>
      </c>
      <c r="B191" s="64" t="s">
        <v>2988</v>
      </c>
      <c r="C191" s="64">
        <v>16345</v>
      </c>
    </row>
    <row r="192" spans="1:3" x14ac:dyDescent="0.25">
      <c r="A192" s="64" t="s">
        <v>9030</v>
      </c>
      <c r="B192" s="64" t="s">
        <v>2989</v>
      </c>
      <c r="C192" s="64">
        <v>23260</v>
      </c>
    </row>
    <row r="193" spans="1:3" x14ac:dyDescent="0.25">
      <c r="A193" s="64" t="s">
        <v>8900</v>
      </c>
      <c r="B193" s="64" t="s">
        <v>2990</v>
      </c>
      <c r="C193" s="64">
        <v>33260</v>
      </c>
    </row>
    <row r="194" spans="1:3" x14ac:dyDescent="0.25">
      <c r="A194" s="64" t="s">
        <v>8839</v>
      </c>
      <c r="B194" s="64" t="s">
        <v>2991</v>
      </c>
      <c r="C194" s="64">
        <v>4420</v>
      </c>
    </row>
    <row r="195" spans="1:3" x14ac:dyDescent="0.25">
      <c r="A195" s="64" t="s">
        <v>9054</v>
      </c>
      <c r="B195" s="64" t="s">
        <v>2992</v>
      </c>
      <c r="C195" s="64">
        <v>69275</v>
      </c>
    </row>
    <row r="196" spans="1:3" x14ac:dyDescent="0.25">
      <c r="A196" s="64" t="s">
        <v>9053</v>
      </c>
      <c r="B196" s="64" t="s">
        <v>2993</v>
      </c>
      <c r="C196" s="64">
        <v>56700</v>
      </c>
    </row>
    <row r="197" spans="1:3" x14ac:dyDescent="0.25">
      <c r="A197" s="64" t="s">
        <v>9061</v>
      </c>
      <c r="B197" s="64" t="s">
        <v>2994</v>
      </c>
      <c r="C197" s="64">
        <v>9395</v>
      </c>
    </row>
    <row r="198" spans="1:3" x14ac:dyDescent="0.25">
      <c r="A198" s="64" t="s">
        <v>9063</v>
      </c>
      <c r="B198" s="64" t="s">
        <v>2995</v>
      </c>
      <c r="C198" s="64">
        <v>55255</v>
      </c>
    </row>
    <row r="199" spans="1:3" x14ac:dyDescent="0.25">
      <c r="A199" s="64" t="s">
        <v>9097</v>
      </c>
      <c r="B199" s="64" t="s">
        <v>16</v>
      </c>
      <c r="C199" s="64">
        <v>47875</v>
      </c>
    </row>
    <row r="200" spans="1:3" x14ac:dyDescent="0.25">
      <c r="A200" s="64" t="s">
        <v>8842</v>
      </c>
      <c r="B200" s="64" t="s">
        <v>23</v>
      </c>
      <c r="C200" s="64">
        <v>33740</v>
      </c>
    </row>
    <row r="201" spans="1:3" x14ac:dyDescent="0.25">
      <c r="A201" s="64" t="s">
        <v>9084</v>
      </c>
      <c r="B201" s="64" t="s">
        <v>29</v>
      </c>
      <c r="C201" s="64">
        <v>74185</v>
      </c>
    </row>
    <row r="202" spans="1:3" x14ac:dyDescent="0.25">
      <c r="A202" s="64" t="s">
        <v>9006</v>
      </c>
      <c r="B202" s="64" t="s">
        <v>37</v>
      </c>
      <c r="C202" s="64">
        <v>5795</v>
      </c>
    </row>
    <row r="203" spans="1:3" x14ac:dyDescent="0.25">
      <c r="A203" s="64" t="s">
        <v>8939</v>
      </c>
      <c r="B203" s="64" t="s">
        <v>42</v>
      </c>
      <c r="C203" s="64">
        <v>38590</v>
      </c>
    </row>
    <row r="204" spans="1:3" x14ac:dyDescent="0.25">
      <c r="A204" s="64" t="s">
        <v>9101</v>
      </c>
      <c r="B204" s="64" t="s">
        <v>47</v>
      </c>
      <c r="C204" s="64">
        <v>2200</v>
      </c>
    </row>
    <row r="205" spans="1:3" x14ac:dyDescent="0.25">
      <c r="A205" s="64" t="s">
        <v>9014</v>
      </c>
      <c r="B205" s="64" t="s">
        <v>2996</v>
      </c>
      <c r="C205" s="64">
        <v>106875</v>
      </c>
    </row>
    <row r="206" spans="1:3" x14ac:dyDescent="0.25">
      <c r="A206" s="64" t="s">
        <v>9107</v>
      </c>
      <c r="B206" s="64" t="s">
        <v>2997</v>
      </c>
      <c r="C206" s="64">
        <v>23665</v>
      </c>
    </row>
    <row r="207" spans="1:3" x14ac:dyDescent="0.25">
      <c r="A207" s="64" t="s">
        <v>8856</v>
      </c>
      <c r="B207" s="64" t="s">
        <v>2998</v>
      </c>
      <c r="C207" s="64">
        <v>3125</v>
      </c>
    </row>
    <row r="208" spans="1:3" x14ac:dyDescent="0.25">
      <c r="A208" s="64" t="s">
        <v>8963</v>
      </c>
      <c r="B208" s="64" t="s">
        <v>2999</v>
      </c>
      <c r="C208" s="64">
        <v>10910</v>
      </c>
    </row>
    <row r="209" spans="1:3" x14ac:dyDescent="0.25">
      <c r="A209" s="64" t="s">
        <v>9026</v>
      </c>
      <c r="B209" s="64" t="s">
        <v>52</v>
      </c>
      <c r="C209" s="64">
        <v>13230</v>
      </c>
    </row>
    <row r="210" spans="1:3" x14ac:dyDescent="0.25">
      <c r="A210" s="64" t="s">
        <v>9050</v>
      </c>
      <c r="B210" s="64" t="s">
        <v>57</v>
      </c>
      <c r="C210" s="64">
        <v>49665</v>
      </c>
    </row>
    <row r="211" spans="1:3" x14ac:dyDescent="0.25">
      <c r="A211" s="64" t="s">
        <v>9007</v>
      </c>
      <c r="B211" s="64" t="s">
        <v>3000</v>
      </c>
      <c r="C211" s="64">
        <v>1650</v>
      </c>
    </row>
    <row r="212" spans="1:3" x14ac:dyDescent="0.25">
      <c r="A212" s="64" t="s">
        <v>9008</v>
      </c>
      <c r="B212" s="64" t="s">
        <v>3001</v>
      </c>
      <c r="C212" s="64">
        <v>318325</v>
      </c>
    </row>
    <row r="213" spans="1:3" x14ac:dyDescent="0.25">
      <c r="A213" s="64" t="s">
        <v>8854</v>
      </c>
      <c r="B213" s="64" t="s">
        <v>3002</v>
      </c>
      <c r="C213" s="64">
        <v>37080</v>
      </c>
    </row>
    <row r="214" spans="1:3" x14ac:dyDescent="0.25">
      <c r="A214" s="64" t="s">
        <v>8947</v>
      </c>
      <c r="B214" s="64" t="s">
        <v>3003</v>
      </c>
      <c r="C214" s="64">
        <v>29205</v>
      </c>
    </row>
    <row r="215" spans="1:3" x14ac:dyDescent="0.25">
      <c r="A215" s="64" t="s">
        <v>9009</v>
      </c>
      <c r="B215" s="64" t="s">
        <v>3004</v>
      </c>
      <c r="C215" s="64">
        <v>43190</v>
      </c>
    </row>
    <row r="216" spans="1:3" x14ac:dyDescent="0.25">
      <c r="A216" s="64" t="s">
        <v>8960</v>
      </c>
      <c r="B216" s="64" t="s">
        <v>3005</v>
      </c>
      <c r="C216" s="64">
        <v>2480</v>
      </c>
    </row>
    <row r="217" spans="1:3" x14ac:dyDescent="0.25">
      <c r="A217" s="64" t="s">
        <v>8956</v>
      </c>
      <c r="B217" s="64" t="s">
        <v>3006</v>
      </c>
      <c r="C217" s="64">
        <v>76905</v>
      </c>
    </row>
    <row r="218" spans="1:3" x14ac:dyDescent="0.25">
      <c r="A218" s="64" t="s">
        <v>9085</v>
      </c>
      <c r="B218" s="64" t="s">
        <v>3007</v>
      </c>
      <c r="C218" s="64">
        <v>146160</v>
      </c>
    </row>
    <row r="219" spans="1:3" x14ac:dyDescent="0.25">
      <c r="A219" s="64" t="s">
        <v>8951</v>
      </c>
      <c r="B219" s="64" t="s">
        <v>3008</v>
      </c>
      <c r="C219" s="64">
        <v>133650</v>
      </c>
    </row>
    <row r="220" spans="1:3" x14ac:dyDescent="0.25">
      <c r="A220" s="64" t="s">
        <v>8922</v>
      </c>
      <c r="B220" s="64" t="s">
        <v>3009</v>
      </c>
      <c r="C220" s="64">
        <v>2355</v>
      </c>
    </row>
    <row r="221" spans="1:3" x14ac:dyDescent="0.25">
      <c r="A221" s="64" t="s">
        <v>9073</v>
      </c>
      <c r="B221" s="64" t="s">
        <v>3010</v>
      </c>
      <c r="C221" s="64">
        <v>2895</v>
      </c>
    </row>
    <row r="222" spans="1:3" x14ac:dyDescent="0.25">
      <c r="A222" s="64" t="s">
        <v>9051</v>
      </c>
      <c r="B222" s="64" t="s">
        <v>3011</v>
      </c>
      <c r="C222" s="64">
        <v>76005</v>
      </c>
    </row>
    <row r="223" spans="1:3" x14ac:dyDescent="0.25">
      <c r="A223" s="64" t="s">
        <v>8949</v>
      </c>
      <c r="B223" s="64" t="s">
        <v>3012</v>
      </c>
      <c r="C223" s="64">
        <v>133305</v>
      </c>
    </row>
    <row r="224" spans="1:3" x14ac:dyDescent="0.25">
      <c r="A224" s="64" t="s">
        <v>8917</v>
      </c>
      <c r="B224" s="64" t="s">
        <v>3013</v>
      </c>
      <c r="C224" s="64">
        <v>68535</v>
      </c>
    </row>
    <row r="225" spans="1:3" x14ac:dyDescent="0.25">
      <c r="A225" s="64" t="s">
        <v>9120</v>
      </c>
      <c r="B225" s="64" t="s">
        <v>3014</v>
      </c>
      <c r="C225" s="64">
        <v>17740</v>
      </c>
    </row>
    <row r="226" spans="1:3" x14ac:dyDescent="0.25">
      <c r="A226" s="64" t="s">
        <v>8841</v>
      </c>
      <c r="B226" s="64" t="s">
        <v>3015</v>
      </c>
      <c r="C226" s="64">
        <v>9355</v>
      </c>
    </row>
    <row r="227" spans="1:3" x14ac:dyDescent="0.25">
      <c r="A227" s="64" t="s">
        <v>9002</v>
      </c>
      <c r="B227" s="64" t="s">
        <v>3016</v>
      </c>
      <c r="C227" s="64">
        <v>2950</v>
      </c>
    </row>
    <row r="228" spans="1:3" x14ac:dyDescent="0.25">
      <c r="A228" s="64" t="s">
        <v>9032</v>
      </c>
      <c r="B228" s="64" t="s">
        <v>3017</v>
      </c>
      <c r="C228" s="64">
        <v>18990</v>
      </c>
    </row>
    <row r="229" spans="1:3" x14ac:dyDescent="0.25">
      <c r="A229" s="64" t="s">
        <v>8940</v>
      </c>
      <c r="B229" s="64" t="s">
        <v>3018</v>
      </c>
      <c r="C229" s="64">
        <v>1655</v>
      </c>
    </row>
    <row r="230" spans="1:3" x14ac:dyDescent="0.25">
      <c r="A230" s="64" t="s">
        <v>8935</v>
      </c>
      <c r="B230" s="64" t="s">
        <v>3019</v>
      </c>
      <c r="C230" s="64">
        <v>152775</v>
      </c>
    </row>
    <row r="231" spans="1:3" x14ac:dyDescent="0.25">
      <c r="A231" s="64" t="s">
        <v>9080</v>
      </c>
      <c r="B231" s="64" t="s">
        <v>3020</v>
      </c>
      <c r="C231" s="64">
        <v>174910</v>
      </c>
    </row>
    <row r="232" spans="1:3" x14ac:dyDescent="0.25">
      <c r="A232" s="64" t="s">
        <v>8843</v>
      </c>
      <c r="B232" s="64" t="s">
        <v>62</v>
      </c>
      <c r="C232" s="64">
        <v>234190</v>
      </c>
    </row>
    <row r="233" spans="1:3" x14ac:dyDescent="0.25">
      <c r="A233" s="64" t="s">
        <v>9124</v>
      </c>
      <c r="B233" s="64" t="s">
        <v>68</v>
      </c>
      <c r="C233" s="64">
        <v>59235</v>
      </c>
    </row>
    <row r="234" spans="1:3" x14ac:dyDescent="0.25">
      <c r="A234" s="64" t="s">
        <v>8971</v>
      </c>
      <c r="B234" s="64" t="s">
        <v>74</v>
      </c>
      <c r="C234" s="64">
        <v>279185</v>
      </c>
    </row>
    <row r="235" spans="1:3" x14ac:dyDescent="0.25">
      <c r="A235" s="64" t="s">
        <v>8984</v>
      </c>
      <c r="B235" s="64" t="s">
        <v>79</v>
      </c>
      <c r="C235" s="64">
        <v>166900</v>
      </c>
    </row>
    <row r="236" spans="1:3" x14ac:dyDescent="0.25">
      <c r="A236" s="64" t="s">
        <v>8889</v>
      </c>
      <c r="B236" s="64" t="s">
        <v>3021</v>
      </c>
      <c r="C236" s="64">
        <v>52300</v>
      </c>
    </row>
    <row r="237" spans="1:3" x14ac:dyDescent="0.25">
      <c r="A237" s="64" t="s">
        <v>8970</v>
      </c>
      <c r="B237" s="64" t="s">
        <v>85</v>
      </c>
      <c r="C237" s="64">
        <v>85350</v>
      </c>
    </row>
    <row r="238" spans="1:3" x14ac:dyDescent="0.25">
      <c r="A238" s="64" t="s">
        <v>8881</v>
      </c>
      <c r="B238" s="64" t="s">
        <v>90</v>
      </c>
      <c r="C238" s="64">
        <v>90835</v>
      </c>
    </row>
    <row r="239" spans="1:3" x14ac:dyDescent="0.25">
      <c r="A239" s="64" t="s">
        <v>8861</v>
      </c>
      <c r="B239" s="64" t="s">
        <v>3022</v>
      </c>
      <c r="C239" s="64">
        <v>28075</v>
      </c>
    </row>
    <row r="240" spans="1:3" x14ac:dyDescent="0.25">
      <c r="A240" s="64" t="s">
        <v>9141</v>
      </c>
      <c r="B240" s="64" t="s">
        <v>3023</v>
      </c>
      <c r="C240" s="64">
        <v>18815</v>
      </c>
    </row>
    <row r="241" spans="1:3" x14ac:dyDescent="0.25">
      <c r="A241" s="64" t="s">
        <v>8975</v>
      </c>
      <c r="B241" s="64" t="s">
        <v>3024</v>
      </c>
      <c r="C241" s="64">
        <v>2120</v>
      </c>
    </row>
    <row r="242" spans="1:3" x14ac:dyDescent="0.25">
      <c r="A242" s="64" t="s">
        <v>9102</v>
      </c>
      <c r="B242" s="64" t="s">
        <v>3025</v>
      </c>
      <c r="C242" s="64">
        <v>77965</v>
      </c>
    </row>
    <row r="243" spans="1:3" x14ac:dyDescent="0.25">
      <c r="A243" s="64" t="s">
        <v>8923</v>
      </c>
      <c r="B243" s="64" t="s">
        <v>3026</v>
      </c>
      <c r="C243" s="64">
        <v>88425</v>
      </c>
    </row>
    <row r="244" spans="1:3" x14ac:dyDescent="0.25">
      <c r="A244" s="64" t="s">
        <v>8908</v>
      </c>
      <c r="B244" s="64" t="s">
        <v>3027</v>
      </c>
      <c r="C244" s="64">
        <v>40725</v>
      </c>
    </row>
    <row r="245" spans="1:3" x14ac:dyDescent="0.25">
      <c r="A245" s="64" t="s">
        <v>9071</v>
      </c>
      <c r="B245" s="64" t="s">
        <v>3028</v>
      </c>
      <c r="C245" s="64">
        <v>114480</v>
      </c>
    </row>
    <row r="246" spans="1:3" x14ac:dyDescent="0.25">
      <c r="A246" s="64" t="s">
        <v>9095</v>
      </c>
      <c r="B246" s="64" t="s">
        <v>3029</v>
      </c>
      <c r="C246" s="64">
        <v>328830</v>
      </c>
    </row>
    <row r="247" spans="1:3" x14ac:dyDescent="0.25">
      <c r="A247" s="64" t="s">
        <v>8980</v>
      </c>
      <c r="B247" s="64" t="s">
        <v>3030</v>
      </c>
      <c r="C247" s="64">
        <v>32570</v>
      </c>
    </row>
    <row r="248" spans="1:3" x14ac:dyDescent="0.25">
      <c r="A248" s="64" t="s">
        <v>8912</v>
      </c>
      <c r="B248" s="64" t="s">
        <v>3031</v>
      </c>
      <c r="C248" s="64">
        <v>19770</v>
      </c>
    </row>
    <row r="249" spans="1:3" x14ac:dyDescent="0.25">
      <c r="A249" s="64" t="s">
        <v>8902</v>
      </c>
      <c r="B249" s="64" t="s">
        <v>3032</v>
      </c>
      <c r="C249" s="64">
        <v>13605</v>
      </c>
    </row>
    <row r="250" spans="1:3" x14ac:dyDescent="0.25">
      <c r="A250" s="64" t="s">
        <v>9074</v>
      </c>
      <c r="B250" s="64" t="s">
        <v>3033</v>
      </c>
      <c r="C250" s="64">
        <v>13600</v>
      </c>
    </row>
    <row r="251" spans="1:3" x14ac:dyDescent="0.25">
      <c r="A251" s="64" t="s">
        <v>9125</v>
      </c>
      <c r="B251" s="64" t="s">
        <v>3034</v>
      </c>
      <c r="C251" s="64">
        <v>860675</v>
      </c>
    </row>
    <row r="252" spans="1:3" x14ac:dyDescent="0.25">
      <c r="A252" s="64" t="s">
        <v>8851</v>
      </c>
      <c r="B252" s="64" t="s">
        <v>3035</v>
      </c>
      <c r="C252" s="64">
        <v>95365</v>
      </c>
    </row>
    <row r="253" spans="1:3" x14ac:dyDescent="0.25">
      <c r="A253" s="64" t="s">
        <v>9121</v>
      </c>
      <c r="B253" s="64" t="s">
        <v>3036</v>
      </c>
      <c r="C253" s="64">
        <v>258515</v>
      </c>
    </row>
    <row r="254" spans="1:3" x14ac:dyDescent="0.25">
      <c r="A254" s="64" t="s">
        <v>8946</v>
      </c>
      <c r="B254" s="64" t="s">
        <v>3037</v>
      </c>
      <c r="C254" s="64">
        <v>4850</v>
      </c>
    </row>
    <row r="255" spans="1:3" x14ac:dyDescent="0.25">
      <c r="A255" s="64" t="s">
        <v>9136</v>
      </c>
      <c r="B255" s="64" t="s">
        <v>3038</v>
      </c>
      <c r="C255" s="64">
        <v>11785</v>
      </c>
    </row>
    <row r="256" spans="1:3" x14ac:dyDescent="0.25">
      <c r="A256" s="64" t="s">
        <v>8862</v>
      </c>
      <c r="B256" s="64" t="s">
        <v>95</v>
      </c>
      <c r="C256" s="64">
        <v>107325</v>
      </c>
    </row>
    <row r="257" spans="1:4" x14ac:dyDescent="0.25">
      <c r="A257" s="64" t="s">
        <v>9108</v>
      </c>
      <c r="B257" s="64" t="s">
        <v>3039</v>
      </c>
      <c r="C257" s="64">
        <v>8590</v>
      </c>
    </row>
    <row r="258" spans="1:4" x14ac:dyDescent="0.25">
      <c r="A258" s="64" t="s">
        <v>8890</v>
      </c>
      <c r="B258" s="64" t="s">
        <v>3040</v>
      </c>
      <c r="C258" s="64">
        <v>158085</v>
      </c>
    </row>
    <row r="259" spans="1:4" x14ac:dyDescent="0.25">
      <c r="A259" s="64" t="s">
        <v>8897</v>
      </c>
      <c r="B259" s="64" t="s">
        <v>3041</v>
      </c>
      <c r="C259" s="64">
        <v>117095</v>
      </c>
    </row>
    <row r="260" spans="1:4" x14ac:dyDescent="0.25">
      <c r="A260" s="64" t="s">
        <v>8879</v>
      </c>
      <c r="B260" s="64" t="s">
        <v>3042</v>
      </c>
      <c r="C260" s="64">
        <v>158935</v>
      </c>
    </row>
    <row r="261" spans="1:4" x14ac:dyDescent="0.25">
      <c r="A261" s="64" t="s">
        <v>9010</v>
      </c>
      <c r="B261" s="64" t="s">
        <v>3043</v>
      </c>
      <c r="C261" s="64">
        <v>95635</v>
      </c>
    </row>
    <row r="262" spans="1:4" x14ac:dyDescent="0.25">
      <c r="A262" s="64" t="s">
        <v>8994</v>
      </c>
      <c r="B262" s="64" t="s">
        <v>3044</v>
      </c>
      <c r="C262" s="64">
        <v>33905</v>
      </c>
    </row>
    <row r="263" spans="1:4" x14ac:dyDescent="0.25">
      <c r="A263" s="64" t="s">
        <v>8964</v>
      </c>
      <c r="B263" s="64" t="s">
        <v>3045</v>
      </c>
      <c r="C263" s="64">
        <v>56420</v>
      </c>
    </row>
    <row r="264" spans="1:4" x14ac:dyDescent="0.25">
      <c r="A264" s="64" t="s">
        <v>8955</v>
      </c>
      <c r="B264" s="64" t="s">
        <v>3046</v>
      </c>
      <c r="C264" s="64">
        <v>31950</v>
      </c>
    </row>
    <row r="265" spans="1:4" x14ac:dyDescent="0.25">
      <c r="A265" s="64" t="s">
        <v>9117</v>
      </c>
      <c r="B265" s="64" t="s">
        <v>6581</v>
      </c>
      <c r="C265" s="64">
        <v>691835</v>
      </c>
    </row>
    <row r="266" spans="1:4" x14ac:dyDescent="0.25">
      <c r="A266" s="64" t="s">
        <v>9081</v>
      </c>
      <c r="B266" s="64" t="s">
        <v>6584</v>
      </c>
      <c r="C266" s="64">
        <v>381215</v>
      </c>
    </row>
    <row r="267" spans="1:4" x14ac:dyDescent="0.25">
      <c r="A267" s="64" t="s">
        <v>9113</v>
      </c>
      <c r="B267" s="64" t="s">
        <v>3054</v>
      </c>
      <c r="C267" s="64">
        <v>175445</v>
      </c>
    </row>
    <row r="268" spans="1:4" x14ac:dyDescent="0.25">
      <c r="A268" s="64" t="s">
        <v>8898</v>
      </c>
      <c r="B268" s="64" t="s">
        <v>3055</v>
      </c>
      <c r="C268" s="64">
        <v>13555</v>
      </c>
    </row>
    <row r="269" spans="1:4" x14ac:dyDescent="0.25">
      <c r="A269" s="64" t="s">
        <v>9062</v>
      </c>
      <c r="B269" s="64" t="s">
        <v>3056</v>
      </c>
      <c r="C269" s="64">
        <v>22170</v>
      </c>
    </row>
    <row r="270" spans="1:4" x14ac:dyDescent="0.25">
      <c r="A270" s="64" t="s">
        <v>9044</v>
      </c>
      <c r="B270" s="64" t="s">
        <v>3057</v>
      </c>
      <c r="C270" s="64">
        <v>231950</v>
      </c>
    </row>
    <row r="271" spans="1:4" s="67" customFormat="1" x14ac:dyDescent="0.25">
      <c r="A271" s="64" t="s">
        <v>10474</v>
      </c>
      <c r="B271" s="64"/>
      <c r="C271" s="64">
        <f>SUM(C272:C280)</f>
        <v>355105</v>
      </c>
    </row>
    <row r="272" spans="1:4" x14ac:dyDescent="0.25">
      <c r="A272" s="64" t="s">
        <v>9066</v>
      </c>
      <c r="B272" s="64" t="s">
        <v>100</v>
      </c>
      <c r="C272" s="64">
        <v>28265</v>
      </c>
      <c r="D272">
        <f>C272/C$271</f>
        <v>7.9596175778994943E-2</v>
      </c>
    </row>
    <row r="273" spans="1:4" x14ac:dyDescent="0.25">
      <c r="A273" s="64" t="s">
        <v>9047</v>
      </c>
      <c r="B273" s="64" t="s">
        <v>3058</v>
      </c>
      <c r="C273" s="64">
        <v>15150</v>
      </c>
    </row>
    <row r="274" spans="1:4" x14ac:dyDescent="0.25">
      <c r="A274" s="64" t="s">
        <v>9039</v>
      </c>
      <c r="B274" s="64" t="s">
        <v>106</v>
      </c>
      <c r="C274" s="64">
        <v>18920</v>
      </c>
      <c r="D274" s="67">
        <f>C274/C$271</f>
        <v>5.3280015769983528E-2</v>
      </c>
    </row>
    <row r="275" spans="1:4" x14ac:dyDescent="0.25">
      <c r="A275" s="64" t="s">
        <v>9091</v>
      </c>
      <c r="B275" s="64" t="s">
        <v>109</v>
      </c>
      <c r="C275" s="64">
        <v>3490</v>
      </c>
    </row>
    <row r="276" spans="1:4" x14ac:dyDescent="0.25">
      <c r="A276" s="64" t="s">
        <v>8863</v>
      </c>
      <c r="B276" s="64" t="s">
        <v>112</v>
      </c>
      <c r="C276" s="64">
        <v>45675</v>
      </c>
      <c r="D276" s="67">
        <f>C276/C$271</f>
        <v>0.12862392813393222</v>
      </c>
    </row>
    <row r="277" spans="1:4" x14ac:dyDescent="0.25">
      <c r="A277" s="64" t="s">
        <v>8933</v>
      </c>
      <c r="B277" s="64" t="s">
        <v>115</v>
      </c>
      <c r="C277" s="64">
        <v>28790</v>
      </c>
      <c r="D277" s="67">
        <f>C277/C$271</f>
        <v>8.1074611734557378E-2</v>
      </c>
    </row>
    <row r="278" spans="1:4" x14ac:dyDescent="0.25">
      <c r="A278" s="64" t="s">
        <v>9003</v>
      </c>
      <c r="B278" s="64" t="s">
        <v>3059</v>
      </c>
      <c r="C278" s="64">
        <v>6490</v>
      </c>
    </row>
    <row r="279" spans="1:4" x14ac:dyDescent="0.25">
      <c r="A279" s="64" t="s">
        <v>8901</v>
      </c>
      <c r="B279" s="64" t="s">
        <v>3060</v>
      </c>
      <c r="C279" s="64">
        <v>45895</v>
      </c>
    </row>
    <row r="280" spans="1:4" x14ac:dyDescent="0.25">
      <c r="A280" s="64" t="s">
        <v>9077</v>
      </c>
      <c r="B280" s="64" t="s">
        <v>3061</v>
      </c>
      <c r="C280" s="64">
        <v>162430</v>
      </c>
    </row>
    <row r="281" spans="1:4" x14ac:dyDescent="0.25">
      <c r="A281" s="64" t="s">
        <v>9130</v>
      </c>
      <c r="B281" s="64" t="s">
        <v>3062</v>
      </c>
      <c r="C281" s="64">
        <v>156740</v>
      </c>
    </row>
    <row r="282" spans="1:4" x14ac:dyDescent="0.25">
      <c r="A282" s="64" t="s">
        <v>8982</v>
      </c>
      <c r="B282" s="64" t="s">
        <v>3063</v>
      </c>
      <c r="C282" s="64">
        <v>13120</v>
      </c>
    </row>
    <row r="283" spans="1:4" x14ac:dyDescent="0.25">
      <c r="A283" s="64" t="s">
        <v>9024</v>
      </c>
      <c r="B283" s="64" t="s">
        <v>3064</v>
      </c>
      <c r="C283" s="64">
        <v>2010</v>
      </c>
    </row>
    <row r="284" spans="1:4" x14ac:dyDescent="0.25">
      <c r="A284" s="64" t="s">
        <v>9137</v>
      </c>
      <c r="B284" s="64" t="s">
        <v>3065</v>
      </c>
      <c r="C284" s="64">
        <v>71385</v>
      </c>
    </row>
    <row r="285" spans="1:4" x14ac:dyDescent="0.25">
      <c r="A285" s="64" t="s">
        <v>9013</v>
      </c>
      <c r="B285" s="64" t="s">
        <v>3066</v>
      </c>
      <c r="C285" s="64">
        <v>26790</v>
      </c>
    </row>
    <row r="286" spans="1:4" x14ac:dyDescent="0.25">
      <c r="A286" s="64" t="s">
        <v>9022</v>
      </c>
      <c r="B286" s="64" t="s">
        <v>3067</v>
      </c>
      <c r="C286" s="64">
        <v>954205</v>
      </c>
    </row>
    <row r="287" spans="1:4" x14ac:dyDescent="0.25">
      <c r="A287" s="64" t="s">
        <v>9086</v>
      </c>
      <c r="B287" s="64" t="s">
        <v>3068</v>
      </c>
      <c r="C287" s="64">
        <v>161100</v>
      </c>
    </row>
    <row r="288" spans="1:4" x14ac:dyDescent="0.25">
      <c r="A288" s="64" t="s">
        <v>8965</v>
      </c>
      <c r="B288" s="64" t="s">
        <v>3069</v>
      </c>
      <c r="C288" s="64">
        <v>14390</v>
      </c>
    </row>
    <row r="289" spans="1:3" x14ac:dyDescent="0.25">
      <c r="A289" s="64" t="s">
        <v>8985</v>
      </c>
      <c r="B289" s="64" t="s">
        <v>3070</v>
      </c>
      <c r="C289" s="64">
        <v>54365</v>
      </c>
    </row>
    <row r="290" spans="1:3" x14ac:dyDescent="0.25">
      <c r="A290" s="64" t="s">
        <v>9112</v>
      </c>
      <c r="B290" s="64" t="s">
        <v>3071</v>
      </c>
      <c r="C290" s="64">
        <v>27475</v>
      </c>
    </row>
    <row r="291" spans="1:3" x14ac:dyDescent="0.25">
      <c r="A291" s="64" t="s">
        <v>8914</v>
      </c>
      <c r="B291" s="64" t="s">
        <v>3072</v>
      </c>
      <c r="C291" s="64">
        <v>180360</v>
      </c>
    </row>
    <row r="292" spans="1:3" x14ac:dyDescent="0.25">
      <c r="A292" s="64" t="s">
        <v>8992</v>
      </c>
      <c r="B292" s="64" t="s">
        <v>3073</v>
      </c>
      <c r="C292" s="64">
        <v>14485</v>
      </c>
    </row>
    <row r="293" spans="1:3" x14ac:dyDescent="0.25">
      <c r="A293" s="64" t="s">
        <v>8937</v>
      </c>
      <c r="B293" s="64" t="s">
        <v>3074</v>
      </c>
      <c r="C293" s="64">
        <v>24550</v>
      </c>
    </row>
    <row r="294" spans="1:3" x14ac:dyDescent="0.25">
      <c r="A294" s="64" t="s">
        <v>8915</v>
      </c>
      <c r="B294" s="64" t="s">
        <v>118</v>
      </c>
      <c r="C294" s="64">
        <v>38880</v>
      </c>
    </row>
    <row r="295" spans="1:3" x14ac:dyDescent="0.25">
      <c r="A295" s="64" t="s">
        <v>9104</v>
      </c>
      <c r="B295" s="64" t="s">
        <v>3075</v>
      </c>
      <c r="C295" s="64">
        <v>69870</v>
      </c>
    </row>
    <row r="296" spans="1:3" x14ac:dyDescent="0.25">
      <c r="A296" s="64" t="s">
        <v>9118</v>
      </c>
      <c r="B296" s="64" t="s">
        <v>3076</v>
      </c>
      <c r="C296" s="64">
        <v>19955</v>
      </c>
    </row>
    <row r="297" spans="1:3" x14ac:dyDescent="0.25">
      <c r="A297" s="64" t="s">
        <v>9133</v>
      </c>
      <c r="B297" s="64" t="s">
        <v>3077</v>
      </c>
      <c r="C297" s="64">
        <v>21105</v>
      </c>
    </row>
    <row r="298" spans="1:3" x14ac:dyDescent="0.25">
      <c r="A298" s="64" t="s">
        <v>9110</v>
      </c>
      <c r="B298" s="64" t="s">
        <v>3078</v>
      </c>
      <c r="C298" s="64">
        <v>43180</v>
      </c>
    </row>
    <row r="299" spans="1:3" x14ac:dyDescent="0.25">
      <c r="A299" s="64" t="s">
        <v>9064</v>
      </c>
      <c r="B299" s="64" t="s">
        <v>3079</v>
      </c>
      <c r="C299" s="64">
        <v>65870</v>
      </c>
    </row>
    <row r="300" spans="1:3" x14ac:dyDescent="0.25">
      <c r="A300" s="64" t="s">
        <v>8919</v>
      </c>
      <c r="B300" s="64" t="s">
        <v>3080</v>
      </c>
      <c r="C300" s="64">
        <v>63095</v>
      </c>
    </row>
    <row r="301" spans="1:3" x14ac:dyDescent="0.25">
      <c r="A301" s="64" t="s">
        <v>8855</v>
      </c>
      <c r="B301" s="64" t="s">
        <v>3081</v>
      </c>
      <c r="C301" s="64">
        <v>106805</v>
      </c>
    </row>
    <row r="302" spans="1:3" x14ac:dyDescent="0.25">
      <c r="A302" s="64" t="s">
        <v>8857</v>
      </c>
      <c r="B302" s="64" t="s">
        <v>3082</v>
      </c>
      <c r="C302" s="64">
        <v>332115</v>
      </c>
    </row>
    <row r="303" spans="1:3" x14ac:dyDescent="0.25">
      <c r="A303" s="64" t="s">
        <v>9045</v>
      </c>
      <c r="B303" s="64" t="s">
        <v>6629</v>
      </c>
      <c r="C303" s="64">
        <v>286790</v>
      </c>
    </row>
    <row r="304" spans="1:3" x14ac:dyDescent="0.25">
      <c r="A304" s="64" t="s">
        <v>8930</v>
      </c>
      <c r="B304" s="64" t="s">
        <v>6618</v>
      </c>
      <c r="C304" s="64">
        <v>383595</v>
      </c>
    </row>
    <row r="305" spans="1:3" x14ac:dyDescent="0.25">
      <c r="A305" s="64" t="s">
        <v>8941</v>
      </c>
      <c r="B305" s="64" t="s">
        <v>3091</v>
      </c>
      <c r="C305" s="64">
        <v>20795</v>
      </c>
    </row>
    <row r="306" spans="1:3" x14ac:dyDescent="0.25">
      <c r="A306" s="64" t="s">
        <v>9067</v>
      </c>
      <c r="B306" s="64" t="s">
        <v>6634</v>
      </c>
      <c r="C306" s="64">
        <v>3365</v>
      </c>
    </row>
  </sheetData>
  <autoFilter ref="A1:C306">
    <sortState ref="A2:C305">
      <sortCondition ref="B1:B305"/>
    </sortState>
  </autoFilter>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41"/>
  <sheetViews>
    <sheetView workbookViewId="0">
      <pane xSplit="1" ySplit="1" topLeftCell="B409" activePane="bottomRight" state="frozen"/>
      <selection pane="topRight" activeCell="D1" sqref="D1"/>
      <selection pane="bottomLeft" activeCell="A2" sqref="A2"/>
      <selection pane="bottomRight" activeCell="I5" sqref="I5:I441"/>
    </sheetView>
  </sheetViews>
  <sheetFormatPr defaultRowHeight="15" x14ac:dyDescent="0.25"/>
  <cols>
    <col min="1" max="1" width="63.140625" style="67" customWidth="1"/>
    <col min="2" max="2" width="53.28515625" style="67" customWidth="1"/>
    <col min="3" max="9" width="8.7109375" style="67" customWidth="1"/>
    <col min="10" max="16384" width="9.140625" style="67"/>
  </cols>
  <sheetData>
    <row r="1" spans="1:10" x14ac:dyDescent="0.25">
      <c r="A1" s="67" t="s">
        <v>10819</v>
      </c>
      <c r="B1" s="67" t="s">
        <v>10812</v>
      </c>
      <c r="C1" s="67" t="s">
        <v>10813</v>
      </c>
      <c r="D1" s="67" t="s">
        <v>10814</v>
      </c>
      <c r="E1" s="67" t="s">
        <v>10815</v>
      </c>
      <c r="F1" s="67" t="s">
        <v>10816</v>
      </c>
      <c r="G1" s="67" t="str">
        <f t="shared" ref="G1" si="0">REPT("0",7-LEN(F1))</f>
        <v>0</v>
      </c>
      <c r="H1" s="67" t="s">
        <v>10443</v>
      </c>
      <c r="I1" s="67" t="s">
        <v>10818</v>
      </c>
      <c r="J1" s="67" t="s">
        <v>10817</v>
      </c>
    </row>
    <row r="2" spans="1:10" x14ac:dyDescent="0.25">
      <c r="A2" s="67" t="s">
        <v>10820</v>
      </c>
      <c r="B2" s="67" t="str">
        <f>TRIM(A2)</f>
        <v>Total, all industries</v>
      </c>
      <c r="C2" s="67">
        <f>MIN(FIND(" ",B2)-1,4)</f>
        <v>4</v>
      </c>
      <c r="D2" s="67" t="str">
        <f>LEFT(B2,C2)</f>
        <v>Tota</v>
      </c>
      <c r="E2" s="67" t="str">
        <f>SUBSTITUTE(D2,"0","N")</f>
        <v>Tota</v>
      </c>
      <c r="F2" s="67" t="str">
        <f>"L"&amp;E2</f>
        <v>LTota</v>
      </c>
      <c r="G2" s="67" t="str">
        <f>REPT("0",7-LEN(F2))</f>
        <v>00</v>
      </c>
    </row>
    <row r="3" spans="1:10" x14ac:dyDescent="0.25">
      <c r="A3" s="120" t="s">
        <v>10821</v>
      </c>
      <c r="B3" s="67" t="str">
        <f>TRIM(A3)</f>
        <v>11 Agriculture, forestry, fishing and hunting</v>
      </c>
      <c r="C3" s="67">
        <f>FIND(" ",B3)-1</f>
        <v>2</v>
      </c>
      <c r="D3" s="67" t="str">
        <f>LEFT(B3,C3)</f>
        <v>11</v>
      </c>
      <c r="E3" s="67" t="str">
        <f>SUBSTITUTE(D3,"0","N")</f>
        <v>11</v>
      </c>
      <c r="F3" s="67" t="str">
        <f t="shared" ref="F3:F66" si="1">"L"&amp;E3</f>
        <v>L11</v>
      </c>
      <c r="G3" s="67" t="str">
        <f t="shared" ref="G3:G66" si="2">REPT("0",7-LEN(F3))</f>
        <v>0000</v>
      </c>
      <c r="H3" s="67" t="str">
        <f t="shared" ref="H3:H6" si="3">F3&amp;G3</f>
        <v>L110000</v>
      </c>
      <c r="I3" s="67" t="str">
        <f>IF(C3=4,LEFT(B3,4),"")</f>
        <v/>
      </c>
      <c r="J3" s="67" t="str">
        <f>RIGHT(B3,LEN(B3)-C3-1)</f>
        <v>Agriculture, forestry, fishing and hunting</v>
      </c>
    </row>
    <row r="4" spans="1:10" x14ac:dyDescent="0.25">
      <c r="A4" s="153" t="s">
        <v>10822</v>
      </c>
      <c r="B4" s="67" t="str">
        <f t="shared" ref="B4:B67" si="4">TRIM(A4)</f>
        <v>110 Farming - not elsewhere classified (nec)</v>
      </c>
      <c r="C4" s="67">
        <f t="shared" ref="C4:C67" si="5">MIN(FIND(" ",B4)-1,4)</f>
        <v>3</v>
      </c>
      <c r="D4" s="67" t="str">
        <f t="shared" ref="D4:D67" si="6">LEFT(B4,C4)</f>
        <v>110</v>
      </c>
      <c r="E4" s="67" t="str">
        <f t="shared" ref="E4:E67" si="7">SUBSTITUTE(D4,"0","N")</f>
        <v>11N</v>
      </c>
      <c r="F4" s="67" t="str">
        <f t="shared" si="1"/>
        <v>L11N</v>
      </c>
      <c r="G4" s="67" t="str">
        <f t="shared" si="2"/>
        <v>000</v>
      </c>
      <c r="H4" s="67" t="str">
        <f t="shared" si="3"/>
        <v>L11N000</v>
      </c>
      <c r="I4" s="67" t="str">
        <f t="shared" ref="I4" si="8">IF(C4=4,LEFT(B4,4),"")</f>
        <v/>
      </c>
      <c r="J4" s="67" t="str">
        <f t="shared" ref="J4:J67" si="9">RIGHT(B4,LEN(B4)-C4-1)</f>
        <v>Farming - not elsewhere classified (nec)</v>
      </c>
    </row>
    <row r="5" spans="1:10" x14ac:dyDescent="0.25">
      <c r="A5" s="67" t="s">
        <v>10823</v>
      </c>
      <c r="B5" s="67" t="str">
        <f t="shared" si="4"/>
        <v>1100 Farming - not elsewhere classified (nec)</v>
      </c>
      <c r="C5" s="67">
        <f t="shared" si="5"/>
        <v>4</v>
      </c>
      <c r="D5" s="67" t="str">
        <f t="shared" si="6"/>
        <v>1100</v>
      </c>
      <c r="E5" s="67" t="str">
        <f t="shared" si="7"/>
        <v>11NN</v>
      </c>
      <c r="F5" s="67" t="str">
        <f t="shared" si="1"/>
        <v>L11NN</v>
      </c>
      <c r="G5" s="67" t="str">
        <f t="shared" si="2"/>
        <v>00</v>
      </c>
      <c r="H5" s="67" t="str">
        <f t="shared" si="3"/>
        <v>L11NN00</v>
      </c>
      <c r="I5" s="67" t="str">
        <f>IF(C5=4,H5,"")</f>
        <v>L11NN00</v>
      </c>
      <c r="J5" s="67" t="str">
        <f t="shared" si="9"/>
        <v>Farming - not elsewhere classified (nec)</v>
      </c>
    </row>
    <row r="6" spans="1:10" x14ac:dyDescent="0.25">
      <c r="A6" s="154" t="s">
        <v>10824</v>
      </c>
      <c r="B6" s="67" t="str">
        <f t="shared" si="4"/>
        <v>111 Crop production</v>
      </c>
      <c r="C6" s="67">
        <f t="shared" si="5"/>
        <v>3</v>
      </c>
      <c r="D6" s="67" t="str">
        <f t="shared" si="6"/>
        <v>111</v>
      </c>
      <c r="E6" s="67" t="str">
        <f t="shared" si="7"/>
        <v>111</v>
      </c>
      <c r="F6" s="67" t="str">
        <f t="shared" si="1"/>
        <v>L111</v>
      </c>
      <c r="G6" s="67" t="str">
        <f t="shared" si="2"/>
        <v>000</v>
      </c>
      <c r="H6" s="67" t="str">
        <f t="shared" si="3"/>
        <v>L111000</v>
      </c>
      <c r="I6" s="67" t="str">
        <f t="shared" ref="I6:I69" si="10">IF(C6=4,H6,"")</f>
        <v/>
      </c>
      <c r="J6" s="67" t="str">
        <f t="shared" si="9"/>
        <v>Crop production</v>
      </c>
    </row>
    <row r="7" spans="1:10" x14ac:dyDescent="0.25">
      <c r="A7" s="67" t="s">
        <v>10825</v>
      </c>
      <c r="B7" s="67" t="str">
        <f t="shared" si="4"/>
        <v>1111 Oilseed and grain farming</v>
      </c>
      <c r="C7" s="67">
        <f t="shared" si="5"/>
        <v>4</v>
      </c>
      <c r="D7" s="67" t="str">
        <f t="shared" si="6"/>
        <v>1111</v>
      </c>
      <c r="E7" s="67" t="str">
        <f t="shared" si="7"/>
        <v>1111</v>
      </c>
      <c r="F7" s="67" t="str">
        <f t="shared" si="1"/>
        <v>L1111</v>
      </c>
      <c r="G7" s="67" t="str">
        <f t="shared" si="2"/>
        <v>00</v>
      </c>
      <c r="H7" s="67" t="str">
        <f t="shared" ref="H7:H66" si="11">F7&amp;G7</f>
        <v>L111100</v>
      </c>
      <c r="I7" s="67" t="str">
        <f t="shared" si="10"/>
        <v>L111100</v>
      </c>
      <c r="J7" s="67" t="str">
        <f t="shared" si="9"/>
        <v>Oilseed and grain farming</v>
      </c>
    </row>
    <row r="8" spans="1:10" x14ac:dyDescent="0.25">
      <c r="A8" s="67" t="s">
        <v>10826</v>
      </c>
      <c r="B8" s="67" t="str">
        <f t="shared" si="4"/>
        <v>1112 Vegetable and melon farming</v>
      </c>
      <c r="C8" s="67">
        <f t="shared" si="5"/>
        <v>4</v>
      </c>
      <c r="D8" s="67" t="str">
        <f t="shared" si="6"/>
        <v>1112</v>
      </c>
      <c r="E8" s="67" t="str">
        <f t="shared" si="7"/>
        <v>1112</v>
      </c>
      <c r="F8" s="67" t="str">
        <f t="shared" si="1"/>
        <v>L1112</v>
      </c>
      <c r="G8" s="67" t="str">
        <f t="shared" si="2"/>
        <v>00</v>
      </c>
      <c r="H8" s="67" t="str">
        <f t="shared" si="11"/>
        <v>L111200</v>
      </c>
      <c r="I8" s="67" t="str">
        <f t="shared" si="10"/>
        <v>L111200</v>
      </c>
      <c r="J8" s="67" t="str">
        <f t="shared" si="9"/>
        <v>Vegetable and melon farming</v>
      </c>
    </row>
    <row r="9" spans="1:10" x14ac:dyDescent="0.25">
      <c r="A9" s="67" t="s">
        <v>10827</v>
      </c>
      <c r="B9" s="67" t="str">
        <f t="shared" si="4"/>
        <v>1113 Fruit and tree nut farming</v>
      </c>
      <c r="C9" s="67">
        <f t="shared" si="5"/>
        <v>4</v>
      </c>
      <c r="D9" s="67" t="str">
        <f t="shared" si="6"/>
        <v>1113</v>
      </c>
      <c r="E9" s="67" t="str">
        <f t="shared" si="7"/>
        <v>1113</v>
      </c>
      <c r="F9" s="67" t="str">
        <f t="shared" si="1"/>
        <v>L1113</v>
      </c>
      <c r="G9" s="67" t="str">
        <f t="shared" si="2"/>
        <v>00</v>
      </c>
      <c r="H9" s="67" t="str">
        <f t="shared" si="11"/>
        <v>L111300</v>
      </c>
      <c r="I9" s="67" t="str">
        <f t="shared" si="10"/>
        <v>L111300</v>
      </c>
      <c r="J9" s="67" t="str">
        <f t="shared" si="9"/>
        <v>Fruit and tree nut farming</v>
      </c>
    </row>
    <row r="10" spans="1:10" x14ac:dyDescent="0.25">
      <c r="A10" s="67" t="s">
        <v>10828</v>
      </c>
      <c r="B10" s="67" t="str">
        <f t="shared" si="4"/>
        <v>1114 Greenhouse, nursery and floriculture production</v>
      </c>
      <c r="C10" s="67">
        <f t="shared" si="5"/>
        <v>4</v>
      </c>
      <c r="D10" s="67" t="str">
        <f t="shared" si="6"/>
        <v>1114</v>
      </c>
      <c r="E10" s="67" t="str">
        <f t="shared" si="7"/>
        <v>1114</v>
      </c>
      <c r="F10" s="67" t="str">
        <f t="shared" si="1"/>
        <v>L1114</v>
      </c>
      <c r="G10" s="67" t="str">
        <f t="shared" si="2"/>
        <v>00</v>
      </c>
      <c r="H10" s="67" t="str">
        <f t="shared" si="11"/>
        <v>L111400</v>
      </c>
      <c r="I10" s="67" t="str">
        <f t="shared" si="10"/>
        <v>L111400</v>
      </c>
      <c r="J10" s="67" t="str">
        <f t="shared" si="9"/>
        <v>Greenhouse, nursery and floriculture production</v>
      </c>
    </row>
    <row r="11" spans="1:10" x14ac:dyDescent="0.25">
      <c r="A11" s="67" t="s">
        <v>10829</v>
      </c>
      <c r="B11" s="67" t="str">
        <f t="shared" si="4"/>
        <v>1119 Other crop farming</v>
      </c>
      <c r="C11" s="67">
        <f t="shared" si="5"/>
        <v>4</v>
      </c>
      <c r="D11" s="67" t="str">
        <f t="shared" si="6"/>
        <v>1119</v>
      </c>
      <c r="E11" s="67" t="str">
        <f t="shared" si="7"/>
        <v>1119</v>
      </c>
      <c r="F11" s="67" t="str">
        <f t="shared" si="1"/>
        <v>L1119</v>
      </c>
      <c r="G11" s="67" t="str">
        <f t="shared" si="2"/>
        <v>00</v>
      </c>
      <c r="H11" s="67" t="str">
        <f t="shared" si="11"/>
        <v>L111900</v>
      </c>
      <c r="I11" s="67" t="str">
        <f t="shared" si="10"/>
        <v>L111900</v>
      </c>
      <c r="J11" s="67" t="str">
        <f t="shared" si="9"/>
        <v>Other crop farming</v>
      </c>
    </row>
    <row r="12" spans="1:10" x14ac:dyDescent="0.25">
      <c r="A12" s="154" t="s">
        <v>10830</v>
      </c>
      <c r="B12" s="67" t="str">
        <f t="shared" si="4"/>
        <v>112 Animal production and aquaculture</v>
      </c>
      <c r="C12" s="67">
        <f t="shared" si="5"/>
        <v>3</v>
      </c>
      <c r="D12" s="67" t="str">
        <f t="shared" si="6"/>
        <v>112</v>
      </c>
      <c r="E12" s="67" t="str">
        <f t="shared" si="7"/>
        <v>112</v>
      </c>
      <c r="F12" s="67" t="str">
        <f t="shared" si="1"/>
        <v>L112</v>
      </c>
      <c r="G12" s="67" t="str">
        <f t="shared" si="2"/>
        <v>000</v>
      </c>
      <c r="H12" s="67" t="str">
        <f t="shared" si="11"/>
        <v>L112000</v>
      </c>
      <c r="I12" s="67" t="str">
        <f t="shared" si="10"/>
        <v/>
      </c>
      <c r="J12" s="67" t="str">
        <f t="shared" si="9"/>
        <v>Animal production and aquaculture</v>
      </c>
    </row>
    <row r="13" spans="1:10" x14ac:dyDescent="0.25">
      <c r="A13" s="67" t="s">
        <v>10831</v>
      </c>
      <c r="B13" s="67" t="str">
        <f t="shared" si="4"/>
        <v>1121 Cattle ranching and farming</v>
      </c>
      <c r="C13" s="67">
        <f t="shared" si="5"/>
        <v>4</v>
      </c>
      <c r="D13" s="67" t="str">
        <f t="shared" si="6"/>
        <v>1121</v>
      </c>
      <c r="E13" s="67" t="str">
        <f t="shared" si="7"/>
        <v>1121</v>
      </c>
      <c r="F13" s="67" t="str">
        <f t="shared" si="1"/>
        <v>L1121</v>
      </c>
      <c r="G13" s="67" t="str">
        <f t="shared" si="2"/>
        <v>00</v>
      </c>
      <c r="H13" s="67" t="str">
        <f t="shared" si="11"/>
        <v>L112100</v>
      </c>
      <c r="I13" s="67" t="str">
        <f t="shared" si="10"/>
        <v>L112100</v>
      </c>
      <c r="J13" s="67" t="str">
        <f t="shared" si="9"/>
        <v>Cattle ranching and farming</v>
      </c>
    </row>
    <row r="14" spans="1:10" x14ac:dyDescent="0.25">
      <c r="A14" s="67" t="s">
        <v>10832</v>
      </c>
      <c r="B14" s="67" t="str">
        <f t="shared" si="4"/>
        <v>1122 Hog and pig farming</v>
      </c>
      <c r="C14" s="67">
        <f t="shared" si="5"/>
        <v>4</v>
      </c>
      <c r="D14" s="67" t="str">
        <f t="shared" si="6"/>
        <v>1122</v>
      </c>
      <c r="E14" s="67" t="str">
        <f t="shared" si="7"/>
        <v>1122</v>
      </c>
      <c r="F14" s="67" t="str">
        <f t="shared" si="1"/>
        <v>L1122</v>
      </c>
      <c r="G14" s="67" t="str">
        <f t="shared" si="2"/>
        <v>00</v>
      </c>
      <c r="H14" s="67" t="str">
        <f t="shared" si="11"/>
        <v>L112200</v>
      </c>
      <c r="I14" s="67" t="str">
        <f t="shared" si="10"/>
        <v>L112200</v>
      </c>
      <c r="J14" s="67" t="str">
        <f t="shared" si="9"/>
        <v>Hog and pig farming</v>
      </c>
    </row>
    <row r="15" spans="1:10" x14ac:dyDescent="0.25">
      <c r="A15" s="67" t="s">
        <v>10833</v>
      </c>
      <c r="B15" s="67" t="str">
        <f t="shared" si="4"/>
        <v>1123 Poultry and egg production</v>
      </c>
      <c r="C15" s="67">
        <f t="shared" si="5"/>
        <v>4</v>
      </c>
      <c r="D15" s="67" t="str">
        <f t="shared" si="6"/>
        <v>1123</v>
      </c>
      <c r="E15" s="67" t="str">
        <f t="shared" si="7"/>
        <v>1123</v>
      </c>
      <c r="F15" s="67" t="str">
        <f t="shared" si="1"/>
        <v>L1123</v>
      </c>
      <c r="G15" s="67" t="str">
        <f t="shared" si="2"/>
        <v>00</v>
      </c>
      <c r="H15" s="67" t="str">
        <f t="shared" si="11"/>
        <v>L112300</v>
      </c>
      <c r="I15" s="67" t="str">
        <f t="shared" si="10"/>
        <v>L112300</v>
      </c>
      <c r="J15" s="67" t="str">
        <f t="shared" si="9"/>
        <v>Poultry and egg production</v>
      </c>
    </row>
    <row r="16" spans="1:10" x14ac:dyDescent="0.25">
      <c r="A16" s="67" t="s">
        <v>10834</v>
      </c>
      <c r="B16" s="67" t="str">
        <f t="shared" si="4"/>
        <v>1124 Sheep and goat farming</v>
      </c>
      <c r="C16" s="67">
        <f t="shared" si="5"/>
        <v>4</v>
      </c>
      <c r="D16" s="67" t="str">
        <f t="shared" si="6"/>
        <v>1124</v>
      </c>
      <c r="E16" s="67" t="str">
        <f t="shared" si="7"/>
        <v>1124</v>
      </c>
      <c r="F16" s="67" t="str">
        <f t="shared" si="1"/>
        <v>L1124</v>
      </c>
      <c r="G16" s="67" t="str">
        <f t="shared" si="2"/>
        <v>00</v>
      </c>
      <c r="H16" s="67" t="str">
        <f t="shared" si="11"/>
        <v>L112400</v>
      </c>
      <c r="I16" s="67" t="str">
        <f t="shared" si="10"/>
        <v>L112400</v>
      </c>
      <c r="J16" s="67" t="str">
        <f t="shared" si="9"/>
        <v>Sheep and goat farming</v>
      </c>
    </row>
    <row r="17" spans="1:10" x14ac:dyDescent="0.25">
      <c r="A17" s="67" t="s">
        <v>10835</v>
      </c>
      <c r="B17" s="67" t="str">
        <f t="shared" si="4"/>
        <v>1125 Aquaculture</v>
      </c>
      <c r="C17" s="67">
        <f t="shared" si="5"/>
        <v>4</v>
      </c>
      <c r="D17" s="67" t="str">
        <f t="shared" si="6"/>
        <v>1125</v>
      </c>
      <c r="E17" s="67" t="str">
        <f t="shared" si="7"/>
        <v>1125</v>
      </c>
      <c r="F17" s="67" t="str">
        <f t="shared" si="1"/>
        <v>L1125</v>
      </c>
      <c r="G17" s="67" t="str">
        <f t="shared" si="2"/>
        <v>00</v>
      </c>
      <c r="H17" s="67" t="str">
        <f t="shared" si="11"/>
        <v>L112500</v>
      </c>
      <c r="I17" s="67" t="str">
        <f t="shared" si="10"/>
        <v>L112500</v>
      </c>
      <c r="J17" s="67" t="str">
        <f t="shared" si="9"/>
        <v>Aquaculture</v>
      </c>
    </row>
    <row r="18" spans="1:10" x14ac:dyDescent="0.25">
      <c r="A18" s="67" t="s">
        <v>10836</v>
      </c>
      <c r="B18" s="67" t="str">
        <f t="shared" si="4"/>
        <v>1129 Other animal production</v>
      </c>
      <c r="C18" s="67">
        <f t="shared" si="5"/>
        <v>4</v>
      </c>
      <c r="D18" s="67" t="str">
        <f t="shared" si="6"/>
        <v>1129</v>
      </c>
      <c r="E18" s="67" t="str">
        <f t="shared" si="7"/>
        <v>1129</v>
      </c>
      <c r="F18" s="67" t="str">
        <f t="shared" si="1"/>
        <v>L1129</v>
      </c>
      <c r="G18" s="67" t="str">
        <f t="shared" si="2"/>
        <v>00</v>
      </c>
      <c r="H18" s="67" t="str">
        <f t="shared" si="11"/>
        <v>L112900</v>
      </c>
      <c r="I18" s="67" t="str">
        <f t="shared" si="10"/>
        <v>L112900</v>
      </c>
      <c r="J18" s="67" t="str">
        <f t="shared" si="9"/>
        <v>Other animal production</v>
      </c>
    </row>
    <row r="19" spans="1:10" x14ac:dyDescent="0.25">
      <c r="A19" s="154" t="s">
        <v>10837</v>
      </c>
      <c r="B19" s="67" t="str">
        <f t="shared" si="4"/>
        <v>113 Forestry and logging</v>
      </c>
      <c r="C19" s="67">
        <f t="shared" si="5"/>
        <v>3</v>
      </c>
      <c r="D19" s="67" t="str">
        <f t="shared" si="6"/>
        <v>113</v>
      </c>
      <c r="E19" s="67" t="str">
        <f t="shared" si="7"/>
        <v>113</v>
      </c>
      <c r="F19" s="67" t="str">
        <f t="shared" si="1"/>
        <v>L113</v>
      </c>
      <c r="G19" s="67" t="str">
        <f t="shared" si="2"/>
        <v>000</v>
      </c>
      <c r="H19" s="67" t="str">
        <f t="shared" si="11"/>
        <v>L113000</v>
      </c>
      <c r="I19" s="67" t="str">
        <f t="shared" si="10"/>
        <v/>
      </c>
      <c r="J19" s="67" t="str">
        <f t="shared" si="9"/>
        <v>Forestry and logging</v>
      </c>
    </row>
    <row r="20" spans="1:10" x14ac:dyDescent="0.25">
      <c r="A20" s="67" t="s">
        <v>10838</v>
      </c>
      <c r="B20" s="67" t="str">
        <f t="shared" si="4"/>
        <v>1131 Timber tract operations</v>
      </c>
      <c r="C20" s="67">
        <f t="shared" si="5"/>
        <v>4</v>
      </c>
      <c r="D20" s="67" t="str">
        <f t="shared" si="6"/>
        <v>1131</v>
      </c>
      <c r="E20" s="67" t="str">
        <f t="shared" si="7"/>
        <v>1131</v>
      </c>
      <c r="F20" s="67" t="str">
        <f t="shared" si="1"/>
        <v>L1131</v>
      </c>
      <c r="G20" s="67" t="str">
        <f t="shared" si="2"/>
        <v>00</v>
      </c>
      <c r="H20" s="67" t="str">
        <f t="shared" si="11"/>
        <v>L113100</v>
      </c>
      <c r="I20" s="67" t="str">
        <f t="shared" si="10"/>
        <v>L113100</v>
      </c>
      <c r="J20" s="67" t="str">
        <f t="shared" si="9"/>
        <v>Timber tract operations</v>
      </c>
    </row>
    <row r="21" spans="1:10" x14ac:dyDescent="0.25">
      <c r="A21" s="67" t="s">
        <v>10839</v>
      </c>
      <c r="B21" s="67" t="str">
        <f t="shared" si="4"/>
        <v>1132 Forest nurseries and gathering of forest products</v>
      </c>
      <c r="C21" s="67">
        <f t="shared" si="5"/>
        <v>4</v>
      </c>
      <c r="D21" s="67" t="str">
        <f t="shared" si="6"/>
        <v>1132</v>
      </c>
      <c r="E21" s="67" t="str">
        <f t="shared" si="7"/>
        <v>1132</v>
      </c>
      <c r="F21" s="67" t="str">
        <f t="shared" si="1"/>
        <v>L1132</v>
      </c>
      <c r="G21" s="67" t="str">
        <f t="shared" si="2"/>
        <v>00</v>
      </c>
      <c r="H21" s="67" t="str">
        <f t="shared" si="11"/>
        <v>L113200</v>
      </c>
      <c r="I21" s="67" t="str">
        <f t="shared" si="10"/>
        <v>L113200</v>
      </c>
      <c r="J21" s="67" t="str">
        <f t="shared" si="9"/>
        <v>Forest nurseries and gathering of forest products</v>
      </c>
    </row>
    <row r="22" spans="1:10" x14ac:dyDescent="0.25">
      <c r="A22" s="67" t="s">
        <v>10840</v>
      </c>
      <c r="B22" s="67" t="str">
        <f t="shared" si="4"/>
        <v>1133 Logging</v>
      </c>
      <c r="C22" s="67">
        <f t="shared" si="5"/>
        <v>4</v>
      </c>
      <c r="D22" s="67" t="str">
        <f t="shared" si="6"/>
        <v>1133</v>
      </c>
      <c r="E22" s="67" t="str">
        <f t="shared" si="7"/>
        <v>1133</v>
      </c>
      <c r="F22" s="67" t="str">
        <f t="shared" si="1"/>
        <v>L1133</v>
      </c>
      <c r="G22" s="67" t="str">
        <f t="shared" si="2"/>
        <v>00</v>
      </c>
      <c r="H22" s="67" t="str">
        <f t="shared" si="11"/>
        <v>L113300</v>
      </c>
      <c r="I22" s="67" t="str">
        <f t="shared" si="10"/>
        <v>L113300</v>
      </c>
      <c r="J22" s="67" t="str">
        <f t="shared" si="9"/>
        <v>Logging</v>
      </c>
    </row>
    <row r="23" spans="1:10" x14ac:dyDescent="0.25">
      <c r="A23" s="154" t="s">
        <v>10841</v>
      </c>
      <c r="B23" s="67" t="str">
        <f t="shared" si="4"/>
        <v>114 Fishing, hunting and trapping</v>
      </c>
      <c r="C23" s="67">
        <f t="shared" si="5"/>
        <v>3</v>
      </c>
      <c r="D23" s="67" t="str">
        <f t="shared" si="6"/>
        <v>114</v>
      </c>
      <c r="E23" s="67" t="str">
        <f t="shared" si="7"/>
        <v>114</v>
      </c>
      <c r="F23" s="67" t="str">
        <f t="shared" si="1"/>
        <v>L114</v>
      </c>
      <c r="G23" s="67" t="str">
        <f t="shared" si="2"/>
        <v>000</v>
      </c>
      <c r="H23" s="67" t="str">
        <f t="shared" si="11"/>
        <v>L114000</v>
      </c>
      <c r="I23" s="67" t="str">
        <f t="shared" si="10"/>
        <v/>
      </c>
      <c r="J23" s="67" t="str">
        <f t="shared" si="9"/>
        <v>Fishing, hunting and trapping</v>
      </c>
    </row>
    <row r="24" spans="1:10" x14ac:dyDescent="0.25">
      <c r="A24" s="67" t="s">
        <v>10842</v>
      </c>
      <c r="B24" s="67" t="str">
        <f t="shared" si="4"/>
        <v>1141 Fishing</v>
      </c>
      <c r="C24" s="67">
        <f t="shared" si="5"/>
        <v>4</v>
      </c>
      <c r="D24" s="67" t="str">
        <f t="shared" si="6"/>
        <v>1141</v>
      </c>
      <c r="E24" s="67" t="str">
        <f t="shared" si="7"/>
        <v>1141</v>
      </c>
      <c r="F24" s="67" t="str">
        <f t="shared" si="1"/>
        <v>L1141</v>
      </c>
      <c r="G24" s="67" t="str">
        <f t="shared" si="2"/>
        <v>00</v>
      </c>
      <c r="H24" s="67" t="str">
        <f t="shared" si="11"/>
        <v>L114100</v>
      </c>
      <c r="I24" s="67" t="str">
        <f t="shared" si="10"/>
        <v>L114100</v>
      </c>
      <c r="J24" s="67" t="str">
        <f t="shared" si="9"/>
        <v>Fishing</v>
      </c>
    </row>
    <row r="25" spans="1:10" x14ac:dyDescent="0.25">
      <c r="A25" s="67" t="s">
        <v>10843</v>
      </c>
      <c r="B25" s="67" t="str">
        <f t="shared" si="4"/>
        <v>1142 Hunting and trapping</v>
      </c>
      <c r="C25" s="67">
        <f t="shared" si="5"/>
        <v>4</v>
      </c>
      <c r="D25" s="67" t="str">
        <f t="shared" si="6"/>
        <v>1142</v>
      </c>
      <c r="E25" s="67" t="str">
        <f t="shared" si="7"/>
        <v>1142</v>
      </c>
      <c r="F25" s="67" t="str">
        <f t="shared" si="1"/>
        <v>L1142</v>
      </c>
      <c r="G25" s="67" t="str">
        <f t="shared" si="2"/>
        <v>00</v>
      </c>
      <c r="H25" s="67" t="str">
        <f t="shared" si="11"/>
        <v>L114200</v>
      </c>
      <c r="I25" s="67" t="str">
        <f t="shared" si="10"/>
        <v>L114200</v>
      </c>
      <c r="J25" s="67" t="str">
        <f t="shared" si="9"/>
        <v>Hunting and trapping</v>
      </c>
    </row>
    <row r="26" spans="1:10" x14ac:dyDescent="0.25">
      <c r="A26" s="154" t="s">
        <v>10844</v>
      </c>
      <c r="B26" s="67" t="str">
        <f t="shared" si="4"/>
        <v>115 Support activities for agriculture and forestry</v>
      </c>
      <c r="C26" s="67">
        <f t="shared" si="5"/>
        <v>3</v>
      </c>
      <c r="D26" s="67" t="str">
        <f t="shared" si="6"/>
        <v>115</v>
      </c>
      <c r="E26" s="67" t="str">
        <f t="shared" si="7"/>
        <v>115</v>
      </c>
      <c r="F26" s="67" t="str">
        <f t="shared" si="1"/>
        <v>L115</v>
      </c>
      <c r="G26" s="67" t="str">
        <f t="shared" si="2"/>
        <v>000</v>
      </c>
      <c r="H26" s="67" t="str">
        <f t="shared" si="11"/>
        <v>L115000</v>
      </c>
      <c r="I26" s="67" t="str">
        <f t="shared" si="10"/>
        <v/>
      </c>
      <c r="J26" s="67" t="str">
        <f t="shared" si="9"/>
        <v>Support activities for agriculture and forestry</v>
      </c>
    </row>
    <row r="27" spans="1:10" x14ac:dyDescent="0.25">
      <c r="A27" s="67" t="s">
        <v>10845</v>
      </c>
      <c r="B27" s="67" t="str">
        <f t="shared" si="4"/>
        <v>1151 Support activities for crop production</v>
      </c>
      <c r="C27" s="67">
        <f t="shared" si="5"/>
        <v>4</v>
      </c>
      <c r="D27" s="67" t="str">
        <f t="shared" si="6"/>
        <v>1151</v>
      </c>
      <c r="E27" s="67" t="str">
        <f t="shared" si="7"/>
        <v>1151</v>
      </c>
      <c r="F27" s="67" t="str">
        <f t="shared" si="1"/>
        <v>L1151</v>
      </c>
      <c r="G27" s="67" t="str">
        <f t="shared" si="2"/>
        <v>00</v>
      </c>
      <c r="H27" s="67" t="str">
        <f t="shared" si="11"/>
        <v>L115100</v>
      </c>
      <c r="I27" s="67" t="str">
        <f t="shared" si="10"/>
        <v>L115100</v>
      </c>
      <c r="J27" s="67" t="str">
        <f t="shared" si="9"/>
        <v>Support activities for crop production</v>
      </c>
    </row>
    <row r="28" spans="1:10" x14ac:dyDescent="0.25">
      <c r="A28" s="67" t="s">
        <v>10846</v>
      </c>
      <c r="B28" s="67" t="str">
        <f t="shared" si="4"/>
        <v>1152 Support activities for animal production</v>
      </c>
      <c r="C28" s="67">
        <f t="shared" si="5"/>
        <v>4</v>
      </c>
      <c r="D28" s="67" t="str">
        <f t="shared" si="6"/>
        <v>1152</v>
      </c>
      <c r="E28" s="67" t="str">
        <f t="shared" si="7"/>
        <v>1152</v>
      </c>
      <c r="F28" s="67" t="str">
        <f t="shared" si="1"/>
        <v>L1152</v>
      </c>
      <c r="G28" s="67" t="str">
        <f t="shared" si="2"/>
        <v>00</v>
      </c>
      <c r="H28" s="67" t="str">
        <f t="shared" si="11"/>
        <v>L115200</v>
      </c>
      <c r="I28" s="67" t="str">
        <f t="shared" si="10"/>
        <v>L115200</v>
      </c>
      <c r="J28" s="67" t="str">
        <f t="shared" si="9"/>
        <v>Support activities for animal production</v>
      </c>
    </row>
    <row r="29" spans="1:10" x14ac:dyDescent="0.25">
      <c r="A29" s="67" t="s">
        <v>10847</v>
      </c>
      <c r="B29" s="67" t="str">
        <f t="shared" si="4"/>
        <v>1153 Support activities for forestry</v>
      </c>
      <c r="C29" s="67">
        <f t="shared" si="5"/>
        <v>4</v>
      </c>
      <c r="D29" s="67" t="str">
        <f t="shared" si="6"/>
        <v>1153</v>
      </c>
      <c r="E29" s="67" t="str">
        <f t="shared" si="7"/>
        <v>1153</v>
      </c>
      <c r="F29" s="67" t="str">
        <f t="shared" si="1"/>
        <v>L1153</v>
      </c>
      <c r="G29" s="67" t="str">
        <f t="shared" si="2"/>
        <v>00</v>
      </c>
      <c r="H29" s="67" t="str">
        <f t="shared" si="11"/>
        <v>L115300</v>
      </c>
      <c r="I29" s="67" t="str">
        <f t="shared" si="10"/>
        <v>L115300</v>
      </c>
      <c r="J29" s="67" t="str">
        <f t="shared" si="9"/>
        <v>Support activities for forestry</v>
      </c>
    </row>
    <row r="30" spans="1:10" x14ac:dyDescent="0.25">
      <c r="A30" s="67" t="s">
        <v>10848</v>
      </c>
      <c r="B30" s="67" t="str">
        <f t="shared" si="4"/>
        <v>21 Mining, quarrying, and oil and gas extraction</v>
      </c>
      <c r="C30" s="67">
        <f t="shared" si="5"/>
        <v>2</v>
      </c>
      <c r="D30" s="67" t="str">
        <f t="shared" si="6"/>
        <v>21</v>
      </c>
      <c r="E30" s="67" t="str">
        <f t="shared" si="7"/>
        <v>21</v>
      </c>
      <c r="F30" s="67" t="str">
        <f t="shared" si="1"/>
        <v>L21</v>
      </c>
      <c r="G30" s="67" t="str">
        <f t="shared" si="2"/>
        <v>0000</v>
      </c>
      <c r="H30" s="67" t="str">
        <f t="shared" si="11"/>
        <v>L210000</v>
      </c>
      <c r="I30" s="67" t="str">
        <f t="shared" si="10"/>
        <v/>
      </c>
      <c r="J30" s="67" t="str">
        <f t="shared" si="9"/>
        <v>Mining, quarrying, and oil and gas extraction</v>
      </c>
    </row>
    <row r="31" spans="1:10" x14ac:dyDescent="0.25">
      <c r="A31" s="67" t="s">
        <v>10849</v>
      </c>
      <c r="B31" s="67" t="str">
        <f t="shared" si="4"/>
        <v>210 Mining - not elsewhere classified (nec)</v>
      </c>
      <c r="C31" s="67">
        <f t="shared" si="5"/>
        <v>3</v>
      </c>
      <c r="D31" s="67" t="str">
        <f t="shared" si="6"/>
        <v>210</v>
      </c>
      <c r="E31" s="67" t="str">
        <f t="shared" si="7"/>
        <v>21N</v>
      </c>
      <c r="F31" s="67" t="str">
        <f t="shared" si="1"/>
        <v>L21N</v>
      </c>
      <c r="G31" s="67" t="str">
        <f t="shared" si="2"/>
        <v>000</v>
      </c>
      <c r="H31" s="67" t="str">
        <f t="shared" si="11"/>
        <v>L21N000</v>
      </c>
      <c r="I31" s="67" t="str">
        <f t="shared" si="10"/>
        <v/>
      </c>
      <c r="J31" s="67" t="str">
        <f t="shared" si="9"/>
        <v>Mining - not elsewhere classified (nec)</v>
      </c>
    </row>
    <row r="32" spans="1:10" x14ac:dyDescent="0.25">
      <c r="A32" s="67" t="s">
        <v>10850</v>
      </c>
      <c r="B32" s="67" t="str">
        <f t="shared" si="4"/>
        <v>2100 Mining - not elsewhere classified (nec)</v>
      </c>
      <c r="C32" s="67">
        <f t="shared" si="5"/>
        <v>4</v>
      </c>
      <c r="D32" s="67" t="str">
        <f t="shared" si="6"/>
        <v>2100</v>
      </c>
      <c r="E32" s="67" t="str">
        <f t="shared" si="7"/>
        <v>21NN</v>
      </c>
      <c r="F32" s="67" t="str">
        <f t="shared" si="1"/>
        <v>L21NN</v>
      </c>
      <c r="G32" s="67" t="str">
        <f t="shared" si="2"/>
        <v>00</v>
      </c>
      <c r="H32" s="67" t="str">
        <f t="shared" si="11"/>
        <v>L21NN00</v>
      </c>
      <c r="I32" s="67" t="str">
        <f t="shared" si="10"/>
        <v>L21NN00</v>
      </c>
      <c r="J32" s="67" t="str">
        <f t="shared" si="9"/>
        <v>Mining - not elsewhere classified (nec)</v>
      </c>
    </row>
    <row r="33" spans="1:10" x14ac:dyDescent="0.25">
      <c r="A33" s="67" t="s">
        <v>10851</v>
      </c>
      <c r="B33" s="67" t="str">
        <f t="shared" si="4"/>
        <v>211 Oil and gas extraction</v>
      </c>
      <c r="C33" s="67">
        <f t="shared" si="5"/>
        <v>3</v>
      </c>
      <c r="D33" s="67" t="str">
        <f t="shared" si="6"/>
        <v>211</v>
      </c>
      <c r="E33" s="67" t="str">
        <f t="shared" si="7"/>
        <v>211</v>
      </c>
      <c r="F33" s="67" t="str">
        <f t="shared" si="1"/>
        <v>L211</v>
      </c>
      <c r="G33" s="67" t="str">
        <f t="shared" si="2"/>
        <v>000</v>
      </c>
      <c r="H33" s="67" t="str">
        <f t="shared" si="11"/>
        <v>L211000</v>
      </c>
      <c r="I33" s="67" t="str">
        <f t="shared" si="10"/>
        <v/>
      </c>
      <c r="J33" s="67" t="str">
        <f t="shared" si="9"/>
        <v>Oil and gas extraction</v>
      </c>
    </row>
    <row r="34" spans="1:10" x14ac:dyDescent="0.25">
      <c r="A34" s="67" t="s">
        <v>10852</v>
      </c>
      <c r="B34" s="67" t="str">
        <f t="shared" si="4"/>
        <v>2111 Oil and gas extraction</v>
      </c>
      <c r="C34" s="67">
        <f t="shared" si="5"/>
        <v>4</v>
      </c>
      <c r="D34" s="67" t="str">
        <f t="shared" si="6"/>
        <v>2111</v>
      </c>
      <c r="E34" s="67" t="str">
        <f t="shared" si="7"/>
        <v>2111</v>
      </c>
      <c r="F34" s="67" t="str">
        <f t="shared" si="1"/>
        <v>L2111</v>
      </c>
      <c r="G34" s="67" t="str">
        <f t="shared" si="2"/>
        <v>00</v>
      </c>
      <c r="H34" s="67" t="str">
        <f t="shared" si="11"/>
        <v>L211100</v>
      </c>
      <c r="I34" s="67" t="str">
        <f t="shared" si="10"/>
        <v>L211100</v>
      </c>
      <c r="J34" s="67" t="str">
        <f t="shared" si="9"/>
        <v>Oil and gas extraction</v>
      </c>
    </row>
    <row r="35" spans="1:10" x14ac:dyDescent="0.25">
      <c r="A35" s="67" t="s">
        <v>10853</v>
      </c>
      <c r="B35" s="67" t="str">
        <f t="shared" si="4"/>
        <v>212 Mining and quarrying (except oil and gas)</v>
      </c>
      <c r="C35" s="67">
        <f t="shared" si="5"/>
        <v>3</v>
      </c>
      <c r="D35" s="67" t="str">
        <f t="shared" si="6"/>
        <v>212</v>
      </c>
      <c r="E35" s="67" t="str">
        <f t="shared" si="7"/>
        <v>212</v>
      </c>
      <c r="F35" s="67" t="str">
        <f t="shared" si="1"/>
        <v>L212</v>
      </c>
      <c r="G35" s="67" t="str">
        <f t="shared" si="2"/>
        <v>000</v>
      </c>
      <c r="H35" s="67" t="str">
        <f t="shared" si="11"/>
        <v>L212000</v>
      </c>
      <c r="I35" s="67" t="str">
        <f t="shared" si="10"/>
        <v/>
      </c>
      <c r="J35" s="67" t="str">
        <f t="shared" si="9"/>
        <v>Mining and quarrying (except oil and gas)</v>
      </c>
    </row>
    <row r="36" spans="1:10" x14ac:dyDescent="0.25">
      <c r="A36" s="67" t="s">
        <v>10854</v>
      </c>
      <c r="B36" s="67" t="str">
        <f t="shared" si="4"/>
        <v>2121 Coal mining</v>
      </c>
      <c r="C36" s="67">
        <f t="shared" si="5"/>
        <v>4</v>
      </c>
      <c r="D36" s="67" t="str">
        <f t="shared" si="6"/>
        <v>2121</v>
      </c>
      <c r="E36" s="67" t="str">
        <f t="shared" si="7"/>
        <v>2121</v>
      </c>
      <c r="F36" s="67" t="str">
        <f t="shared" si="1"/>
        <v>L2121</v>
      </c>
      <c r="G36" s="67" t="str">
        <f t="shared" si="2"/>
        <v>00</v>
      </c>
      <c r="H36" s="67" t="str">
        <f t="shared" si="11"/>
        <v>L212100</v>
      </c>
      <c r="I36" s="67" t="str">
        <f t="shared" si="10"/>
        <v>L212100</v>
      </c>
      <c r="J36" s="67" t="str">
        <f t="shared" si="9"/>
        <v>Coal mining</v>
      </c>
    </row>
    <row r="37" spans="1:10" x14ac:dyDescent="0.25">
      <c r="A37" s="67" t="s">
        <v>10855</v>
      </c>
      <c r="B37" s="67" t="str">
        <f t="shared" si="4"/>
        <v>2122 Metal ore mining</v>
      </c>
      <c r="C37" s="67">
        <f t="shared" si="5"/>
        <v>4</v>
      </c>
      <c r="D37" s="67" t="str">
        <f t="shared" si="6"/>
        <v>2122</v>
      </c>
      <c r="E37" s="67" t="str">
        <f t="shared" si="7"/>
        <v>2122</v>
      </c>
      <c r="F37" s="67" t="str">
        <f t="shared" si="1"/>
        <v>L2122</v>
      </c>
      <c r="G37" s="67" t="str">
        <f t="shared" si="2"/>
        <v>00</v>
      </c>
      <c r="H37" s="67" t="str">
        <f t="shared" si="11"/>
        <v>L212200</v>
      </c>
      <c r="I37" s="67" t="str">
        <f t="shared" si="10"/>
        <v>L212200</v>
      </c>
      <c r="J37" s="67" t="str">
        <f t="shared" si="9"/>
        <v>Metal ore mining</v>
      </c>
    </row>
    <row r="38" spans="1:10" x14ac:dyDescent="0.25">
      <c r="A38" s="67" t="s">
        <v>10856</v>
      </c>
      <c r="B38" s="67" t="str">
        <f t="shared" si="4"/>
        <v>2123 Non-metallic mineral mining and quarrying</v>
      </c>
      <c r="C38" s="67">
        <f t="shared" si="5"/>
        <v>4</v>
      </c>
      <c r="D38" s="67" t="str">
        <f t="shared" si="6"/>
        <v>2123</v>
      </c>
      <c r="E38" s="67" t="str">
        <f t="shared" si="7"/>
        <v>2123</v>
      </c>
      <c r="F38" s="67" t="str">
        <f t="shared" si="1"/>
        <v>L2123</v>
      </c>
      <c r="G38" s="67" t="str">
        <f t="shared" si="2"/>
        <v>00</v>
      </c>
      <c r="H38" s="67" t="str">
        <f t="shared" si="11"/>
        <v>L212300</v>
      </c>
      <c r="I38" s="67" t="str">
        <f t="shared" si="10"/>
        <v>L212300</v>
      </c>
      <c r="J38" s="67" t="str">
        <f t="shared" si="9"/>
        <v>Non-metallic mineral mining and quarrying</v>
      </c>
    </row>
    <row r="39" spans="1:10" x14ac:dyDescent="0.25">
      <c r="A39" s="67" t="s">
        <v>10857</v>
      </c>
      <c r="B39" s="67" t="str">
        <f t="shared" si="4"/>
        <v>213 Support activities for mining, and oil and gas extraction</v>
      </c>
      <c r="C39" s="67">
        <f t="shared" si="5"/>
        <v>3</v>
      </c>
      <c r="D39" s="67" t="str">
        <f t="shared" si="6"/>
        <v>213</v>
      </c>
      <c r="E39" s="67" t="str">
        <f t="shared" si="7"/>
        <v>213</v>
      </c>
      <c r="F39" s="67" t="str">
        <f t="shared" si="1"/>
        <v>L213</v>
      </c>
      <c r="G39" s="67" t="str">
        <f t="shared" si="2"/>
        <v>000</v>
      </c>
      <c r="H39" s="67" t="str">
        <f t="shared" si="11"/>
        <v>L213000</v>
      </c>
      <c r="I39" s="67" t="str">
        <f t="shared" si="10"/>
        <v/>
      </c>
      <c r="J39" s="67" t="str">
        <f t="shared" si="9"/>
        <v>Support activities for mining, and oil and gas extraction</v>
      </c>
    </row>
    <row r="40" spans="1:10" x14ac:dyDescent="0.25">
      <c r="A40" s="67" t="s">
        <v>10858</v>
      </c>
      <c r="B40" s="67" t="str">
        <f t="shared" si="4"/>
        <v>2131 Support activities for mining, and oil and gas extraction</v>
      </c>
      <c r="C40" s="67">
        <f t="shared" si="5"/>
        <v>4</v>
      </c>
      <c r="D40" s="67" t="str">
        <f t="shared" si="6"/>
        <v>2131</v>
      </c>
      <c r="E40" s="67" t="str">
        <f t="shared" si="7"/>
        <v>2131</v>
      </c>
      <c r="F40" s="67" t="str">
        <f t="shared" si="1"/>
        <v>L2131</v>
      </c>
      <c r="G40" s="67" t="str">
        <f t="shared" si="2"/>
        <v>00</v>
      </c>
      <c r="H40" s="67" t="str">
        <f t="shared" si="11"/>
        <v>L213100</v>
      </c>
      <c r="I40" s="67" t="str">
        <f t="shared" si="10"/>
        <v>L213100</v>
      </c>
      <c r="J40" s="67" t="str">
        <f t="shared" si="9"/>
        <v>Support activities for mining, and oil and gas extraction</v>
      </c>
    </row>
    <row r="41" spans="1:10" x14ac:dyDescent="0.25">
      <c r="A41" s="67" t="s">
        <v>10859</v>
      </c>
      <c r="B41" s="67" t="str">
        <f t="shared" si="4"/>
        <v>22 Utilities</v>
      </c>
      <c r="C41" s="67">
        <f t="shared" si="5"/>
        <v>2</v>
      </c>
      <c r="D41" s="67" t="str">
        <f t="shared" si="6"/>
        <v>22</v>
      </c>
      <c r="E41" s="67" t="str">
        <f t="shared" si="7"/>
        <v>22</v>
      </c>
      <c r="F41" s="67" t="str">
        <f t="shared" si="1"/>
        <v>L22</v>
      </c>
      <c r="G41" s="67" t="str">
        <f t="shared" si="2"/>
        <v>0000</v>
      </c>
      <c r="H41" s="67" t="str">
        <f t="shared" si="11"/>
        <v>L220000</v>
      </c>
      <c r="I41" s="67" t="str">
        <f t="shared" si="10"/>
        <v/>
      </c>
      <c r="J41" s="67" t="str">
        <f t="shared" si="9"/>
        <v>Utilities</v>
      </c>
    </row>
    <row r="42" spans="1:10" x14ac:dyDescent="0.25">
      <c r="A42" s="67" t="s">
        <v>10860</v>
      </c>
      <c r="B42" s="67" t="str">
        <f t="shared" si="4"/>
        <v>221 Utilities</v>
      </c>
      <c r="C42" s="67">
        <f t="shared" si="5"/>
        <v>3</v>
      </c>
      <c r="D42" s="67" t="str">
        <f t="shared" si="6"/>
        <v>221</v>
      </c>
      <c r="E42" s="67" t="str">
        <f t="shared" si="7"/>
        <v>221</v>
      </c>
      <c r="F42" s="67" t="str">
        <f t="shared" si="1"/>
        <v>L221</v>
      </c>
      <c r="G42" s="67" t="str">
        <f t="shared" si="2"/>
        <v>000</v>
      </c>
      <c r="H42" s="67" t="str">
        <f t="shared" si="11"/>
        <v>L221000</v>
      </c>
      <c r="I42" s="67" t="str">
        <f t="shared" si="10"/>
        <v/>
      </c>
      <c r="J42" s="67" t="str">
        <f t="shared" si="9"/>
        <v>Utilities</v>
      </c>
    </row>
    <row r="43" spans="1:10" x14ac:dyDescent="0.25">
      <c r="A43" s="67" t="s">
        <v>10861</v>
      </c>
      <c r="B43" s="67" t="str">
        <f t="shared" si="4"/>
        <v>2211 Electric power generation, transmission and distribution</v>
      </c>
      <c r="C43" s="67">
        <f t="shared" si="5"/>
        <v>4</v>
      </c>
      <c r="D43" s="67" t="str">
        <f t="shared" si="6"/>
        <v>2211</v>
      </c>
      <c r="E43" s="67" t="str">
        <f t="shared" si="7"/>
        <v>2211</v>
      </c>
      <c r="F43" s="67" t="str">
        <f t="shared" si="1"/>
        <v>L2211</v>
      </c>
      <c r="G43" s="67" t="str">
        <f t="shared" si="2"/>
        <v>00</v>
      </c>
      <c r="H43" s="67" t="str">
        <f t="shared" si="11"/>
        <v>L221100</v>
      </c>
      <c r="I43" s="67" t="str">
        <f t="shared" si="10"/>
        <v>L221100</v>
      </c>
      <c r="J43" s="67" t="str">
        <f t="shared" si="9"/>
        <v>Electric power generation, transmission and distribution</v>
      </c>
    </row>
    <row r="44" spans="1:10" x14ac:dyDescent="0.25">
      <c r="A44" s="67" t="s">
        <v>10862</v>
      </c>
      <c r="B44" s="67" t="str">
        <f t="shared" si="4"/>
        <v>2212 Natural gas distribution</v>
      </c>
      <c r="C44" s="67">
        <f t="shared" si="5"/>
        <v>4</v>
      </c>
      <c r="D44" s="67" t="str">
        <f t="shared" si="6"/>
        <v>2212</v>
      </c>
      <c r="E44" s="67" t="str">
        <f t="shared" si="7"/>
        <v>2212</v>
      </c>
      <c r="F44" s="67" t="str">
        <f t="shared" si="1"/>
        <v>L2212</v>
      </c>
      <c r="G44" s="67" t="str">
        <f t="shared" si="2"/>
        <v>00</v>
      </c>
      <c r="H44" s="67" t="str">
        <f t="shared" si="11"/>
        <v>L221200</v>
      </c>
      <c r="I44" s="67" t="str">
        <f t="shared" si="10"/>
        <v>L221200</v>
      </c>
      <c r="J44" s="67" t="str">
        <f t="shared" si="9"/>
        <v>Natural gas distribution</v>
      </c>
    </row>
    <row r="45" spans="1:10" x14ac:dyDescent="0.25">
      <c r="A45" s="67" t="s">
        <v>10863</v>
      </c>
      <c r="B45" s="67" t="str">
        <f t="shared" si="4"/>
        <v>2213 Water, sewage and other systems</v>
      </c>
      <c r="C45" s="67">
        <f t="shared" si="5"/>
        <v>4</v>
      </c>
      <c r="D45" s="67" t="str">
        <f t="shared" si="6"/>
        <v>2213</v>
      </c>
      <c r="E45" s="67" t="str">
        <f t="shared" si="7"/>
        <v>2213</v>
      </c>
      <c r="F45" s="67" t="str">
        <f t="shared" si="1"/>
        <v>L2213</v>
      </c>
      <c r="G45" s="67" t="str">
        <f t="shared" si="2"/>
        <v>00</v>
      </c>
      <c r="H45" s="67" t="str">
        <f t="shared" si="11"/>
        <v>L221300</v>
      </c>
      <c r="I45" s="67" t="str">
        <f t="shared" si="10"/>
        <v>L221300</v>
      </c>
      <c r="J45" s="67" t="str">
        <f t="shared" si="9"/>
        <v>Water, sewage and other systems</v>
      </c>
    </row>
    <row r="46" spans="1:10" x14ac:dyDescent="0.25">
      <c r="A46" s="67" t="s">
        <v>10864</v>
      </c>
      <c r="B46" s="67" t="str">
        <f t="shared" si="4"/>
        <v>23 Construction</v>
      </c>
      <c r="C46" s="67">
        <f t="shared" si="5"/>
        <v>2</v>
      </c>
      <c r="D46" s="67" t="str">
        <f t="shared" si="6"/>
        <v>23</v>
      </c>
      <c r="E46" s="67" t="str">
        <f t="shared" si="7"/>
        <v>23</v>
      </c>
      <c r="F46" s="67" t="str">
        <f t="shared" si="1"/>
        <v>L23</v>
      </c>
      <c r="G46" s="67" t="str">
        <f t="shared" si="2"/>
        <v>0000</v>
      </c>
      <c r="H46" s="67" t="str">
        <f t="shared" si="11"/>
        <v>L230000</v>
      </c>
      <c r="I46" s="67" t="str">
        <f t="shared" si="10"/>
        <v/>
      </c>
      <c r="J46" s="67" t="str">
        <f t="shared" si="9"/>
        <v>Construction</v>
      </c>
    </row>
    <row r="47" spans="1:10" x14ac:dyDescent="0.25">
      <c r="A47" s="67" t="s">
        <v>10865</v>
      </c>
      <c r="B47" s="67" t="str">
        <f t="shared" si="4"/>
        <v>236 Construction of buildings</v>
      </c>
      <c r="C47" s="67">
        <f t="shared" si="5"/>
        <v>3</v>
      </c>
      <c r="D47" s="67" t="str">
        <f t="shared" si="6"/>
        <v>236</v>
      </c>
      <c r="E47" s="67" t="str">
        <f t="shared" si="7"/>
        <v>236</v>
      </c>
      <c r="F47" s="67" t="str">
        <f t="shared" si="1"/>
        <v>L236</v>
      </c>
      <c r="G47" s="67" t="str">
        <f t="shared" si="2"/>
        <v>000</v>
      </c>
      <c r="H47" s="67" t="str">
        <f t="shared" si="11"/>
        <v>L236000</v>
      </c>
      <c r="I47" s="67" t="str">
        <f t="shared" si="10"/>
        <v/>
      </c>
      <c r="J47" s="67" t="str">
        <f t="shared" si="9"/>
        <v>Construction of buildings</v>
      </c>
    </row>
    <row r="48" spans="1:10" x14ac:dyDescent="0.25">
      <c r="A48" s="67" t="s">
        <v>10866</v>
      </c>
      <c r="B48" s="67" t="str">
        <f t="shared" si="4"/>
        <v>2361 Residential building construction</v>
      </c>
      <c r="C48" s="67">
        <f t="shared" si="5"/>
        <v>4</v>
      </c>
      <c r="D48" s="67" t="str">
        <f t="shared" si="6"/>
        <v>2361</v>
      </c>
      <c r="E48" s="67" t="str">
        <f t="shared" si="7"/>
        <v>2361</v>
      </c>
      <c r="F48" s="67" t="str">
        <f t="shared" si="1"/>
        <v>L2361</v>
      </c>
      <c r="G48" s="67" t="str">
        <f t="shared" si="2"/>
        <v>00</v>
      </c>
      <c r="H48" s="67" t="str">
        <f t="shared" si="11"/>
        <v>L236100</v>
      </c>
      <c r="I48" s="67" t="str">
        <f t="shared" si="10"/>
        <v>L236100</v>
      </c>
      <c r="J48" s="67" t="str">
        <f t="shared" si="9"/>
        <v>Residential building construction</v>
      </c>
    </row>
    <row r="49" spans="1:10" x14ac:dyDescent="0.25">
      <c r="A49" s="67" t="s">
        <v>10867</v>
      </c>
      <c r="B49" s="67" t="str">
        <f t="shared" si="4"/>
        <v>2362 Non-residential building construction</v>
      </c>
      <c r="C49" s="67">
        <f t="shared" si="5"/>
        <v>4</v>
      </c>
      <c r="D49" s="67" t="str">
        <f t="shared" si="6"/>
        <v>2362</v>
      </c>
      <c r="E49" s="67" t="str">
        <f t="shared" si="7"/>
        <v>2362</v>
      </c>
      <c r="F49" s="67" t="str">
        <f t="shared" si="1"/>
        <v>L2362</v>
      </c>
      <c r="G49" s="67" t="str">
        <f t="shared" si="2"/>
        <v>00</v>
      </c>
      <c r="H49" s="67" t="str">
        <f t="shared" si="11"/>
        <v>L236200</v>
      </c>
      <c r="I49" s="67" t="str">
        <f t="shared" si="10"/>
        <v>L236200</v>
      </c>
      <c r="J49" s="67" t="str">
        <f t="shared" si="9"/>
        <v>Non-residential building construction</v>
      </c>
    </row>
    <row r="50" spans="1:10" x14ac:dyDescent="0.25">
      <c r="A50" s="67" t="s">
        <v>10868</v>
      </c>
      <c r="B50" s="67" t="str">
        <f t="shared" si="4"/>
        <v>237 Heavy and civil engineering construction</v>
      </c>
      <c r="C50" s="67">
        <f t="shared" si="5"/>
        <v>3</v>
      </c>
      <c r="D50" s="67" t="str">
        <f t="shared" si="6"/>
        <v>237</v>
      </c>
      <c r="E50" s="67" t="str">
        <f t="shared" si="7"/>
        <v>237</v>
      </c>
      <c r="F50" s="67" t="str">
        <f t="shared" si="1"/>
        <v>L237</v>
      </c>
      <c r="G50" s="67" t="str">
        <f t="shared" si="2"/>
        <v>000</v>
      </c>
      <c r="H50" s="67" t="str">
        <f t="shared" si="11"/>
        <v>L237000</v>
      </c>
      <c r="I50" s="67" t="str">
        <f t="shared" si="10"/>
        <v/>
      </c>
      <c r="J50" s="67" t="str">
        <f t="shared" si="9"/>
        <v>Heavy and civil engineering construction</v>
      </c>
    </row>
    <row r="51" spans="1:10" x14ac:dyDescent="0.25">
      <c r="A51" s="67" t="s">
        <v>10869</v>
      </c>
      <c r="B51" s="67" t="str">
        <f t="shared" si="4"/>
        <v>2371 Utility system construction</v>
      </c>
      <c r="C51" s="67">
        <f t="shared" si="5"/>
        <v>4</v>
      </c>
      <c r="D51" s="67" t="str">
        <f t="shared" si="6"/>
        <v>2371</v>
      </c>
      <c r="E51" s="67" t="str">
        <f t="shared" si="7"/>
        <v>2371</v>
      </c>
      <c r="F51" s="67" t="str">
        <f t="shared" si="1"/>
        <v>L2371</v>
      </c>
      <c r="G51" s="67" t="str">
        <f t="shared" si="2"/>
        <v>00</v>
      </c>
      <c r="H51" s="67" t="str">
        <f t="shared" si="11"/>
        <v>L237100</v>
      </c>
      <c r="I51" s="67" t="str">
        <f t="shared" si="10"/>
        <v>L237100</v>
      </c>
      <c r="J51" s="67" t="str">
        <f t="shared" si="9"/>
        <v>Utility system construction</v>
      </c>
    </row>
    <row r="52" spans="1:10" x14ac:dyDescent="0.25">
      <c r="A52" s="67" t="s">
        <v>10870</v>
      </c>
      <c r="B52" s="67" t="str">
        <f t="shared" si="4"/>
        <v>2372 Land subdivision</v>
      </c>
      <c r="C52" s="67">
        <f t="shared" si="5"/>
        <v>4</v>
      </c>
      <c r="D52" s="67" t="str">
        <f t="shared" si="6"/>
        <v>2372</v>
      </c>
      <c r="E52" s="67" t="str">
        <f t="shared" si="7"/>
        <v>2372</v>
      </c>
      <c r="F52" s="67" t="str">
        <f t="shared" si="1"/>
        <v>L2372</v>
      </c>
      <c r="G52" s="67" t="str">
        <f t="shared" si="2"/>
        <v>00</v>
      </c>
      <c r="H52" s="67" t="str">
        <f t="shared" si="11"/>
        <v>L237200</v>
      </c>
      <c r="I52" s="67" t="str">
        <f t="shared" si="10"/>
        <v>L237200</v>
      </c>
      <c r="J52" s="67" t="str">
        <f t="shared" si="9"/>
        <v>Land subdivision</v>
      </c>
    </row>
    <row r="53" spans="1:10" x14ac:dyDescent="0.25">
      <c r="A53" s="67" t="s">
        <v>10871</v>
      </c>
      <c r="B53" s="67" t="str">
        <f t="shared" si="4"/>
        <v>2373 Highway, street and bridge construction</v>
      </c>
      <c r="C53" s="67">
        <f t="shared" si="5"/>
        <v>4</v>
      </c>
      <c r="D53" s="67" t="str">
        <f t="shared" si="6"/>
        <v>2373</v>
      </c>
      <c r="E53" s="67" t="str">
        <f t="shared" si="7"/>
        <v>2373</v>
      </c>
      <c r="F53" s="67" t="str">
        <f t="shared" si="1"/>
        <v>L2373</v>
      </c>
      <c r="G53" s="67" t="str">
        <f t="shared" si="2"/>
        <v>00</v>
      </c>
      <c r="H53" s="67" t="str">
        <f t="shared" si="11"/>
        <v>L237300</v>
      </c>
      <c r="I53" s="67" t="str">
        <f t="shared" si="10"/>
        <v>L237300</v>
      </c>
      <c r="J53" s="67" t="str">
        <f t="shared" si="9"/>
        <v>Highway, street and bridge construction</v>
      </c>
    </row>
    <row r="54" spans="1:10" x14ac:dyDescent="0.25">
      <c r="A54" s="67" t="s">
        <v>10872</v>
      </c>
      <c r="B54" s="67" t="str">
        <f t="shared" si="4"/>
        <v>2379 Other heavy and civil engineering construction</v>
      </c>
      <c r="C54" s="67">
        <f t="shared" si="5"/>
        <v>4</v>
      </c>
      <c r="D54" s="67" t="str">
        <f t="shared" si="6"/>
        <v>2379</v>
      </c>
      <c r="E54" s="67" t="str">
        <f t="shared" si="7"/>
        <v>2379</v>
      </c>
      <c r="F54" s="67" t="str">
        <f t="shared" si="1"/>
        <v>L2379</v>
      </c>
      <c r="G54" s="67" t="str">
        <f t="shared" si="2"/>
        <v>00</v>
      </c>
      <c r="H54" s="67" t="str">
        <f t="shared" si="11"/>
        <v>L237900</v>
      </c>
      <c r="I54" s="67" t="str">
        <f t="shared" si="10"/>
        <v>L237900</v>
      </c>
      <c r="J54" s="67" t="str">
        <f t="shared" si="9"/>
        <v>Other heavy and civil engineering construction</v>
      </c>
    </row>
    <row r="55" spans="1:10" x14ac:dyDescent="0.25">
      <c r="A55" s="67" t="s">
        <v>10873</v>
      </c>
      <c r="B55" s="67" t="str">
        <f t="shared" si="4"/>
        <v>238 Specialty trade contractors</v>
      </c>
      <c r="C55" s="67">
        <f t="shared" si="5"/>
        <v>3</v>
      </c>
      <c r="D55" s="67" t="str">
        <f t="shared" si="6"/>
        <v>238</v>
      </c>
      <c r="E55" s="67" t="str">
        <f t="shared" si="7"/>
        <v>238</v>
      </c>
      <c r="F55" s="67" t="str">
        <f t="shared" si="1"/>
        <v>L238</v>
      </c>
      <c r="G55" s="67" t="str">
        <f t="shared" si="2"/>
        <v>000</v>
      </c>
      <c r="H55" s="67" t="str">
        <f t="shared" si="11"/>
        <v>L238000</v>
      </c>
      <c r="I55" s="67" t="str">
        <f t="shared" si="10"/>
        <v/>
      </c>
      <c r="J55" s="67" t="str">
        <f t="shared" si="9"/>
        <v>Specialty trade contractors</v>
      </c>
    </row>
    <row r="56" spans="1:10" x14ac:dyDescent="0.25">
      <c r="A56" s="67" t="s">
        <v>10874</v>
      </c>
      <c r="B56" s="67" t="str">
        <f t="shared" si="4"/>
        <v>2381 Foundation, structure, and building exterior contractors</v>
      </c>
      <c r="C56" s="67">
        <f t="shared" si="5"/>
        <v>4</v>
      </c>
      <c r="D56" s="67" t="str">
        <f t="shared" si="6"/>
        <v>2381</v>
      </c>
      <c r="E56" s="67" t="str">
        <f t="shared" si="7"/>
        <v>2381</v>
      </c>
      <c r="F56" s="67" t="str">
        <f t="shared" si="1"/>
        <v>L2381</v>
      </c>
      <c r="G56" s="67" t="str">
        <f t="shared" si="2"/>
        <v>00</v>
      </c>
      <c r="H56" s="67" t="str">
        <f t="shared" si="11"/>
        <v>L238100</v>
      </c>
      <c r="I56" s="67" t="str">
        <f t="shared" si="10"/>
        <v>L238100</v>
      </c>
      <c r="J56" s="67" t="str">
        <f t="shared" si="9"/>
        <v>Foundation, structure, and building exterior contractors</v>
      </c>
    </row>
    <row r="57" spans="1:10" x14ac:dyDescent="0.25">
      <c r="A57" s="67" t="s">
        <v>10875</v>
      </c>
      <c r="B57" s="67" t="str">
        <f t="shared" si="4"/>
        <v>2382 Building equipment contractors</v>
      </c>
      <c r="C57" s="67">
        <f t="shared" si="5"/>
        <v>4</v>
      </c>
      <c r="D57" s="67" t="str">
        <f t="shared" si="6"/>
        <v>2382</v>
      </c>
      <c r="E57" s="67" t="str">
        <f t="shared" si="7"/>
        <v>2382</v>
      </c>
      <c r="F57" s="67" t="str">
        <f t="shared" si="1"/>
        <v>L2382</v>
      </c>
      <c r="G57" s="67" t="str">
        <f t="shared" si="2"/>
        <v>00</v>
      </c>
      <c r="H57" s="67" t="str">
        <f t="shared" si="11"/>
        <v>L238200</v>
      </c>
      <c r="I57" s="67" t="str">
        <f t="shared" si="10"/>
        <v>L238200</v>
      </c>
      <c r="J57" s="67" t="str">
        <f t="shared" si="9"/>
        <v>Building equipment contractors</v>
      </c>
    </row>
    <row r="58" spans="1:10" x14ac:dyDescent="0.25">
      <c r="A58" s="67" t="s">
        <v>10876</v>
      </c>
      <c r="B58" s="67" t="str">
        <f t="shared" si="4"/>
        <v>2383 Building finishing contractors</v>
      </c>
      <c r="C58" s="67">
        <f t="shared" si="5"/>
        <v>4</v>
      </c>
      <c r="D58" s="67" t="str">
        <f t="shared" si="6"/>
        <v>2383</v>
      </c>
      <c r="E58" s="67" t="str">
        <f t="shared" si="7"/>
        <v>2383</v>
      </c>
      <c r="F58" s="67" t="str">
        <f t="shared" si="1"/>
        <v>L2383</v>
      </c>
      <c r="G58" s="67" t="str">
        <f t="shared" si="2"/>
        <v>00</v>
      </c>
      <c r="H58" s="67" t="str">
        <f t="shared" si="11"/>
        <v>L238300</v>
      </c>
      <c r="I58" s="67" t="str">
        <f t="shared" si="10"/>
        <v>L238300</v>
      </c>
      <c r="J58" s="67" t="str">
        <f t="shared" si="9"/>
        <v>Building finishing contractors</v>
      </c>
    </row>
    <row r="59" spans="1:10" x14ac:dyDescent="0.25">
      <c r="A59" s="67" t="s">
        <v>10877</v>
      </c>
      <c r="B59" s="67" t="str">
        <f t="shared" si="4"/>
        <v>2389 Other specialty trade contractors</v>
      </c>
      <c r="C59" s="67">
        <f t="shared" si="5"/>
        <v>4</v>
      </c>
      <c r="D59" s="67" t="str">
        <f t="shared" si="6"/>
        <v>2389</v>
      </c>
      <c r="E59" s="67" t="str">
        <f t="shared" si="7"/>
        <v>2389</v>
      </c>
      <c r="F59" s="67" t="str">
        <f t="shared" si="1"/>
        <v>L2389</v>
      </c>
      <c r="G59" s="67" t="str">
        <f t="shared" si="2"/>
        <v>00</v>
      </c>
      <c r="H59" s="67" t="str">
        <f t="shared" si="11"/>
        <v>L238900</v>
      </c>
      <c r="I59" s="67" t="str">
        <f t="shared" si="10"/>
        <v>L238900</v>
      </c>
      <c r="J59" s="67" t="str">
        <f t="shared" si="9"/>
        <v>Other specialty trade contractors</v>
      </c>
    </row>
    <row r="60" spans="1:10" x14ac:dyDescent="0.25">
      <c r="A60" s="67" t="s">
        <v>10878</v>
      </c>
      <c r="B60" s="67" t="str">
        <f t="shared" si="4"/>
        <v>31-33 Manufacturing</v>
      </c>
      <c r="C60" s="67">
        <f t="shared" si="5"/>
        <v>4</v>
      </c>
      <c r="D60" s="67" t="str">
        <f t="shared" si="6"/>
        <v>31-3</v>
      </c>
      <c r="E60" s="67" t="str">
        <f t="shared" si="7"/>
        <v>31-3</v>
      </c>
      <c r="F60" s="67" t="str">
        <f t="shared" si="1"/>
        <v>L31-3</v>
      </c>
      <c r="G60" s="67" t="str">
        <f t="shared" si="2"/>
        <v>00</v>
      </c>
      <c r="H60" s="67" t="str">
        <f t="shared" si="11"/>
        <v>L31-300</v>
      </c>
      <c r="I60" s="67" t="str">
        <f t="shared" si="10"/>
        <v>L31-300</v>
      </c>
      <c r="J60" s="67" t="str">
        <f t="shared" si="9"/>
        <v xml:space="preserve"> Manufacturing</v>
      </c>
    </row>
    <row r="61" spans="1:10" x14ac:dyDescent="0.25">
      <c r="A61" s="67" t="s">
        <v>10879</v>
      </c>
      <c r="B61" s="67" t="str">
        <f t="shared" si="4"/>
        <v>311 Food manufacturing</v>
      </c>
      <c r="C61" s="67">
        <f t="shared" si="5"/>
        <v>3</v>
      </c>
      <c r="D61" s="67" t="str">
        <f t="shared" si="6"/>
        <v>311</v>
      </c>
      <c r="E61" s="67" t="str">
        <f t="shared" si="7"/>
        <v>311</v>
      </c>
      <c r="F61" s="67" t="str">
        <f t="shared" si="1"/>
        <v>L311</v>
      </c>
      <c r="G61" s="67" t="str">
        <f t="shared" si="2"/>
        <v>000</v>
      </c>
      <c r="H61" s="67" t="str">
        <f t="shared" si="11"/>
        <v>L311000</v>
      </c>
      <c r="I61" s="67" t="str">
        <f t="shared" si="10"/>
        <v/>
      </c>
      <c r="J61" s="67" t="str">
        <f t="shared" si="9"/>
        <v>Food manufacturing</v>
      </c>
    </row>
    <row r="62" spans="1:10" x14ac:dyDescent="0.25">
      <c r="A62" s="67" t="s">
        <v>10880</v>
      </c>
      <c r="B62" s="67" t="str">
        <f t="shared" si="4"/>
        <v>3111 Animal food manufacturing</v>
      </c>
      <c r="C62" s="67">
        <f t="shared" si="5"/>
        <v>4</v>
      </c>
      <c r="D62" s="67" t="str">
        <f t="shared" si="6"/>
        <v>3111</v>
      </c>
      <c r="E62" s="67" t="str">
        <f t="shared" si="7"/>
        <v>3111</v>
      </c>
      <c r="F62" s="67" t="str">
        <f t="shared" si="1"/>
        <v>L3111</v>
      </c>
      <c r="G62" s="67" t="str">
        <f t="shared" si="2"/>
        <v>00</v>
      </c>
      <c r="H62" s="67" t="str">
        <f t="shared" si="11"/>
        <v>L311100</v>
      </c>
      <c r="I62" s="67" t="str">
        <f t="shared" si="10"/>
        <v>L311100</v>
      </c>
      <c r="J62" s="67" t="str">
        <f t="shared" si="9"/>
        <v>Animal food manufacturing</v>
      </c>
    </row>
    <row r="63" spans="1:10" x14ac:dyDescent="0.25">
      <c r="A63" s="67" t="s">
        <v>10881</v>
      </c>
      <c r="B63" s="67" t="str">
        <f t="shared" si="4"/>
        <v>3112 Grain and oilseed milling</v>
      </c>
      <c r="C63" s="67">
        <f t="shared" si="5"/>
        <v>4</v>
      </c>
      <c r="D63" s="67" t="str">
        <f t="shared" si="6"/>
        <v>3112</v>
      </c>
      <c r="E63" s="67" t="str">
        <f t="shared" si="7"/>
        <v>3112</v>
      </c>
      <c r="F63" s="67" t="str">
        <f t="shared" si="1"/>
        <v>L3112</v>
      </c>
      <c r="G63" s="67" t="str">
        <f t="shared" si="2"/>
        <v>00</v>
      </c>
      <c r="H63" s="67" t="str">
        <f t="shared" si="11"/>
        <v>L311200</v>
      </c>
      <c r="I63" s="67" t="str">
        <f t="shared" si="10"/>
        <v>L311200</v>
      </c>
      <c r="J63" s="67" t="str">
        <f t="shared" si="9"/>
        <v>Grain and oilseed milling</v>
      </c>
    </row>
    <row r="64" spans="1:10" x14ac:dyDescent="0.25">
      <c r="A64" s="67" t="s">
        <v>10882</v>
      </c>
      <c r="B64" s="67" t="str">
        <f t="shared" si="4"/>
        <v>3113 Sugar and confectionery product manufacturing</v>
      </c>
      <c r="C64" s="67">
        <f t="shared" si="5"/>
        <v>4</v>
      </c>
      <c r="D64" s="67" t="str">
        <f t="shared" si="6"/>
        <v>3113</v>
      </c>
      <c r="E64" s="67" t="str">
        <f t="shared" si="7"/>
        <v>3113</v>
      </c>
      <c r="F64" s="67" t="str">
        <f t="shared" si="1"/>
        <v>L3113</v>
      </c>
      <c r="G64" s="67" t="str">
        <f t="shared" si="2"/>
        <v>00</v>
      </c>
      <c r="H64" s="67" t="str">
        <f t="shared" si="11"/>
        <v>L311300</v>
      </c>
      <c r="I64" s="67" t="str">
        <f t="shared" si="10"/>
        <v>L311300</v>
      </c>
      <c r="J64" s="67" t="str">
        <f t="shared" si="9"/>
        <v>Sugar and confectionery product manufacturing</v>
      </c>
    </row>
    <row r="65" spans="1:10" x14ac:dyDescent="0.25">
      <c r="A65" s="67" t="s">
        <v>10883</v>
      </c>
      <c r="B65" s="67" t="str">
        <f t="shared" si="4"/>
        <v>3114 Fruit and vegetable preserving and specialty food manufacturing</v>
      </c>
      <c r="C65" s="67">
        <f t="shared" si="5"/>
        <v>4</v>
      </c>
      <c r="D65" s="67" t="str">
        <f t="shared" si="6"/>
        <v>3114</v>
      </c>
      <c r="E65" s="67" t="str">
        <f t="shared" si="7"/>
        <v>3114</v>
      </c>
      <c r="F65" s="67" t="str">
        <f t="shared" si="1"/>
        <v>L3114</v>
      </c>
      <c r="G65" s="67" t="str">
        <f t="shared" si="2"/>
        <v>00</v>
      </c>
      <c r="H65" s="67" t="str">
        <f t="shared" si="11"/>
        <v>L311400</v>
      </c>
      <c r="I65" s="67" t="str">
        <f t="shared" si="10"/>
        <v>L311400</v>
      </c>
      <c r="J65" s="67" t="str">
        <f t="shared" si="9"/>
        <v>Fruit and vegetable preserving and specialty food manufacturing</v>
      </c>
    </row>
    <row r="66" spans="1:10" x14ac:dyDescent="0.25">
      <c r="A66" s="67" t="s">
        <v>10884</v>
      </c>
      <c r="B66" s="67" t="str">
        <f t="shared" si="4"/>
        <v>3115 Dairy product manufacturing</v>
      </c>
      <c r="C66" s="67">
        <f t="shared" si="5"/>
        <v>4</v>
      </c>
      <c r="D66" s="67" t="str">
        <f t="shared" si="6"/>
        <v>3115</v>
      </c>
      <c r="E66" s="67" t="str">
        <f t="shared" si="7"/>
        <v>3115</v>
      </c>
      <c r="F66" s="67" t="str">
        <f t="shared" si="1"/>
        <v>L3115</v>
      </c>
      <c r="G66" s="67" t="str">
        <f t="shared" si="2"/>
        <v>00</v>
      </c>
      <c r="H66" s="67" t="str">
        <f t="shared" si="11"/>
        <v>L311500</v>
      </c>
      <c r="I66" s="67" t="str">
        <f t="shared" si="10"/>
        <v>L311500</v>
      </c>
      <c r="J66" s="67" t="str">
        <f t="shared" si="9"/>
        <v>Dairy product manufacturing</v>
      </c>
    </row>
    <row r="67" spans="1:10" x14ac:dyDescent="0.25">
      <c r="A67" s="67" t="s">
        <v>10885</v>
      </c>
      <c r="B67" s="67" t="str">
        <f t="shared" si="4"/>
        <v>3116 Meat product manufacturing</v>
      </c>
      <c r="C67" s="67">
        <f t="shared" si="5"/>
        <v>4</v>
      </c>
      <c r="D67" s="67" t="str">
        <f t="shared" si="6"/>
        <v>3116</v>
      </c>
      <c r="E67" s="67" t="str">
        <f t="shared" si="7"/>
        <v>3116</v>
      </c>
      <c r="F67" s="67" t="str">
        <f t="shared" ref="F67:F130" si="12">"L"&amp;E67</f>
        <v>L3116</v>
      </c>
      <c r="G67" s="67" t="str">
        <f t="shared" ref="G67:G130" si="13">REPT("0",7-LEN(F67))</f>
        <v>00</v>
      </c>
      <c r="H67" s="67" t="str">
        <f t="shared" ref="H67:H130" si="14">F67&amp;G67</f>
        <v>L311600</v>
      </c>
      <c r="I67" s="67" t="str">
        <f t="shared" si="10"/>
        <v>L311600</v>
      </c>
      <c r="J67" s="67" t="str">
        <f t="shared" si="9"/>
        <v>Meat product manufacturing</v>
      </c>
    </row>
    <row r="68" spans="1:10" x14ac:dyDescent="0.25">
      <c r="A68" s="67" t="s">
        <v>10886</v>
      </c>
      <c r="B68" s="67" t="str">
        <f t="shared" ref="B68:B131" si="15">TRIM(A68)</f>
        <v>3117 Seafood product preparation and packaging</v>
      </c>
      <c r="C68" s="67">
        <f t="shared" ref="C68:C131" si="16">MIN(FIND(" ",B68)-1,4)</f>
        <v>4</v>
      </c>
      <c r="D68" s="67" t="str">
        <f t="shared" ref="D68:D131" si="17">LEFT(B68,C68)</f>
        <v>3117</v>
      </c>
      <c r="E68" s="67" t="str">
        <f t="shared" ref="E68:E131" si="18">SUBSTITUTE(D68,"0","N")</f>
        <v>3117</v>
      </c>
      <c r="F68" s="67" t="str">
        <f t="shared" si="12"/>
        <v>L3117</v>
      </c>
      <c r="G68" s="67" t="str">
        <f t="shared" si="13"/>
        <v>00</v>
      </c>
      <c r="H68" s="67" t="str">
        <f t="shared" si="14"/>
        <v>L311700</v>
      </c>
      <c r="I68" s="67" t="str">
        <f t="shared" si="10"/>
        <v>L311700</v>
      </c>
      <c r="J68" s="67" t="str">
        <f t="shared" ref="J68:J131" si="19">RIGHT(B68,LEN(B68)-C68-1)</f>
        <v>Seafood product preparation and packaging</v>
      </c>
    </row>
    <row r="69" spans="1:10" x14ac:dyDescent="0.25">
      <c r="A69" s="67" t="s">
        <v>10887</v>
      </c>
      <c r="B69" s="67" t="str">
        <f t="shared" si="15"/>
        <v>3118 Bakeries and tortilla manufacturing</v>
      </c>
      <c r="C69" s="67">
        <f t="shared" si="16"/>
        <v>4</v>
      </c>
      <c r="D69" s="67" t="str">
        <f t="shared" si="17"/>
        <v>3118</v>
      </c>
      <c r="E69" s="67" t="str">
        <f t="shared" si="18"/>
        <v>3118</v>
      </c>
      <c r="F69" s="67" t="str">
        <f t="shared" si="12"/>
        <v>L3118</v>
      </c>
      <c r="G69" s="67" t="str">
        <f t="shared" si="13"/>
        <v>00</v>
      </c>
      <c r="H69" s="67" t="str">
        <f t="shared" si="14"/>
        <v>L311800</v>
      </c>
      <c r="I69" s="67" t="str">
        <f t="shared" si="10"/>
        <v>L311800</v>
      </c>
      <c r="J69" s="67" t="str">
        <f t="shared" si="19"/>
        <v>Bakeries and tortilla manufacturing</v>
      </c>
    </row>
    <row r="70" spans="1:10" x14ac:dyDescent="0.25">
      <c r="A70" s="67" t="s">
        <v>10888</v>
      </c>
      <c r="B70" s="67" t="str">
        <f t="shared" si="15"/>
        <v>3119 Other food manufacturing</v>
      </c>
      <c r="C70" s="67">
        <f t="shared" si="16"/>
        <v>4</v>
      </c>
      <c r="D70" s="67" t="str">
        <f t="shared" si="17"/>
        <v>3119</v>
      </c>
      <c r="E70" s="67" t="str">
        <f t="shared" si="18"/>
        <v>3119</v>
      </c>
      <c r="F70" s="67" t="str">
        <f t="shared" si="12"/>
        <v>L3119</v>
      </c>
      <c r="G70" s="67" t="str">
        <f t="shared" si="13"/>
        <v>00</v>
      </c>
      <c r="H70" s="67" t="str">
        <f t="shared" si="14"/>
        <v>L311900</v>
      </c>
      <c r="I70" s="67" t="str">
        <f t="shared" ref="I70:I133" si="20">IF(C70=4,H70,"")</f>
        <v>L311900</v>
      </c>
      <c r="J70" s="67" t="str">
        <f t="shared" si="19"/>
        <v>Other food manufacturing</v>
      </c>
    </row>
    <row r="71" spans="1:10" x14ac:dyDescent="0.25">
      <c r="A71" s="67" t="s">
        <v>10889</v>
      </c>
      <c r="B71" s="67" t="str">
        <f t="shared" si="15"/>
        <v>312 Beverage and tobacco product manufacturing</v>
      </c>
      <c r="C71" s="67">
        <f t="shared" si="16"/>
        <v>3</v>
      </c>
      <c r="D71" s="67" t="str">
        <f t="shared" si="17"/>
        <v>312</v>
      </c>
      <c r="E71" s="67" t="str">
        <f t="shared" si="18"/>
        <v>312</v>
      </c>
      <c r="F71" s="67" t="str">
        <f t="shared" si="12"/>
        <v>L312</v>
      </c>
      <c r="G71" s="67" t="str">
        <f t="shared" si="13"/>
        <v>000</v>
      </c>
      <c r="H71" s="67" t="str">
        <f t="shared" si="14"/>
        <v>L312000</v>
      </c>
      <c r="I71" s="67" t="str">
        <f t="shared" si="20"/>
        <v/>
      </c>
      <c r="J71" s="67" t="str">
        <f t="shared" si="19"/>
        <v>Beverage and tobacco product manufacturing</v>
      </c>
    </row>
    <row r="72" spans="1:10" x14ac:dyDescent="0.25">
      <c r="A72" s="67" t="s">
        <v>10890</v>
      </c>
      <c r="B72" s="67" t="str">
        <f t="shared" si="15"/>
        <v>3121 Beverage manufacturing</v>
      </c>
      <c r="C72" s="67">
        <f t="shared" si="16"/>
        <v>4</v>
      </c>
      <c r="D72" s="67" t="str">
        <f t="shared" si="17"/>
        <v>3121</v>
      </c>
      <c r="E72" s="67" t="str">
        <f t="shared" si="18"/>
        <v>3121</v>
      </c>
      <c r="F72" s="67" t="str">
        <f t="shared" si="12"/>
        <v>L3121</v>
      </c>
      <c r="G72" s="67" t="str">
        <f t="shared" si="13"/>
        <v>00</v>
      </c>
      <c r="H72" s="67" t="str">
        <f t="shared" si="14"/>
        <v>L312100</v>
      </c>
      <c r="I72" s="67" t="str">
        <f t="shared" si="20"/>
        <v>L312100</v>
      </c>
      <c r="J72" s="67" t="str">
        <f t="shared" si="19"/>
        <v>Beverage manufacturing</v>
      </c>
    </row>
    <row r="73" spans="1:10" x14ac:dyDescent="0.25">
      <c r="A73" s="67" t="s">
        <v>10891</v>
      </c>
      <c r="B73" s="67" t="str">
        <f t="shared" si="15"/>
        <v>3122 Tobacco manufacturing</v>
      </c>
      <c r="C73" s="67">
        <f t="shared" si="16"/>
        <v>4</v>
      </c>
      <c r="D73" s="67" t="str">
        <f t="shared" si="17"/>
        <v>3122</v>
      </c>
      <c r="E73" s="67" t="str">
        <f t="shared" si="18"/>
        <v>3122</v>
      </c>
      <c r="F73" s="67" t="str">
        <f t="shared" si="12"/>
        <v>L3122</v>
      </c>
      <c r="G73" s="67" t="str">
        <f t="shared" si="13"/>
        <v>00</v>
      </c>
      <c r="H73" s="67" t="str">
        <f t="shared" si="14"/>
        <v>L312200</v>
      </c>
      <c r="I73" s="67" t="str">
        <f t="shared" si="20"/>
        <v>L312200</v>
      </c>
      <c r="J73" s="67" t="str">
        <f t="shared" si="19"/>
        <v>Tobacco manufacturing</v>
      </c>
    </row>
    <row r="74" spans="1:10" x14ac:dyDescent="0.25">
      <c r="A74" s="67" t="s">
        <v>10892</v>
      </c>
      <c r="B74" s="67" t="str">
        <f t="shared" si="15"/>
        <v>313 Textile mills</v>
      </c>
      <c r="C74" s="67">
        <f t="shared" si="16"/>
        <v>3</v>
      </c>
      <c r="D74" s="67" t="str">
        <f t="shared" si="17"/>
        <v>313</v>
      </c>
      <c r="E74" s="67" t="str">
        <f t="shared" si="18"/>
        <v>313</v>
      </c>
      <c r="F74" s="67" t="str">
        <f t="shared" si="12"/>
        <v>L313</v>
      </c>
      <c r="G74" s="67" t="str">
        <f t="shared" si="13"/>
        <v>000</v>
      </c>
      <c r="H74" s="67" t="str">
        <f t="shared" si="14"/>
        <v>L313000</v>
      </c>
      <c r="I74" s="67" t="str">
        <f t="shared" si="20"/>
        <v/>
      </c>
      <c r="J74" s="67" t="str">
        <f t="shared" si="19"/>
        <v>Textile mills</v>
      </c>
    </row>
    <row r="75" spans="1:10" x14ac:dyDescent="0.25">
      <c r="A75" s="67" t="s">
        <v>10893</v>
      </c>
      <c r="B75" s="67" t="str">
        <f t="shared" si="15"/>
        <v>3131 Fibre, yarn and thread mills</v>
      </c>
      <c r="C75" s="67">
        <f t="shared" si="16"/>
        <v>4</v>
      </c>
      <c r="D75" s="67" t="str">
        <f t="shared" si="17"/>
        <v>3131</v>
      </c>
      <c r="E75" s="67" t="str">
        <f t="shared" si="18"/>
        <v>3131</v>
      </c>
      <c r="F75" s="67" t="str">
        <f t="shared" si="12"/>
        <v>L3131</v>
      </c>
      <c r="G75" s="67" t="str">
        <f t="shared" si="13"/>
        <v>00</v>
      </c>
      <c r="H75" s="67" t="str">
        <f t="shared" si="14"/>
        <v>L313100</v>
      </c>
      <c r="I75" s="67" t="str">
        <f t="shared" si="20"/>
        <v>L313100</v>
      </c>
      <c r="J75" s="67" t="str">
        <f t="shared" si="19"/>
        <v>Fibre, yarn and thread mills</v>
      </c>
    </row>
    <row r="76" spans="1:10" x14ac:dyDescent="0.25">
      <c r="A76" s="67" t="s">
        <v>10894</v>
      </c>
      <c r="B76" s="67" t="str">
        <f t="shared" si="15"/>
        <v>3132 Fabric mills</v>
      </c>
      <c r="C76" s="67">
        <f t="shared" si="16"/>
        <v>4</v>
      </c>
      <c r="D76" s="67" t="str">
        <f t="shared" si="17"/>
        <v>3132</v>
      </c>
      <c r="E76" s="67" t="str">
        <f t="shared" si="18"/>
        <v>3132</v>
      </c>
      <c r="F76" s="67" t="str">
        <f t="shared" si="12"/>
        <v>L3132</v>
      </c>
      <c r="G76" s="67" t="str">
        <f t="shared" si="13"/>
        <v>00</v>
      </c>
      <c r="H76" s="67" t="str">
        <f t="shared" si="14"/>
        <v>L313200</v>
      </c>
      <c r="I76" s="67" t="str">
        <f t="shared" si="20"/>
        <v>L313200</v>
      </c>
      <c r="J76" s="67" t="str">
        <f t="shared" si="19"/>
        <v>Fabric mills</v>
      </c>
    </row>
    <row r="77" spans="1:10" x14ac:dyDescent="0.25">
      <c r="A77" s="67" t="s">
        <v>10895</v>
      </c>
      <c r="B77" s="67" t="str">
        <f t="shared" si="15"/>
        <v>3133 Textile and fabric finishing and fabric coating</v>
      </c>
      <c r="C77" s="67">
        <f t="shared" si="16"/>
        <v>4</v>
      </c>
      <c r="D77" s="67" t="str">
        <f t="shared" si="17"/>
        <v>3133</v>
      </c>
      <c r="E77" s="67" t="str">
        <f t="shared" si="18"/>
        <v>3133</v>
      </c>
      <c r="F77" s="67" t="str">
        <f t="shared" si="12"/>
        <v>L3133</v>
      </c>
      <c r="G77" s="67" t="str">
        <f t="shared" si="13"/>
        <v>00</v>
      </c>
      <c r="H77" s="67" t="str">
        <f t="shared" si="14"/>
        <v>L313300</v>
      </c>
      <c r="I77" s="67" t="str">
        <f t="shared" si="20"/>
        <v>L313300</v>
      </c>
      <c r="J77" s="67" t="str">
        <f t="shared" si="19"/>
        <v>Textile and fabric finishing and fabric coating</v>
      </c>
    </row>
    <row r="78" spans="1:10" x14ac:dyDescent="0.25">
      <c r="A78" s="67" t="s">
        <v>10896</v>
      </c>
      <c r="B78" s="67" t="str">
        <f t="shared" si="15"/>
        <v>314 Textile product mills</v>
      </c>
      <c r="C78" s="67">
        <f t="shared" si="16"/>
        <v>3</v>
      </c>
      <c r="D78" s="67" t="str">
        <f t="shared" si="17"/>
        <v>314</v>
      </c>
      <c r="E78" s="67" t="str">
        <f t="shared" si="18"/>
        <v>314</v>
      </c>
      <c r="F78" s="67" t="str">
        <f t="shared" si="12"/>
        <v>L314</v>
      </c>
      <c r="G78" s="67" t="str">
        <f t="shared" si="13"/>
        <v>000</v>
      </c>
      <c r="H78" s="67" t="str">
        <f t="shared" si="14"/>
        <v>L314000</v>
      </c>
      <c r="I78" s="67" t="str">
        <f t="shared" si="20"/>
        <v/>
      </c>
      <c r="J78" s="67" t="str">
        <f t="shared" si="19"/>
        <v>Textile product mills</v>
      </c>
    </row>
    <row r="79" spans="1:10" x14ac:dyDescent="0.25">
      <c r="A79" s="67" t="s">
        <v>10897</v>
      </c>
      <c r="B79" s="67" t="str">
        <f t="shared" si="15"/>
        <v>3141 Textile furnishings mills</v>
      </c>
      <c r="C79" s="67">
        <f t="shared" si="16"/>
        <v>4</v>
      </c>
      <c r="D79" s="67" t="str">
        <f t="shared" si="17"/>
        <v>3141</v>
      </c>
      <c r="E79" s="67" t="str">
        <f t="shared" si="18"/>
        <v>3141</v>
      </c>
      <c r="F79" s="67" t="str">
        <f t="shared" si="12"/>
        <v>L3141</v>
      </c>
      <c r="G79" s="67" t="str">
        <f t="shared" si="13"/>
        <v>00</v>
      </c>
      <c r="H79" s="67" t="str">
        <f t="shared" si="14"/>
        <v>L314100</v>
      </c>
      <c r="I79" s="67" t="str">
        <f t="shared" si="20"/>
        <v>L314100</v>
      </c>
      <c r="J79" s="67" t="str">
        <f t="shared" si="19"/>
        <v>Textile furnishings mills</v>
      </c>
    </row>
    <row r="80" spans="1:10" x14ac:dyDescent="0.25">
      <c r="A80" s="67" t="s">
        <v>10898</v>
      </c>
      <c r="B80" s="67" t="str">
        <f t="shared" si="15"/>
        <v>3149 Other textile product mills</v>
      </c>
      <c r="C80" s="67">
        <f t="shared" si="16"/>
        <v>4</v>
      </c>
      <c r="D80" s="67" t="str">
        <f t="shared" si="17"/>
        <v>3149</v>
      </c>
      <c r="E80" s="67" t="str">
        <f t="shared" si="18"/>
        <v>3149</v>
      </c>
      <c r="F80" s="67" t="str">
        <f t="shared" si="12"/>
        <v>L3149</v>
      </c>
      <c r="G80" s="67" t="str">
        <f t="shared" si="13"/>
        <v>00</v>
      </c>
      <c r="H80" s="67" t="str">
        <f t="shared" si="14"/>
        <v>L314900</v>
      </c>
      <c r="I80" s="67" t="str">
        <f t="shared" si="20"/>
        <v>L314900</v>
      </c>
      <c r="J80" s="67" t="str">
        <f t="shared" si="19"/>
        <v>Other textile product mills</v>
      </c>
    </row>
    <row r="81" spans="1:10" x14ac:dyDescent="0.25">
      <c r="A81" s="67" t="s">
        <v>10899</v>
      </c>
      <c r="B81" s="67" t="str">
        <f t="shared" si="15"/>
        <v>315 Clothing manufacturing</v>
      </c>
      <c r="C81" s="67">
        <f t="shared" si="16"/>
        <v>3</v>
      </c>
      <c r="D81" s="67" t="str">
        <f t="shared" si="17"/>
        <v>315</v>
      </c>
      <c r="E81" s="67" t="str">
        <f t="shared" si="18"/>
        <v>315</v>
      </c>
      <c r="F81" s="67" t="str">
        <f t="shared" si="12"/>
        <v>L315</v>
      </c>
      <c r="G81" s="67" t="str">
        <f t="shared" si="13"/>
        <v>000</v>
      </c>
      <c r="H81" s="67" t="str">
        <f t="shared" si="14"/>
        <v>L315000</v>
      </c>
      <c r="I81" s="67" t="str">
        <f t="shared" si="20"/>
        <v/>
      </c>
      <c r="J81" s="67" t="str">
        <f t="shared" si="19"/>
        <v>Clothing manufacturing</v>
      </c>
    </row>
    <row r="82" spans="1:10" x14ac:dyDescent="0.25">
      <c r="A82" s="67" t="s">
        <v>10900</v>
      </c>
      <c r="B82" s="67" t="str">
        <f t="shared" si="15"/>
        <v>3151 Clothing knitting mills</v>
      </c>
      <c r="C82" s="67">
        <f t="shared" si="16"/>
        <v>4</v>
      </c>
      <c r="D82" s="67" t="str">
        <f t="shared" si="17"/>
        <v>3151</v>
      </c>
      <c r="E82" s="67" t="str">
        <f t="shared" si="18"/>
        <v>3151</v>
      </c>
      <c r="F82" s="67" t="str">
        <f t="shared" si="12"/>
        <v>L3151</v>
      </c>
      <c r="G82" s="67" t="str">
        <f t="shared" si="13"/>
        <v>00</v>
      </c>
      <c r="H82" s="67" t="str">
        <f t="shared" si="14"/>
        <v>L315100</v>
      </c>
      <c r="I82" s="67" t="str">
        <f t="shared" si="20"/>
        <v>L315100</v>
      </c>
      <c r="J82" s="67" t="str">
        <f t="shared" si="19"/>
        <v>Clothing knitting mills</v>
      </c>
    </row>
    <row r="83" spans="1:10" x14ac:dyDescent="0.25">
      <c r="A83" s="67" t="s">
        <v>10901</v>
      </c>
      <c r="B83" s="67" t="str">
        <f t="shared" si="15"/>
        <v>3152 Cut and sew clothing manufacturing</v>
      </c>
      <c r="C83" s="67">
        <f t="shared" si="16"/>
        <v>4</v>
      </c>
      <c r="D83" s="67" t="str">
        <f t="shared" si="17"/>
        <v>3152</v>
      </c>
      <c r="E83" s="67" t="str">
        <f t="shared" si="18"/>
        <v>3152</v>
      </c>
      <c r="F83" s="67" t="str">
        <f t="shared" si="12"/>
        <v>L3152</v>
      </c>
      <c r="G83" s="67" t="str">
        <f t="shared" si="13"/>
        <v>00</v>
      </c>
      <c r="H83" s="67" t="str">
        <f t="shared" si="14"/>
        <v>L315200</v>
      </c>
      <c r="I83" s="67" t="str">
        <f t="shared" si="20"/>
        <v>L315200</v>
      </c>
      <c r="J83" s="67" t="str">
        <f t="shared" si="19"/>
        <v>Cut and sew clothing manufacturing</v>
      </c>
    </row>
    <row r="84" spans="1:10" x14ac:dyDescent="0.25">
      <c r="A84" s="67" t="s">
        <v>10902</v>
      </c>
      <c r="B84" s="67" t="str">
        <f t="shared" si="15"/>
        <v>3159 Clothing accessories and other clothing manufacturing</v>
      </c>
      <c r="C84" s="67">
        <f t="shared" si="16"/>
        <v>4</v>
      </c>
      <c r="D84" s="67" t="str">
        <f t="shared" si="17"/>
        <v>3159</v>
      </c>
      <c r="E84" s="67" t="str">
        <f t="shared" si="18"/>
        <v>3159</v>
      </c>
      <c r="F84" s="67" t="str">
        <f t="shared" si="12"/>
        <v>L3159</v>
      </c>
      <c r="G84" s="67" t="str">
        <f t="shared" si="13"/>
        <v>00</v>
      </c>
      <c r="H84" s="67" t="str">
        <f t="shared" si="14"/>
        <v>L315900</v>
      </c>
      <c r="I84" s="67" t="str">
        <f t="shared" si="20"/>
        <v>L315900</v>
      </c>
      <c r="J84" s="67" t="str">
        <f t="shared" si="19"/>
        <v>Clothing accessories and other clothing manufacturing</v>
      </c>
    </row>
    <row r="85" spans="1:10" x14ac:dyDescent="0.25">
      <c r="A85" s="67" t="s">
        <v>10903</v>
      </c>
      <c r="B85" s="67" t="str">
        <f t="shared" si="15"/>
        <v>316 Leather and allied product manufacturing</v>
      </c>
      <c r="C85" s="67">
        <f t="shared" si="16"/>
        <v>3</v>
      </c>
      <c r="D85" s="67" t="str">
        <f t="shared" si="17"/>
        <v>316</v>
      </c>
      <c r="E85" s="67" t="str">
        <f t="shared" si="18"/>
        <v>316</v>
      </c>
      <c r="F85" s="67" t="str">
        <f t="shared" si="12"/>
        <v>L316</v>
      </c>
      <c r="G85" s="67" t="str">
        <f t="shared" si="13"/>
        <v>000</v>
      </c>
      <c r="H85" s="67" t="str">
        <f t="shared" si="14"/>
        <v>L316000</v>
      </c>
      <c r="I85" s="67" t="str">
        <f t="shared" si="20"/>
        <v/>
      </c>
      <c r="J85" s="67" t="str">
        <f t="shared" si="19"/>
        <v>Leather and allied product manufacturing</v>
      </c>
    </row>
    <row r="86" spans="1:10" x14ac:dyDescent="0.25">
      <c r="A86" s="67" t="s">
        <v>10904</v>
      </c>
      <c r="B86" s="67" t="str">
        <f t="shared" si="15"/>
        <v>3161 Leather and hide tanning and finishing</v>
      </c>
      <c r="C86" s="67">
        <f t="shared" si="16"/>
        <v>4</v>
      </c>
      <c r="D86" s="67" t="str">
        <f t="shared" si="17"/>
        <v>3161</v>
      </c>
      <c r="E86" s="67" t="str">
        <f t="shared" si="18"/>
        <v>3161</v>
      </c>
      <c r="F86" s="67" t="str">
        <f t="shared" si="12"/>
        <v>L3161</v>
      </c>
      <c r="G86" s="67" t="str">
        <f t="shared" si="13"/>
        <v>00</v>
      </c>
      <c r="H86" s="67" t="str">
        <f t="shared" si="14"/>
        <v>L316100</v>
      </c>
      <c r="I86" s="67" t="str">
        <f t="shared" si="20"/>
        <v>L316100</v>
      </c>
      <c r="J86" s="67" t="str">
        <f t="shared" si="19"/>
        <v>Leather and hide tanning and finishing</v>
      </c>
    </row>
    <row r="87" spans="1:10" x14ac:dyDescent="0.25">
      <c r="A87" s="67" t="s">
        <v>10905</v>
      </c>
      <c r="B87" s="67" t="str">
        <f t="shared" si="15"/>
        <v>3162 Footwear manufacturing</v>
      </c>
      <c r="C87" s="67">
        <f t="shared" si="16"/>
        <v>4</v>
      </c>
      <c r="D87" s="67" t="str">
        <f t="shared" si="17"/>
        <v>3162</v>
      </c>
      <c r="E87" s="67" t="str">
        <f t="shared" si="18"/>
        <v>3162</v>
      </c>
      <c r="F87" s="67" t="str">
        <f t="shared" si="12"/>
        <v>L3162</v>
      </c>
      <c r="G87" s="67" t="str">
        <f t="shared" si="13"/>
        <v>00</v>
      </c>
      <c r="H87" s="67" t="str">
        <f t="shared" si="14"/>
        <v>L316200</v>
      </c>
      <c r="I87" s="67" t="str">
        <f t="shared" si="20"/>
        <v>L316200</v>
      </c>
      <c r="J87" s="67" t="str">
        <f t="shared" si="19"/>
        <v>Footwear manufacturing</v>
      </c>
    </row>
    <row r="88" spans="1:10" x14ac:dyDescent="0.25">
      <c r="A88" s="67" t="s">
        <v>10906</v>
      </c>
      <c r="B88" s="67" t="str">
        <f t="shared" si="15"/>
        <v>3169 Other leather and allied product manufacturing</v>
      </c>
      <c r="C88" s="67">
        <f t="shared" si="16"/>
        <v>4</v>
      </c>
      <c r="D88" s="67" t="str">
        <f t="shared" si="17"/>
        <v>3169</v>
      </c>
      <c r="E88" s="67" t="str">
        <f t="shared" si="18"/>
        <v>3169</v>
      </c>
      <c r="F88" s="67" t="str">
        <f t="shared" si="12"/>
        <v>L3169</v>
      </c>
      <c r="G88" s="67" t="str">
        <f t="shared" si="13"/>
        <v>00</v>
      </c>
      <c r="H88" s="67" t="str">
        <f t="shared" si="14"/>
        <v>L316900</v>
      </c>
      <c r="I88" s="67" t="str">
        <f t="shared" si="20"/>
        <v>L316900</v>
      </c>
      <c r="J88" s="67" t="str">
        <f t="shared" si="19"/>
        <v>Other leather and allied product manufacturing</v>
      </c>
    </row>
    <row r="89" spans="1:10" x14ac:dyDescent="0.25">
      <c r="A89" s="67" t="s">
        <v>10907</v>
      </c>
      <c r="B89" s="67" t="str">
        <f t="shared" si="15"/>
        <v>321 Wood product manufacturing</v>
      </c>
      <c r="C89" s="67">
        <f t="shared" si="16"/>
        <v>3</v>
      </c>
      <c r="D89" s="67" t="str">
        <f t="shared" si="17"/>
        <v>321</v>
      </c>
      <c r="E89" s="67" t="str">
        <f t="shared" si="18"/>
        <v>321</v>
      </c>
      <c r="F89" s="67" t="str">
        <f t="shared" si="12"/>
        <v>L321</v>
      </c>
      <c r="G89" s="67" t="str">
        <f t="shared" si="13"/>
        <v>000</v>
      </c>
      <c r="H89" s="67" t="str">
        <f t="shared" si="14"/>
        <v>L321000</v>
      </c>
      <c r="I89" s="67" t="str">
        <f t="shared" si="20"/>
        <v/>
      </c>
      <c r="J89" s="67" t="str">
        <f t="shared" si="19"/>
        <v>Wood product manufacturing</v>
      </c>
    </row>
    <row r="90" spans="1:10" x14ac:dyDescent="0.25">
      <c r="A90" s="67" t="s">
        <v>10908</v>
      </c>
      <c r="B90" s="67" t="str">
        <f t="shared" si="15"/>
        <v>3211 Sawmills and wood preservation</v>
      </c>
      <c r="C90" s="67">
        <f t="shared" si="16"/>
        <v>4</v>
      </c>
      <c r="D90" s="67" t="str">
        <f t="shared" si="17"/>
        <v>3211</v>
      </c>
      <c r="E90" s="67" t="str">
        <f t="shared" si="18"/>
        <v>3211</v>
      </c>
      <c r="F90" s="67" t="str">
        <f t="shared" si="12"/>
        <v>L3211</v>
      </c>
      <c r="G90" s="67" t="str">
        <f t="shared" si="13"/>
        <v>00</v>
      </c>
      <c r="H90" s="67" t="str">
        <f t="shared" si="14"/>
        <v>L321100</v>
      </c>
      <c r="I90" s="67" t="str">
        <f t="shared" si="20"/>
        <v>L321100</v>
      </c>
      <c r="J90" s="67" t="str">
        <f t="shared" si="19"/>
        <v>Sawmills and wood preservation</v>
      </c>
    </row>
    <row r="91" spans="1:10" x14ac:dyDescent="0.25">
      <c r="A91" s="67" t="s">
        <v>10909</v>
      </c>
      <c r="B91" s="67" t="str">
        <f t="shared" si="15"/>
        <v>3212 Veneer, plywood and engineered wood product manufacturing</v>
      </c>
      <c r="C91" s="67">
        <f t="shared" si="16"/>
        <v>4</v>
      </c>
      <c r="D91" s="67" t="str">
        <f t="shared" si="17"/>
        <v>3212</v>
      </c>
      <c r="E91" s="67" t="str">
        <f t="shared" si="18"/>
        <v>3212</v>
      </c>
      <c r="F91" s="67" t="str">
        <f t="shared" si="12"/>
        <v>L3212</v>
      </c>
      <c r="G91" s="67" t="str">
        <f t="shared" si="13"/>
        <v>00</v>
      </c>
      <c r="H91" s="67" t="str">
        <f t="shared" si="14"/>
        <v>L321200</v>
      </c>
      <c r="I91" s="67" t="str">
        <f t="shared" si="20"/>
        <v>L321200</v>
      </c>
      <c r="J91" s="67" t="str">
        <f t="shared" si="19"/>
        <v>Veneer, plywood and engineered wood product manufacturing</v>
      </c>
    </row>
    <row r="92" spans="1:10" x14ac:dyDescent="0.25">
      <c r="A92" s="67" t="s">
        <v>10910</v>
      </c>
      <c r="B92" s="67" t="str">
        <f t="shared" si="15"/>
        <v>3219 Other wood product manufacturing</v>
      </c>
      <c r="C92" s="67">
        <f t="shared" si="16"/>
        <v>4</v>
      </c>
      <c r="D92" s="67" t="str">
        <f t="shared" si="17"/>
        <v>3219</v>
      </c>
      <c r="E92" s="67" t="str">
        <f t="shared" si="18"/>
        <v>3219</v>
      </c>
      <c r="F92" s="67" t="str">
        <f t="shared" si="12"/>
        <v>L3219</v>
      </c>
      <c r="G92" s="67" t="str">
        <f t="shared" si="13"/>
        <v>00</v>
      </c>
      <c r="H92" s="67" t="str">
        <f t="shared" si="14"/>
        <v>L321900</v>
      </c>
      <c r="I92" s="67" t="str">
        <f t="shared" si="20"/>
        <v>L321900</v>
      </c>
      <c r="J92" s="67" t="str">
        <f t="shared" si="19"/>
        <v>Other wood product manufacturing</v>
      </c>
    </row>
    <row r="93" spans="1:10" x14ac:dyDescent="0.25">
      <c r="A93" s="67" t="s">
        <v>10911</v>
      </c>
      <c r="B93" s="67" t="str">
        <f t="shared" si="15"/>
        <v>322 Paper manufacturing</v>
      </c>
      <c r="C93" s="67">
        <f t="shared" si="16"/>
        <v>3</v>
      </c>
      <c r="D93" s="67" t="str">
        <f t="shared" si="17"/>
        <v>322</v>
      </c>
      <c r="E93" s="67" t="str">
        <f t="shared" si="18"/>
        <v>322</v>
      </c>
      <c r="F93" s="67" t="str">
        <f t="shared" si="12"/>
        <v>L322</v>
      </c>
      <c r="G93" s="67" t="str">
        <f t="shared" si="13"/>
        <v>000</v>
      </c>
      <c r="H93" s="67" t="str">
        <f t="shared" si="14"/>
        <v>L322000</v>
      </c>
      <c r="I93" s="67" t="str">
        <f t="shared" si="20"/>
        <v/>
      </c>
      <c r="J93" s="67" t="str">
        <f t="shared" si="19"/>
        <v>Paper manufacturing</v>
      </c>
    </row>
    <row r="94" spans="1:10" x14ac:dyDescent="0.25">
      <c r="A94" s="67" t="s">
        <v>10912</v>
      </c>
      <c r="B94" s="67" t="str">
        <f t="shared" si="15"/>
        <v>3221 Pulp, paper and paperboard mills</v>
      </c>
      <c r="C94" s="67">
        <f t="shared" si="16"/>
        <v>4</v>
      </c>
      <c r="D94" s="67" t="str">
        <f t="shared" si="17"/>
        <v>3221</v>
      </c>
      <c r="E94" s="67" t="str">
        <f t="shared" si="18"/>
        <v>3221</v>
      </c>
      <c r="F94" s="67" t="str">
        <f t="shared" si="12"/>
        <v>L3221</v>
      </c>
      <c r="G94" s="67" t="str">
        <f t="shared" si="13"/>
        <v>00</v>
      </c>
      <c r="H94" s="67" t="str">
        <f t="shared" si="14"/>
        <v>L322100</v>
      </c>
      <c r="I94" s="67" t="str">
        <f t="shared" si="20"/>
        <v>L322100</v>
      </c>
      <c r="J94" s="67" t="str">
        <f t="shared" si="19"/>
        <v>Pulp, paper and paperboard mills</v>
      </c>
    </row>
    <row r="95" spans="1:10" x14ac:dyDescent="0.25">
      <c r="A95" s="67" t="s">
        <v>10913</v>
      </c>
      <c r="B95" s="67" t="str">
        <f t="shared" si="15"/>
        <v>3222 Converted paper product manufacturing</v>
      </c>
      <c r="C95" s="67">
        <f t="shared" si="16"/>
        <v>4</v>
      </c>
      <c r="D95" s="67" t="str">
        <f t="shared" si="17"/>
        <v>3222</v>
      </c>
      <c r="E95" s="67" t="str">
        <f t="shared" si="18"/>
        <v>3222</v>
      </c>
      <c r="F95" s="67" t="str">
        <f t="shared" si="12"/>
        <v>L3222</v>
      </c>
      <c r="G95" s="67" t="str">
        <f t="shared" si="13"/>
        <v>00</v>
      </c>
      <c r="H95" s="67" t="str">
        <f t="shared" si="14"/>
        <v>L322200</v>
      </c>
      <c r="I95" s="67" t="str">
        <f t="shared" si="20"/>
        <v>L322200</v>
      </c>
      <c r="J95" s="67" t="str">
        <f t="shared" si="19"/>
        <v>Converted paper product manufacturing</v>
      </c>
    </row>
    <row r="96" spans="1:10" x14ac:dyDescent="0.25">
      <c r="A96" s="67" t="s">
        <v>10914</v>
      </c>
      <c r="B96" s="67" t="str">
        <f t="shared" si="15"/>
        <v>323 Printing and related support activities</v>
      </c>
      <c r="C96" s="67">
        <f t="shared" si="16"/>
        <v>3</v>
      </c>
      <c r="D96" s="67" t="str">
        <f t="shared" si="17"/>
        <v>323</v>
      </c>
      <c r="E96" s="67" t="str">
        <f t="shared" si="18"/>
        <v>323</v>
      </c>
      <c r="F96" s="67" t="str">
        <f t="shared" si="12"/>
        <v>L323</v>
      </c>
      <c r="G96" s="67" t="str">
        <f t="shared" si="13"/>
        <v>000</v>
      </c>
      <c r="H96" s="67" t="str">
        <f t="shared" si="14"/>
        <v>L323000</v>
      </c>
      <c r="I96" s="67" t="str">
        <f t="shared" si="20"/>
        <v/>
      </c>
      <c r="J96" s="67" t="str">
        <f t="shared" si="19"/>
        <v>Printing and related support activities</v>
      </c>
    </row>
    <row r="97" spans="1:10" x14ac:dyDescent="0.25">
      <c r="A97" s="67" t="s">
        <v>10915</v>
      </c>
      <c r="B97" s="67" t="str">
        <f t="shared" si="15"/>
        <v>3231 Printing and related support activities</v>
      </c>
      <c r="C97" s="67">
        <f t="shared" si="16"/>
        <v>4</v>
      </c>
      <c r="D97" s="67" t="str">
        <f t="shared" si="17"/>
        <v>3231</v>
      </c>
      <c r="E97" s="67" t="str">
        <f t="shared" si="18"/>
        <v>3231</v>
      </c>
      <c r="F97" s="67" t="str">
        <f t="shared" si="12"/>
        <v>L3231</v>
      </c>
      <c r="G97" s="67" t="str">
        <f t="shared" si="13"/>
        <v>00</v>
      </c>
      <c r="H97" s="67" t="str">
        <f t="shared" si="14"/>
        <v>L323100</v>
      </c>
      <c r="I97" s="67" t="str">
        <f t="shared" si="20"/>
        <v>L323100</v>
      </c>
      <c r="J97" s="67" t="str">
        <f t="shared" si="19"/>
        <v>Printing and related support activities</v>
      </c>
    </row>
    <row r="98" spans="1:10" x14ac:dyDescent="0.25">
      <c r="A98" s="67" t="s">
        <v>10916</v>
      </c>
      <c r="B98" s="67" t="str">
        <f t="shared" si="15"/>
        <v>324 Petroleum and coal product manufacturing</v>
      </c>
      <c r="C98" s="67">
        <f t="shared" si="16"/>
        <v>3</v>
      </c>
      <c r="D98" s="67" t="str">
        <f t="shared" si="17"/>
        <v>324</v>
      </c>
      <c r="E98" s="67" t="str">
        <f t="shared" si="18"/>
        <v>324</v>
      </c>
      <c r="F98" s="67" t="str">
        <f t="shared" si="12"/>
        <v>L324</v>
      </c>
      <c r="G98" s="67" t="str">
        <f t="shared" si="13"/>
        <v>000</v>
      </c>
      <c r="H98" s="67" t="str">
        <f t="shared" si="14"/>
        <v>L324000</v>
      </c>
      <c r="I98" s="67" t="str">
        <f t="shared" si="20"/>
        <v/>
      </c>
      <c r="J98" s="67" t="str">
        <f t="shared" si="19"/>
        <v>Petroleum and coal product manufacturing</v>
      </c>
    </row>
    <row r="99" spans="1:10" x14ac:dyDescent="0.25">
      <c r="A99" s="67" t="s">
        <v>10917</v>
      </c>
      <c r="B99" s="67" t="str">
        <f t="shared" si="15"/>
        <v>3241 Petroleum and coal product manufacturing</v>
      </c>
      <c r="C99" s="67">
        <f t="shared" si="16"/>
        <v>4</v>
      </c>
      <c r="D99" s="67" t="str">
        <f t="shared" si="17"/>
        <v>3241</v>
      </c>
      <c r="E99" s="67" t="str">
        <f t="shared" si="18"/>
        <v>3241</v>
      </c>
      <c r="F99" s="67" t="str">
        <f t="shared" si="12"/>
        <v>L3241</v>
      </c>
      <c r="G99" s="67" t="str">
        <f t="shared" si="13"/>
        <v>00</v>
      </c>
      <c r="H99" s="67" t="str">
        <f t="shared" si="14"/>
        <v>L324100</v>
      </c>
      <c r="I99" s="67" t="str">
        <f t="shared" si="20"/>
        <v>L324100</v>
      </c>
      <c r="J99" s="67" t="str">
        <f t="shared" si="19"/>
        <v>Petroleum and coal product manufacturing</v>
      </c>
    </row>
    <row r="100" spans="1:10" x14ac:dyDescent="0.25">
      <c r="A100" s="67" t="s">
        <v>10918</v>
      </c>
      <c r="B100" s="67" t="str">
        <f t="shared" si="15"/>
        <v>325 Chemical manufacturing</v>
      </c>
      <c r="C100" s="67">
        <f t="shared" si="16"/>
        <v>3</v>
      </c>
      <c r="D100" s="67" t="str">
        <f t="shared" si="17"/>
        <v>325</v>
      </c>
      <c r="E100" s="67" t="str">
        <f t="shared" si="18"/>
        <v>325</v>
      </c>
      <c r="F100" s="67" t="str">
        <f t="shared" si="12"/>
        <v>L325</v>
      </c>
      <c r="G100" s="67" t="str">
        <f t="shared" si="13"/>
        <v>000</v>
      </c>
      <c r="H100" s="67" t="str">
        <f t="shared" si="14"/>
        <v>L325000</v>
      </c>
      <c r="I100" s="67" t="str">
        <f t="shared" si="20"/>
        <v/>
      </c>
      <c r="J100" s="67" t="str">
        <f t="shared" si="19"/>
        <v>Chemical manufacturing</v>
      </c>
    </row>
    <row r="101" spans="1:10" x14ac:dyDescent="0.25">
      <c r="A101" s="67" t="s">
        <v>10919</v>
      </c>
      <c r="B101" s="67" t="str">
        <f t="shared" si="15"/>
        <v>3251 Basic chemical manufacturing</v>
      </c>
      <c r="C101" s="67">
        <f t="shared" si="16"/>
        <v>4</v>
      </c>
      <c r="D101" s="67" t="str">
        <f t="shared" si="17"/>
        <v>3251</v>
      </c>
      <c r="E101" s="67" t="str">
        <f t="shared" si="18"/>
        <v>3251</v>
      </c>
      <c r="F101" s="67" t="str">
        <f t="shared" si="12"/>
        <v>L3251</v>
      </c>
      <c r="G101" s="67" t="str">
        <f t="shared" si="13"/>
        <v>00</v>
      </c>
      <c r="H101" s="67" t="str">
        <f t="shared" si="14"/>
        <v>L325100</v>
      </c>
      <c r="I101" s="67" t="str">
        <f t="shared" si="20"/>
        <v>L325100</v>
      </c>
      <c r="J101" s="67" t="str">
        <f t="shared" si="19"/>
        <v>Basic chemical manufacturing</v>
      </c>
    </row>
    <row r="102" spans="1:10" x14ac:dyDescent="0.25">
      <c r="A102" s="67" t="s">
        <v>10920</v>
      </c>
      <c r="B102" s="67" t="str">
        <f t="shared" si="15"/>
        <v>3252 Resin, synthetic rubber, and artificial and synthetic fibres and filaments manufacturing</v>
      </c>
      <c r="C102" s="67">
        <f t="shared" si="16"/>
        <v>4</v>
      </c>
      <c r="D102" s="67" t="str">
        <f t="shared" si="17"/>
        <v>3252</v>
      </c>
      <c r="E102" s="67" t="str">
        <f t="shared" si="18"/>
        <v>3252</v>
      </c>
      <c r="F102" s="67" t="str">
        <f t="shared" si="12"/>
        <v>L3252</v>
      </c>
      <c r="G102" s="67" t="str">
        <f t="shared" si="13"/>
        <v>00</v>
      </c>
      <c r="H102" s="67" t="str">
        <f t="shared" si="14"/>
        <v>L325200</v>
      </c>
      <c r="I102" s="67" t="str">
        <f t="shared" si="20"/>
        <v>L325200</v>
      </c>
      <c r="J102" s="67" t="str">
        <f t="shared" si="19"/>
        <v>Resin, synthetic rubber, and artificial and synthetic fibres and filaments manufacturing</v>
      </c>
    </row>
    <row r="103" spans="1:10" x14ac:dyDescent="0.25">
      <c r="A103" s="67" t="s">
        <v>10921</v>
      </c>
      <c r="B103" s="67" t="str">
        <f t="shared" si="15"/>
        <v>3253 Pesticide, fertilizer and other agricultural chemical manufacturing</v>
      </c>
      <c r="C103" s="67">
        <f t="shared" si="16"/>
        <v>4</v>
      </c>
      <c r="D103" s="67" t="str">
        <f t="shared" si="17"/>
        <v>3253</v>
      </c>
      <c r="E103" s="67" t="str">
        <f t="shared" si="18"/>
        <v>3253</v>
      </c>
      <c r="F103" s="67" t="str">
        <f t="shared" si="12"/>
        <v>L3253</v>
      </c>
      <c r="G103" s="67" t="str">
        <f t="shared" si="13"/>
        <v>00</v>
      </c>
      <c r="H103" s="67" t="str">
        <f t="shared" si="14"/>
        <v>L325300</v>
      </c>
      <c r="I103" s="67" t="str">
        <f t="shared" si="20"/>
        <v>L325300</v>
      </c>
      <c r="J103" s="67" t="str">
        <f t="shared" si="19"/>
        <v>Pesticide, fertilizer and other agricultural chemical manufacturing</v>
      </c>
    </row>
    <row r="104" spans="1:10" x14ac:dyDescent="0.25">
      <c r="A104" s="67" t="s">
        <v>10922</v>
      </c>
      <c r="B104" s="67" t="str">
        <f t="shared" si="15"/>
        <v>3254 Pharmaceutical and medicine manufacturing</v>
      </c>
      <c r="C104" s="67">
        <f t="shared" si="16"/>
        <v>4</v>
      </c>
      <c r="D104" s="67" t="str">
        <f t="shared" si="17"/>
        <v>3254</v>
      </c>
      <c r="E104" s="67" t="str">
        <f t="shared" si="18"/>
        <v>3254</v>
      </c>
      <c r="F104" s="67" t="str">
        <f t="shared" si="12"/>
        <v>L3254</v>
      </c>
      <c r="G104" s="67" t="str">
        <f t="shared" si="13"/>
        <v>00</v>
      </c>
      <c r="H104" s="67" t="str">
        <f t="shared" si="14"/>
        <v>L325400</v>
      </c>
      <c r="I104" s="67" t="str">
        <f t="shared" si="20"/>
        <v>L325400</v>
      </c>
      <c r="J104" s="67" t="str">
        <f t="shared" si="19"/>
        <v>Pharmaceutical and medicine manufacturing</v>
      </c>
    </row>
    <row r="105" spans="1:10" x14ac:dyDescent="0.25">
      <c r="A105" s="67" t="s">
        <v>10923</v>
      </c>
      <c r="B105" s="67" t="str">
        <f t="shared" si="15"/>
        <v>3255 Paint, coating and adhesive manufacturing</v>
      </c>
      <c r="C105" s="67">
        <f t="shared" si="16"/>
        <v>4</v>
      </c>
      <c r="D105" s="67" t="str">
        <f t="shared" si="17"/>
        <v>3255</v>
      </c>
      <c r="E105" s="67" t="str">
        <f t="shared" si="18"/>
        <v>3255</v>
      </c>
      <c r="F105" s="67" t="str">
        <f t="shared" si="12"/>
        <v>L3255</v>
      </c>
      <c r="G105" s="67" t="str">
        <f t="shared" si="13"/>
        <v>00</v>
      </c>
      <c r="H105" s="67" t="str">
        <f t="shared" si="14"/>
        <v>L325500</v>
      </c>
      <c r="I105" s="67" t="str">
        <f t="shared" si="20"/>
        <v>L325500</v>
      </c>
      <c r="J105" s="67" t="str">
        <f t="shared" si="19"/>
        <v>Paint, coating and adhesive manufacturing</v>
      </c>
    </row>
    <row r="106" spans="1:10" x14ac:dyDescent="0.25">
      <c r="A106" s="67" t="s">
        <v>10924</v>
      </c>
      <c r="B106" s="67" t="str">
        <f t="shared" si="15"/>
        <v>3256 Soap, cleaning compound and toilet preparation manufacturing</v>
      </c>
      <c r="C106" s="67">
        <f t="shared" si="16"/>
        <v>4</v>
      </c>
      <c r="D106" s="67" t="str">
        <f t="shared" si="17"/>
        <v>3256</v>
      </c>
      <c r="E106" s="67" t="str">
        <f t="shared" si="18"/>
        <v>3256</v>
      </c>
      <c r="F106" s="67" t="str">
        <f t="shared" si="12"/>
        <v>L3256</v>
      </c>
      <c r="G106" s="67" t="str">
        <f t="shared" si="13"/>
        <v>00</v>
      </c>
      <c r="H106" s="67" t="str">
        <f t="shared" si="14"/>
        <v>L325600</v>
      </c>
      <c r="I106" s="67" t="str">
        <f t="shared" si="20"/>
        <v>L325600</v>
      </c>
      <c r="J106" s="67" t="str">
        <f t="shared" si="19"/>
        <v>Soap, cleaning compound and toilet preparation manufacturing</v>
      </c>
    </row>
    <row r="107" spans="1:10" x14ac:dyDescent="0.25">
      <c r="A107" s="67" t="s">
        <v>10925</v>
      </c>
      <c r="B107" s="67" t="str">
        <f t="shared" si="15"/>
        <v>3259 Other chemical product manufacturing</v>
      </c>
      <c r="C107" s="67">
        <f t="shared" si="16"/>
        <v>4</v>
      </c>
      <c r="D107" s="67" t="str">
        <f t="shared" si="17"/>
        <v>3259</v>
      </c>
      <c r="E107" s="67" t="str">
        <f t="shared" si="18"/>
        <v>3259</v>
      </c>
      <c r="F107" s="67" t="str">
        <f t="shared" si="12"/>
        <v>L3259</v>
      </c>
      <c r="G107" s="67" t="str">
        <f t="shared" si="13"/>
        <v>00</v>
      </c>
      <c r="H107" s="67" t="str">
        <f t="shared" si="14"/>
        <v>L325900</v>
      </c>
      <c r="I107" s="67" t="str">
        <f t="shared" si="20"/>
        <v>L325900</v>
      </c>
      <c r="J107" s="67" t="str">
        <f t="shared" si="19"/>
        <v>Other chemical product manufacturing</v>
      </c>
    </row>
    <row r="108" spans="1:10" x14ac:dyDescent="0.25">
      <c r="A108" s="67" t="s">
        <v>10926</v>
      </c>
      <c r="B108" s="67" t="str">
        <f t="shared" si="15"/>
        <v>326 Plastics and rubber products manufacturing</v>
      </c>
      <c r="C108" s="67">
        <f t="shared" si="16"/>
        <v>3</v>
      </c>
      <c r="D108" s="67" t="str">
        <f t="shared" si="17"/>
        <v>326</v>
      </c>
      <c r="E108" s="67" t="str">
        <f t="shared" si="18"/>
        <v>326</v>
      </c>
      <c r="F108" s="67" t="str">
        <f t="shared" si="12"/>
        <v>L326</v>
      </c>
      <c r="G108" s="67" t="str">
        <f t="shared" si="13"/>
        <v>000</v>
      </c>
      <c r="H108" s="67" t="str">
        <f t="shared" si="14"/>
        <v>L326000</v>
      </c>
      <c r="I108" s="67" t="str">
        <f t="shared" si="20"/>
        <v/>
      </c>
      <c r="J108" s="67" t="str">
        <f t="shared" si="19"/>
        <v>Plastics and rubber products manufacturing</v>
      </c>
    </row>
    <row r="109" spans="1:10" x14ac:dyDescent="0.25">
      <c r="A109" s="67" t="s">
        <v>10927</v>
      </c>
      <c r="B109" s="67" t="str">
        <f t="shared" si="15"/>
        <v>3261 Plastic product manufacturing</v>
      </c>
      <c r="C109" s="67">
        <f t="shared" si="16"/>
        <v>4</v>
      </c>
      <c r="D109" s="67" t="str">
        <f t="shared" si="17"/>
        <v>3261</v>
      </c>
      <c r="E109" s="67" t="str">
        <f t="shared" si="18"/>
        <v>3261</v>
      </c>
      <c r="F109" s="67" t="str">
        <f t="shared" si="12"/>
        <v>L3261</v>
      </c>
      <c r="G109" s="67" t="str">
        <f t="shared" si="13"/>
        <v>00</v>
      </c>
      <c r="H109" s="67" t="str">
        <f t="shared" si="14"/>
        <v>L326100</v>
      </c>
      <c r="I109" s="67" t="str">
        <f t="shared" si="20"/>
        <v>L326100</v>
      </c>
      <c r="J109" s="67" t="str">
        <f t="shared" si="19"/>
        <v>Plastic product manufacturing</v>
      </c>
    </row>
    <row r="110" spans="1:10" x14ac:dyDescent="0.25">
      <c r="A110" s="67" t="s">
        <v>10928</v>
      </c>
      <c r="B110" s="67" t="str">
        <f t="shared" si="15"/>
        <v>3262 Rubber product manufacturing</v>
      </c>
      <c r="C110" s="67">
        <f t="shared" si="16"/>
        <v>4</v>
      </c>
      <c r="D110" s="67" t="str">
        <f t="shared" si="17"/>
        <v>3262</v>
      </c>
      <c r="E110" s="67" t="str">
        <f t="shared" si="18"/>
        <v>3262</v>
      </c>
      <c r="F110" s="67" t="str">
        <f t="shared" si="12"/>
        <v>L3262</v>
      </c>
      <c r="G110" s="67" t="str">
        <f t="shared" si="13"/>
        <v>00</v>
      </c>
      <c r="H110" s="67" t="str">
        <f t="shared" si="14"/>
        <v>L326200</v>
      </c>
      <c r="I110" s="67" t="str">
        <f t="shared" si="20"/>
        <v>L326200</v>
      </c>
      <c r="J110" s="67" t="str">
        <f t="shared" si="19"/>
        <v>Rubber product manufacturing</v>
      </c>
    </row>
    <row r="111" spans="1:10" x14ac:dyDescent="0.25">
      <c r="A111" s="67" t="s">
        <v>10929</v>
      </c>
      <c r="B111" s="67" t="str">
        <f t="shared" si="15"/>
        <v>327 Non-metallic mineral product manufacturing</v>
      </c>
      <c r="C111" s="67">
        <f t="shared" si="16"/>
        <v>3</v>
      </c>
      <c r="D111" s="67" t="str">
        <f t="shared" si="17"/>
        <v>327</v>
      </c>
      <c r="E111" s="67" t="str">
        <f t="shared" si="18"/>
        <v>327</v>
      </c>
      <c r="F111" s="67" t="str">
        <f t="shared" si="12"/>
        <v>L327</v>
      </c>
      <c r="G111" s="67" t="str">
        <f t="shared" si="13"/>
        <v>000</v>
      </c>
      <c r="H111" s="67" t="str">
        <f t="shared" si="14"/>
        <v>L327000</v>
      </c>
      <c r="I111" s="67" t="str">
        <f t="shared" si="20"/>
        <v/>
      </c>
      <c r="J111" s="67" t="str">
        <f t="shared" si="19"/>
        <v>Non-metallic mineral product manufacturing</v>
      </c>
    </row>
    <row r="112" spans="1:10" x14ac:dyDescent="0.25">
      <c r="A112" s="67" t="s">
        <v>10930</v>
      </c>
      <c r="B112" s="67" t="str">
        <f t="shared" si="15"/>
        <v>3271 Clay product and refractory manufacturing</v>
      </c>
      <c r="C112" s="67">
        <f t="shared" si="16"/>
        <v>4</v>
      </c>
      <c r="D112" s="67" t="str">
        <f t="shared" si="17"/>
        <v>3271</v>
      </c>
      <c r="E112" s="67" t="str">
        <f t="shared" si="18"/>
        <v>3271</v>
      </c>
      <c r="F112" s="67" t="str">
        <f t="shared" si="12"/>
        <v>L3271</v>
      </c>
      <c r="G112" s="67" t="str">
        <f t="shared" si="13"/>
        <v>00</v>
      </c>
      <c r="H112" s="67" t="str">
        <f t="shared" si="14"/>
        <v>L327100</v>
      </c>
      <c r="I112" s="67" t="str">
        <f t="shared" si="20"/>
        <v>L327100</v>
      </c>
      <c r="J112" s="67" t="str">
        <f t="shared" si="19"/>
        <v>Clay product and refractory manufacturing</v>
      </c>
    </row>
    <row r="113" spans="1:10" x14ac:dyDescent="0.25">
      <c r="A113" s="67" t="s">
        <v>10931</v>
      </c>
      <c r="B113" s="67" t="str">
        <f t="shared" si="15"/>
        <v>3272 Glass and glass product manufacturing</v>
      </c>
      <c r="C113" s="67">
        <f t="shared" si="16"/>
        <v>4</v>
      </c>
      <c r="D113" s="67" t="str">
        <f t="shared" si="17"/>
        <v>3272</v>
      </c>
      <c r="E113" s="67" t="str">
        <f t="shared" si="18"/>
        <v>3272</v>
      </c>
      <c r="F113" s="67" t="str">
        <f t="shared" si="12"/>
        <v>L3272</v>
      </c>
      <c r="G113" s="67" t="str">
        <f t="shared" si="13"/>
        <v>00</v>
      </c>
      <c r="H113" s="67" t="str">
        <f t="shared" si="14"/>
        <v>L327200</v>
      </c>
      <c r="I113" s="67" t="str">
        <f t="shared" si="20"/>
        <v>L327200</v>
      </c>
      <c r="J113" s="67" t="str">
        <f t="shared" si="19"/>
        <v>Glass and glass product manufacturing</v>
      </c>
    </row>
    <row r="114" spans="1:10" x14ac:dyDescent="0.25">
      <c r="A114" s="67" t="s">
        <v>10932</v>
      </c>
      <c r="B114" s="67" t="str">
        <f t="shared" si="15"/>
        <v>3273 Cement and concrete product manufacturing</v>
      </c>
      <c r="C114" s="67">
        <f t="shared" si="16"/>
        <v>4</v>
      </c>
      <c r="D114" s="67" t="str">
        <f t="shared" si="17"/>
        <v>3273</v>
      </c>
      <c r="E114" s="67" t="str">
        <f t="shared" si="18"/>
        <v>3273</v>
      </c>
      <c r="F114" s="67" t="str">
        <f t="shared" si="12"/>
        <v>L3273</v>
      </c>
      <c r="G114" s="67" t="str">
        <f t="shared" si="13"/>
        <v>00</v>
      </c>
      <c r="H114" s="67" t="str">
        <f t="shared" si="14"/>
        <v>L327300</v>
      </c>
      <c r="I114" s="67" t="str">
        <f t="shared" si="20"/>
        <v>L327300</v>
      </c>
      <c r="J114" s="67" t="str">
        <f t="shared" si="19"/>
        <v>Cement and concrete product manufacturing</v>
      </c>
    </row>
    <row r="115" spans="1:10" x14ac:dyDescent="0.25">
      <c r="A115" s="67" t="s">
        <v>10933</v>
      </c>
      <c r="B115" s="67" t="str">
        <f t="shared" si="15"/>
        <v>3274 Lime and gypsum product manufacturing</v>
      </c>
      <c r="C115" s="67">
        <f t="shared" si="16"/>
        <v>4</v>
      </c>
      <c r="D115" s="67" t="str">
        <f t="shared" si="17"/>
        <v>3274</v>
      </c>
      <c r="E115" s="67" t="str">
        <f t="shared" si="18"/>
        <v>3274</v>
      </c>
      <c r="F115" s="67" t="str">
        <f t="shared" si="12"/>
        <v>L3274</v>
      </c>
      <c r="G115" s="67" t="str">
        <f t="shared" si="13"/>
        <v>00</v>
      </c>
      <c r="H115" s="67" t="str">
        <f t="shared" si="14"/>
        <v>L327400</v>
      </c>
      <c r="I115" s="67" t="str">
        <f t="shared" si="20"/>
        <v>L327400</v>
      </c>
      <c r="J115" s="67" t="str">
        <f t="shared" si="19"/>
        <v>Lime and gypsum product manufacturing</v>
      </c>
    </row>
    <row r="116" spans="1:10" x14ac:dyDescent="0.25">
      <c r="A116" s="67" t="s">
        <v>10934</v>
      </c>
      <c r="B116" s="67" t="str">
        <f t="shared" si="15"/>
        <v>3279 Other non-metallic mineral product manufacturing</v>
      </c>
      <c r="C116" s="67">
        <f t="shared" si="16"/>
        <v>4</v>
      </c>
      <c r="D116" s="67" t="str">
        <f t="shared" si="17"/>
        <v>3279</v>
      </c>
      <c r="E116" s="67" t="str">
        <f t="shared" si="18"/>
        <v>3279</v>
      </c>
      <c r="F116" s="67" t="str">
        <f t="shared" si="12"/>
        <v>L3279</v>
      </c>
      <c r="G116" s="67" t="str">
        <f t="shared" si="13"/>
        <v>00</v>
      </c>
      <c r="H116" s="67" t="str">
        <f t="shared" si="14"/>
        <v>L327900</v>
      </c>
      <c r="I116" s="67" t="str">
        <f t="shared" si="20"/>
        <v>L327900</v>
      </c>
      <c r="J116" s="67" t="str">
        <f t="shared" si="19"/>
        <v>Other non-metallic mineral product manufacturing</v>
      </c>
    </row>
    <row r="117" spans="1:10" x14ac:dyDescent="0.25">
      <c r="A117" s="67" t="s">
        <v>10935</v>
      </c>
      <c r="B117" s="67" t="str">
        <f t="shared" si="15"/>
        <v>331 Primary metal manufacturing</v>
      </c>
      <c r="C117" s="67">
        <f t="shared" si="16"/>
        <v>3</v>
      </c>
      <c r="D117" s="67" t="str">
        <f t="shared" si="17"/>
        <v>331</v>
      </c>
      <c r="E117" s="67" t="str">
        <f t="shared" si="18"/>
        <v>331</v>
      </c>
      <c r="F117" s="67" t="str">
        <f t="shared" si="12"/>
        <v>L331</v>
      </c>
      <c r="G117" s="67" t="str">
        <f t="shared" si="13"/>
        <v>000</v>
      </c>
      <c r="H117" s="67" t="str">
        <f t="shared" si="14"/>
        <v>L331000</v>
      </c>
      <c r="I117" s="67" t="str">
        <f t="shared" si="20"/>
        <v/>
      </c>
      <c r="J117" s="67" t="str">
        <f t="shared" si="19"/>
        <v>Primary metal manufacturing</v>
      </c>
    </row>
    <row r="118" spans="1:10" x14ac:dyDescent="0.25">
      <c r="A118" s="67" t="s">
        <v>10936</v>
      </c>
      <c r="B118" s="67" t="str">
        <f t="shared" si="15"/>
        <v>3311 Iron and steel mills and ferro-alloy manufacturing</v>
      </c>
      <c r="C118" s="67">
        <f t="shared" si="16"/>
        <v>4</v>
      </c>
      <c r="D118" s="67" t="str">
        <f t="shared" si="17"/>
        <v>3311</v>
      </c>
      <c r="E118" s="67" t="str">
        <f t="shared" si="18"/>
        <v>3311</v>
      </c>
      <c r="F118" s="67" t="str">
        <f t="shared" si="12"/>
        <v>L3311</v>
      </c>
      <c r="G118" s="67" t="str">
        <f t="shared" si="13"/>
        <v>00</v>
      </c>
      <c r="H118" s="67" t="str">
        <f t="shared" si="14"/>
        <v>L331100</v>
      </c>
      <c r="I118" s="67" t="str">
        <f t="shared" si="20"/>
        <v>L331100</v>
      </c>
      <c r="J118" s="67" t="str">
        <f t="shared" si="19"/>
        <v>Iron and steel mills and ferro-alloy manufacturing</v>
      </c>
    </row>
    <row r="119" spans="1:10" x14ac:dyDescent="0.25">
      <c r="A119" s="67" t="s">
        <v>10937</v>
      </c>
      <c r="B119" s="67" t="str">
        <f t="shared" si="15"/>
        <v>3312 Steel product manufacturing from purchased steel</v>
      </c>
      <c r="C119" s="67">
        <f t="shared" si="16"/>
        <v>4</v>
      </c>
      <c r="D119" s="67" t="str">
        <f t="shared" si="17"/>
        <v>3312</v>
      </c>
      <c r="E119" s="67" t="str">
        <f t="shared" si="18"/>
        <v>3312</v>
      </c>
      <c r="F119" s="67" t="str">
        <f t="shared" si="12"/>
        <v>L3312</v>
      </c>
      <c r="G119" s="67" t="str">
        <f t="shared" si="13"/>
        <v>00</v>
      </c>
      <c r="H119" s="67" t="str">
        <f t="shared" si="14"/>
        <v>L331200</v>
      </c>
      <c r="I119" s="67" t="str">
        <f t="shared" si="20"/>
        <v>L331200</v>
      </c>
      <c r="J119" s="67" t="str">
        <f t="shared" si="19"/>
        <v>Steel product manufacturing from purchased steel</v>
      </c>
    </row>
    <row r="120" spans="1:10" x14ac:dyDescent="0.25">
      <c r="A120" s="67" t="s">
        <v>10938</v>
      </c>
      <c r="B120" s="67" t="str">
        <f t="shared" si="15"/>
        <v>3313 Alumina and aluminum production and processing</v>
      </c>
      <c r="C120" s="67">
        <f t="shared" si="16"/>
        <v>4</v>
      </c>
      <c r="D120" s="67" t="str">
        <f t="shared" si="17"/>
        <v>3313</v>
      </c>
      <c r="E120" s="67" t="str">
        <f t="shared" si="18"/>
        <v>3313</v>
      </c>
      <c r="F120" s="67" t="str">
        <f t="shared" si="12"/>
        <v>L3313</v>
      </c>
      <c r="G120" s="67" t="str">
        <f t="shared" si="13"/>
        <v>00</v>
      </c>
      <c r="H120" s="67" t="str">
        <f t="shared" si="14"/>
        <v>L331300</v>
      </c>
      <c r="I120" s="67" t="str">
        <f t="shared" si="20"/>
        <v>L331300</v>
      </c>
      <c r="J120" s="67" t="str">
        <f t="shared" si="19"/>
        <v>Alumina and aluminum production and processing</v>
      </c>
    </row>
    <row r="121" spans="1:10" x14ac:dyDescent="0.25">
      <c r="A121" s="67" t="s">
        <v>10939</v>
      </c>
      <c r="B121" s="67" t="str">
        <f t="shared" si="15"/>
        <v>3314 Non-ferrous metal (except aluminum) production and processing</v>
      </c>
      <c r="C121" s="67">
        <f t="shared" si="16"/>
        <v>4</v>
      </c>
      <c r="D121" s="67" t="str">
        <f t="shared" si="17"/>
        <v>3314</v>
      </c>
      <c r="E121" s="67" t="str">
        <f t="shared" si="18"/>
        <v>3314</v>
      </c>
      <c r="F121" s="67" t="str">
        <f t="shared" si="12"/>
        <v>L3314</v>
      </c>
      <c r="G121" s="67" t="str">
        <f t="shared" si="13"/>
        <v>00</v>
      </c>
      <c r="H121" s="67" t="str">
        <f t="shared" si="14"/>
        <v>L331400</v>
      </c>
      <c r="I121" s="67" t="str">
        <f t="shared" si="20"/>
        <v>L331400</v>
      </c>
      <c r="J121" s="67" t="str">
        <f t="shared" si="19"/>
        <v>Non-ferrous metal (except aluminum) production and processing</v>
      </c>
    </row>
    <row r="122" spans="1:10" x14ac:dyDescent="0.25">
      <c r="A122" s="67" t="s">
        <v>10940</v>
      </c>
      <c r="B122" s="67" t="str">
        <f t="shared" si="15"/>
        <v>3315 Foundries</v>
      </c>
      <c r="C122" s="67">
        <f t="shared" si="16"/>
        <v>4</v>
      </c>
      <c r="D122" s="67" t="str">
        <f t="shared" si="17"/>
        <v>3315</v>
      </c>
      <c r="E122" s="67" t="str">
        <f t="shared" si="18"/>
        <v>3315</v>
      </c>
      <c r="F122" s="67" t="str">
        <f t="shared" si="12"/>
        <v>L3315</v>
      </c>
      <c r="G122" s="67" t="str">
        <f t="shared" si="13"/>
        <v>00</v>
      </c>
      <c r="H122" s="67" t="str">
        <f t="shared" si="14"/>
        <v>L331500</v>
      </c>
      <c r="I122" s="67" t="str">
        <f t="shared" si="20"/>
        <v>L331500</v>
      </c>
      <c r="J122" s="67" t="str">
        <f t="shared" si="19"/>
        <v>Foundries</v>
      </c>
    </row>
    <row r="123" spans="1:10" x14ac:dyDescent="0.25">
      <c r="A123" s="67" t="s">
        <v>10941</v>
      </c>
      <c r="B123" s="67" t="str">
        <f t="shared" si="15"/>
        <v>332 Fabricated metal product manufacturing</v>
      </c>
      <c r="C123" s="67">
        <f t="shared" si="16"/>
        <v>3</v>
      </c>
      <c r="D123" s="67" t="str">
        <f t="shared" si="17"/>
        <v>332</v>
      </c>
      <c r="E123" s="67" t="str">
        <f t="shared" si="18"/>
        <v>332</v>
      </c>
      <c r="F123" s="67" t="str">
        <f t="shared" si="12"/>
        <v>L332</v>
      </c>
      <c r="G123" s="67" t="str">
        <f t="shared" si="13"/>
        <v>000</v>
      </c>
      <c r="H123" s="67" t="str">
        <f t="shared" si="14"/>
        <v>L332000</v>
      </c>
      <c r="I123" s="67" t="str">
        <f t="shared" si="20"/>
        <v/>
      </c>
      <c r="J123" s="67" t="str">
        <f t="shared" si="19"/>
        <v>Fabricated metal product manufacturing</v>
      </c>
    </row>
    <row r="124" spans="1:10" x14ac:dyDescent="0.25">
      <c r="A124" s="67" t="s">
        <v>10942</v>
      </c>
      <c r="B124" s="67" t="str">
        <f t="shared" si="15"/>
        <v>3321 Forging and stamping</v>
      </c>
      <c r="C124" s="67">
        <f t="shared" si="16"/>
        <v>4</v>
      </c>
      <c r="D124" s="67" t="str">
        <f t="shared" si="17"/>
        <v>3321</v>
      </c>
      <c r="E124" s="67" t="str">
        <f t="shared" si="18"/>
        <v>3321</v>
      </c>
      <c r="F124" s="67" t="str">
        <f t="shared" si="12"/>
        <v>L3321</v>
      </c>
      <c r="G124" s="67" t="str">
        <f t="shared" si="13"/>
        <v>00</v>
      </c>
      <c r="H124" s="67" t="str">
        <f t="shared" si="14"/>
        <v>L332100</v>
      </c>
      <c r="I124" s="67" t="str">
        <f t="shared" si="20"/>
        <v>L332100</v>
      </c>
      <c r="J124" s="67" t="str">
        <f t="shared" si="19"/>
        <v>Forging and stamping</v>
      </c>
    </row>
    <row r="125" spans="1:10" x14ac:dyDescent="0.25">
      <c r="A125" s="67" t="s">
        <v>10943</v>
      </c>
      <c r="B125" s="67" t="str">
        <f t="shared" si="15"/>
        <v>3322 Cutlery and hand tool manufacturing</v>
      </c>
      <c r="C125" s="67">
        <f t="shared" si="16"/>
        <v>4</v>
      </c>
      <c r="D125" s="67" t="str">
        <f t="shared" si="17"/>
        <v>3322</v>
      </c>
      <c r="E125" s="67" t="str">
        <f t="shared" si="18"/>
        <v>3322</v>
      </c>
      <c r="F125" s="67" t="str">
        <f t="shared" si="12"/>
        <v>L3322</v>
      </c>
      <c r="G125" s="67" t="str">
        <f t="shared" si="13"/>
        <v>00</v>
      </c>
      <c r="H125" s="67" t="str">
        <f t="shared" si="14"/>
        <v>L332200</v>
      </c>
      <c r="I125" s="67" t="str">
        <f t="shared" si="20"/>
        <v>L332200</v>
      </c>
      <c r="J125" s="67" t="str">
        <f t="shared" si="19"/>
        <v>Cutlery and hand tool manufacturing</v>
      </c>
    </row>
    <row r="126" spans="1:10" x14ac:dyDescent="0.25">
      <c r="A126" s="67" t="s">
        <v>10944</v>
      </c>
      <c r="B126" s="67" t="str">
        <f t="shared" si="15"/>
        <v>3323 Architectural and structural metals manufacturing</v>
      </c>
      <c r="C126" s="67">
        <f t="shared" si="16"/>
        <v>4</v>
      </c>
      <c r="D126" s="67" t="str">
        <f t="shared" si="17"/>
        <v>3323</v>
      </c>
      <c r="E126" s="67" t="str">
        <f t="shared" si="18"/>
        <v>3323</v>
      </c>
      <c r="F126" s="67" t="str">
        <f t="shared" si="12"/>
        <v>L3323</v>
      </c>
      <c r="G126" s="67" t="str">
        <f t="shared" si="13"/>
        <v>00</v>
      </c>
      <c r="H126" s="67" t="str">
        <f t="shared" si="14"/>
        <v>L332300</v>
      </c>
      <c r="I126" s="67" t="str">
        <f t="shared" si="20"/>
        <v>L332300</v>
      </c>
      <c r="J126" s="67" t="str">
        <f t="shared" si="19"/>
        <v>Architectural and structural metals manufacturing</v>
      </c>
    </row>
    <row r="127" spans="1:10" x14ac:dyDescent="0.25">
      <c r="A127" s="67" t="s">
        <v>10945</v>
      </c>
      <c r="B127" s="67" t="str">
        <f t="shared" si="15"/>
        <v>3324 Boiler, tank and shipping container manufacturing</v>
      </c>
      <c r="C127" s="67">
        <f t="shared" si="16"/>
        <v>4</v>
      </c>
      <c r="D127" s="67" t="str">
        <f t="shared" si="17"/>
        <v>3324</v>
      </c>
      <c r="E127" s="67" t="str">
        <f t="shared" si="18"/>
        <v>3324</v>
      </c>
      <c r="F127" s="67" t="str">
        <f t="shared" si="12"/>
        <v>L3324</v>
      </c>
      <c r="G127" s="67" t="str">
        <f t="shared" si="13"/>
        <v>00</v>
      </c>
      <c r="H127" s="67" t="str">
        <f t="shared" si="14"/>
        <v>L332400</v>
      </c>
      <c r="I127" s="67" t="str">
        <f t="shared" si="20"/>
        <v>L332400</v>
      </c>
      <c r="J127" s="67" t="str">
        <f t="shared" si="19"/>
        <v>Boiler, tank and shipping container manufacturing</v>
      </c>
    </row>
    <row r="128" spans="1:10" x14ac:dyDescent="0.25">
      <c r="A128" s="67" t="s">
        <v>10946</v>
      </c>
      <c r="B128" s="67" t="str">
        <f t="shared" si="15"/>
        <v>3325 Hardware manufacturing</v>
      </c>
      <c r="C128" s="67">
        <f t="shared" si="16"/>
        <v>4</v>
      </c>
      <c r="D128" s="67" t="str">
        <f t="shared" si="17"/>
        <v>3325</v>
      </c>
      <c r="E128" s="67" t="str">
        <f t="shared" si="18"/>
        <v>3325</v>
      </c>
      <c r="F128" s="67" t="str">
        <f t="shared" si="12"/>
        <v>L3325</v>
      </c>
      <c r="G128" s="67" t="str">
        <f t="shared" si="13"/>
        <v>00</v>
      </c>
      <c r="H128" s="67" t="str">
        <f t="shared" si="14"/>
        <v>L332500</v>
      </c>
      <c r="I128" s="67" t="str">
        <f t="shared" si="20"/>
        <v>L332500</v>
      </c>
      <c r="J128" s="67" t="str">
        <f t="shared" si="19"/>
        <v>Hardware manufacturing</v>
      </c>
    </row>
    <row r="129" spans="1:10" x14ac:dyDescent="0.25">
      <c r="A129" s="67" t="s">
        <v>10947</v>
      </c>
      <c r="B129" s="67" t="str">
        <f t="shared" si="15"/>
        <v>3326 Spring and wire product manufacturing</v>
      </c>
      <c r="C129" s="67">
        <f t="shared" si="16"/>
        <v>4</v>
      </c>
      <c r="D129" s="67" t="str">
        <f t="shared" si="17"/>
        <v>3326</v>
      </c>
      <c r="E129" s="67" t="str">
        <f t="shared" si="18"/>
        <v>3326</v>
      </c>
      <c r="F129" s="67" t="str">
        <f t="shared" si="12"/>
        <v>L3326</v>
      </c>
      <c r="G129" s="67" t="str">
        <f t="shared" si="13"/>
        <v>00</v>
      </c>
      <c r="H129" s="67" t="str">
        <f t="shared" si="14"/>
        <v>L332600</v>
      </c>
      <c r="I129" s="67" t="str">
        <f t="shared" si="20"/>
        <v>L332600</v>
      </c>
      <c r="J129" s="67" t="str">
        <f t="shared" si="19"/>
        <v>Spring and wire product manufacturing</v>
      </c>
    </row>
    <row r="130" spans="1:10" x14ac:dyDescent="0.25">
      <c r="A130" s="67" t="s">
        <v>10948</v>
      </c>
      <c r="B130" s="67" t="str">
        <f t="shared" si="15"/>
        <v>3327 Machine shops, turned product, and screw, nut and bolt manufacturing</v>
      </c>
      <c r="C130" s="67">
        <f t="shared" si="16"/>
        <v>4</v>
      </c>
      <c r="D130" s="67" t="str">
        <f t="shared" si="17"/>
        <v>3327</v>
      </c>
      <c r="E130" s="67" t="str">
        <f t="shared" si="18"/>
        <v>3327</v>
      </c>
      <c r="F130" s="67" t="str">
        <f t="shared" si="12"/>
        <v>L3327</v>
      </c>
      <c r="G130" s="67" t="str">
        <f t="shared" si="13"/>
        <v>00</v>
      </c>
      <c r="H130" s="67" t="str">
        <f t="shared" si="14"/>
        <v>L332700</v>
      </c>
      <c r="I130" s="67" t="str">
        <f t="shared" si="20"/>
        <v>L332700</v>
      </c>
      <c r="J130" s="67" t="str">
        <f t="shared" si="19"/>
        <v>Machine shops, turned product, and screw, nut and bolt manufacturing</v>
      </c>
    </row>
    <row r="131" spans="1:10" x14ac:dyDescent="0.25">
      <c r="A131" s="67" t="s">
        <v>10949</v>
      </c>
      <c r="B131" s="67" t="str">
        <f t="shared" si="15"/>
        <v>3328 Coating, engraving, cold and heat treating and allied activities</v>
      </c>
      <c r="C131" s="67">
        <f t="shared" si="16"/>
        <v>4</v>
      </c>
      <c r="D131" s="67" t="str">
        <f t="shared" si="17"/>
        <v>3328</v>
      </c>
      <c r="E131" s="67" t="str">
        <f t="shared" si="18"/>
        <v>3328</v>
      </c>
      <c r="F131" s="67" t="str">
        <f t="shared" ref="F131:F194" si="21">"L"&amp;E131</f>
        <v>L3328</v>
      </c>
      <c r="G131" s="67" t="str">
        <f t="shared" ref="G131:G194" si="22">REPT("0",7-LEN(F131))</f>
        <v>00</v>
      </c>
      <c r="H131" s="67" t="str">
        <f t="shared" ref="H131:H194" si="23">F131&amp;G131</f>
        <v>L332800</v>
      </c>
      <c r="I131" s="67" t="str">
        <f t="shared" si="20"/>
        <v>L332800</v>
      </c>
      <c r="J131" s="67" t="str">
        <f t="shared" si="19"/>
        <v>Coating, engraving, cold and heat treating and allied activities</v>
      </c>
    </row>
    <row r="132" spans="1:10" x14ac:dyDescent="0.25">
      <c r="A132" s="67" t="s">
        <v>10950</v>
      </c>
      <c r="B132" s="67" t="str">
        <f t="shared" ref="B132:B195" si="24">TRIM(A132)</f>
        <v>3329 Other fabricated metal product manufacturing</v>
      </c>
      <c r="C132" s="67">
        <f t="shared" ref="C132:C195" si="25">MIN(FIND(" ",B132)-1,4)</f>
        <v>4</v>
      </c>
      <c r="D132" s="67" t="str">
        <f t="shared" ref="D132:D195" si="26">LEFT(B132,C132)</f>
        <v>3329</v>
      </c>
      <c r="E132" s="67" t="str">
        <f t="shared" ref="E132:E195" si="27">SUBSTITUTE(D132,"0","N")</f>
        <v>3329</v>
      </c>
      <c r="F132" s="67" t="str">
        <f t="shared" si="21"/>
        <v>L3329</v>
      </c>
      <c r="G132" s="67" t="str">
        <f t="shared" si="22"/>
        <v>00</v>
      </c>
      <c r="H132" s="67" t="str">
        <f t="shared" si="23"/>
        <v>L332900</v>
      </c>
      <c r="I132" s="67" t="str">
        <f t="shared" si="20"/>
        <v>L332900</v>
      </c>
      <c r="J132" s="67" t="str">
        <f t="shared" ref="J132:J195" si="28">RIGHT(B132,LEN(B132)-C132-1)</f>
        <v>Other fabricated metal product manufacturing</v>
      </c>
    </row>
    <row r="133" spans="1:10" x14ac:dyDescent="0.25">
      <c r="A133" s="67" t="s">
        <v>10951</v>
      </c>
      <c r="B133" s="67" t="str">
        <f t="shared" si="24"/>
        <v>333 Machinery manufacturing</v>
      </c>
      <c r="C133" s="67">
        <f t="shared" si="25"/>
        <v>3</v>
      </c>
      <c r="D133" s="67" t="str">
        <f t="shared" si="26"/>
        <v>333</v>
      </c>
      <c r="E133" s="67" t="str">
        <f t="shared" si="27"/>
        <v>333</v>
      </c>
      <c r="F133" s="67" t="str">
        <f t="shared" si="21"/>
        <v>L333</v>
      </c>
      <c r="G133" s="67" t="str">
        <f t="shared" si="22"/>
        <v>000</v>
      </c>
      <c r="H133" s="67" t="str">
        <f t="shared" si="23"/>
        <v>L333000</v>
      </c>
      <c r="I133" s="67" t="str">
        <f t="shared" si="20"/>
        <v/>
      </c>
      <c r="J133" s="67" t="str">
        <f t="shared" si="28"/>
        <v>Machinery manufacturing</v>
      </c>
    </row>
    <row r="134" spans="1:10" x14ac:dyDescent="0.25">
      <c r="A134" s="67" t="s">
        <v>10952</v>
      </c>
      <c r="B134" s="67" t="str">
        <f t="shared" si="24"/>
        <v>3331 Agricultural, construction and mining machinery manufacturing</v>
      </c>
      <c r="C134" s="67">
        <f t="shared" si="25"/>
        <v>4</v>
      </c>
      <c r="D134" s="67" t="str">
        <f t="shared" si="26"/>
        <v>3331</v>
      </c>
      <c r="E134" s="67" t="str">
        <f t="shared" si="27"/>
        <v>3331</v>
      </c>
      <c r="F134" s="67" t="str">
        <f t="shared" si="21"/>
        <v>L3331</v>
      </c>
      <c r="G134" s="67" t="str">
        <f t="shared" si="22"/>
        <v>00</v>
      </c>
      <c r="H134" s="67" t="str">
        <f t="shared" si="23"/>
        <v>L333100</v>
      </c>
      <c r="I134" s="67" t="str">
        <f t="shared" ref="I134:I197" si="29">IF(C134=4,H134,"")</f>
        <v>L333100</v>
      </c>
      <c r="J134" s="67" t="str">
        <f t="shared" si="28"/>
        <v>Agricultural, construction and mining machinery manufacturing</v>
      </c>
    </row>
    <row r="135" spans="1:10" x14ac:dyDescent="0.25">
      <c r="A135" s="67" t="s">
        <v>10953</v>
      </c>
      <c r="B135" s="67" t="str">
        <f t="shared" si="24"/>
        <v>3332 Industrial machinery manufacturing</v>
      </c>
      <c r="C135" s="67">
        <f t="shared" si="25"/>
        <v>4</v>
      </c>
      <c r="D135" s="67" t="str">
        <f t="shared" si="26"/>
        <v>3332</v>
      </c>
      <c r="E135" s="67" t="str">
        <f t="shared" si="27"/>
        <v>3332</v>
      </c>
      <c r="F135" s="67" t="str">
        <f t="shared" si="21"/>
        <v>L3332</v>
      </c>
      <c r="G135" s="67" t="str">
        <f t="shared" si="22"/>
        <v>00</v>
      </c>
      <c r="H135" s="67" t="str">
        <f t="shared" si="23"/>
        <v>L333200</v>
      </c>
      <c r="I135" s="67" t="str">
        <f t="shared" si="29"/>
        <v>L333200</v>
      </c>
      <c r="J135" s="67" t="str">
        <f t="shared" si="28"/>
        <v>Industrial machinery manufacturing</v>
      </c>
    </row>
    <row r="136" spans="1:10" x14ac:dyDescent="0.25">
      <c r="A136" s="67" t="s">
        <v>10954</v>
      </c>
      <c r="B136" s="67" t="str">
        <f t="shared" si="24"/>
        <v>3333 Commercial and service industry machinery manufacturing</v>
      </c>
      <c r="C136" s="67">
        <f t="shared" si="25"/>
        <v>4</v>
      </c>
      <c r="D136" s="67" t="str">
        <f t="shared" si="26"/>
        <v>3333</v>
      </c>
      <c r="E136" s="67" t="str">
        <f t="shared" si="27"/>
        <v>3333</v>
      </c>
      <c r="F136" s="67" t="str">
        <f t="shared" si="21"/>
        <v>L3333</v>
      </c>
      <c r="G136" s="67" t="str">
        <f t="shared" si="22"/>
        <v>00</v>
      </c>
      <c r="H136" s="67" t="str">
        <f t="shared" si="23"/>
        <v>L333300</v>
      </c>
      <c r="I136" s="67" t="str">
        <f t="shared" si="29"/>
        <v>L333300</v>
      </c>
      <c r="J136" s="67" t="str">
        <f t="shared" si="28"/>
        <v>Commercial and service industry machinery manufacturing</v>
      </c>
    </row>
    <row r="137" spans="1:10" x14ac:dyDescent="0.25">
      <c r="A137" s="67" t="s">
        <v>10955</v>
      </c>
      <c r="B137" s="67" t="str">
        <f t="shared" si="24"/>
        <v>3334 Ventilation, heating, air-conditioning and commercial refrigeration equipment manufacturing</v>
      </c>
      <c r="C137" s="67">
        <f t="shared" si="25"/>
        <v>4</v>
      </c>
      <c r="D137" s="67" t="str">
        <f t="shared" si="26"/>
        <v>3334</v>
      </c>
      <c r="E137" s="67" t="str">
        <f t="shared" si="27"/>
        <v>3334</v>
      </c>
      <c r="F137" s="67" t="str">
        <f t="shared" si="21"/>
        <v>L3334</v>
      </c>
      <c r="G137" s="67" t="str">
        <f t="shared" si="22"/>
        <v>00</v>
      </c>
      <c r="H137" s="67" t="str">
        <f t="shared" si="23"/>
        <v>L333400</v>
      </c>
      <c r="I137" s="67" t="str">
        <f t="shared" si="29"/>
        <v>L333400</v>
      </c>
      <c r="J137" s="67" t="str">
        <f t="shared" si="28"/>
        <v>Ventilation, heating, air-conditioning and commercial refrigeration equipment manufacturing</v>
      </c>
    </row>
    <row r="138" spans="1:10" x14ac:dyDescent="0.25">
      <c r="A138" s="67" t="s">
        <v>10956</v>
      </c>
      <c r="B138" s="67" t="str">
        <f t="shared" si="24"/>
        <v>3335 Metalworking machinery manufacturing</v>
      </c>
      <c r="C138" s="67">
        <f t="shared" si="25"/>
        <v>4</v>
      </c>
      <c r="D138" s="67" t="str">
        <f t="shared" si="26"/>
        <v>3335</v>
      </c>
      <c r="E138" s="67" t="str">
        <f t="shared" si="27"/>
        <v>3335</v>
      </c>
      <c r="F138" s="67" t="str">
        <f t="shared" si="21"/>
        <v>L3335</v>
      </c>
      <c r="G138" s="67" t="str">
        <f t="shared" si="22"/>
        <v>00</v>
      </c>
      <c r="H138" s="67" t="str">
        <f t="shared" si="23"/>
        <v>L333500</v>
      </c>
      <c r="I138" s="67" t="str">
        <f t="shared" si="29"/>
        <v>L333500</v>
      </c>
      <c r="J138" s="67" t="str">
        <f t="shared" si="28"/>
        <v>Metalworking machinery manufacturing</v>
      </c>
    </row>
    <row r="139" spans="1:10" x14ac:dyDescent="0.25">
      <c r="A139" s="67" t="s">
        <v>10957</v>
      </c>
      <c r="B139" s="67" t="str">
        <f t="shared" si="24"/>
        <v>3336 Engine, turbine and power transmission equipment manufacturing</v>
      </c>
      <c r="C139" s="67">
        <f t="shared" si="25"/>
        <v>4</v>
      </c>
      <c r="D139" s="67" t="str">
        <f t="shared" si="26"/>
        <v>3336</v>
      </c>
      <c r="E139" s="67" t="str">
        <f t="shared" si="27"/>
        <v>3336</v>
      </c>
      <c r="F139" s="67" t="str">
        <f t="shared" si="21"/>
        <v>L3336</v>
      </c>
      <c r="G139" s="67" t="str">
        <f t="shared" si="22"/>
        <v>00</v>
      </c>
      <c r="H139" s="67" t="str">
        <f t="shared" si="23"/>
        <v>L333600</v>
      </c>
      <c r="I139" s="67" t="str">
        <f t="shared" si="29"/>
        <v>L333600</v>
      </c>
      <c r="J139" s="67" t="str">
        <f t="shared" si="28"/>
        <v>Engine, turbine and power transmission equipment manufacturing</v>
      </c>
    </row>
    <row r="140" spans="1:10" x14ac:dyDescent="0.25">
      <c r="A140" s="67" t="s">
        <v>10958</v>
      </c>
      <c r="B140" s="67" t="str">
        <f t="shared" si="24"/>
        <v>3339 Other general-purpose machinery manufacturing</v>
      </c>
      <c r="C140" s="67">
        <f t="shared" si="25"/>
        <v>4</v>
      </c>
      <c r="D140" s="67" t="str">
        <f t="shared" si="26"/>
        <v>3339</v>
      </c>
      <c r="E140" s="67" t="str">
        <f t="shared" si="27"/>
        <v>3339</v>
      </c>
      <c r="F140" s="67" t="str">
        <f t="shared" si="21"/>
        <v>L3339</v>
      </c>
      <c r="G140" s="67" t="str">
        <f t="shared" si="22"/>
        <v>00</v>
      </c>
      <c r="H140" s="67" t="str">
        <f t="shared" si="23"/>
        <v>L333900</v>
      </c>
      <c r="I140" s="67" t="str">
        <f t="shared" si="29"/>
        <v>L333900</v>
      </c>
      <c r="J140" s="67" t="str">
        <f t="shared" si="28"/>
        <v>Other general-purpose machinery manufacturing</v>
      </c>
    </row>
    <row r="141" spans="1:10" x14ac:dyDescent="0.25">
      <c r="A141" s="67" t="s">
        <v>10959</v>
      </c>
      <c r="B141" s="67" t="str">
        <f t="shared" si="24"/>
        <v>334 Computer and electronic product manufacturing</v>
      </c>
      <c r="C141" s="67">
        <f t="shared" si="25"/>
        <v>3</v>
      </c>
      <c r="D141" s="67" t="str">
        <f t="shared" si="26"/>
        <v>334</v>
      </c>
      <c r="E141" s="67" t="str">
        <f t="shared" si="27"/>
        <v>334</v>
      </c>
      <c r="F141" s="67" t="str">
        <f t="shared" si="21"/>
        <v>L334</v>
      </c>
      <c r="G141" s="67" t="str">
        <f t="shared" si="22"/>
        <v>000</v>
      </c>
      <c r="H141" s="67" t="str">
        <f t="shared" si="23"/>
        <v>L334000</v>
      </c>
      <c r="I141" s="67" t="str">
        <f t="shared" si="29"/>
        <v/>
      </c>
      <c r="J141" s="67" t="str">
        <f t="shared" si="28"/>
        <v>Computer and electronic product manufacturing</v>
      </c>
    </row>
    <row r="142" spans="1:10" x14ac:dyDescent="0.25">
      <c r="A142" s="67" t="s">
        <v>10960</v>
      </c>
      <c r="B142" s="67" t="str">
        <f t="shared" si="24"/>
        <v>3341 Computer and peripheral equipment manufacturing</v>
      </c>
      <c r="C142" s="67">
        <f t="shared" si="25"/>
        <v>4</v>
      </c>
      <c r="D142" s="67" t="str">
        <f t="shared" si="26"/>
        <v>3341</v>
      </c>
      <c r="E142" s="67" t="str">
        <f t="shared" si="27"/>
        <v>3341</v>
      </c>
      <c r="F142" s="67" t="str">
        <f t="shared" si="21"/>
        <v>L3341</v>
      </c>
      <c r="G142" s="67" t="str">
        <f t="shared" si="22"/>
        <v>00</v>
      </c>
      <c r="H142" s="67" t="str">
        <f t="shared" si="23"/>
        <v>L334100</v>
      </c>
      <c r="I142" s="67" t="str">
        <f t="shared" si="29"/>
        <v>L334100</v>
      </c>
      <c r="J142" s="67" t="str">
        <f t="shared" si="28"/>
        <v>Computer and peripheral equipment manufacturing</v>
      </c>
    </row>
    <row r="143" spans="1:10" x14ac:dyDescent="0.25">
      <c r="A143" s="67" t="s">
        <v>10961</v>
      </c>
      <c r="B143" s="67" t="str">
        <f t="shared" si="24"/>
        <v>3342 Communications equipment manufacturing</v>
      </c>
      <c r="C143" s="67">
        <f t="shared" si="25"/>
        <v>4</v>
      </c>
      <c r="D143" s="67" t="str">
        <f t="shared" si="26"/>
        <v>3342</v>
      </c>
      <c r="E143" s="67" t="str">
        <f t="shared" si="27"/>
        <v>3342</v>
      </c>
      <c r="F143" s="67" t="str">
        <f t="shared" si="21"/>
        <v>L3342</v>
      </c>
      <c r="G143" s="67" t="str">
        <f t="shared" si="22"/>
        <v>00</v>
      </c>
      <c r="H143" s="67" t="str">
        <f t="shared" si="23"/>
        <v>L334200</v>
      </c>
      <c r="I143" s="67" t="str">
        <f t="shared" si="29"/>
        <v>L334200</v>
      </c>
      <c r="J143" s="67" t="str">
        <f t="shared" si="28"/>
        <v>Communications equipment manufacturing</v>
      </c>
    </row>
    <row r="144" spans="1:10" x14ac:dyDescent="0.25">
      <c r="A144" s="67" t="s">
        <v>10962</v>
      </c>
      <c r="B144" s="67" t="str">
        <f t="shared" si="24"/>
        <v>3343 Audio and video equipment manufacturing</v>
      </c>
      <c r="C144" s="67">
        <f t="shared" si="25"/>
        <v>4</v>
      </c>
      <c r="D144" s="67" t="str">
        <f t="shared" si="26"/>
        <v>3343</v>
      </c>
      <c r="E144" s="67" t="str">
        <f t="shared" si="27"/>
        <v>3343</v>
      </c>
      <c r="F144" s="67" t="str">
        <f t="shared" si="21"/>
        <v>L3343</v>
      </c>
      <c r="G144" s="67" t="str">
        <f t="shared" si="22"/>
        <v>00</v>
      </c>
      <c r="H144" s="67" t="str">
        <f t="shared" si="23"/>
        <v>L334300</v>
      </c>
      <c r="I144" s="67" t="str">
        <f t="shared" si="29"/>
        <v>L334300</v>
      </c>
      <c r="J144" s="67" t="str">
        <f t="shared" si="28"/>
        <v>Audio and video equipment manufacturing</v>
      </c>
    </row>
    <row r="145" spans="1:10" x14ac:dyDescent="0.25">
      <c r="A145" s="67" t="s">
        <v>10963</v>
      </c>
      <c r="B145" s="67" t="str">
        <f t="shared" si="24"/>
        <v>3344 Semiconductor and other electronic component manufacturing</v>
      </c>
      <c r="C145" s="67">
        <f t="shared" si="25"/>
        <v>4</v>
      </c>
      <c r="D145" s="67" t="str">
        <f t="shared" si="26"/>
        <v>3344</v>
      </c>
      <c r="E145" s="67" t="str">
        <f t="shared" si="27"/>
        <v>3344</v>
      </c>
      <c r="F145" s="67" t="str">
        <f t="shared" si="21"/>
        <v>L3344</v>
      </c>
      <c r="G145" s="67" t="str">
        <f t="shared" si="22"/>
        <v>00</v>
      </c>
      <c r="H145" s="67" t="str">
        <f t="shared" si="23"/>
        <v>L334400</v>
      </c>
      <c r="I145" s="67" t="str">
        <f t="shared" si="29"/>
        <v>L334400</v>
      </c>
      <c r="J145" s="67" t="str">
        <f t="shared" si="28"/>
        <v>Semiconductor and other electronic component manufacturing</v>
      </c>
    </row>
    <row r="146" spans="1:10" x14ac:dyDescent="0.25">
      <c r="A146" s="67" t="s">
        <v>10964</v>
      </c>
      <c r="B146" s="67" t="str">
        <f t="shared" si="24"/>
        <v>3345 Navigational, measuring, medical and control instruments manufacturing</v>
      </c>
      <c r="C146" s="67">
        <f t="shared" si="25"/>
        <v>4</v>
      </c>
      <c r="D146" s="67" t="str">
        <f t="shared" si="26"/>
        <v>3345</v>
      </c>
      <c r="E146" s="67" t="str">
        <f t="shared" si="27"/>
        <v>3345</v>
      </c>
      <c r="F146" s="67" t="str">
        <f t="shared" si="21"/>
        <v>L3345</v>
      </c>
      <c r="G146" s="67" t="str">
        <f t="shared" si="22"/>
        <v>00</v>
      </c>
      <c r="H146" s="67" t="str">
        <f t="shared" si="23"/>
        <v>L334500</v>
      </c>
      <c r="I146" s="67" t="str">
        <f t="shared" si="29"/>
        <v>L334500</v>
      </c>
      <c r="J146" s="67" t="str">
        <f t="shared" si="28"/>
        <v>Navigational, measuring, medical and control instruments manufacturing</v>
      </c>
    </row>
    <row r="147" spans="1:10" x14ac:dyDescent="0.25">
      <c r="A147" s="67" t="s">
        <v>10965</v>
      </c>
      <c r="B147" s="67" t="str">
        <f t="shared" si="24"/>
        <v>3346 Manufacturing and reproducing magnetic and optical media</v>
      </c>
      <c r="C147" s="67">
        <f t="shared" si="25"/>
        <v>4</v>
      </c>
      <c r="D147" s="67" t="str">
        <f t="shared" si="26"/>
        <v>3346</v>
      </c>
      <c r="E147" s="67" t="str">
        <f t="shared" si="27"/>
        <v>3346</v>
      </c>
      <c r="F147" s="67" t="str">
        <f t="shared" si="21"/>
        <v>L3346</v>
      </c>
      <c r="G147" s="67" t="str">
        <f t="shared" si="22"/>
        <v>00</v>
      </c>
      <c r="H147" s="67" t="str">
        <f t="shared" si="23"/>
        <v>L334600</v>
      </c>
      <c r="I147" s="67" t="str">
        <f t="shared" si="29"/>
        <v>L334600</v>
      </c>
      <c r="J147" s="67" t="str">
        <f t="shared" si="28"/>
        <v>Manufacturing and reproducing magnetic and optical media</v>
      </c>
    </row>
    <row r="148" spans="1:10" x14ac:dyDescent="0.25">
      <c r="A148" s="67" t="s">
        <v>10966</v>
      </c>
      <c r="B148" s="67" t="str">
        <f t="shared" si="24"/>
        <v>335 Electrical equipment, appliance and component manufacturing</v>
      </c>
      <c r="C148" s="67">
        <f t="shared" si="25"/>
        <v>3</v>
      </c>
      <c r="D148" s="67" t="str">
        <f t="shared" si="26"/>
        <v>335</v>
      </c>
      <c r="E148" s="67" t="str">
        <f t="shared" si="27"/>
        <v>335</v>
      </c>
      <c r="F148" s="67" t="str">
        <f t="shared" si="21"/>
        <v>L335</v>
      </c>
      <c r="G148" s="67" t="str">
        <f t="shared" si="22"/>
        <v>000</v>
      </c>
      <c r="H148" s="67" t="str">
        <f t="shared" si="23"/>
        <v>L335000</v>
      </c>
      <c r="I148" s="67" t="str">
        <f t="shared" si="29"/>
        <v/>
      </c>
      <c r="J148" s="67" t="str">
        <f t="shared" si="28"/>
        <v>Electrical equipment, appliance and component manufacturing</v>
      </c>
    </row>
    <row r="149" spans="1:10" x14ac:dyDescent="0.25">
      <c r="A149" s="67" t="s">
        <v>10967</v>
      </c>
      <c r="B149" s="67" t="str">
        <f t="shared" si="24"/>
        <v>3351 Electric lighting equipment manufacturing</v>
      </c>
      <c r="C149" s="67">
        <f t="shared" si="25"/>
        <v>4</v>
      </c>
      <c r="D149" s="67" t="str">
        <f t="shared" si="26"/>
        <v>3351</v>
      </c>
      <c r="E149" s="67" t="str">
        <f t="shared" si="27"/>
        <v>3351</v>
      </c>
      <c r="F149" s="67" t="str">
        <f t="shared" si="21"/>
        <v>L3351</v>
      </c>
      <c r="G149" s="67" t="str">
        <f t="shared" si="22"/>
        <v>00</v>
      </c>
      <c r="H149" s="67" t="str">
        <f t="shared" si="23"/>
        <v>L335100</v>
      </c>
      <c r="I149" s="67" t="str">
        <f t="shared" si="29"/>
        <v>L335100</v>
      </c>
      <c r="J149" s="67" t="str">
        <f t="shared" si="28"/>
        <v>Electric lighting equipment manufacturing</v>
      </c>
    </row>
    <row r="150" spans="1:10" x14ac:dyDescent="0.25">
      <c r="A150" s="67" t="s">
        <v>10968</v>
      </c>
      <c r="B150" s="67" t="str">
        <f t="shared" si="24"/>
        <v>3352 Household appliance manufacturing</v>
      </c>
      <c r="C150" s="67">
        <f t="shared" si="25"/>
        <v>4</v>
      </c>
      <c r="D150" s="67" t="str">
        <f t="shared" si="26"/>
        <v>3352</v>
      </c>
      <c r="E150" s="67" t="str">
        <f t="shared" si="27"/>
        <v>3352</v>
      </c>
      <c r="F150" s="67" t="str">
        <f t="shared" si="21"/>
        <v>L3352</v>
      </c>
      <c r="G150" s="67" t="str">
        <f t="shared" si="22"/>
        <v>00</v>
      </c>
      <c r="H150" s="67" t="str">
        <f t="shared" si="23"/>
        <v>L335200</v>
      </c>
      <c r="I150" s="67" t="str">
        <f t="shared" si="29"/>
        <v>L335200</v>
      </c>
      <c r="J150" s="67" t="str">
        <f t="shared" si="28"/>
        <v>Household appliance manufacturing</v>
      </c>
    </row>
    <row r="151" spans="1:10" x14ac:dyDescent="0.25">
      <c r="A151" s="67" t="s">
        <v>10969</v>
      </c>
      <c r="B151" s="67" t="str">
        <f t="shared" si="24"/>
        <v>3353 Electrical equipment manufacturing</v>
      </c>
      <c r="C151" s="67">
        <f t="shared" si="25"/>
        <v>4</v>
      </c>
      <c r="D151" s="67" t="str">
        <f t="shared" si="26"/>
        <v>3353</v>
      </c>
      <c r="E151" s="67" t="str">
        <f t="shared" si="27"/>
        <v>3353</v>
      </c>
      <c r="F151" s="67" t="str">
        <f t="shared" si="21"/>
        <v>L3353</v>
      </c>
      <c r="G151" s="67" t="str">
        <f t="shared" si="22"/>
        <v>00</v>
      </c>
      <c r="H151" s="67" t="str">
        <f t="shared" si="23"/>
        <v>L335300</v>
      </c>
      <c r="I151" s="67" t="str">
        <f t="shared" si="29"/>
        <v>L335300</v>
      </c>
      <c r="J151" s="67" t="str">
        <f t="shared" si="28"/>
        <v>Electrical equipment manufacturing</v>
      </c>
    </row>
    <row r="152" spans="1:10" x14ac:dyDescent="0.25">
      <c r="A152" s="67" t="s">
        <v>10970</v>
      </c>
      <c r="B152" s="67" t="str">
        <f t="shared" si="24"/>
        <v>3359 Other electrical equipment and component manufacturing</v>
      </c>
      <c r="C152" s="67">
        <f t="shared" si="25"/>
        <v>4</v>
      </c>
      <c r="D152" s="67" t="str">
        <f t="shared" si="26"/>
        <v>3359</v>
      </c>
      <c r="E152" s="67" t="str">
        <f t="shared" si="27"/>
        <v>3359</v>
      </c>
      <c r="F152" s="67" t="str">
        <f t="shared" si="21"/>
        <v>L3359</v>
      </c>
      <c r="G152" s="67" t="str">
        <f t="shared" si="22"/>
        <v>00</v>
      </c>
      <c r="H152" s="67" t="str">
        <f t="shared" si="23"/>
        <v>L335900</v>
      </c>
      <c r="I152" s="67" t="str">
        <f t="shared" si="29"/>
        <v>L335900</v>
      </c>
      <c r="J152" s="67" t="str">
        <f t="shared" si="28"/>
        <v>Other electrical equipment and component manufacturing</v>
      </c>
    </row>
    <row r="153" spans="1:10" x14ac:dyDescent="0.25">
      <c r="A153" s="67" t="s">
        <v>10971</v>
      </c>
      <c r="B153" s="67" t="str">
        <f t="shared" si="24"/>
        <v>336 Transportation equipment manufacturing</v>
      </c>
      <c r="C153" s="67">
        <f t="shared" si="25"/>
        <v>3</v>
      </c>
      <c r="D153" s="67" t="str">
        <f t="shared" si="26"/>
        <v>336</v>
      </c>
      <c r="E153" s="67" t="str">
        <f t="shared" si="27"/>
        <v>336</v>
      </c>
      <c r="F153" s="67" t="str">
        <f t="shared" si="21"/>
        <v>L336</v>
      </c>
      <c r="G153" s="67" t="str">
        <f t="shared" si="22"/>
        <v>000</v>
      </c>
      <c r="H153" s="67" t="str">
        <f t="shared" si="23"/>
        <v>L336000</v>
      </c>
      <c r="I153" s="67" t="str">
        <f t="shared" si="29"/>
        <v/>
      </c>
      <c r="J153" s="67" t="str">
        <f t="shared" si="28"/>
        <v>Transportation equipment manufacturing</v>
      </c>
    </row>
    <row r="154" spans="1:10" x14ac:dyDescent="0.25">
      <c r="A154" s="67" t="s">
        <v>10972</v>
      </c>
      <c r="B154" s="67" t="str">
        <f t="shared" si="24"/>
        <v>3361 Motor vehicle manufacturing</v>
      </c>
      <c r="C154" s="67">
        <f t="shared" si="25"/>
        <v>4</v>
      </c>
      <c r="D154" s="67" t="str">
        <f t="shared" si="26"/>
        <v>3361</v>
      </c>
      <c r="E154" s="67" t="str">
        <f t="shared" si="27"/>
        <v>3361</v>
      </c>
      <c r="F154" s="67" t="str">
        <f t="shared" si="21"/>
        <v>L3361</v>
      </c>
      <c r="G154" s="67" t="str">
        <f t="shared" si="22"/>
        <v>00</v>
      </c>
      <c r="H154" s="67" t="str">
        <f t="shared" si="23"/>
        <v>L336100</v>
      </c>
      <c r="I154" s="67" t="str">
        <f t="shared" si="29"/>
        <v>L336100</v>
      </c>
      <c r="J154" s="67" t="str">
        <f t="shared" si="28"/>
        <v>Motor vehicle manufacturing</v>
      </c>
    </row>
    <row r="155" spans="1:10" x14ac:dyDescent="0.25">
      <c r="A155" s="67" t="s">
        <v>10973</v>
      </c>
      <c r="B155" s="67" t="str">
        <f t="shared" si="24"/>
        <v>3362 Motor vehicle body and trailer manufacturing</v>
      </c>
      <c r="C155" s="67">
        <f t="shared" si="25"/>
        <v>4</v>
      </c>
      <c r="D155" s="67" t="str">
        <f t="shared" si="26"/>
        <v>3362</v>
      </c>
      <c r="E155" s="67" t="str">
        <f t="shared" si="27"/>
        <v>3362</v>
      </c>
      <c r="F155" s="67" t="str">
        <f t="shared" si="21"/>
        <v>L3362</v>
      </c>
      <c r="G155" s="67" t="str">
        <f t="shared" si="22"/>
        <v>00</v>
      </c>
      <c r="H155" s="67" t="str">
        <f t="shared" si="23"/>
        <v>L336200</v>
      </c>
      <c r="I155" s="67" t="str">
        <f t="shared" si="29"/>
        <v>L336200</v>
      </c>
      <c r="J155" s="67" t="str">
        <f t="shared" si="28"/>
        <v>Motor vehicle body and trailer manufacturing</v>
      </c>
    </row>
    <row r="156" spans="1:10" x14ac:dyDescent="0.25">
      <c r="A156" s="67" t="s">
        <v>10974</v>
      </c>
      <c r="B156" s="67" t="str">
        <f t="shared" si="24"/>
        <v>3363 Motor vehicle parts manufacturing</v>
      </c>
      <c r="C156" s="67">
        <f t="shared" si="25"/>
        <v>4</v>
      </c>
      <c r="D156" s="67" t="str">
        <f t="shared" si="26"/>
        <v>3363</v>
      </c>
      <c r="E156" s="67" t="str">
        <f t="shared" si="27"/>
        <v>3363</v>
      </c>
      <c r="F156" s="67" t="str">
        <f t="shared" si="21"/>
        <v>L3363</v>
      </c>
      <c r="G156" s="67" t="str">
        <f t="shared" si="22"/>
        <v>00</v>
      </c>
      <c r="H156" s="67" t="str">
        <f t="shared" si="23"/>
        <v>L336300</v>
      </c>
      <c r="I156" s="67" t="str">
        <f t="shared" si="29"/>
        <v>L336300</v>
      </c>
      <c r="J156" s="67" t="str">
        <f t="shared" si="28"/>
        <v>Motor vehicle parts manufacturing</v>
      </c>
    </row>
    <row r="157" spans="1:10" x14ac:dyDescent="0.25">
      <c r="A157" s="67" t="s">
        <v>10975</v>
      </c>
      <c r="B157" s="67" t="str">
        <f t="shared" si="24"/>
        <v>3364 Aerospace product and parts manufacturing</v>
      </c>
      <c r="C157" s="67">
        <f t="shared" si="25"/>
        <v>4</v>
      </c>
      <c r="D157" s="67" t="str">
        <f t="shared" si="26"/>
        <v>3364</v>
      </c>
      <c r="E157" s="67" t="str">
        <f t="shared" si="27"/>
        <v>3364</v>
      </c>
      <c r="F157" s="67" t="str">
        <f t="shared" si="21"/>
        <v>L3364</v>
      </c>
      <c r="G157" s="67" t="str">
        <f t="shared" si="22"/>
        <v>00</v>
      </c>
      <c r="H157" s="67" t="str">
        <f t="shared" si="23"/>
        <v>L336400</v>
      </c>
      <c r="I157" s="67" t="str">
        <f t="shared" si="29"/>
        <v>L336400</v>
      </c>
      <c r="J157" s="67" t="str">
        <f t="shared" si="28"/>
        <v>Aerospace product and parts manufacturing</v>
      </c>
    </row>
    <row r="158" spans="1:10" x14ac:dyDescent="0.25">
      <c r="A158" s="67" t="s">
        <v>10976</v>
      </c>
      <c r="B158" s="67" t="str">
        <f t="shared" si="24"/>
        <v>3365 Railroad rolling stock manufacturing</v>
      </c>
      <c r="C158" s="67">
        <f t="shared" si="25"/>
        <v>4</v>
      </c>
      <c r="D158" s="67" t="str">
        <f t="shared" si="26"/>
        <v>3365</v>
      </c>
      <c r="E158" s="67" t="str">
        <f t="shared" si="27"/>
        <v>3365</v>
      </c>
      <c r="F158" s="67" t="str">
        <f t="shared" si="21"/>
        <v>L3365</v>
      </c>
      <c r="G158" s="67" t="str">
        <f t="shared" si="22"/>
        <v>00</v>
      </c>
      <c r="H158" s="67" t="str">
        <f t="shared" si="23"/>
        <v>L336500</v>
      </c>
      <c r="I158" s="67" t="str">
        <f t="shared" si="29"/>
        <v>L336500</v>
      </c>
      <c r="J158" s="67" t="str">
        <f t="shared" si="28"/>
        <v>Railroad rolling stock manufacturing</v>
      </c>
    </row>
    <row r="159" spans="1:10" x14ac:dyDescent="0.25">
      <c r="A159" s="67" t="s">
        <v>10977</v>
      </c>
      <c r="B159" s="67" t="str">
        <f t="shared" si="24"/>
        <v>3366 Ship and boat building</v>
      </c>
      <c r="C159" s="67">
        <f t="shared" si="25"/>
        <v>4</v>
      </c>
      <c r="D159" s="67" t="str">
        <f t="shared" si="26"/>
        <v>3366</v>
      </c>
      <c r="E159" s="67" t="str">
        <f t="shared" si="27"/>
        <v>3366</v>
      </c>
      <c r="F159" s="67" t="str">
        <f t="shared" si="21"/>
        <v>L3366</v>
      </c>
      <c r="G159" s="67" t="str">
        <f t="shared" si="22"/>
        <v>00</v>
      </c>
      <c r="H159" s="67" t="str">
        <f t="shared" si="23"/>
        <v>L336600</v>
      </c>
      <c r="I159" s="67" t="str">
        <f t="shared" si="29"/>
        <v>L336600</v>
      </c>
      <c r="J159" s="67" t="str">
        <f t="shared" si="28"/>
        <v>Ship and boat building</v>
      </c>
    </row>
    <row r="160" spans="1:10" x14ac:dyDescent="0.25">
      <c r="A160" s="67" t="s">
        <v>10978</v>
      </c>
      <c r="B160" s="67" t="str">
        <f t="shared" si="24"/>
        <v>3369 Other transportation equipment manufacturing</v>
      </c>
      <c r="C160" s="67">
        <f t="shared" si="25"/>
        <v>4</v>
      </c>
      <c r="D160" s="67" t="str">
        <f t="shared" si="26"/>
        <v>3369</v>
      </c>
      <c r="E160" s="67" t="str">
        <f t="shared" si="27"/>
        <v>3369</v>
      </c>
      <c r="F160" s="67" t="str">
        <f t="shared" si="21"/>
        <v>L3369</v>
      </c>
      <c r="G160" s="67" t="str">
        <f t="shared" si="22"/>
        <v>00</v>
      </c>
      <c r="H160" s="67" t="str">
        <f t="shared" si="23"/>
        <v>L336900</v>
      </c>
      <c r="I160" s="67" t="str">
        <f t="shared" si="29"/>
        <v>L336900</v>
      </c>
      <c r="J160" s="67" t="str">
        <f t="shared" si="28"/>
        <v>Other transportation equipment manufacturing</v>
      </c>
    </row>
    <row r="161" spans="1:10" x14ac:dyDescent="0.25">
      <c r="A161" s="67" t="s">
        <v>10979</v>
      </c>
      <c r="B161" s="67" t="str">
        <f t="shared" si="24"/>
        <v>337 Furniture and related product manufacturing</v>
      </c>
      <c r="C161" s="67">
        <f t="shared" si="25"/>
        <v>3</v>
      </c>
      <c r="D161" s="67" t="str">
        <f t="shared" si="26"/>
        <v>337</v>
      </c>
      <c r="E161" s="67" t="str">
        <f t="shared" si="27"/>
        <v>337</v>
      </c>
      <c r="F161" s="67" t="str">
        <f t="shared" si="21"/>
        <v>L337</v>
      </c>
      <c r="G161" s="67" t="str">
        <f t="shared" si="22"/>
        <v>000</v>
      </c>
      <c r="H161" s="67" t="str">
        <f t="shared" si="23"/>
        <v>L337000</v>
      </c>
      <c r="I161" s="67" t="str">
        <f t="shared" si="29"/>
        <v/>
      </c>
      <c r="J161" s="67" t="str">
        <f t="shared" si="28"/>
        <v>Furniture and related product manufacturing</v>
      </c>
    </row>
    <row r="162" spans="1:10" x14ac:dyDescent="0.25">
      <c r="A162" s="67" t="s">
        <v>10980</v>
      </c>
      <c r="B162" s="67" t="str">
        <f t="shared" si="24"/>
        <v>3371 Household and institutional furniture and kitchen cabinet manufacturing</v>
      </c>
      <c r="C162" s="67">
        <f t="shared" si="25"/>
        <v>4</v>
      </c>
      <c r="D162" s="67" t="str">
        <f t="shared" si="26"/>
        <v>3371</v>
      </c>
      <c r="E162" s="67" t="str">
        <f t="shared" si="27"/>
        <v>3371</v>
      </c>
      <c r="F162" s="67" t="str">
        <f t="shared" si="21"/>
        <v>L3371</v>
      </c>
      <c r="G162" s="67" t="str">
        <f t="shared" si="22"/>
        <v>00</v>
      </c>
      <c r="H162" s="67" t="str">
        <f t="shared" si="23"/>
        <v>L337100</v>
      </c>
      <c r="I162" s="67" t="str">
        <f t="shared" si="29"/>
        <v>L337100</v>
      </c>
      <c r="J162" s="67" t="str">
        <f t="shared" si="28"/>
        <v>Household and institutional furniture and kitchen cabinet manufacturing</v>
      </c>
    </row>
    <row r="163" spans="1:10" x14ac:dyDescent="0.25">
      <c r="A163" s="67" t="s">
        <v>10981</v>
      </c>
      <c r="B163" s="67" t="str">
        <f t="shared" si="24"/>
        <v>3372 Office furniture (including fixtures) manufacturing</v>
      </c>
      <c r="C163" s="67">
        <f t="shared" si="25"/>
        <v>4</v>
      </c>
      <c r="D163" s="67" t="str">
        <f t="shared" si="26"/>
        <v>3372</v>
      </c>
      <c r="E163" s="67" t="str">
        <f t="shared" si="27"/>
        <v>3372</v>
      </c>
      <c r="F163" s="67" t="str">
        <f t="shared" si="21"/>
        <v>L3372</v>
      </c>
      <c r="G163" s="67" t="str">
        <f t="shared" si="22"/>
        <v>00</v>
      </c>
      <c r="H163" s="67" t="str">
        <f t="shared" si="23"/>
        <v>L337200</v>
      </c>
      <c r="I163" s="67" t="str">
        <f t="shared" si="29"/>
        <v>L337200</v>
      </c>
      <c r="J163" s="67" t="str">
        <f t="shared" si="28"/>
        <v>Office furniture (including fixtures) manufacturing</v>
      </c>
    </row>
    <row r="164" spans="1:10" x14ac:dyDescent="0.25">
      <c r="A164" s="67" t="s">
        <v>10982</v>
      </c>
      <c r="B164" s="67" t="str">
        <f t="shared" si="24"/>
        <v>3379 Other furniture-related product manufacturing</v>
      </c>
      <c r="C164" s="67">
        <f t="shared" si="25"/>
        <v>4</v>
      </c>
      <c r="D164" s="67" t="str">
        <f t="shared" si="26"/>
        <v>3379</v>
      </c>
      <c r="E164" s="67" t="str">
        <f t="shared" si="27"/>
        <v>3379</v>
      </c>
      <c r="F164" s="67" t="str">
        <f t="shared" si="21"/>
        <v>L3379</v>
      </c>
      <c r="G164" s="67" t="str">
        <f t="shared" si="22"/>
        <v>00</v>
      </c>
      <c r="H164" s="67" t="str">
        <f t="shared" si="23"/>
        <v>L337900</v>
      </c>
      <c r="I164" s="67" t="str">
        <f t="shared" si="29"/>
        <v>L337900</v>
      </c>
      <c r="J164" s="67" t="str">
        <f t="shared" si="28"/>
        <v>Other furniture-related product manufacturing</v>
      </c>
    </row>
    <row r="165" spans="1:10" x14ac:dyDescent="0.25">
      <c r="A165" s="67" t="s">
        <v>10983</v>
      </c>
      <c r="B165" s="67" t="str">
        <f t="shared" si="24"/>
        <v>339 Miscellaneous manufacturing</v>
      </c>
      <c r="C165" s="67">
        <f t="shared" si="25"/>
        <v>3</v>
      </c>
      <c r="D165" s="67" t="str">
        <f t="shared" si="26"/>
        <v>339</v>
      </c>
      <c r="E165" s="67" t="str">
        <f t="shared" si="27"/>
        <v>339</v>
      </c>
      <c r="F165" s="67" t="str">
        <f t="shared" si="21"/>
        <v>L339</v>
      </c>
      <c r="G165" s="67" t="str">
        <f t="shared" si="22"/>
        <v>000</v>
      </c>
      <c r="H165" s="67" t="str">
        <f t="shared" si="23"/>
        <v>L339000</v>
      </c>
      <c r="I165" s="67" t="str">
        <f t="shared" si="29"/>
        <v/>
      </c>
      <c r="J165" s="67" t="str">
        <f t="shared" si="28"/>
        <v>Miscellaneous manufacturing</v>
      </c>
    </row>
    <row r="166" spans="1:10" x14ac:dyDescent="0.25">
      <c r="A166" s="67" t="s">
        <v>10984</v>
      </c>
      <c r="B166" s="67" t="str">
        <f t="shared" si="24"/>
        <v>3391 Medical equipment and supplies manufacturing</v>
      </c>
      <c r="C166" s="67">
        <f t="shared" si="25"/>
        <v>4</v>
      </c>
      <c r="D166" s="67" t="str">
        <f t="shared" si="26"/>
        <v>3391</v>
      </c>
      <c r="E166" s="67" t="str">
        <f t="shared" si="27"/>
        <v>3391</v>
      </c>
      <c r="F166" s="67" t="str">
        <f t="shared" si="21"/>
        <v>L3391</v>
      </c>
      <c r="G166" s="67" t="str">
        <f t="shared" si="22"/>
        <v>00</v>
      </c>
      <c r="H166" s="67" t="str">
        <f t="shared" si="23"/>
        <v>L339100</v>
      </c>
      <c r="I166" s="67" t="str">
        <f t="shared" si="29"/>
        <v>L339100</v>
      </c>
      <c r="J166" s="67" t="str">
        <f t="shared" si="28"/>
        <v>Medical equipment and supplies manufacturing</v>
      </c>
    </row>
    <row r="167" spans="1:10" x14ac:dyDescent="0.25">
      <c r="A167" s="67" t="s">
        <v>10985</v>
      </c>
      <c r="B167" s="67" t="str">
        <f t="shared" si="24"/>
        <v>3399 Other miscellaneous manufacturing</v>
      </c>
      <c r="C167" s="67">
        <f t="shared" si="25"/>
        <v>4</v>
      </c>
      <c r="D167" s="67" t="str">
        <f t="shared" si="26"/>
        <v>3399</v>
      </c>
      <c r="E167" s="67" t="str">
        <f t="shared" si="27"/>
        <v>3399</v>
      </c>
      <c r="F167" s="67" t="str">
        <f t="shared" si="21"/>
        <v>L3399</v>
      </c>
      <c r="G167" s="67" t="str">
        <f t="shared" si="22"/>
        <v>00</v>
      </c>
      <c r="H167" s="67" t="str">
        <f t="shared" si="23"/>
        <v>L339900</v>
      </c>
      <c r="I167" s="67" t="str">
        <f t="shared" si="29"/>
        <v>L339900</v>
      </c>
      <c r="J167" s="67" t="str">
        <f t="shared" si="28"/>
        <v>Other miscellaneous manufacturing</v>
      </c>
    </row>
    <row r="168" spans="1:10" x14ac:dyDescent="0.25">
      <c r="A168" s="67" t="s">
        <v>10986</v>
      </c>
      <c r="B168" s="67" t="str">
        <f t="shared" si="24"/>
        <v>41 Wholesale trade</v>
      </c>
      <c r="C168" s="67">
        <f t="shared" si="25"/>
        <v>2</v>
      </c>
      <c r="D168" s="67" t="str">
        <f t="shared" si="26"/>
        <v>41</v>
      </c>
      <c r="E168" s="67" t="str">
        <f t="shared" si="27"/>
        <v>41</v>
      </c>
      <c r="F168" s="67" t="str">
        <f t="shared" si="21"/>
        <v>L41</v>
      </c>
      <c r="G168" s="67" t="str">
        <f t="shared" si="22"/>
        <v>0000</v>
      </c>
      <c r="H168" s="67" t="str">
        <f t="shared" si="23"/>
        <v>L410000</v>
      </c>
      <c r="I168" s="67" t="str">
        <f t="shared" si="29"/>
        <v/>
      </c>
      <c r="J168" s="67" t="str">
        <f t="shared" si="28"/>
        <v>Wholesale trade</v>
      </c>
    </row>
    <row r="169" spans="1:10" x14ac:dyDescent="0.25">
      <c r="A169" s="67" t="s">
        <v>10987</v>
      </c>
      <c r="B169" s="67" t="str">
        <f t="shared" si="24"/>
        <v>411 Farm product merchant wholesalers</v>
      </c>
      <c r="C169" s="67">
        <f t="shared" si="25"/>
        <v>3</v>
      </c>
      <c r="D169" s="67" t="str">
        <f t="shared" si="26"/>
        <v>411</v>
      </c>
      <c r="E169" s="67" t="str">
        <f t="shared" si="27"/>
        <v>411</v>
      </c>
      <c r="F169" s="67" t="str">
        <f t="shared" si="21"/>
        <v>L411</v>
      </c>
      <c r="G169" s="67" t="str">
        <f t="shared" si="22"/>
        <v>000</v>
      </c>
      <c r="H169" s="67" t="str">
        <f t="shared" si="23"/>
        <v>L411000</v>
      </c>
      <c r="I169" s="67" t="str">
        <f t="shared" si="29"/>
        <v/>
      </c>
      <c r="J169" s="67" t="str">
        <f t="shared" si="28"/>
        <v>Farm product merchant wholesalers</v>
      </c>
    </row>
    <row r="170" spans="1:10" x14ac:dyDescent="0.25">
      <c r="A170" s="67" t="s">
        <v>10988</v>
      </c>
      <c r="B170" s="67" t="str">
        <f t="shared" si="24"/>
        <v>4111 Farm product merchant wholesalers</v>
      </c>
      <c r="C170" s="67">
        <f t="shared" si="25"/>
        <v>4</v>
      </c>
      <c r="D170" s="67" t="str">
        <f t="shared" si="26"/>
        <v>4111</v>
      </c>
      <c r="E170" s="67" t="str">
        <f t="shared" si="27"/>
        <v>4111</v>
      </c>
      <c r="F170" s="67" t="str">
        <f t="shared" si="21"/>
        <v>L4111</v>
      </c>
      <c r="G170" s="67" t="str">
        <f t="shared" si="22"/>
        <v>00</v>
      </c>
      <c r="H170" s="67" t="str">
        <f t="shared" si="23"/>
        <v>L411100</v>
      </c>
      <c r="I170" s="67" t="str">
        <f t="shared" si="29"/>
        <v>L411100</v>
      </c>
      <c r="J170" s="67" t="str">
        <f t="shared" si="28"/>
        <v>Farm product merchant wholesalers</v>
      </c>
    </row>
    <row r="171" spans="1:10" x14ac:dyDescent="0.25">
      <c r="A171" s="67" t="s">
        <v>10989</v>
      </c>
      <c r="B171" s="67" t="str">
        <f t="shared" si="24"/>
        <v>412 Petroleum and petroleum products merchant wholesalers</v>
      </c>
      <c r="C171" s="67">
        <f t="shared" si="25"/>
        <v>3</v>
      </c>
      <c r="D171" s="67" t="str">
        <f t="shared" si="26"/>
        <v>412</v>
      </c>
      <c r="E171" s="67" t="str">
        <f t="shared" si="27"/>
        <v>412</v>
      </c>
      <c r="F171" s="67" t="str">
        <f t="shared" si="21"/>
        <v>L412</v>
      </c>
      <c r="G171" s="67" t="str">
        <f t="shared" si="22"/>
        <v>000</v>
      </c>
      <c r="H171" s="67" t="str">
        <f t="shared" si="23"/>
        <v>L412000</v>
      </c>
      <c r="I171" s="67" t="str">
        <f t="shared" si="29"/>
        <v/>
      </c>
      <c r="J171" s="67" t="str">
        <f t="shared" si="28"/>
        <v>Petroleum and petroleum products merchant wholesalers</v>
      </c>
    </row>
    <row r="172" spans="1:10" x14ac:dyDescent="0.25">
      <c r="A172" s="67" t="s">
        <v>10990</v>
      </c>
      <c r="B172" s="67" t="str">
        <f t="shared" si="24"/>
        <v>4121 Petroleum and petroleum products merchant wholesalers</v>
      </c>
      <c r="C172" s="67">
        <f t="shared" si="25"/>
        <v>4</v>
      </c>
      <c r="D172" s="67" t="str">
        <f t="shared" si="26"/>
        <v>4121</v>
      </c>
      <c r="E172" s="67" t="str">
        <f t="shared" si="27"/>
        <v>4121</v>
      </c>
      <c r="F172" s="67" t="str">
        <f t="shared" si="21"/>
        <v>L4121</v>
      </c>
      <c r="G172" s="67" t="str">
        <f t="shared" si="22"/>
        <v>00</v>
      </c>
      <c r="H172" s="67" t="str">
        <f t="shared" si="23"/>
        <v>L412100</v>
      </c>
      <c r="I172" s="67" t="str">
        <f t="shared" si="29"/>
        <v>L412100</v>
      </c>
      <c r="J172" s="67" t="str">
        <f t="shared" si="28"/>
        <v>Petroleum and petroleum products merchant wholesalers</v>
      </c>
    </row>
    <row r="173" spans="1:10" x14ac:dyDescent="0.25">
      <c r="A173" s="67" t="s">
        <v>10991</v>
      </c>
      <c r="B173" s="67" t="str">
        <f t="shared" si="24"/>
        <v>413 Food, beverage and tobacco merchant wholesalers</v>
      </c>
      <c r="C173" s="67">
        <f t="shared" si="25"/>
        <v>3</v>
      </c>
      <c r="D173" s="67" t="str">
        <f t="shared" si="26"/>
        <v>413</v>
      </c>
      <c r="E173" s="67" t="str">
        <f t="shared" si="27"/>
        <v>413</v>
      </c>
      <c r="F173" s="67" t="str">
        <f t="shared" si="21"/>
        <v>L413</v>
      </c>
      <c r="G173" s="67" t="str">
        <f t="shared" si="22"/>
        <v>000</v>
      </c>
      <c r="H173" s="67" t="str">
        <f t="shared" si="23"/>
        <v>L413000</v>
      </c>
      <c r="I173" s="67" t="str">
        <f t="shared" si="29"/>
        <v/>
      </c>
      <c r="J173" s="67" t="str">
        <f t="shared" si="28"/>
        <v>Food, beverage and tobacco merchant wholesalers</v>
      </c>
    </row>
    <row r="174" spans="1:10" x14ac:dyDescent="0.25">
      <c r="A174" s="67" t="s">
        <v>10992</v>
      </c>
      <c r="B174" s="67" t="str">
        <f t="shared" si="24"/>
        <v>4131 Food merchant wholesalers</v>
      </c>
      <c r="C174" s="67">
        <f t="shared" si="25"/>
        <v>4</v>
      </c>
      <c r="D174" s="67" t="str">
        <f t="shared" si="26"/>
        <v>4131</v>
      </c>
      <c r="E174" s="67" t="str">
        <f t="shared" si="27"/>
        <v>4131</v>
      </c>
      <c r="F174" s="67" t="str">
        <f t="shared" si="21"/>
        <v>L4131</v>
      </c>
      <c r="G174" s="67" t="str">
        <f t="shared" si="22"/>
        <v>00</v>
      </c>
      <c r="H174" s="67" t="str">
        <f t="shared" si="23"/>
        <v>L413100</v>
      </c>
      <c r="I174" s="67" t="str">
        <f t="shared" si="29"/>
        <v>L413100</v>
      </c>
      <c r="J174" s="67" t="str">
        <f t="shared" si="28"/>
        <v>Food merchant wholesalers</v>
      </c>
    </row>
    <row r="175" spans="1:10" x14ac:dyDescent="0.25">
      <c r="A175" s="67" t="s">
        <v>10993</v>
      </c>
      <c r="B175" s="67" t="str">
        <f t="shared" si="24"/>
        <v>4132 Beverage merchant wholesalers</v>
      </c>
      <c r="C175" s="67">
        <f t="shared" si="25"/>
        <v>4</v>
      </c>
      <c r="D175" s="67" t="str">
        <f t="shared" si="26"/>
        <v>4132</v>
      </c>
      <c r="E175" s="67" t="str">
        <f t="shared" si="27"/>
        <v>4132</v>
      </c>
      <c r="F175" s="67" t="str">
        <f t="shared" si="21"/>
        <v>L4132</v>
      </c>
      <c r="G175" s="67" t="str">
        <f t="shared" si="22"/>
        <v>00</v>
      </c>
      <c r="H175" s="67" t="str">
        <f t="shared" si="23"/>
        <v>L413200</v>
      </c>
      <c r="I175" s="67" t="str">
        <f t="shared" si="29"/>
        <v>L413200</v>
      </c>
      <c r="J175" s="67" t="str">
        <f t="shared" si="28"/>
        <v>Beverage merchant wholesalers</v>
      </c>
    </row>
    <row r="176" spans="1:10" x14ac:dyDescent="0.25">
      <c r="A176" s="67" t="s">
        <v>10994</v>
      </c>
      <c r="B176" s="67" t="str">
        <f t="shared" si="24"/>
        <v>4133 Cigarette and tobacco product merchant wholesalers</v>
      </c>
      <c r="C176" s="67">
        <f t="shared" si="25"/>
        <v>4</v>
      </c>
      <c r="D176" s="67" t="str">
        <f t="shared" si="26"/>
        <v>4133</v>
      </c>
      <c r="E176" s="67" t="str">
        <f t="shared" si="27"/>
        <v>4133</v>
      </c>
      <c r="F176" s="67" t="str">
        <f t="shared" si="21"/>
        <v>L4133</v>
      </c>
      <c r="G176" s="67" t="str">
        <f t="shared" si="22"/>
        <v>00</v>
      </c>
      <c r="H176" s="67" t="str">
        <f t="shared" si="23"/>
        <v>L413300</v>
      </c>
      <c r="I176" s="67" t="str">
        <f t="shared" si="29"/>
        <v>L413300</v>
      </c>
      <c r="J176" s="67" t="str">
        <f t="shared" si="28"/>
        <v>Cigarette and tobacco product merchant wholesalers</v>
      </c>
    </row>
    <row r="177" spans="1:10" x14ac:dyDescent="0.25">
      <c r="A177" s="67" t="s">
        <v>10995</v>
      </c>
      <c r="B177" s="67" t="str">
        <f t="shared" si="24"/>
        <v>414 Personal and household goods merchant wholesalers</v>
      </c>
      <c r="C177" s="67">
        <f t="shared" si="25"/>
        <v>3</v>
      </c>
      <c r="D177" s="67" t="str">
        <f t="shared" si="26"/>
        <v>414</v>
      </c>
      <c r="E177" s="67" t="str">
        <f t="shared" si="27"/>
        <v>414</v>
      </c>
      <c r="F177" s="67" t="str">
        <f t="shared" si="21"/>
        <v>L414</v>
      </c>
      <c r="G177" s="67" t="str">
        <f t="shared" si="22"/>
        <v>000</v>
      </c>
      <c r="H177" s="67" t="str">
        <f t="shared" si="23"/>
        <v>L414000</v>
      </c>
      <c r="I177" s="67" t="str">
        <f t="shared" si="29"/>
        <v/>
      </c>
      <c r="J177" s="67" t="str">
        <f t="shared" si="28"/>
        <v>Personal and household goods merchant wholesalers</v>
      </c>
    </row>
    <row r="178" spans="1:10" x14ac:dyDescent="0.25">
      <c r="A178" s="67" t="s">
        <v>10996</v>
      </c>
      <c r="B178" s="67" t="str">
        <f t="shared" si="24"/>
        <v>4141 Textile, clothing and footwear merchant wholesalers</v>
      </c>
      <c r="C178" s="67">
        <f t="shared" si="25"/>
        <v>4</v>
      </c>
      <c r="D178" s="67" t="str">
        <f t="shared" si="26"/>
        <v>4141</v>
      </c>
      <c r="E178" s="67" t="str">
        <f t="shared" si="27"/>
        <v>4141</v>
      </c>
      <c r="F178" s="67" t="str">
        <f t="shared" si="21"/>
        <v>L4141</v>
      </c>
      <c r="G178" s="67" t="str">
        <f t="shared" si="22"/>
        <v>00</v>
      </c>
      <c r="H178" s="67" t="str">
        <f t="shared" si="23"/>
        <v>L414100</v>
      </c>
      <c r="I178" s="67" t="str">
        <f t="shared" si="29"/>
        <v>L414100</v>
      </c>
      <c r="J178" s="67" t="str">
        <f t="shared" si="28"/>
        <v>Textile, clothing and footwear merchant wholesalers</v>
      </c>
    </row>
    <row r="179" spans="1:10" x14ac:dyDescent="0.25">
      <c r="A179" s="67" t="s">
        <v>10997</v>
      </c>
      <c r="B179" s="67" t="str">
        <f t="shared" si="24"/>
        <v>4142 Home entertainment equipment and household appliance merchant wholesalers</v>
      </c>
      <c r="C179" s="67">
        <f t="shared" si="25"/>
        <v>4</v>
      </c>
      <c r="D179" s="67" t="str">
        <f t="shared" si="26"/>
        <v>4142</v>
      </c>
      <c r="E179" s="67" t="str">
        <f t="shared" si="27"/>
        <v>4142</v>
      </c>
      <c r="F179" s="67" t="str">
        <f t="shared" si="21"/>
        <v>L4142</v>
      </c>
      <c r="G179" s="67" t="str">
        <f t="shared" si="22"/>
        <v>00</v>
      </c>
      <c r="H179" s="67" t="str">
        <f t="shared" si="23"/>
        <v>L414200</v>
      </c>
      <c r="I179" s="67" t="str">
        <f t="shared" si="29"/>
        <v>L414200</v>
      </c>
      <c r="J179" s="67" t="str">
        <f t="shared" si="28"/>
        <v>Home entertainment equipment and household appliance merchant wholesalers</v>
      </c>
    </row>
    <row r="180" spans="1:10" x14ac:dyDescent="0.25">
      <c r="A180" s="67" t="s">
        <v>10998</v>
      </c>
      <c r="B180" s="67" t="str">
        <f t="shared" si="24"/>
        <v>4143 Home furnishings merchant wholesalers</v>
      </c>
      <c r="C180" s="67">
        <f t="shared" si="25"/>
        <v>4</v>
      </c>
      <c r="D180" s="67" t="str">
        <f t="shared" si="26"/>
        <v>4143</v>
      </c>
      <c r="E180" s="67" t="str">
        <f t="shared" si="27"/>
        <v>4143</v>
      </c>
      <c r="F180" s="67" t="str">
        <f t="shared" si="21"/>
        <v>L4143</v>
      </c>
      <c r="G180" s="67" t="str">
        <f t="shared" si="22"/>
        <v>00</v>
      </c>
      <c r="H180" s="67" t="str">
        <f t="shared" si="23"/>
        <v>L414300</v>
      </c>
      <c r="I180" s="67" t="str">
        <f t="shared" si="29"/>
        <v>L414300</v>
      </c>
      <c r="J180" s="67" t="str">
        <f t="shared" si="28"/>
        <v>Home furnishings merchant wholesalers</v>
      </c>
    </row>
    <row r="181" spans="1:10" x14ac:dyDescent="0.25">
      <c r="A181" s="67" t="s">
        <v>10999</v>
      </c>
      <c r="B181" s="67" t="str">
        <f t="shared" si="24"/>
        <v>4144 Personal goods merchant wholesalers</v>
      </c>
      <c r="C181" s="67">
        <f t="shared" si="25"/>
        <v>4</v>
      </c>
      <c r="D181" s="67" t="str">
        <f t="shared" si="26"/>
        <v>4144</v>
      </c>
      <c r="E181" s="67" t="str">
        <f t="shared" si="27"/>
        <v>4144</v>
      </c>
      <c r="F181" s="67" t="str">
        <f t="shared" si="21"/>
        <v>L4144</v>
      </c>
      <c r="G181" s="67" t="str">
        <f t="shared" si="22"/>
        <v>00</v>
      </c>
      <c r="H181" s="67" t="str">
        <f t="shared" si="23"/>
        <v>L414400</v>
      </c>
      <c r="I181" s="67" t="str">
        <f t="shared" si="29"/>
        <v>L414400</v>
      </c>
      <c r="J181" s="67" t="str">
        <f t="shared" si="28"/>
        <v>Personal goods merchant wholesalers</v>
      </c>
    </row>
    <row r="182" spans="1:10" x14ac:dyDescent="0.25">
      <c r="A182" s="67" t="s">
        <v>11000</v>
      </c>
      <c r="B182" s="67" t="str">
        <f t="shared" si="24"/>
        <v>4145 Pharmaceuticals, toiletries, cosmetics and sundries merchant wholesalers</v>
      </c>
      <c r="C182" s="67">
        <f t="shared" si="25"/>
        <v>4</v>
      </c>
      <c r="D182" s="67" t="str">
        <f t="shared" si="26"/>
        <v>4145</v>
      </c>
      <c r="E182" s="67" t="str">
        <f t="shared" si="27"/>
        <v>4145</v>
      </c>
      <c r="F182" s="67" t="str">
        <f t="shared" si="21"/>
        <v>L4145</v>
      </c>
      <c r="G182" s="67" t="str">
        <f t="shared" si="22"/>
        <v>00</v>
      </c>
      <c r="H182" s="67" t="str">
        <f t="shared" si="23"/>
        <v>L414500</v>
      </c>
      <c r="I182" s="67" t="str">
        <f t="shared" si="29"/>
        <v>L414500</v>
      </c>
      <c r="J182" s="67" t="str">
        <f t="shared" si="28"/>
        <v>Pharmaceuticals, toiletries, cosmetics and sundries merchant wholesalers</v>
      </c>
    </row>
    <row r="183" spans="1:10" x14ac:dyDescent="0.25">
      <c r="A183" s="67" t="s">
        <v>11001</v>
      </c>
      <c r="B183" s="67" t="str">
        <f t="shared" si="24"/>
        <v>415 Motor vehicle and motor vehicle parts and accessories merchant wholesalers</v>
      </c>
      <c r="C183" s="67">
        <f t="shared" si="25"/>
        <v>3</v>
      </c>
      <c r="D183" s="67" t="str">
        <f t="shared" si="26"/>
        <v>415</v>
      </c>
      <c r="E183" s="67" t="str">
        <f t="shared" si="27"/>
        <v>415</v>
      </c>
      <c r="F183" s="67" t="str">
        <f t="shared" si="21"/>
        <v>L415</v>
      </c>
      <c r="G183" s="67" t="str">
        <f t="shared" si="22"/>
        <v>000</v>
      </c>
      <c r="H183" s="67" t="str">
        <f t="shared" si="23"/>
        <v>L415000</v>
      </c>
      <c r="I183" s="67" t="str">
        <f t="shared" si="29"/>
        <v/>
      </c>
      <c r="J183" s="67" t="str">
        <f t="shared" si="28"/>
        <v>Motor vehicle and motor vehicle parts and accessories merchant wholesalers</v>
      </c>
    </row>
    <row r="184" spans="1:10" x14ac:dyDescent="0.25">
      <c r="A184" s="67" t="s">
        <v>11002</v>
      </c>
      <c r="B184" s="67" t="str">
        <f t="shared" si="24"/>
        <v>4151 Motor vehicle merchant wholesalers</v>
      </c>
      <c r="C184" s="67">
        <f t="shared" si="25"/>
        <v>4</v>
      </c>
      <c r="D184" s="67" t="str">
        <f t="shared" si="26"/>
        <v>4151</v>
      </c>
      <c r="E184" s="67" t="str">
        <f t="shared" si="27"/>
        <v>4151</v>
      </c>
      <c r="F184" s="67" t="str">
        <f t="shared" si="21"/>
        <v>L4151</v>
      </c>
      <c r="G184" s="67" t="str">
        <f t="shared" si="22"/>
        <v>00</v>
      </c>
      <c r="H184" s="67" t="str">
        <f t="shared" si="23"/>
        <v>L415100</v>
      </c>
      <c r="I184" s="67" t="str">
        <f t="shared" si="29"/>
        <v>L415100</v>
      </c>
      <c r="J184" s="67" t="str">
        <f t="shared" si="28"/>
        <v>Motor vehicle merchant wholesalers</v>
      </c>
    </row>
    <row r="185" spans="1:10" x14ac:dyDescent="0.25">
      <c r="A185" s="67" t="s">
        <v>11003</v>
      </c>
      <c r="B185" s="67" t="str">
        <f t="shared" si="24"/>
        <v>4152 New motor vehicle parts and accessories merchant wholesalers</v>
      </c>
      <c r="C185" s="67">
        <f t="shared" si="25"/>
        <v>4</v>
      </c>
      <c r="D185" s="67" t="str">
        <f t="shared" si="26"/>
        <v>4152</v>
      </c>
      <c r="E185" s="67" t="str">
        <f t="shared" si="27"/>
        <v>4152</v>
      </c>
      <c r="F185" s="67" t="str">
        <f t="shared" si="21"/>
        <v>L4152</v>
      </c>
      <c r="G185" s="67" t="str">
        <f t="shared" si="22"/>
        <v>00</v>
      </c>
      <c r="H185" s="67" t="str">
        <f t="shared" si="23"/>
        <v>L415200</v>
      </c>
      <c r="I185" s="67" t="str">
        <f t="shared" si="29"/>
        <v>L415200</v>
      </c>
      <c r="J185" s="67" t="str">
        <f t="shared" si="28"/>
        <v>New motor vehicle parts and accessories merchant wholesalers</v>
      </c>
    </row>
    <row r="186" spans="1:10" x14ac:dyDescent="0.25">
      <c r="A186" s="67" t="s">
        <v>11004</v>
      </c>
      <c r="B186" s="67" t="str">
        <f t="shared" si="24"/>
        <v>4153 Used motor vehicle parts and accessories merchant wholesalers</v>
      </c>
      <c r="C186" s="67">
        <f t="shared" si="25"/>
        <v>4</v>
      </c>
      <c r="D186" s="67" t="str">
        <f t="shared" si="26"/>
        <v>4153</v>
      </c>
      <c r="E186" s="67" t="str">
        <f t="shared" si="27"/>
        <v>4153</v>
      </c>
      <c r="F186" s="67" t="str">
        <f t="shared" si="21"/>
        <v>L4153</v>
      </c>
      <c r="G186" s="67" t="str">
        <f t="shared" si="22"/>
        <v>00</v>
      </c>
      <c r="H186" s="67" t="str">
        <f t="shared" si="23"/>
        <v>L415300</v>
      </c>
      <c r="I186" s="67" t="str">
        <f t="shared" si="29"/>
        <v>L415300</v>
      </c>
      <c r="J186" s="67" t="str">
        <f t="shared" si="28"/>
        <v>Used motor vehicle parts and accessories merchant wholesalers</v>
      </c>
    </row>
    <row r="187" spans="1:10" x14ac:dyDescent="0.25">
      <c r="A187" s="67" t="s">
        <v>11005</v>
      </c>
      <c r="B187" s="67" t="str">
        <f t="shared" si="24"/>
        <v>416 Building material and supplies merchant wholesalers</v>
      </c>
      <c r="C187" s="67">
        <f t="shared" si="25"/>
        <v>3</v>
      </c>
      <c r="D187" s="67" t="str">
        <f t="shared" si="26"/>
        <v>416</v>
      </c>
      <c r="E187" s="67" t="str">
        <f t="shared" si="27"/>
        <v>416</v>
      </c>
      <c r="F187" s="67" t="str">
        <f t="shared" si="21"/>
        <v>L416</v>
      </c>
      <c r="G187" s="67" t="str">
        <f t="shared" si="22"/>
        <v>000</v>
      </c>
      <c r="H187" s="67" t="str">
        <f t="shared" si="23"/>
        <v>L416000</v>
      </c>
      <c r="I187" s="67" t="str">
        <f t="shared" si="29"/>
        <v/>
      </c>
      <c r="J187" s="67" t="str">
        <f t="shared" si="28"/>
        <v>Building material and supplies merchant wholesalers</v>
      </c>
    </row>
    <row r="188" spans="1:10" x14ac:dyDescent="0.25">
      <c r="A188" s="67" t="s">
        <v>11006</v>
      </c>
      <c r="B188" s="67" t="str">
        <f t="shared" si="24"/>
        <v>4161 Electrical, plumbing, heating and air-conditioning equipment and supplies merchant wholesalers</v>
      </c>
      <c r="C188" s="67">
        <f t="shared" si="25"/>
        <v>4</v>
      </c>
      <c r="D188" s="67" t="str">
        <f t="shared" si="26"/>
        <v>4161</v>
      </c>
      <c r="E188" s="67" t="str">
        <f t="shared" si="27"/>
        <v>4161</v>
      </c>
      <c r="F188" s="67" t="str">
        <f t="shared" si="21"/>
        <v>L4161</v>
      </c>
      <c r="G188" s="67" t="str">
        <f t="shared" si="22"/>
        <v>00</v>
      </c>
      <c r="H188" s="67" t="str">
        <f t="shared" si="23"/>
        <v>L416100</v>
      </c>
      <c r="I188" s="67" t="str">
        <f t="shared" si="29"/>
        <v>L416100</v>
      </c>
      <c r="J188" s="67" t="str">
        <f t="shared" si="28"/>
        <v>Electrical, plumbing, heating and air-conditioning equipment and supplies merchant wholesalers</v>
      </c>
    </row>
    <row r="189" spans="1:10" x14ac:dyDescent="0.25">
      <c r="A189" s="67" t="s">
        <v>11007</v>
      </c>
      <c r="B189" s="67" t="str">
        <f t="shared" si="24"/>
        <v>4162 Metal service centres</v>
      </c>
      <c r="C189" s="67">
        <f t="shared" si="25"/>
        <v>4</v>
      </c>
      <c r="D189" s="67" t="str">
        <f t="shared" si="26"/>
        <v>4162</v>
      </c>
      <c r="E189" s="67" t="str">
        <f t="shared" si="27"/>
        <v>4162</v>
      </c>
      <c r="F189" s="67" t="str">
        <f t="shared" si="21"/>
        <v>L4162</v>
      </c>
      <c r="G189" s="67" t="str">
        <f t="shared" si="22"/>
        <v>00</v>
      </c>
      <c r="H189" s="67" t="str">
        <f t="shared" si="23"/>
        <v>L416200</v>
      </c>
      <c r="I189" s="67" t="str">
        <f t="shared" si="29"/>
        <v>L416200</v>
      </c>
      <c r="J189" s="67" t="str">
        <f t="shared" si="28"/>
        <v>Metal service centres</v>
      </c>
    </row>
    <row r="190" spans="1:10" x14ac:dyDescent="0.25">
      <c r="A190" s="67" t="s">
        <v>11008</v>
      </c>
      <c r="B190" s="67" t="str">
        <f t="shared" si="24"/>
        <v>4163 Lumber, millwork, hardware and other building supplies merchant wholesalers</v>
      </c>
      <c r="C190" s="67">
        <f t="shared" si="25"/>
        <v>4</v>
      </c>
      <c r="D190" s="67" t="str">
        <f t="shared" si="26"/>
        <v>4163</v>
      </c>
      <c r="E190" s="67" t="str">
        <f t="shared" si="27"/>
        <v>4163</v>
      </c>
      <c r="F190" s="67" t="str">
        <f t="shared" si="21"/>
        <v>L4163</v>
      </c>
      <c r="G190" s="67" t="str">
        <f t="shared" si="22"/>
        <v>00</v>
      </c>
      <c r="H190" s="67" t="str">
        <f t="shared" si="23"/>
        <v>L416300</v>
      </c>
      <c r="I190" s="67" t="str">
        <f t="shared" si="29"/>
        <v>L416300</v>
      </c>
      <c r="J190" s="67" t="str">
        <f t="shared" si="28"/>
        <v>Lumber, millwork, hardware and other building supplies merchant wholesalers</v>
      </c>
    </row>
    <row r="191" spans="1:10" x14ac:dyDescent="0.25">
      <c r="A191" s="67" t="s">
        <v>11009</v>
      </c>
      <c r="B191" s="67" t="str">
        <f t="shared" si="24"/>
        <v>417 Machinery, equipment and supplies merchant wholesalers</v>
      </c>
      <c r="C191" s="67">
        <f t="shared" si="25"/>
        <v>3</v>
      </c>
      <c r="D191" s="67" t="str">
        <f t="shared" si="26"/>
        <v>417</v>
      </c>
      <c r="E191" s="67" t="str">
        <f t="shared" si="27"/>
        <v>417</v>
      </c>
      <c r="F191" s="67" t="str">
        <f t="shared" si="21"/>
        <v>L417</v>
      </c>
      <c r="G191" s="67" t="str">
        <f t="shared" si="22"/>
        <v>000</v>
      </c>
      <c r="H191" s="67" t="str">
        <f t="shared" si="23"/>
        <v>L417000</v>
      </c>
      <c r="I191" s="67" t="str">
        <f t="shared" si="29"/>
        <v/>
      </c>
      <c r="J191" s="67" t="str">
        <f t="shared" si="28"/>
        <v>Machinery, equipment and supplies merchant wholesalers</v>
      </c>
    </row>
    <row r="192" spans="1:10" x14ac:dyDescent="0.25">
      <c r="A192" s="67" t="s">
        <v>11010</v>
      </c>
      <c r="B192" s="67" t="str">
        <f t="shared" si="24"/>
        <v>4171 Farm, lawn and garden machinery and equipment merchant wholesalers</v>
      </c>
      <c r="C192" s="67">
        <f t="shared" si="25"/>
        <v>4</v>
      </c>
      <c r="D192" s="67" t="str">
        <f t="shared" si="26"/>
        <v>4171</v>
      </c>
      <c r="E192" s="67" t="str">
        <f t="shared" si="27"/>
        <v>4171</v>
      </c>
      <c r="F192" s="67" t="str">
        <f t="shared" si="21"/>
        <v>L4171</v>
      </c>
      <c r="G192" s="67" t="str">
        <f t="shared" si="22"/>
        <v>00</v>
      </c>
      <c r="H192" s="67" t="str">
        <f t="shared" si="23"/>
        <v>L417100</v>
      </c>
      <c r="I192" s="67" t="str">
        <f t="shared" si="29"/>
        <v>L417100</v>
      </c>
      <c r="J192" s="67" t="str">
        <f t="shared" si="28"/>
        <v>Farm, lawn and garden machinery and equipment merchant wholesalers</v>
      </c>
    </row>
    <row r="193" spans="1:10" x14ac:dyDescent="0.25">
      <c r="A193" s="67" t="s">
        <v>11011</v>
      </c>
      <c r="B193" s="67" t="str">
        <f t="shared" si="24"/>
        <v>4172 Construction, forestry, mining, and industrial machinery, equipment and supplies merchant wholesalers</v>
      </c>
      <c r="C193" s="67">
        <f t="shared" si="25"/>
        <v>4</v>
      </c>
      <c r="D193" s="67" t="str">
        <f t="shared" si="26"/>
        <v>4172</v>
      </c>
      <c r="E193" s="67" t="str">
        <f t="shared" si="27"/>
        <v>4172</v>
      </c>
      <c r="F193" s="67" t="str">
        <f t="shared" si="21"/>
        <v>L4172</v>
      </c>
      <c r="G193" s="67" t="str">
        <f t="shared" si="22"/>
        <v>00</v>
      </c>
      <c r="H193" s="67" t="str">
        <f t="shared" si="23"/>
        <v>L417200</v>
      </c>
      <c r="I193" s="67" t="str">
        <f t="shared" si="29"/>
        <v>L417200</v>
      </c>
      <c r="J193" s="67" t="str">
        <f t="shared" si="28"/>
        <v>Construction, forestry, mining, and industrial machinery, equipment and supplies merchant wholesalers</v>
      </c>
    </row>
    <row r="194" spans="1:10" x14ac:dyDescent="0.25">
      <c r="A194" s="67" t="s">
        <v>11012</v>
      </c>
      <c r="B194" s="67" t="str">
        <f t="shared" si="24"/>
        <v>4173 Computer and communications equipment and supplies merchant wholesalers</v>
      </c>
      <c r="C194" s="67">
        <f t="shared" si="25"/>
        <v>4</v>
      </c>
      <c r="D194" s="67" t="str">
        <f t="shared" si="26"/>
        <v>4173</v>
      </c>
      <c r="E194" s="67" t="str">
        <f t="shared" si="27"/>
        <v>4173</v>
      </c>
      <c r="F194" s="67" t="str">
        <f t="shared" si="21"/>
        <v>L4173</v>
      </c>
      <c r="G194" s="67" t="str">
        <f t="shared" si="22"/>
        <v>00</v>
      </c>
      <c r="H194" s="67" t="str">
        <f t="shared" si="23"/>
        <v>L417300</v>
      </c>
      <c r="I194" s="67" t="str">
        <f t="shared" si="29"/>
        <v>L417300</v>
      </c>
      <c r="J194" s="67" t="str">
        <f t="shared" si="28"/>
        <v>Computer and communications equipment and supplies merchant wholesalers</v>
      </c>
    </row>
    <row r="195" spans="1:10" x14ac:dyDescent="0.25">
      <c r="A195" s="67" t="s">
        <v>11013</v>
      </c>
      <c r="B195" s="67" t="str">
        <f t="shared" si="24"/>
        <v>4179 Other machinery, equipment and supplies merchant wholesalers</v>
      </c>
      <c r="C195" s="67">
        <f t="shared" si="25"/>
        <v>4</v>
      </c>
      <c r="D195" s="67" t="str">
        <f t="shared" si="26"/>
        <v>4179</v>
      </c>
      <c r="E195" s="67" t="str">
        <f t="shared" si="27"/>
        <v>4179</v>
      </c>
      <c r="F195" s="67" t="str">
        <f t="shared" ref="F195:F258" si="30">"L"&amp;E195</f>
        <v>L4179</v>
      </c>
      <c r="G195" s="67" t="str">
        <f t="shared" ref="G195:G258" si="31">REPT("0",7-LEN(F195))</f>
        <v>00</v>
      </c>
      <c r="H195" s="67" t="str">
        <f t="shared" ref="H195:H258" si="32">F195&amp;G195</f>
        <v>L417900</v>
      </c>
      <c r="I195" s="67" t="str">
        <f t="shared" si="29"/>
        <v>L417900</v>
      </c>
      <c r="J195" s="67" t="str">
        <f t="shared" si="28"/>
        <v>Other machinery, equipment and supplies merchant wholesalers</v>
      </c>
    </row>
    <row r="196" spans="1:10" x14ac:dyDescent="0.25">
      <c r="A196" s="67" t="s">
        <v>11014</v>
      </c>
      <c r="B196" s="67" t="str">
        <f t="shared" ref="B196:B259" si="33">TRIM(A196)</f>
        <v>418 Miscellaneous merchant wholesalers</v>
      </c>
      <c r="C196" s="67">
        <f t="shared" ref="C196:C259" si="34">MIN(FIND(" ",B196)-1,4)</f>
        <v>3</v>
      </c>
      <c r="D196" s="67" t="str">
        <f t="shared" ref="D196:D259" si="35">LEFT(B196,C196)</f>
        <v>418</v>
      </c>
      <c r="E196" s="67" t="str">
        <f t="shared" ref="E196:E259" si="36">SUBSTITUTE(D196,"0","N")</f>
        <v>418</v>
      </c>
      <c r="F196" s="67" t="str">
        <f t="shared" si="30"/>
        <v>L418</v>
      </c>
      <c r="G196" s="67" t="str">
        <f t="shared" si="31"/>
        <v>000</v>
      </c>
      <c r="H196" s="67" t="str">
        <f t="shared" si="32"/>
        <v>L418000</v>
      </c>
      <c r="I196" s="67" t="str">
        <f t="shared" si="29"/>
        <v/>
      </c>
      <c r="J196" s="67" t="str">
        <f t="shared" ref="J196:J259" si="37">RIGHT(B196,LEN(B196)-C196-1)</f>
        <v>Miscellaneous merchant wholesalers</v>
      </c>
    </row>
    <row r="197" spans="1:10" x14ac:dyDescent="0.25">
      <c r="A197" s="67" t="s">
        <v>11015</v>
      </c>
      <c r="B197" s="67" t="str">
        <f t="shared" si="33"/>
        <v>4181 Recyclable material merchant wholesalers</v>
      </c>
      <c r="C197" s="67">
        <f t="shared" si="34"/>
        <v>4</v>
      </c>
      <c r="D197" s="67" t="str">
        <f t="shared" si="35"/>
        <v>4181</v>
      </c>
      <c r="E197" s="67" t="str">
        <f t="shared" si="36"/>
        <v>4181</v>
      </c>
      <c r="F197" s="67" t="str">
        <f t="shared" si="30"/>
        <v>L4181</v>
      </c>
      <c r="G197" s="67" t="str">
        <f t="shared" si="31"/>
        <v>00</v>
      </c>
      <c r="H197" s="67" t="str">
        <f t="shared" si="32"/>
        <v>L418100</v>
      </c>
      <c r="I197" s="67" t="str">
        <f t="shared" si="29"/>
        <v>L418100</v>
      </c>
      <c r="J197" s="67" t="str">
        <f t="shared" si="37"/>
        <v>Recyclable material merchant wholesalers</v>
      </c>
    </row>
    <row r="198" spans="1:10" x14ac:dyDescent="0.25">
      <c r="A198" s="67" t="s">
        <v>11016</v>
      </c>
      <c r="B198" s="67" t="str">
        <f t="shared" si="33"/>
        <v>4182 Paper, paper product and disposable plastic product merchant wholesalers</v>
      </c>
      <c r="C198" s="67">
        <f t="shared" si="34"/>
        <v>4</v>
      </c>
      <c r="D198" s="67" t="str">
        <f t="shared" si="35"/>
        <v>4182</v>
      </c>
      <c r="E198" s="67" t="str">
        <f t="shared" si="36"/>
        <v>4182</v>
      </c>
      <c r="F198" s="67" t="str">
        <f t="shared" si="30"/>
        <v>L4182</v>
      </c>
      <c r="G198" s="67" t="str">
        <f t="shared" si="31"/>
        <v>00</v>
      </c>
      <c r="H198" s="67" t="str">
        <f t="shared" si="32"/>
        <v>L418200</v>
      </c>
      <c r="I198" s="67" t="str">
        <f t="shared" ref="I198:I261" si="38">IF(C198=4,H198,"")</f>
        <v>L418200</v>
      </c>
      <c r="J198" s="67" t="str">
        <f t="shared" si="37"/>
        <v>Paper, paper product and disposable plastic product merchant wholesalers</v>
      </c>
    </row>
    <row r="199" spans="1:10" x14ac:dyDescent="0.25">
      <c r="A199" s="67" t="s">
        <v>11017</v>
      </c>
      <c r="B199" s="67" t="str">
        <f t="shared" si="33"/>
        <v>4183 Agricultural supplies merchant wholesalers</v>
      </c>
      <c r="C199" s="67">
        <f t="shared" si="34"/>
        <v>4</v>
      </c>
      <c r="D199" s="67" t="str">
        <f t="shared" si="35"/>
        <v>4183</v>
      </c>
      <c r="E199" s="67" t="str">
        <f t="shared" si="36"/>
        <v>4183</v>
      </c>
      <c r="F199" s="67" t="str">
        <f t="shared" si="30"/>
        <v>L4183</v>
      </c>
      <c r="G199" s="67" t="str">
        <f t="shared" si="31"/>
        <v>00</v>
      </c>
      <c r="H199" s="67" t="str">
        <f t="shared" si="32"/>
        <v>L418300</v>
      </c>
      <c r="I199" s="67" t="str">
        <f t="shared" si="38"/>
        <v>L418300</v>
      </c>
      <c r="J199" s="67" t="str">
        <f t="shared" si="37"/>
        <v>Agricultural supplies merchant wholesalers</v>
      </c>
    </row>
    <row r="200" spans="1:10" x14ac:dyDescent="0.25">
      <c r="A200" s="67" t="s">
        <v>11018</v>
      </c>
      <c r="B200" s="67" t="str">
        <f t="shared" si="33"/>
        <v>4184 Chemical (except agricultural) and allied product merchant wholesalers</v>
      </c>
      <c r="C200" s="67">
        <f t="shared" si="34"/>
        <v>4</v>
      </c>
      <c r="D200" s="67" t="str">
        <f t="shared" si="35"/>
        <v>4184</v>
      </c>
      <c r="E200" s="67" t="str">
        <f t="shared" si="36"/>
        <v>4184</v>
      </c>
      <c r="F200" s="67" t="str">
        <f t="shared" si="30"/>
        <v>L4184</v>
      </c>
      <c r="G200" s="67" t="str">
        <f t="shared" si="31"/>
        <v>00</v>
      </c>
      <c r="H200" s="67" t="str">
        <f t="shared" si="32"/>
        <v>L418400</v>
      </c>
      <c r="I200" s="67" t="str">
        <f t="shared" si="38"/>
        <v>L418400</v>
      </c>
      <c r="J200" s="67" t="str">
        <f t="shared" si="37"/>
        <v>Chemical (except agricultural) and allied product merchant wholesalers</v>
      </c>
    </row>
    <row r="201" spans="1:10" x14ac:dyDescent="0.25">
      <c r="A201" s="67" t="s">
        <v>11019</v>
      </c>
      <c r="B201" s="67" t="str">
        <f t="shared" si="33"/>
        <v>4189 Other miscellaneous merchant wholesalers</v>
      </c>
      <c r="C201" s="67">
        <f t="shared" si="34"/>
        <v>4</v>
      </c>
      <c r="D201" s="67" t="str">
        <f t="shared" si="35"/>
        <v>4189</v>
      </c>
      <c r="E201" s="67" t="str">
        <f t="shared" si="36"/>
        <v>4189</v>
      </c>
      <c r="F201" s="67" t="str">
        <f t="shared" si="30"/>
        <v>L4189</v>
      </c>
      <c r="G201" s="67" t="str">
        <f t="shared" si="31"/>
        <v>00</v>
      </c>
      <c r="H201" s="67" t="str">
        <f t="shared" si="32"/>
        <v>L418900</v>
      </c>
      <c r="I201" s="67" t="str">
        <f t="shared" si="38"/>
        <v>L418900</v>
      </c>
      <c r="J201" s="67" t="str">
        <f t="shared" si="37"/>
        <v>Other miscellaneous merchant wholesalers</v>
      </c>
    </row>
    <row r="202" spans="1:10" x14ac:dyDescent="0.25">
      <c r="A202" s="67" t="s">
        <v>11020</v>
      </c>
      <c r="B202" s="67" t="str">
        <f t="shared" si="33"/>
        <v>419 Business-to-business electronic markets, and agents and brokers</v>
      </c>
      <c r="C202" s="67">
        <f t="shared" si="34"/>
        <v>3</v>
      </c>
      <c r="D202" s="67" t="str">
        <f t="shared" si="35"/>
        <v>419</v>
      </c>
      <c r="E202" s="67" t="str">
        <f t="shared" si="36"/>
        <v>419</v>
      </c>
      <c r="F202" s="67" t="str">
        <f t="shared" si="30"/>
        <v>L419</v>
      </c>
      <c r="G202" s="67" t="str">
        <f t="shared" si="31"/>
        <v>000</v>
      </c>
      <c r="H202" s="67" t="str">
        <f t="shared" si="32"/>
        <v>L419000</v>
      </c>
      <c r="I202" s="67" t="str">
        <f t="shared" si="38"/>
        <v/>
      </c>
      <c r="J202" s="67" t="str">
        <f t="shared" si="37"/>
        <v>Business-to-business electronic markets, and agents and brokers</v>
      </c>
    </row>
    <row r="203" spans="1:10" x14ac:dyDescent="0.25">
      <c r="A203" s="67" t="s">
        <v>11021</v>
      </c>
      <c r="B203" s="67" t="str">
        <f t="shared" si="33"/>
        <v>4191 Business-to-business electronic markets, and agents and brokers</v>
      </c>
      <c r="C203" s="67">
        <f t="shared" si="34"/>
        <v>4</v>
      </c>
      <c r="D203" s="67" t="str">
        <f t="shared" si="35"/>
        <v>4191</v>
      </c>
      <c r="E203" s="67" t="str">
        <f t="shared" si="36"/>
        <v>4191</v>
      </c>
      <c r="F203" s="67" t="str">
        <f t="shared" si="30"/>
        <v>L4191</v>
      </c>
      <c r="G203" s="67" t="str">
        <f t="shared" si="31"/>
        <v>00</v>
      </c>
      <c r="H203" s="67" t="str">
        <f t="shared" si="32"/>
        <v>L419100</v>
      </c>
      <c r="I203" s="67" t="str">
        <f t="shared" si="38"/>
        <v>L419100</v>
      </c>
      <c r="J203" s="67" t="str">
        <f t="shared" si="37"/>
        <v>Business-to-business electronic markets, and agents and brokers</v>
      </c>
    </row>
    <row r="204" spans="1:10" x14ac:dyDescent="0.25">
      <c r="A204" s="67" t="s">
        <v>11022</v>
      </c>
      <c r="B204" s="67" t="str">
        <f t="shared" si="33"/>
        <v>44-45 Retail trade</v>
      </c>
      <c r="C204" s="67">
        <f t="shared" si="34"/>
        <v>4</v>
      </c>
      <c r="D204" s="67" t="str">
        <f t="shared" si="35"/>
        <v>44-4</v>
      </c>
      <c r="E204" s="67" t="str">
        <f t="shared" si="36"/>
        <v>44-4</v>
      </c>
      <c r="F204" s="67" t="str">
        <f t="shared" si="30"/>
        <v>L44-4</v>
      </c>
      <c r="G204" s="67" t="str">
        <f t="shared" si="31"/>
        <v>00</v>
      </c>
      <c r="H204" s="67" t="str">
        <f t="shared" si="32"/>
        <v>L44-400</v>
      </c>
      <c r="I204" s="67" t="str">
        <f t="shared" si="38"/>
        <v>L44-400</v>
      </c>
      <c r="J204" s="67" t="str">
        <f t="shared" si="37"/>
        <v xml:space="preserve"> Retail trade</v>
      </c>
    </row>
    <row r="205" spans="1:10" x14ac:dyDescent="0.25">
      <c r="A205" s="67" t="s">
        <v>11023</v>
      </c>
      <c r="B205" s="67" t="str">
        <f t="shared" si="33"/>
        <v>441 Motor vehicle and parts dealers</v>
      </c>
      <c r="C205" s="67">
        <f t="shared" si="34"/>
        <v>3</v>
      </c>
      <c r="D205" s="67" t="str">
        <f t="shared" si="35"/>
        <v>441</v>
      </c>
      <c r="E205" s="67" t="str">
        <f t="shared" si="36"/>
        <v>441</v>
      </c>
      <c r="F205" s="67" t="str">
        <f t="shared" si="30"/>
        <v>L441</v>
      </c>
      <c r="G205" s="67" t="str">
        <f t="shared" si="31"/>
        <v>000</v>
      </c>
      <c r="H205" s="67" t="str">
        <f t="shared" si="32"/>
        <v>L441000</v>
      </c>
      <c r="I205" s="67" t="str">
        <f t="shared" si="38"/>
        <v/>
      </c>
      <c r="J205" s="67" t="str">
        <f t="shared" si="37"/>
        <v>Motor vehicle and parts dealers</v>
      </c>
    </row>
    <row r="206" spans="1:10" x14ac:dyDescent="0.25">
      <c r="A206" s="67" t="s">
        <v>11024</v>
      </c>
      <c r="B206" s="67" t="str">
        <f t="shared" si="33"/>
        <v>4411 Automobile dealers</v>
      </c>
      <c r="C206" s="67">
        <f t="shared" si="34"/>
        <v>4</v>
      </c>
      <c r="D206" s="67" t="str">
        <f t="shared" si="35"/>
        <v>4411</v>
      </c>
      <c r="E206" s="67" t="str">
        <f t="shared" si="36"/>
        <v>4411</v>
      </c>
      <c r="F206" s="67" t="str">
        <f t="shared" si="30"/>
        <v>L4411</v>
      </c>
      <c r="G206" s="67" t="str">
        <f t="shared" si="31"/>
        <v>00</v>
      </c>
      <c r="H206" s="67" t="str">
        <f t="shared" si="32"/>
        <v>L441100</v>
      </c>
      <c r="I206" s="67" t="str">
        <f t="shared" si="38"/>
        <v>L441100</v>
      </c>
      <c r="J206" s="67" t="str">
        <f t="shared" si="37"/>
        <v>Automobile dealers</v>
      </c>
    </row>
    <row r="207" spans="1:10" x14ac:dyDescent="0.25">
      <c r="A207" s="67" t="s">
        <v>11025</v>
      </c>
      <c r="B207" s="67" t="str">
        <f t="shared" si="33"/>
        <v>4412 Other motor vehicle dealers</v>
      </c>
      <c r="C207" s="67">
        <f t="shared" si="34"/>
        <v>4</v>
      </c>
      <c r="D207" s="67" t="str">
        <f t="shared" si="35"/>
        <v>4412</v>
      </c>
      <c r="E207" s="67" t="str">
        <f t="shared" si="36"/>
        <v>4412</v>
      </c>
      <c r="F207" s="67" t="str">
        <f t="shared" si="30"/>
        <v>L4412</v>
      </c>
      <c r="G207" s="67" t="str">
        <f t="shared" si="31"/>
        <v>00</v>
      </c>
      <c r="H207" s="67" t="str">
        <f t="shared" si="32"/>
        <v>L441200</v>
      </c>
      <c r="I207" s="67" t="str">
        <f t="shared" si="38"/>
        <v>L441200</v>
      </c>
      <c r="J207" s="67" t="str">
        <f t="shared" si="37"/>
        <v>Other motor vehicle dealers</v>
      </c>
    </row>
    <row r="208" spans="1:10" x14ac:dyDescent="0.25">
      <c r="A208" s="67" t="s">
        <v>11026</v>
      </c>
      <c r="B208" s="67" t="str">
        <f t="shared" si="33"/>
        <v>4413 Automotive parts, accessories and tire stores</v>
      </c>
      <c r="C208" s="67">
        <f t="shared" si="34"/>
        <v>4</v>
      </c>
      <c r="D208" s="67" t="str">
        <f t="shared" si="35"/>
        <v>4413</v>
      </c>
      <c r="E208" s="67" t="str">
        <f t="shared" si="36"/>
        <v>4413</v>
      </c>
      <c r="F208" s="67" t="str">
        <f t="shared" si="30"/>
        <v>L4413</v>
      </c>
      <c r="G208" s="67" t="str">
        <f t="shared" si="31"/>
        <v>00</v>
      </c>
      <c r="H208" s="67" t="str">
        <f t="shared" si="32"/>
        <v>L441300</v>
      </c>
      <c r="I208" s="67" t="str">
        <f t="shared" si="38"/>
        <v>L441300</v>
      </c>
      <c r="J208" s="67" t="str">
        <f t="shared" si="37"/>
        <v>Automotive parts, accessories and tire stores</v>
      </c>
    </row>
    <row r="209" spans="1:10" x14ac:dyDescent="0.25">
      <c r="A209" s="67" t="s">
        <v>11027</v>
      </c>
      <c r="B209" s="67" t="str">
        <f t="shared" si="33"/>
        <v>442 Furniture and home furnishings stores</v>
      </c>
      <c r="C209" s="67">
        <f t="shared" si="34"/>
        <v>3</v>
      </c>
      <c r="D209" s="67" t="str">
        <f t="shared" si="35"/>
        <v>442</v>
      </c>
      <c r="E209" s="67" t="str">
        <f t="shared" si="36"/>
        <v>442</v>
      </c>
      <c r="F209" s="67" t="str">
        <f t="shared" si="30"/>
        <v>L442</v>
      </c>
      <c r="G209" s="67" t="str">
        <f t="shared" si="31"/>
        <v>000</v>
      </c>
      <c r="H209" s="67" t="str">
        <f t="shared" si="32"/>
        <v>L442000</v>
      </c>
      <c r="I209" s="67" t="str">
        <f t="shared" si="38"/>
        <v/>
      </c>
      <c r="J209" s="67" t="str">
        <f t="shared" si="37"/>
        <v>Furniture and home furnishings stores</v>
      </c>
    </row>
    <row r="210" spans="1:10" x14ac:dyDescent="0.25">
      <c r="A210" s="67" t="s">
        <v>11028</v>
      </c>
      <c r="B210" s="67" t="str">
        <f t="shared" si="33"/>
        <v>4421 Furniture stores</v>
      </c>
      <c r="C210" s="67">
        <f t="shared" si="34"/>
        <v>4</v>
      </c>
      <c r="D210" s="67" t="str">
        <f t="shared" si="35"/>
        <v>4421</v>
      </c>
      <c r="E210" s="67" t="str">
        <f t="shared" si="36"/>
        <v>4421</v>
      </c>
      <c r="F210" s="67" t="str">
        <f t="shared" si="30"/>
        <v>L4421</v>
      </c>
      <c r="G210" s="67" t="str">
        <f t="shared" si="31"/>
        <v>00</v>
      </c>
      <c r="H210" s="67" t="str">
        <f t="shared" si="32"/>
        <v>L442100</v>
      </c>
      <c r="I210" s="67" t="str">
        <f t="shared" si="38"/>
        <v>L442100</v>
      </c>
      <c r="J210" s="67" t="str">
        <f t="shared" si="37"/>
        <v>Furniture stores</v>
      </c>
    </row>
    <row r="211" spans="1:10" x14ac:dyDescent="0.25">
      <c r="A211" s="67" t="s">
        <v>11029</v>
      </c>
      <c r="B211" s="67" t="str">
        <f t="shared" si="33"/>
        <v>4422 Home furnishings stores</v>
      </c>
      <c r="C211" s="67">
        <f t="shared" si="34"/>
        <v>4</v>
      </c>
      <c r="D211" s="67" t="str">
        <f t="shared" si="35"/>
        <v>4422</v>
      </c>
      <c r="E211" s="67" t="str">
        <f t="shared" si="36"/>
        <v>4422</v>
      </c>
      <c r="F211" s="67" t="str">
        <f t="shared" si="30"/>
        <v>L4422</v>
      </c>
      <c r="G211" s="67" t="str">
        <f t="shared" si="31"/>
        <v>00</v>
      </c>
      <c r="H211" s="67" t="str">
        <f t="shared" si="32"/>
        <v>L442200</v>
      </c>
      <c r="I211" s="67" t="str">
        <f t="shared" si="38"/>
        <v>L442200</v>
      </c>
      <c r="J211" s="67" t="str">
        <f t="shared" si="37"/>
        <v>Home furnishings stores</v>
      </c>
    </row>
    <row r="212" spans="1:10" x14ac:dyDescent="0.25">
      <c r="A212" s="67" t="s">
        <v>11030</v>
      </c>
      <c r="B212" s="67" t="str">
        <f t="shared" si="33"/>
        <v>443 Electronics and appliance stores</v>
      </c>
      <c r="C212" s="67">
        <f t="shared" si="34"/>
        <v>3</v>
      </c>
      <c r="D212" s="67" t="str">
        <f t="shared" si="35"/>
        <v>443</v>
      </c>
      <c r="E212" s="67" t="str">
        <f t="shared" si="36"/>
        <v>443</v>
      </c>
      <c r="F212" s="67" t="str">
        <f t="shared" si="30"/>
        <v>L443</v>
      </c>
      <c r="G212" s="67" t="str">
        <f t="shared" si="31"/>
        <v>000</v>
      </c>
      <c r="H212" s="67" t="str">
        <f t="shared" si="32"/>
        <v>L443000</v>
      </c>
      <c r="I212" s="67" t="str">
        <f t="shared" si="38"/>
        <v/>
      </c>
      <c r="J212" s="67" t="str">
        <f t="shared" si="37"/>
        <v>Electronics and appliance stores</v>
      </c>
    </row>
    <row r="213" spans="1:10" x14ac:dyDescent="0.25">
      <c r="A213" s="67" t="s">
        <v>11031</v>
      </c>
      <c r="B213" s="67" t="str">
        <f t="shared" si="33"/>
        <v>4431 Electronics and appliance stores</v>
      </c>
      <c r="C213" s="67">
        <f t="shared" si="34"/>
        <v>4</v>
      </c>
      <c r="D213" s="67" t="str">
        <f t="shared" si="35"/>
        <v>4431</v>
      </c>
      <c r="E213" s="67" t="str">
        <f t="shared" si="36"/>
        <v>4431</v>
      </c>
      <c r="F213" s="67" t="str">
        <f t="shared" si="30"/>
        <v>L4431</v>
      </c>
      <c r="G213" s="67" t="str">
        <f t="shared" si="31"/>
        <v>00</v>
      </c>
      <c r="H213" s="67" t="str">
        <f t="shared" si="32"/>
        <v>L443100</v>
      </c>
      <c r="I213" s="67" t="str">
        <f t="shared" si="38"/>
        <v>L443100</v>
      </c>
      <c r="J213" s="67" t="str">
        <f t="shared" si="37"/>
        <v>Electronics and appliance stores</v>
      </c>
    </row>
    <row r="214" spans="1:10" x14ac:dyDescent="0.25">
      <c r="A214" s="67" t="s">
        <v>11032</v>
      </c>
      <c r="B214" s="67" t="str">
        <f t="shared" si="33"/>
        <v>444 Building material and garden equipment and supplies dealers</v>
      </c>
      <c r="C214" s="67">
        <f t="shared" si="34"/>
        <v>3</v>
      </c>
      <c r="D214" s="67" t="str">
        <f t="shared" si="35"/>
        <v>444</v>
      </c>
      <c r="E214" s="67" t="str">
        <f t="shared" si="36"/>
        <v>444</v>
      </c>
      <c r="F214" s="67" t="str">
        <f t="shared" si="30"/>
        <v>L444</v>
      </c>
      <c r="G214" s="67" t="str">
        <f t="shared" si="31"/>
        <v>000</v>
      </c>
      <c r="H214" s="67" t="str">
        <f t="shared" si="32"/>
        <v>L444000</v>
      </c>
      <c r="I214" s="67" t="str">
        <f t="shared" si="38"/>
        <v/>
      </c>
      <c r="J214" s="67" t="str">
        <f t="shared" si="37"/>
        <v>Building material and garden equipment and supplies dealers</v>
      </c>
    </row>
    <row r="215" spans="1:10" x14ac:dyDescent="0.25">
      <c r="A215" s="67" t="s">
        <v>11033</v>
      </c>
      <c r="B215" s="67" t="str">
        <f t="shared" si="33"/>
        <v>4441 Building material and supplies dealers</v>
      </c>
      <c r="C215" s="67">
        <f t="shared" si="34"/>
        <v>4</v>
      </c>
      <c r="D215" s="67" t="str">
        <f t="shared" si="35"/>
        <v>4441</v>
      </c>
      <c r="E215" s="67" t="str">
        <f t="shared" si="36"/>
        <v>4441</v>
      </c>
      <c r="F215" s="67" t="str">
        <f t="shared" si="30"/>
        <v>L4441</v>
      </c>
      <c r="G215" s="67" t="str">
        <f t="shared" si="31"/>
        <v>00</v>
      </c>
      <c r="H215" s="67" t="str">
        <f t="shared" si="32"/>
        <v>L444100</v>
      </c>
      <c r="I215" s="67" t="str">
        <f t="shared" si="38"/>
        <v>L444100</v>
      </c>
      <c r="J215" s="67" t="str">
        <f t="shared" si="37"/>
        <v>Building material and supplies dealers</v>
      </c>
    </row>
    <row r="216" spans="1:10" x14ac:dyDescent="0.25">
      <c r="A216" s="67" t="s">
        <v>11034</v>
      </c>
      <c r="B216" s="67" t="str">
        <f t="shared" si="33"/>
        <v>4442 Lawn and garden equipment and supplies stores</v>
      </c>
      <c r="C216" s="67">
        <f t="shared" si="34"/>
        <v>4</v>
      </c>
      <c r="D216" s="67" t="str">
        <f t="shared" si="35"/>
        <v>4442</v>
      </c>
      <c r="E216" s="67" t="str">
        <f t="shared" si="36"/>
        <v>4442</v>
      </c>
      <c r="F216" s="67" t="str">
        <f t="shared" si="30"/>
        <v>L4442</v>
      </c>
      <c r="G216" s="67" t="str">
        <f t="shared" si="31"/>
        <v>00</v>
      </c>
      <c r="H216" s="67" t="str">
        <f t="shared" si="32"/>
        <v>L444200</v>
      </c>
      <c r="I216" s="67" t="str">
        <f t="shared" si="38"/>
        <v>L444200</v>
      </c>
      <c r="J216" s="67" t="str">
        <f t="shared" si="37"/>
        <v>Lawn and garden equipment and supplies stores</v>
      </c>
    </row>
    <row r="217" spans="1:10" x14ac:dyDescent="0.25">
      <c r="A217" s="67" t="s">
        <v>11035</v>
      </c>
      <c r="B217" s="67" t="str">
        <f t="shared" si="33"/>
        <v>445 Food and beverage stores</v>
      </c>
      <c r="C217" s="67">
        <f t="shared" si="34"/>
        <v>3</v>
      </c>
      <c r="D217" s="67" t="str">
        <f t="shared" si="35"/>
        <v>445</v>
      </c>
      <c r="E217" s="67" t="str">
        <f t="shared" si="36"/>
        <v>445</v>
      </c>
      <c r="F217" s="67" t="str">
        <f t="shared" si="30"/>
        <v>L445</v>
      </c>
      <c r="G217" s="67" t="str">
        <f t="shared" si="31"/>
        <v>000</v>
      </c>
      <c r="H217" s="67" t="str">
        <f t="shared" si="32"/>
        <v>L445000</v>
      </c>
      <c r="I217" s="67" t="str">
        <f t="shared" si="38"/>
        <v/>
      </c>
      <c r="J217" s="67" t="str">
        <f t="shared" si="37"/>
        <v>Food and beverage stores</v>
      </c>
    </row>
    <row r="218" spans="1:10" x14ac:dyDescent="0.25">
      <c r="A218" s="67" t="s">
        <v>11036</v>
      </c>
      <c r="B218" s="67" t="str">
        <f t="shared" si="33"/>
        <v>4451 Grocery stores</v>
      </c>
      <c r="C218" s="67">
        <f t="shared" si="34"/>
        <v>4</v>
      </c>
      <c r="D218" s="67" t="str">
        <f t="shared" si="35"/>
        <v>4451</v>
      </c>
      <c r="E218" s="67" t="str">
        <f t="shared" si="36"/>
        <v>4451</v>
      </c>
      <c r="F218" s="67" t="str">
        <f t="shared" si="30"/>
        <v>L4451</v>
      </c>
      <c r="G218" s="67" t="str">
        <f t="shared" si="31"/>
        <v>00</v>
      </c>
      <c r="H218" s="67" t="str">
        <f t="shared" si="32"/>
        <v>L445100</v>
      </c>
      <c r="I218" s="67" t="str">
        <f t="shared" si="38"/>
        <v>L445100</v>
      </c>
      <c r="J218" s="67" t="str">
        <f t="shared" si="37"/>
        <v>Grocery stores</v>
      </c>
    </row>
    <row r="219" spans="1:10" x14ac:dyDescent="0.25">
      <c r="A219" s="67" t="s">
        <v>11037</v>
      </c>
      <c r="B219" s="67" t="str">
        <f t="shared" si="33"/>
        <v>4452 Specialty food stores</v>
      </c>
      <c r="C219" s="67">
        <f t="shared" si="34"/>
        <v>4</v>
      </c>
      <c r="D219" s="67" t="str">
        <f t="shared" si="35"/>
        <v>4452</v>
      </c>
      <c r="E219" s="67" t="str">
        <f t="shared" si="36"/>
        <v>4452</v>
      </c>
      <c r="F219" s="67" t="str">
        <f t="shared" si="30"/>
        <v>L4452</v>
      </c>
      <c r="G219" s="67" t="str">
        <f t="shared" si="31"/>
        <v>00</v>
      </c>
      <c r="H219" s="67" t="str">
        <f t="shared" si="32"/>
        <v>L445200</v>
      </c>
      <c r="I219" s="67" t="str">
        <f t="shared" si="38"/>
        <v>L445200</v>
      </c>
      <c r="J219" s="67" t="str">
        <f t="shared" si="37"/>
        <v>Specialty food stores</v>
      </c>
    </row>
    <row r="220" spans="1:10" x14ac:dyDescent="0.25">
      <c r="A220" s="67" t="s">
        <v>11038</v>
      </c>
      <c r="B220" s="67" t="str">
        <f t="shared" si="33"/>
        <v>4453 Beer, wine and liquor stores</v>
      </c>
      <c r="C220" s="67">
        <f t="shared" si="34"/>
        <v>4</v>
      </c>
      <c r="D220" s="67" t="str">
        <f t="shared" si="35"/>
        <v>4453</v>
      </c>
      <c r="E220" s="67" t="str">
        <f t="shared" si="36"/>
        <v>4453</v>
      </c>
      <c r="F220" s="67" t="str">
        <f t="shared" si="30"/>
        <v>L4453</v>
      </c>
      <c r="G220" s="67" t="str">
        <f t="shared" si="31"/>
        <v>00</v>
      </c>
      <c r="H220" s="67" t="str">
        <f t="shared" si="32"/>
        <v>L445300</v>
      </c>
      <c r="I220" s="67" t="str">
        <f t="shared" si="38"/>
        <v>L445300</v>
      </c>
      <c r="J220" s="67" t="str">
        <f t="shared" si="37"/>
        <v>Beer, wine and liquor stores</v>
      </c>
    </row>
    <row r="221" spans="1:10" x14ac:dyDescent="0.25">
      <c r="A221" s="67" t="s">
        <v>11039</v>
      </c>
      <c r="B221" s="67" t="str">
        <f t="shared" si="33"/>
        <v>446 Health and personal care stores</v>
      </c>
      <c r="C221" s="67">
        <f t="shared" si="34"/>
        <v>3</v>
      </c>
      <c r="D221" s="67" t="str">
        <f t="shared" si="35"/>
        <v>446</v>
      </c>
      <c r="E221" s="67" t="str">
        <f t="shared" si="36"/>
        <v>446</v>
      </c>
      <c r="F221" s="67" t="str">
        <f t="shared" si="30"/>
        <v>L446</v>
      </c>
      <c r="G221" s="67" t="str">
        <f t="shared" si="31"/>
        <v>000</v>
      </c>
      <c r="H221" s="67" t="str">
        <f t="shared" si="32"/>
        <v>L446000</v>
      </c>
      <c r="I221" s="67" t="str">
        <f t="shared" si="38"/>
        <v/>
      </c>
      <c r="J221" s="67" t="str">
        <f t="shared" si="37"/>
        <v>Health and personal care stores</v>
      </c>
    </row>
    <row r="222" spans="1:10" x14ac:dyDescent="0.25">
      <c r="A222" s="67" t="s">
        <v>11040</v>
      </c>
      <c r="B222" s="67" t="str">
        <f t="shared" si="33"/>
        <v>4461 Health and personal care stores</v>
      </c>
      <c r="C222" s="67">
        <f t="shared" si="34"/>
        <v>4</v>
      </c>
      <c r="D222" s="67" t="str">
        <f t="shared" si="35"/>
        <v>4461</v>
      </c>
      <c r="E222" s="67" t="str">
        <f t="shared" si="36"/>
        <v>4461</v>
      </c>
      <c r="F222" s="67" t="str">
        <f t="shared" si="30"/>
        <v>L4461</v>
      </c>
      <c r="G222" s="67" t="str">
        <f t="shared" si="31"/>
        <v>00</v>
      </c>
      <c r="H222" s="67" t="str">
        <f t="shared" si="32"/>
        <v>L446100</v>
      </c>
      <c r="I222" s="67" t="str">
        <f t="shared" si="38"/>
        <v>L446100</v>
      </c>
      <c r="J222" s="67" t="str">
        <f t="shared" si="37"/>
        <v>Health and personal care stores</v>
      </c>
    </row>
    <row r="223" spans="1:10" x14ac:dyDescent="0.25">
      <c r="A223" s="67" t="s">
        <v>11041</v>
      </c>
      <c r="B223" s="67" t="str">
        <f t="shared" si="33"/>
        <v>447 Gasoline stations</v>
      </c>
      <c r="C223" s="67">
        <f t="shared" si="34"/>
        <v>3</v>
      </c>
      <c r="D223" s="67" t="str">
        <f t="shared" si="35"/>
        <v>447</v>
      </c>
      <c r="E223" s="67" t="str">
        <f t="shared" si="36"/>
        <v>447</v>
      </c>
      <c r="F223" s="67" t="str">
        <f t="shared" si="30"/>
        <v>L447</v>
      </c>
      <c r="G223" s="67" t="str">
        <f t="shared" si="31"/>
        <v>000</v>
      </c>
      <c r="H223" s="67" t="str">
        <f t="shared" si="32"/>
        <v>L447000</v>
      </c>
      <c r="I223" s="67" t="str">
        <f t="shared" si="38"/>
        <v/>
      </c>
      <c r="J223" s="67" t="str">
        <f t="shared" si="37"/>
        <v>Gasoline stations</v>
      </c>
    </row>
    <row r="224" spans="1:10" x14ac:dyDescent="0.25">
      <c r="A224" s="67" t="s">
        <v>11042</v>
      </c>
      <c r="B224" s="67" t="str">
        <f t="shared" si="33"/>
        <v>4471 Gasoline stations</v>
      </c>
      <c r="C224" s="67">
        <f t="shared" si="34"/>
        <v>4</v>
      </c>
      <c r="D224" s="67" t="str">
        <f t="shared" si="35"/>
        <v>4471</v>
      </c>
      <c r="E224" s="67" t="str">
        <f t="shared" si="36"/>
        <v>4471</v>
      </c>
      <c r="F224" s="67" t="str">
        <f t="shared" si="30"/>
        <v>L4471</v>
      </c>
      <c r="G224" s="67" t="str">
        <f t="shared" si="31"/>
        <v>00</v>
      </c>
      <c r="H224" s="67" t="str">
        <f t="shared" si="32"/>
        <v>L447100</v>
      </c>
      <c r="I224" s="67" t="str">
        <f t="shared" si="38"/>
        <v>L447100</v>
      </c>
      <c r="J224" s="67" t="str">
        <f t="shared" si="37"/>
        <v>Gasoline stations</v>
      </c>
    </row>
    <row r="225" spans="1:10" x14ac:dyDescent="0.25">
      <c r="A225" s="67" t="s">
        <v>11043</v>
      </c>
      <c r="B225" s="67" t="str">
        <f t="shared" si="33"/>
        <v>448 Clothing and clothing accessories stores</v>
      </c>
      <c r="C225" s="67">
        <f t="shared" si="34"/>
        <v>3</v>
      </c>
      <c r="D225" s="67" t="str">
        <f t="shared" si="35"/>
        <v>448</v>
      </c>
      <c r="E225" s="67" t="str">
        <f t="shared" si="36"/>
        <v>448</v>
      </c>
      <c r="F225" s="67" t="str">
        <f t="shared" si="30"/>
        <v>L448</v>
      </c>
      <c r="G225" s="67" t="str">
        <f t="shared" si="31"/>
        <v>000</v>
      </c>
      <c r="H225" s="67" t="str">
        <f t="shared" si="32"/>
        <v>L448000</v>
      </c>
      <c r="I225" s="67" t="str">
        <f t="shared" si="38"/>
        <v/>
      </c>
      <c r="J225" s="67" t="str">
        <f t="shared" si="37"/>
        <v>Clothing and clothing accessories stores</v>
      </c>
    </row>
    <row r="226" spans="1:10" x14ac:dyDescent="0.25">
      <c r="A226" s="67" t="s">
        <v>11044</v>
      </c>
      <c r="B226" s="67" t="str">
        <f t="shared" si="33"/>
        <v>4481 Clothing stores</v>
      </c>
      <c r="C226" s="67">
        <f t="shared" si="34"/>
        <v>4</v>
      </c>
      <c r="D226" s="67" t="str">
        <f t="shared" si="35"/>
        <v>4481</v>
      </c>
      <c r="E226" s="67" t="str">
        <f t="shared" si="36"/>
        <v>4481</v>
      </c>
      <c r="F226" s="67" t="str">
        <f t="shared" si="30"/>
        <v>L4481</v>
      </c>
      <c r="G226" s="67" t="str">
        <f t="shared" si="31"/>
        <v>00</v>
      </c>
      <c r="H226" s="67" t="str">
        <f t="shared" si="32"/>
        <v>L448100</v>
      </c>
      <c r="I226" s="67" t="str">
        <f t="shared" si="38"/>
        <v>L448100</v>
      </c>
      <c r="J226" s="67" t="str">
        <f t="shared" si="37"/>
        <v>Clothing stores</v>
      </c>
    </row>
    <row r="227" spans="1:10" x14ac:dyDescent="0.25">
      <c r="A227" s="67" t="s">
        <v>11045</v>
      </c>
      <c r="B227" s="67" t="str">
        <f t="shared" si="33"/>
        <v>4482 Shoe stores</v>
      </c>
      <c r="C227" s="67">
        <f t="shared" si="34"/>
        <v>4</v>
      </c>
      <c r="D227" s="67" t="str">
        <f t="shared" si="35"/>
        <v>4482</v>
      </c>
      <c r="E227" s="67" t="str">
        <f t="shared" si="36"/>
        <v>4482</v>
      </c>
      <c r="F227" s="67" t="str">
        <f t="shared" si="30"/>
        <v>L4482</v>
      </c>
      <c r="G227" s="67" t="str">
        <f t="shared" si="31"/>
        <v>00</v>
      </c>
      <c r="H227" s="67" t="str">
        <f t="shared" si="32"/>
        <v>L448200</v>
      </c>
      <c r="I227" s="67" t="str">
        <f t="shared" si="38"/>
        <v>L448200</v>
      </c>
      <c r="J227" s="67" t="str">
        <f t="shared" si="37"/>
        <v>Shoe stores</v>
      </c>
    </row>
    <row r="228" spans="1:10" x14ac:dyDescent="0.25">
      <c r="A228" s="67" t="s">
        <v>11046</v>
      </c>
      <c r="B228" s="67" t="str">
        <f t="shared" si="33"/>
        <v>4483 Jewellery, luggage and leather goods stores</v>
      </c>
      <c r="C228" s="67">
        <f t="shared" si="34"/>
        <v>4</v>
      </c>
      <c r="D228" s="67" t="str">
        <f t="shared" si="35"/>
        <v>4483</v>
      </c>
      <c r="E228" s="67" t="str">
        <f t="shared" si="36"/>
        <v>4483</v>
      </c>
      <c r="F228" s="67" t="str">
        <f t="shared" si="30"/>
        <v>L4483</v>
      </c>
      <c r="G228" s="67" t="str">
        <f t="shared" si="31"/>
        <v>00</v>
      </c>
      <c r="H228" s="67" t="str">
        <f t="shared" si="32"/>
        <v>L448300</v>
      </c>
      <c r="I228" s="67" t="str">
        <f t="shared" si="38"/>
        <v>L448300</v>
      </c>
      <c r="J228" s="67" t="str">
        <f t="shared" si="37"/>
        <v>Jewellery, luggage and leather goods stores</v>
      </c>
    </row>
    <row r="229" spans="1:10" x14ac:dyDescent="0.25">
      <c r="A229" s="67" t="s">
        <v>11047</v>
      </c>
      <c r="B229" s="67" t="str">
        <f t="shared" si="33"/>
        <v>451 Sporting goods, hobby, book and music stores</v>
      </c>
      <c r="C229" s="67">
        <f t="shared" si="34"/>
        <v>3</v>
      </c>
      <c r="D229" s="67" t="str">
        <f t="shared" si="35"/>
        <v>451</v>
      </c>
      <c r="E229" s="67" t="str">
        <f t="shared" si="36"/>
        <v>451</v>
      </c>
      <c r="F229" s="67" t="str">
        <f t="shared" si="30"/>
        <v>L451</v>
      </c>
      <c r="G229" s="67" t="str">
        <f t="shared" si="31"/>
        <v>000</v>
      </c>
      <c r="H229" s="67" t="str">
        <f t="shared" si="32"/>
        <v>L451000</v>
      </c>
      <c r="I229" s="67" t="str">
        <f t="shared" si="38"/>
        <v/>
      </c>
      <c r="J229" s="67" t="str">
        <f t="shared" si="37"/>
        <v>Sporting goods, hobby, book and music stores</v>
      </c>
    </row>
    <row r="230" spans="1:10" x14ac:dyDescent="0.25">
      <c r="A230" s="67" t="s">
        <v>11048</v>
      </c>
      <c r="B230" s="67" t="str">
        <f t="shared" si="33"/>
        <v>4511 Sporting goods, hobby and musical instrument stores</v>
      </c>
      <c r="C230" s="67">
        <f t="shared" si="34"/>
        <v>4</v>
      </c>
      <c r="D230" s="67" t="str">
        <f t="shared" si="35"/>
        <v>4511</v>
      </c>
      <c r="E230" s="67" t="str">
        <f t="shared" si="36"/>
        <v>4511</v>
      </c>
      <c r="F230" s="67" t="str">
        <f t="shared" si="30"/>
        <v>L4511</v>
      </c>
      <c r="G230" s="67" t="str">
        <f t="shared" si="31"/>
        <v>00</v>
      </c>
      <c r="H230" s="67" t="str">
        <f t="shared" si="32"/>
        <v>L451100</v>
      </c>
      <c r="I230" s="67" t="str">
        <f t="shared" si="38"/>
        <v>L451100</v>
      </c>
      <c r="J230" s="67" t="str">
        <f t="shared" si="37"/>
        <v>Sporting goods, hobby and musical instrument stores</v>
      </c>
    </row>
    <row r="231" spans="1:10" x14ac:dyDescent="0.25">
      <c r="A231" s="67" t="s">
        <v>11049</v>
      </c>
      <c r="B231" s="67" t="str">
        <f t="shared" si="33"/>
        <v>4513 Book stores and news dealers</v>
      </c>
      <c r="C231" s="67">
        <f t="shared" si="34"/>
        <v>4</v>
      </c>
      <c r="D231" s="67" t="str">
        <f t="shared" si="35"/>
        <v>4513</v>
      </c>
      <c r="E231" s="67" t="str">
        <f t="shared" si="36"/>
        <v>4513</v>
      </c>
      <c r="F231" s="67" t="str">
        <f t="shared" si="30"/>
        <v>L4513</v>
      </c>
      <c r="G231" s="67" t="str">
        <f t="shared" si="31"/>
        <v>00</v>
      </c>
      <c r="H231" s="67" t="str">
        <f t="shared" si="32"/>
        <v>L451300</v>
      </c>
      <c r="I231" s="67" t="str">
        <f t="shared" si="38"/>
        <v>L451300</v>
      </c>
      <c r="J231" s="67" t="str">
        <f t="shared" si="37"/>
        <v>Book stores and news dealers</v>
      </c>
    </row>
    <row r="232" spans="1:10" x14ac:dyDescent="0.25">
      <c r="A232" s="67" t="s">
        <v>11050</v>
      </c>
      <c r="B232" s="67" t="str">
        <f t="shared" si="33"/>
        <v>452 General merchandise stores</v>
      </c>
      <c r="C232" s="67">
        <f t="shared" si="34"/>
        <v>3</v>
      </c>
      <c r="D232" s="67" t="str">
        <f t="shared" si="35"/>
        <v>452</v>
      </c>
      <c r="E232" s="67" t="str">
        <f t="shared" si="36"/>
        <v>452</v>
      </c>
      <c r="F232" s="67" t="str">
        <f t="shared" si="30"/>
        <v>L452</v>
      </c>
      <c r="G232" s="67" t="str">
        <f t="shared" si="31"/>
        <v>000</v>
      </c>
      <c r="H232" s="67" t="str">
        <f t="shared" si="32"/>
        <v>L452000</v>
      </c>
      <c r="I232" s="67" t="str">
        <f t="shared" si="38"/>
        <v/>
      </c>
      <c r="J232" s="67" t="str">
        <f t="shared" si="37"/>
        <v>General merchandise stores</v>
      </c>
    </row>
    <row r="233" spans="1:10" x14ac:dyDescent="0.25">
      <c r="A233" s="67" t="s">
        <v>11051</v>
      </c>
      <c r="B233" s="67" t="str">
        <f t="shared" si="33"/>
        <v>4521 Department stores</v>
      </c>
      <c r="C233" s="67">
        <f t="shared" si="34"/>
        <v>4</v>
      </c>
      <c r="D233" s="67" t="str">
        <f t="shared" si="35"/>
        <v>4521</v>
      </c>
      <c r="E233" s="67" t="str">
        <f t="shared" si="36"/>
        <v>4521</v>
      </c>
      <c r="F233" s="67" t="str">
        <f t="shared" si="30"/>
        <v>L4521</v>
      </c>
      <c r="G233" s="67" t="str">
        <f t="shared" si="31"/>
        <v>00</v>
      </c>
      <c r="H233" s="67" t="str">
        <f t="shared" si="32"/>
        <v>L452100</v>
      </c>
      <c r="I233" s="67" t="str">
        <f t="shared" si="38"/>
        <v>L452100</v>
      </c>
      <c r="J233" s="67" t="str">
        <f t="shared" si="37"/>
        <v>Department stores</v>
      </c>
    </row>
    <row r="234" spans="1:10" x14ac:dyDescent="0.25">
      <c r="A234" s="67" t="s">
        <v>11052</v>
      </c>
      <c r="B234" s="67" t="str">
        <f t="shared" si="33"/>
        <v>4529 Other general merchandise stores</v>
      </c>
      <c r="C234" s="67">
        <f t="shared" si="34"/>
        <v>4</v>
      </c>
      <c r="D234" s="67" t="str">
        <f t="shared" si="35"/>
        <v>4529</v>
      </c>
      <c r="E234" s="67" t="str">
        <f t="shared" si="36"/>
        <v>4529</v>
      </c>
      <c r="F234" s="67" t="str">
        <f t="shared" si="30"/>
        <v>L4529</v>
      </c>
      <c r="G234" s="67" t="str">
        <f t="shared" si="31"/>
        <v>00</v>
      </c>
      <c r="H234" s="67" t="str">
        <f t="shared" si="32"/>
        <v>L452900</v>
      </c>
      <c r="I234" s="67" t="str">
        <f t="shared" si="38"/>
        <v>L452900</v>
      </c>
      <c r="J234" s="67" t="str">
        <f t="shared" si="37"/>
        <v>Other general merchandise stores</v>
      </c>
    </row>
    <row r="235" spans="1:10" x14ac:dyDescent="0.25">
      <c r="A235" s="67" t="s">
        <v>11053</v>
      </c>
      <c r="B235" s="67" t="str">
        <f t="shared" si="33"/>
        <v>453 Miscellaneous store retailers</v>
      </c>
      <c r="C235" s="67">
        <f t="shared" si="34"/>
        <v>3</v>
      </c>
      <c r="D235" s="67" t="str">
        <f t="shared" si="35"/>
        <v>453</v>
      </c>
      <c r="E235" s="67" t="str">
        <f t="shared" si="36"/>
        <v>453</v>
      </c>
      <c r="F235" s="67" t="str">
        <f t="shared" si="30"/>
        <v>L453</v>
      </c>
      <c r="G235" s="67" t="str">
        <f t="shared" si="31"/>
        <v>000</v>
      </c>
      <c r="H235" s="67" t="str">
        <f t="shared" si="32"/>
        <v>L453000</v>
      </c>
      <c r="I235" s="67" t="str">
        <f t="shared" si="38"/>
        <v/>
      </c>
      <c r="J235" s="67" t="str">
        <f t="shared" si="37"/>
        <v>Miscellaneous store retailers</v>
      </c>
    </row>
    <row r="236" spans="1:10" x14ac:dyDescent="0.25">
      <c r="A236" s="67" t="s">
        <v>11054</v>
      </c>
      <c r="B236" s="67" t="str">
        <f t="shared" si="33"/>
        <v>4531 Florists</v>
      </c>
      <c r="C236" s="67">
        <f t="shared" si="34"/>
        <v>4</v>
      </c>
      <c r="D236" s="67" t="str">
        <f t="shared" si="35"/>
        <v>4531</v>
      </c>
      <c r="E236" s="67" t="str">
        <f t="shared" si="36"/>
        <v>4531</v>
      </c>
      <c r="F236" s="67" t="str">
        <f t="shared" si="30"/>
        <v>L4531</v>
      </c>
      <c r="G236" s="67" t="str">
        <f t="shared" si="31"/>
        <v>00</v>
      </c>
      <c r="H236" s="67" t="str">
        <f t="shared" si="32"/>
        <v>L453100</v>
      </c>
      <c r="I236" s="67" t="str">
        <f t="shared" si="38"/>
        <v>L453100</v>
      </c>
      <c r="J236" s="67" t="str">
        <f t="shared" si="37"/>
        <v>Florists</v>
      </c>
    </row>
    <row r="237" spans="1:10" x14ac:dyDescent="0.25">
      <c r="A237" s="67" t="s">
        <v>11055</v>
      </c>
      <c r="B237" s="67" t="str">
        <f t="shared" si="33"/>
        <v>4532 Office supplies, stationery and gift stores</v>
      </c>
      <c r="C237" s="67">
        <f t="shared" si="34"/>
        <v>4</v>
      </c>
      <c r="D237" s="67" t="str">
        <f t="shared" si="35"/>
        <v>4532</v>
      </c>
      <c r="E237" s="67" t="str">
        <f t="shared" si="36"/>
        <v>4532</v>
      </c>
      <c r="F237" s="67" t="str">
        <f t="shared" si="30"/>
        <v>L4532</v>
      </c>
      <c r="G237" s="67" t="str">
        <f t="shared" si="31"/>
        <v>00</v>
      </c>
      <c r="H237" s="67" t="str">
        <f t="shared" si="32"/>
        <v>L453200</v>
      </c>
      <c r="I237" s="67" t="str">
        <f t="shared" si="38"/>
        <v>L453200</v>
      </c>
      <c r="J237" s="67" t="str">
        <f t="shared" si="37"/>
        <v>Office supplies, stationery and gift stores</v>
      </c>
    </row>
    <row r="238" spans="1:10" x14ac:dyDescent="0.25">
      <c r="A238" s="67" t="s">
        <v>11056</v>
      </c>
      <c r="B238" s="67" t="str">
        <f t="shared" si="33"/>
        <v>4533 Used merchandise stores</v>
      </c>
      <c r="C238" s="67">
        <f t="shared" si="34"/>
        <v>4</v>
      </c>
      <c r="D238" s="67" t="str">
        <f t="shared" si="35"/>
        <v>4533</v>
      </c>
      <c r="E238" s="67" t="str">
        <f t="shared" si="36"/>
        <v>4533</v>
      </c>
      <c r="F238" s="67" t="str">
        <f t="shared" si="30"/>
        <v>L4533</v>
      </c>
      <c r="G238" s="67" t="str">
        <f t="shared" si="31"/>
        <v>00</v>
      </c>
      <c r="H238" s="67" t="str">
        <f t="shared" si="32"/>
        <v>L453300</v>
      </c>
      <c r="I238" s="67" t="str">
        <f t="shared" si="38"/>
        <v>L453300</v>
      </c>
      <c r="J238" s="67" t="str">
        <f t="shared" si="37"/>
        <v>Used merchandise stores</v>
      </c>
    </row>
    <row r="239" spans="1:10" x14ac:dyDescent="0.25">
      <c r="A239" s="67" t="s">
        <v>11057</v>
      </c>
      <c r="B239" s="67" t="str">
        <f t="shared" si="33"/>
        <v>4539 Other miscellaneous store retailers</v>
      </c>
      <c r="C239" s="67">
        <f t="shared" si="34"/>
        <v>4</v>
      </c>
      <c r="D239" s="67" t="str">
        <f t="shared" si="35"/>
        <v>4539</v>
      </c>
      <c r="E239" s="67" t="str">
        <f t="shared" si="36"/>
        <v>4539</v>
      </c>
      <c r="F239" s="67" t="str">
        <f t="shared" si="30"/>
        <v>L4539</v>
      </c>
      <c r="G239" s="67" t="str">
        <f t="shared" si="31"/>
        <v>00</v>
      </c>
      <c r="H239" s="67" t="str">
        <f t="shared" si="32"/>
        <v>L453900</v>
      </c>
      <c r="I239" s="67" t="str">
        <f t="shared" si="38"/>
        <v>L453900</v>
      </c>
      <c r="J239" s="67" t="str">
        <f t="shared" si="37"/>
        <v>Other miscellaneous store retailers</v>
      </c>
    </row>
    <row r="240" spans="1:10" x14ac:dyDescent="0.25">
      <c r="A240" s="67" t="s">
        <v>11058</v>
      </c>
      <c r="B240" s="67" t="str">
        <f t="shared" si="33"/>
        <v>454 Non-store retailers</v>
      </c>
      <c r="C240" s="67">
        <f t="shared" si="34"/>
        <v>3</v>
      </c>
      <c r="D240" s="67" t="str">
        <f t="shared" si="35"/>
        <v>454</v>
      </c>
      <c r="E240" s="67" t="str">
        <f t="shared" si="36"/>
        <v>454</v>
      </c>
      <c r="F240" s="67" t="str">
        <f t="shared" si="30"/>
        <v>L454</v>
      </c>
      <c r="G240" s="67" t="str">
        <f t="shared" si="31"/>
        <v>000</v>
      </c>
      <c r="H240" s="67" t="str">
        <f t="shared" si="32"/>
        <v>L454000</v>
      </c>
      <c r="I240" s="67" t="str">
        <f t="shared" si="38"/>
        <v/>
      </c>
      <c r="J240" s="67" t="str">
        <f t="shared" si="37"/>
        <v>Non-store retailers</v>
      </c>
    </row>
    <row r="241" spans="1:10" x14ac:dyDescent="0.25">
      <c r="A241" s="67" t="s">
        <v>11059</v>
      </c>
      <c r="B241" s="67" t="str">
        <f t="shared" si="33"/>
        <v>4541 Electronic shopping and mail-order houses</v>
      </c>
      <c r="C241" s="67">
        <f t="shared" si="34"/>
        <v>4</v>
      </c>
      <c r="D241" s="67" t="str">
        <f t="shared" si="35"/>
        <v>4541</v>
      </c>
      <c r="E241" s="67" t="str">
        <f t="shared" si="36"/>
        <v>4541</v>
      </c>
      <c r="F241" s="67" t="str">
        <f t="shared" si="30"/>
        <v>L4541</v>
      </c>
      <c r="G241" s="67" t="str">
        <f t="shared" si="31"/>
        <v>00</v>
      </c>
      <c r="H241" s="67" t="str">
        <f t="shared" si="32"/>
        <v>L454100</v>
      </c>
      <c r="I241" s="67" t="str">
        <f t="shared" si="38"/>
        <v>L454100</v>
      </c>
      <c r="J241" s="67" t="str">
        <f t="shared" si="37"/>
        <v>Electronic shopping and mail-order houses</v>
      </c>
    </row>
    <row r="242" spans="1:10" x14ac:dyDescent="0.25">
      <c r="A242" s="67" t="s">
        <v>11060</v>
      </c>
      <c r="B242" s="67" t="str">
        <f t="shared" si="33"/>
        <v>4542 Vending machine operators</v>
      </c>
      <c r="C242" s="67">
        <f t="shared" si="34"/>
        <v>4</v>
      </c>
      <c r="D242" s="67" t="str">
        <f t="shared" si="35"/>
        <v>4542</v>
      </c>
      <c r="E242" s="67" t="str">
        <f t="shared" si="36"/>
        <v>4542</v>
      </c>
      <c r="F242" s="67" t="str">
        <f t="shared" si="30"/>
        <v>L4542</v>
      </c>
      <c r="G242" s="67" t="str">
        <f t="shared" si="31"/>
        <v>00</v>
      </c>
      <c r="H242" s="67" t="str">
        <f t="shared" si="32"/>
        <v>L454200</v>
      </c>
      <c r="I242" s="67" t="str">
        <f t="shared" si="38"/>
        <v>L454200</v>
      </c>
      <c r="J242" s="67" t="str">
        <f t="shared" si="37"/>
        <v>Vending machine operators</v>
      </c>
    </row>
    <row r="243" spans="1:10" x14ac:dyDescent="0.25">
      <c r="A243" s="67" t="s">
        <v>11061</v>
      </c>
      <c r="B243" s="67" t="str">
        <f t="shared" si="33"/>
        <v>4543 Direct selling establishments</v>
      </c>
      <c r="C243" s="67">
        <f t="shared" si="34"/>
        <v>4</v>
      </c>
      <c r="D243" s="67" t="str">
        <f t="shared" si="35"/>
        <v>4543</v>
      </c>
      <c r="E243" s="67" t="str">
        <f t="shared" si="36"/>
        <v>4543</v>
      </c>
      <c r="F243" s="67" t="str">
        <f t="shared" si="30"/>
        <v>L4543</v>
      </c>
      <c r="G243" s="67" t="str">
        <f t="shared" si="31"/>
        <v>00</v>
      </c>
      <c r="H243" s="67" t="str">
        <f t="shared" si="32"/>
        <v>L454300</v>
      </c>
      <c r="I243" s="67" t="str">
        <f t="shared" si="38"/>
        <v>L454300</v>
      </c>
      <c r="J243" s="67" t="str">
        <f t="shared" si="37"/>
        <v>Direct selling establishments</v>
      </c>
    </row>
    <row r="244" spans="1:10" x14ac:dyDescent="0.25">
      <c r="A244" s="67" t="s">
        <v>11062</v>
      </c>
      <c r="B244" s="67" t="str">
        <f t="shared" si="33"/>
        <v>48-49 Transportation and warehousing</v>
      </c>
      <c r="C244" s="67">
        <f t="shared" si="34"/>
        <v>4</v>
      </c>
      <c r="D244" s="67" t="str">
        <f t="shared" si="35"/>
        <v>48-4</v>
      </c>
      <c r="E244" s="67" t="str">
        <f t="shared" si="36"/>
        <v>48-4</v>
      </c>
      <c r="F244" s="67" t="str">
        <f t="shared" si="30"/>
        <v>L48-4</v>
      </c>
      <c r="G244" s="67" t="str">
        <f t="shared" si="31"/>
        <v>00</v>
      </c>
      <c r="H244" s="67" t="str">
        <f t="shared" si="32"/>
        <v>L48-400</v>
      </c>
      <c r="I244" s="67" t="str">
        <f t="shared" si="38"/>
        <v>L48-400</v>
      </c>
      <c r="J244" s="67" t="str">
        <f t="shared" si="37"/>
        <v xml:space="preserve"> Transportation and warehousing</v>
      </c>
    </row>
    <row r="245" spans="1:10" x14ac:dyDescent="0.25">
      <c r="A245" s="67" t="s">
        <v>11063</v>
      </c>
      <c r="B245" s="67" t="str">
        <f t="shared" si="33"/>
        <v>481 Air transportation</v>
      </c>
      <c r="C245" s="67">
        <f t="shared" si="34"/>
        <v>3</v>
      </c>
      <c r="D245" s="67" t="str">
        <f t="shared" si="35"/>
        <v>481</v>
      </c>
      <c r="E245" s="67" t="str">
        <f t="shared" si="36"/>
        <v>481</v>
      </c>
      <c r="F245" s="67" t="str">
        <f t="shared" si="30"/>
        <v>L481</v>
      </c>
      <c r="G245" s="67" t="str">
        <f t="shared" si="31"/>
        <v>000</v>
      </c>
      <c r="H245" s="67" t="str">
        <f t="shared" si="32"/>
        <v>L481000</v>
      </c>
      <c r="I245" s="67" t="str">
        <f t="shared" si="38"/>
        <v/>
      </c>
      <c r="J245" s="67" t="str">
        <f t="shared" si="37"/>
        <v>Air transportation</v>
      </c>
    </row>
    <row r="246" spans="1:10" x14ac:dyDescent="0.25">
      <c r="A246" s="67" t="s">
        <v>11064</v>
      </c>
      <c r="B246" s="67" t="str">
        <f t="shared" si="33"/>
        <v>4811 Scheduled air transportation</v>
      </c>
      <c r="C246" s="67">
        <f t="shared" si="34"/>
        <v>4</v>
      </c>
      <c r="D246" s="67" t="str">
        <f t="shared" si="35"/>
        <v>4811</v>
      </c>
      <c r="E246" s="67" t="str">
        <f t="shared" si="36"/>
        <v>4811</v>
      </c>
      <c r="F246" s="67" t="str">
        <f t="shared" si="30"/>
        <v>L4811</v>
      </c>
      <c r="G246" s="67" t="str">
        <f t="shared" si="31"/>
        <v>00</v>
      </c>
      <c r="H246" s="67" t="str">
        <f t="shared" si="32"/>
        <v>L481100</v>
      </c>
      <c r="I246" s="67" t="str">
        <f t="shared" si="38"/>
        <v>L481100</v>
      </c>
      <c r="J246" s="67" t="str">
        <f t="shared" si="37"/>
        <v>Scheduled air transportation</v>
      </c>
    </row>
    <row r="247" spans="1:10" x14ac:dyDescent="0.25">
      <c r="A247" s="67" t="s">
        <v>11065</v>
      </c>
      <c r="B247" s="67" t="str">
        <f t="shared" si="33"/>
        <v>4812 Non-scheduled air transportation</v>
      </c>
      <c r="C247" s="67">
        <f t="shared" si="34"/>
        <v>4</v>
      </c>
      <c r="D247" s="67" t="str">
        <f t="shared" si="35"/>
        <v>4812</v>
      </c>
      <c r="E247" s="67" t="str">
        <f t="shared" si="36"/>
        <v>4812</v>
      </c>
      <c r="F247" s="67" t="str">
        <f t="shared" si="30"/>
        <v>L4812</v>
      </c>
      <c r="G247" s="67" t="str">
        <f t="shared" si="31"/>
        <v>00</v>
      </c>
      <c r="H247" s="67" t="str">
        <f t="shared" si="32"/>
        <v>L481200</v>
      </c>
      <c r="I247" s="67" t="str">
        <f t="shared" si="38"/>
        <v>L481200</v>
      </c>
      <c r="J247" s="67" t="str">
        <f t="shared" si="37"/>
        <v>Non-scheduled air transportation</v>
      </c>
    </row>
    <row r="248" spans="1:10" x14ac:dyDescent="0.25">
      <c r="A248" s="67" t="s">
        <v>11066</v>
      </c>
      <c r="B248" s="67" t="str">
        <f t="shared" si="33"/>
        <v>482 Rail transportation</v>
      </c>
      <c r="C248" s="67">
        <f t="shared" si="34"/>
        <v>3</v>
      </c>
      <c r="D248" s="67" t="str">
        <f t="shared" si="35"/>
        <v>482</v>
      </c>
      <c r="E248" s="67" t="str">
        <f t="shared" si="36"/>
        <v>482</v>
      </c>
      <c r="F248" s="67" t="str">
        <f t="shared" si="30"/>
        <v>L482</v>
      </c>
      <c r="G248" s="67" t="str">
        <f t="shared" si="31"/>
        <v>000</v>
      </c>
      <c r="H248" s="67" t="str">
        <f t="shared" si="32"/>
        <v>L482000</v>
      </c>
      <c r="I248" s="67" t="str">
        <f t="shared" si="38"/>
        <v/>
      </c>
      <c r="J248" s="67" t="str">
        <f t="shared" si="37"/>
        <v>Rail transportation</v>
      </c>
    </row>
    <row r="249" spans="1:10" x14ac:dyDescent="0.25">
      <c r="A249" s="67" t="s">
        <v>11067</v>
      </c>
      <c r="B249" s="67" t="str">
        <f t="shared" si="33"/>
        <v>4821 Rail transportation</v>
      </c>
      <c r="C249" s="67">
        <f t="shared" si="34"/>
        <v>4</v>
      </c>
      <c r="D249" s="67" t="str">
        <f t="shared" si="35"/>
        <v>4821</v>
      </c>
      <c r="E249" s="67" t="str">
        <f t="shared" si="36"/>
        <v>4821</v>
      </c>
      <c r="F249" s="67" t="str">
        <f t="shared" si="30"/>
        <v>L4821</v>
      </c>
      <c r="G249" s="67" t="str">
        <f t="shared" si="31"/>
        <v>00</v>
      </c>
      <c r="H249" s="67" t="str">
        <f t="shared" si="32"/>
        <v>L482100</v>
      </c>
      <c r="I249" s="67" t="str">
        <f t="shared" si="38"/>
        <v>L482100</v>
      </c>
      <c r="J249" s="67" t="str">
        <f t="shared" si="37"/>
        <v>Rail transportation</v>
      </c>
    </row>
    <row r="250" spans="1:10" x14ac:dyDescent="0.25">
      <c r="A250" s="67" t="s">
        <v>11068</v>
      </c>
      <c r="B250" s="67" t="str">
        <f t="shared" si="33"/>
        <v>483 Water transportation</v>
      </c>
      <c r="C250" s="67">
        <f t="shared" si="34"/>
        <v>3</v>
      </c>
      <c r="D250" s="67" t="str">
        <f t="shared" si="35"/>
        <v>483</v>
      </c>
      <c r="E250" s="67" t="str">
        <f t="shared" si="36"/>
        <v>483</v>
      </c>
      <c r="F250" s="67" t="str">
        <f t="shared" si="30"/>
        <v>L483</v>
      </c>
      <c r="G250" s="67" t="str">
        <f t="shared" si="31"/>
        <v>000</v>
      </c>
      <c r="H250" s="67" t="str">
        <f t="shared" si="32"/>
        <v>L483000</v>
      </c>
      <c r="I250" s="67" t="str">
        <f t="shared" si="38"/>
        <v/>
      </c>
      <c r="J250" s="67" t="str">
        <f t="shared" si="37"/>
        <v>Water transportation</v>
      </c>
    </row>
    <row r="251" spans="1:10" x14ac:dyDescent="0.25">
      <c r="A251" s="67" t="s">
        <v>11069</v>
      </c>
      <c r="B251" s="67" t="str">
        <f t="shared" si="33"/>
        <v>4831 Deep sea, coastal and Great Lakes water transportation</v>
      </c>
      <c r="C251" s="67">
        <f t="shared" si="34"/>
        <v>4</v>
      </c>
      <c r="D251" s="67" t="str">
        <f t="shared" si="35"/>
        <v>4831</v>
      </c>
      <c r="E251" s="67" t="str">
        <f t="shared" si="36"/>
        <v>4831</v>
      </c>
      <c r="F251" s="67" t="str">
        <f t="shared" si="30"/>
        <v>L4831</v>
      </c>
      <c r="G251" s="67" t="str">
        <f t="shared" si="31"/>
        <v>00</v>
      </c>
      <c r="H251" s="67" t="str">
        <f t="shared" si="32"/>
        <v>L483100</v>
      </c>
      <c r="I251" s="67" t="str">
        <f t="shared" si="38"/>
        <v>L483100</v>
      </c>
      <c r="J251" s="67" t="str">
        <f t="shared" si="37"/>
        <v>Deep sea, coastal and Great Lakes water transportation</v>
      </c>
    </row>
    <row r="252" spans="1:10" x14ac:dyDescent="0.25">
      <c r="A252" s="67" t="s">
        <v>11070</v>
      </c>
      <c r="B252" s="67" t="str">
        <f t="shared" si="33"/>
        <v>4832 Inland water transportation</v>
      </c>
      <c r="C252" s="67">
        <f t="shared" si="34"/>
        <v>4</v>
      </c>
      <c r="D252" s="67" t="str">
        <f t="shared" si="35"/>
        <v>4832</v>
      </c>
      <c r="E252" s="67" t="str">
        <f t="shared" si="36"/>
        <v>4832</v>
      </c>
      <c r="F252" s="67" t="str">
        <f t="shared" si="30"/>
        <v>L4832</v>
      </c>
      <c r="G252" s="67" t="str">
        <f t="shared" si="31"/>
        <v>00</v>
      </c>
      <c r="H252" s="67" t="str">
        <f t="shared" si="32"/>
        <v>L483200</v>
      </c>
      <c r="I252" s="67" t="str">
        <f t="shared" si="38"/>
        <v>L483200</v>
      </c>
      <c r="J252" s="67" t="str">
        <f t="shared" si="37"/>
        <v>Inland water transportation</v>
      </c>
    </row>
    <row r="253" spans="1:10" x14ac:dyDescent="0.25">
      <c r="A253" s="67" t="s">
        <v>11071</v>
      </c>
      <c r="B253" s="67" t="str">
        <f t="shared" si="33"/>
        <v>484 Truck transportation</v>
      </c>
      <c r="C253" s="67">
        <f t="shared" si="34"/>
        <v>3</v>
      </c>
      <c r="D253" s="67" t="str">
        <f t="shared" si="35"/>
        <v>484</v>
      </c>
      <c r="E253" s="67" t="str">
        <f t="shared" si="36"/>
        <v>484</v>
      </c>
      <c r="F253" s="67" t="str">
        <f t="shared" si="30"/>
        <v>L484</v>
      </c>
      <c r="G253" s="67" t="str">
        <f t="shared" si="31"/>
        <v>000</v>
      </c>
      <c r="H253" s="67" t="str">
        <f t="shared" si="32"/>
        <v>L484000</v>
      </c>
      <c r="I253" s="67" t="str">
        <f t="shared" si="38"/>
        <v/>
      </c>
      <c r="J253" s="67" t="str">
        <f t="shared" si="37"/>
        <v>Truck transportation</v>
      </c>
    </row>
    <row r="254" spans="1:10" x14ac:dyDescent="0.25">
      <c r="A254" s="67" t="s">
        <v>11072</v>
      </c>
      <c r="B254" s="67" t="str">
        <f t="shared" si="33"/>
        <v>4841 General freight trucking</v>
      </c>
      <c r="C254" s="67">
        <f t="shared" si="34"/>
        <v>4</v>
      </c>
      <c r="D254" s="67" t="str">
        <f t="shared" si="35"/>
        <v>4841</v>
      </c>
      <c r="E254" s="67" t="str">
        <f t="shared" si="36"/>
        <v>4841</v>
      </c>
      <c r="F254" s="67" t="str">
        <f t="shared" si="30"/>
        <v>L4841</v>
      </c>
      <c r="G254" s="67" t="str">
        <f t="shared" si="31"/>
        <v>00</v>
      </c>
      <c r="H254" s="67" t="str">
        <f t="shared" si="32"/>
        <v>L484100</v>
      </c>
      <c r="I254" s="67" t="str">
        <f t="shared" si="38"/>
        <v>L484100</v>
      </c>
      <c r="J254" s="67" t="str">
        <f t="shared" si="37"/>
        <v>General freight trucking</v>
      </c>
    </row>
    <row r="255" spans="1:10" x14ac:dyDescent="0.25">
      <c r="A255" s="67" t="s">
        <v>11073</v>
      </c>
      <c r="B255" s="67" t="str">
        <f t="shared" si="33"/>
        <v>4842 Specialized freight trucking</v>
      </c>
      <c r="C255" s="67">
        <f t="shared" si="34"/>
        <v>4</v>
      </c>
      <c r="D255" s="67" t="str">
        <f t="shared" si="35"/>
        <v>4842</v>
      </c>
      <c r="E255" s="67" t="str">
        <f t="shared" si="36"/>
        <v>4842</v>
      </c>
      <c r="F255" s="67" t="str">
        <f t="shared" si="30"/>
        <v>L4842</v>
      </c>
      <c r="G255" s="67" t="str">
        <f t="shared" si="31"/>
        <v>00</v>
      </c>
      <c r="H255" s="67" t="str">
        <f t="shared" si="32"/>
        <v>L484200</v>
      </c>
      <c r="I255" s="67" t="str">
        <f t="shared" si="38"/>
        <v>L484200</v>
      </c>
      <c r="J255" s="67" t="str">
        <f t="shared" si="37"/>
        <v>Specialized freight trucking</v>
      </c>
    </row>
    <row r="256" spans="1:10" x14ac:dyDescent="0.25">
      <c r="A256" s="67" t="s">
        <v>11074</v>
      </c>
      <c r="B256" s="67" t="str">
        <f t="shared" si="33"/>
        <v>485 Transit and ground passenger transportation</v>
      </c>
      <c r="C256" s="67">
        <f t="shared" si="34"/>
        <v>3</v>
      </c>
      <c r="D256" s="67" t="str">
        <f t="shared" si="35"/>
        <v>485</v>
      </c>
      <c r="E256" s="67" t="str">
        <f t="shared" si="36"/>
        <v>485</v>
      </c>
      <c r="F256" s="67" t="str">
        <f t="shared" si="30"/>
        <v>L485</v>
      </c>
      <c r="G256" s="67" t="str">
        <f t="shared" si="31"/>
        <v>000</v>
      </c>
      <c r="H256" s="67" t="str">
        <f t="shared" si="32"/>
        <v>L485000</v>
      </c>
      <c r="I256" s="67" t="str">
        <f t="shared" si="38"/>
        <v/>
      </c>
      <c r="J256" s="67" t="str">
        <f t="shared" si="37"/>
        <v>Transit and ground passenger transportation</v>
      </c>
    </row>
    <row r="257" spans="1:10" x14ac:dyDescent="0.25">
      <c r="A257" s="67" t="s">
        <v>11075</v>
      </c>
      <c r="B257" s="67" t="str">
        <f t="shared" si="33"/>
        <v>4851 Urban transit systems</v>
      </c>
      <c r="C257" s="67">
        <f t="shared" si="34"/>
        <v>4</v>
      </c>
      <c r="D257" s="67" t="str">
        <f t="shared" si="35"/>
        <v>4851</v>
      </c>
      <c r="E257" s="67" t="str">
        <f t="shared" si="36"/>
        <v>4851</v>
      </c>
      <c r="F257" s="67" t="str">
        <f t="shared" si="30"/>
        <v>L4851</v>
      </c>
      <c r="G257" s="67" t="str">
        <f t="shared" si="31"/>
        <v>00</v>
      </c>
      <c r="H257" s="67" t="str">
        <f t="shared" si="32"/>
        <v>L485100</v>
      </c>
      <c r="I257" s="67" t="str">
        <f t="shared" si="38"/>
        <v>L485100</v>
      </c>
      <c r="J257" s="67" t="str">
        <f t="shared" si="37"/>
        <v>Urban transit systems</v>
      </c>
    </row>
    <row r="258" spans="1:10" x14ac:dyDescent="0.25">
      <c r="A258" s="67" t="s">
        <v>11076</v>
      </c>
      <c r="B258" s="67" t="str">
        <f t="shared" si="33"/>
        <v>4852 Interurban and rural bus transportation</v>
      </c>
      <c r="C258" s="67">
        <f t="shared" si="34"/>
        <v>4</v>
      </c>
      <c r="D258" s="67" t="str">
        <f t="shared" si="35"/>
        <v>4852</v>
      </c>
      <c r="E258" s="67" t="str">
        <f t="shared" si="36"/>
        <v>4852</v>
      </c>
      <c r="F258" s="67" t="str">
        <f t="shared" si="30"/>
        <v>L4852</v>
      </c>
      <c r="G258" s="67" t="str">
        <f t="shared" si="31"/>
        <v>00</v>
      </c>
      <c r="H258" s="67" t="str">
        <f t="shared" si="32"/>
        <v>L485200</v>
      </c>
      <c r="I258" s="67" t="str">
        <f t="shared" si="38"/>
        <v>L485200</v>
      </c>
      <c r="J258" s="67" t="str">
        <f t="shared" si="37"/>
        <v>Interurban and rural bus transportation</v>
      </c>
    </row>
    <row r="259" spans="1:10" x14ac:dyDescent="0.25">
      <c r="A259" s="67" t="s">
        <v>11077</v>
      </c>
      <c r="B259" s="67" t="str">
        <f t="shared" si="33"/>
        <v>4853 Taxi and limousine service</v>
      </c>
      <c r="C259" s="67">
        <f t="shared" si="34"/>
        <v>4</v>
      </c>
      <c r="D259" s="67" t="str">
        <f t="shared" si="35"/>
        <v>4853</v>
      </c>
      <c r="E259" s="67" t="str">
        <f t="shared" si="36"/>
        <v>4853</v>
      </c>
      <c r="F259" s="67" t="str">
        <f t="shared" ref="F259:F322" si="39">"L"&amp;E259</f>
        <v>L4853</v>
      </c>
      <c r="G259" s="67" t="str">
        <f t="shared" ref="G259:G322" si="40">REPT("0",7-LEN(F259))</f>
        <v>00</v>
      </c>
      <c r="H259" s="67" t="str">
        <f t="shared" ref="H259:H322" si="41">F259&amp;G259</f>
        <v>L485300</v>
      </c>
      <c r="I259" s="67" t="str">
        <f t="shared" si="38"/>
        <v>L485300</v>
      </c>
      <c r="J259" s="67" t="str">
        <f t="shared" si="37"/>
        <v>Taxi and limousine service</v>
      </c>
    </row>
    <row r="260" spans="1:10" x14ac:dyDescent="0.25">
      <c r="A260" s="67" t="s">
        <v>11078</v>
      </c>
      <c r="B260" s="67" t="str">
        <f t="shared" ref="B260:B323" si="42">TRIM(A260)</f>
        <v>4854 School and employee bus transportation</v>
      </c>
      <c r="C260" s="67">
        <f t="shared" ref="C260:C323" si="43">MIN(FIND(" ",B260)-1,4)</f>
        <v>4</v>
      </c>
      <c r="D260" s="67" t="str">
        <f t="shared" ref="D260:D323" si="44">LEFT(B260,C260)</f>
        <v>4854</v>
      </c>
      <c r="E260" s="67" t="str">
        <f t="shared" ref="E260:E323" si="45">SUBSTITUTE(D260,"0","N")</f>
        <v>4854</v>
      </c>
      <c r="F260" s="67" t="str">
        <f t="shared" si="39"/>
        <v>L4854</v>
      </c>
      <c r="G260" s="67" t="str">
        <f t="shared" si="40"/>
        <v>00</v>
      </c>
      <c r="H260" s="67" t="str">
        <f t="shared" si="41"/>
        <v>L485400</v>
      </c>
      <c r="I260" s="67" t="str">
        <f t="shared" si="38"/>
        <v>L485400</v>
      </c>
      <c r="J260" s="67" t="str">
        <f t="shared" ref="J260:J323" si="46">RIGHT(B260,LEN(B260)-C260-1)</f>
        <v>School and employee bus transportation</v>
      </c>
    </row>
    <row r="261" spans="1:10" x14ac:dyDescent="0.25">
      <c r="A261" s="67" t="s">
        <v>11079</v>
      </c>
      <c r="B261" s="67" t="str">
        <f t="shared" si="42"/>
        <v>4855 Charter bus industry</v>
      </c>
      <c r="C261" s="67">
        <f t="shared" si="43"/>
        <v>4</v>
      </c>
      <c r="D261" s="67" t="str">
        <f t="shared" si="44"/>
        <v>4855</v>
      </c>
      <c r="E261" s="67" t="str">
        <f t="shared" si="45"/>
        <v>4855</v>
      </c>
      <c r="F261" s="67" t="str">
        <f t="shared" si="39"/>
        <v>L4855</v>
      </c>
      <c r="G261" s="67" t="str">
        <f t="shared" si="40"/>
        <v>00</v>
      </c>
      <c r="H261" s="67" t="str">
        <f t="shared" si="41"/>
        <v>L485500</v>
      </c>
      <c r="I261" s="67" t="str">
        <f t="shared" si="38"/>
        <v>L485500</v>
      </c>
      <c r="J261" s="67" t="str">
        <f t="shared" si="46"/>
        <v>Charter bus industry</v>
      </c>
    </row>
    <row r="262" spans="1:10" x14ac:dyDescent="0.25">
      <c r="A262" s="67" t="s">
        <v>11080</v>
      </c>
      <c r="B262" s="67" t="str">
        <f t="shared" si="42"/>
        <v>4859 Other transit and ground passenger transportation</v>
      </c>
      <c r="C262" s="67">
        <f t="shared" si="43"/>
        <v>4</v>
      </c>
      <c r="D262" s="67" t="str">
        <f t="shared" si="44"/>
        <v>4859</v>
      </c>
      <c r="E262" s="67" t="str">
        <f t="shared" si="45"/>
        <v>4859</v>
      </c>
      <c r="F262" s="67" t="str">
        <f t="shared" si="39"/>
        <v>L4859</v>
      </c>
      <c r="G262" s="67" t="str">
        <f t="shared" si="40"/>
        <v>00</v>
      </c>
      <c r="H262" s="67" t="str">
        <f t="shared" si="41"/>
        <v>L485900</v>
      </c>
      <c r="I262" s="67" t="str">
        <f t="shared" ref="I262:I325" si="47">IF(C262=4,H262,"")</f>
        <v>L485900</v>
      </c>
      <c r="J262" s="67" t="str">
        <f t="shared" si="46"/>
        <v>Other transit and ground passenger transportation</v>
      </c>
    </row>
    <row r="263" spans="1:10" x14ac:dyDescent="0.25">
      <c r="A263" s="67" t="s">
        <v>11081</v>
      </c>
      <c r="B263" s="67" t="str">
        <f t="shared" si="42"/>
        <v>486 Pipeline transportation</v>
      </c>
      <c r="C263" s="67">
        <f t="shared" si="43"/>
        <v>3</v>
      </c>
      <c r="D263" s="67" t="str">
        <f t="shared" si="44"/>
        <v>486</v>
      </c>
      <c r="E263" s="67" t="str">
        <f t="shared" si="45"/>
        <v>486</v>
      </c>
      <c r="F263" s="67" t="str">
        <f t="shared" si="39"/>
        <v>L486</v>
      </c>
      <c r="G263" s="67" t="str">
        <f t="shared" si="40"/>
        <v>000</v>
      </c>
      <c r="H263" s="67" t="str">
        <f t="shared" si="41"/>
        <v>L486000</v>
      </c>
      <c r="I263" s="67" t="str">
        <f t="shared" si="47"/>
        <v/>
      </c>
      <c r="J263" s="67" t="str">
        <f t="shared" si="46"/>
        <v>Pipeline transportation</v>
      </c>
    </row>
    <row r="264" spans="1:10" x14ac:dyDescent="0.25">
      <c r="A264" s="67" t="s">
        <v>11082</v>
      </c>
      <c r="B264" s="67" t="str">
        <f t="shared" si="42"/>
        <v>4861 Pipeline transportation of crude oil</v>
      </c>
      <c r="C264" s="67">
        <f t="shared" si="43"/>
        <v>4</v>
      </c>
      <c r="D264" s="67" t="str">
        <f t="shared" si="44"/>
        <v>4861</v>
      </c>
      <c r="E264" s="67" t="str">
        <f t="shared" si="45"/>
        <v>4861</v>
      </c>
      <c r="F264" s="67" t="str">
        <f t="shared" si="39"/>
        <v>L4861</v>
      </c>
      <c r="G264" s="67" t="str">
        <f t="shared" si="40"/>
        <v>00</v>
      </c>
      <c r="H264" s="67" t="str">
        <f t="shared" si="41"/>
        <v>L486100</v>
      </c>
      <c r="I264" s="67" t="str">
        <f t="shared" si="47"/>
        <v>L486100</v>
      </c>
      <c r="J264" s="67" t="str">
        <f t="shared" si="46"/>
        <v>Pipeline transportation of crude oil</v>
      </c>
    </row>
    <row r="265" spans="1:10" x14ac:dyDescent="0.25">
      <c r="A265" s="67" t="s">
        <v>11083</v>
      </c>
      <c r="B265" s="67" t="str">
        <f t="shared" si="42"/>
        <v>4862 Pipeline transportation of natural gas</v>
      </c>
      <c r="C265" s="67">
        <f t="shared" si="43"/>
        <v>4</v>
      </c>
      <c r="D265" s="67" t="str">
        <f t="shared" si="44"/>
        <v>4862</v>
      </c>
      <c r="E265" s="67" t="str">
        <f t="shared" si="45"/>
        <v>4862</v>
      </c>
      <c r="F265" s="67" t="str">
        <f t="shared" si="39"/>
        <v>L4862</v>
      </c>
      <c r="G265" s="67" t="str">
        <f t="shared" si="40"/>
        <v>00</v>
      </c>
      <c r="H265" s="67" t="str">
        <f t="shared" si="41"/>
        <v>L486200</v>
      </c>
      <c r="I265" s="67" t="str">
        <f t="shared" si="47"/>
        <v>L486200</v>
      </c>
      <c r="J265" s="67" t="str">
        <f t="shared" si="46"/>
        <v>Pipeline transportation of natural gas</v>
      </c>
    </row>
    <row r="266" spans="1:10" x14ac:dyDescent="0.25">
      <c r="A266" s="67" t="s">
        <v>11084</v>
      </c>
      <c r="B266" s="67" t="str">
        <f t="shared" si="42"/>
        <v>4869 Other pipeline transportation</v>
      </c>
      <c r="C266" s="67">
        <f t="shared" si="43"/>
        <v>4</v>
      </c>
      <c r="D266" s="67" t="str">
        <f t="shared" si="44"/>
        <v>4869</v>
      </c>
      <c r="E266" s="67" t="str">
        <f t="shared" si="45"/>
        <v>4869</v>
      </c>
      <c r="F266" s="67" t="str">
        <f t="shared" si="39"/>
        <v>L4869</v>
      </c>
      <c r="G266" s="67" t="str">
        <f t="shared" si="40"/>
        <v>00</v>
      </c>
      <c r="H266" s="67" t="str">
        <f t="shared" si="41"/>
        <v>L486900</v>
      </c>
      <c r="I266" s="67" t="str">
        <f t="shared" si="47"/>
        <v>L486900</v>
      </c>
      <c r="J266" s="67" t="str">
        <f t="shared" si="46"/>
        <v>Other pipeline transportation</v>
      </c>
    </row>
    <row r="267" spans="1:10" x14ac:dyDescent="0.25">
      <c r="A267" s="67" t="s">
        <v>11085</v>
      </c>
      <c r="B267" s="67" t="str">
        <f t="shared" si="42"/>
        <v>487 Scenic and sightseeing transportation</v>
      </c>
      <c r="C267" s="67">
        <f t="shared" si="43"/>
        <v>3</v>
      </c>
      <c r="D267" s="67" t="str">
        <f t="shared" si="44"/>
        <v>487</v>
      </c>
      <c r="E267" s="67" t="str">
        <f t="shared" si="45"/>
        <v>487</v>
      </c>
      <c r="F267" s="67" t="str">
        <f t="shared" si="39"/>
        <v>L487</v>
      </c>
      <c r="G267" s="67" t="str">
        <f t="shared" si="40"/>
        <v>000</v>
      </c>
      <c r="H267" s="67" t="str">
        <f t="shared" si="41"/>
        <v>L487000</v>
      </c>
      <c r="I267" s="67" t="str">
        <f t="shared" si="47"/>
        <v/>
      </c>
      <c r="J267" s="67" t="str">
        <f t="shared" si="46"/>
        <v>Scenic and sightseeing transportation</v>
      </c>
    </row>
    <row r="268" spans="1:10" x14ac:dyDescent="0.25">
      <c r="A268" s="67" t="s">
        <v>11086</v>
      </c>
      <c r="B268" s="67" t="str">
        <f t="shared" si="42"/>
        <v>4871 Scenic and sightseeing transportation, land</v>
      </c>
      <c r="C268" s="67">
        <f t="shared" si="43"/>
        <v>4</v>
      </c>
      <c r="D268" s="67" t="str">
        <f t="shared" si="44"/>
        <v>4871</v>
      </c>
      <c r="E268" s="67" t="str">
        <f t="shared" si="45"/>
        <v>4871</v>
      </c>
      <c r="F268" s="67" t="str">
        <f t="shared" si="39"/>
        <v>L4871</v>
      </c>
      <c r="G268" s="67" t="str">
        <f t="shared" si="40"/>
        <v>00</v>
      </c>
      <c r="H268" s="67" t="str">
        <f t="shared" si="41"/>
        <v>L487100</v>
      </c>
      <c r="I268" s="67" t="str">
        <f t="shared" si="47"/>
        <v>L487100</v>
      </c>
      <c r="J268" s="67" t="str">
        <f t="shared" si="46"/>
        <v>Scenic and sightseeing transportation, land</v>
      </c>
    </row>
    <row r="269" spans="1:10" x14ac:dyDescent="0.25">
      <c r="A269" s="67" t="s">
        <v>11087</v>
      </c>
      <c r="B269" s="67" t="str">
        <f t="shared" si="42"/>
        <v>4872 Scenic and sightseeing transportation, water</v>
      </c>
      <c r="C269" s="67">
        <f t="shared" si="43"/>
        <v>4</v>
      </c>
      <c r="D269" s="67" t="str">
        <f t="shared" si="44"/>
        <v>4872</v>
      </c>
      <c r="E269" s="67" t="str">
        <f t="shared" si="45"/>
        <v>4872</v>
      </c>
      <c r="F269" s="67" t="str">
        <f t="shared" si="39"/>
        <v>L4872</v>
      </c>
      <c r="G269" s="67" t="str">
        <f t="shared" si="40"/>
        <v>00</v>
      </c>
      <c r="H269" s="67" t="str">
        <f t="shared" si="41"/>
        <v>L487200</v>
      </c>
      <c r="I269" s="67" t="str">
        <f t="shared" si="47"/>
        <v>L487200</v>
      </c>
      <c r="J269" s="67" t="str">
        <f t="shared" si="46"/>
        <v>Scenic and sightseeing transportation, water</v>
      </c>
    </row>
    <row r="270" spans="1:10" x14ac:dyDescent="0.25">
      <c r="A270" s="67" t="s">
        <v>11088</v>
      </c>
      <c r="B270" s="67" t="str">
        <f t="shared" si="42"/>
        <v>4879 Scenic and sightseeing transportation, other</v>
      </c>
      <c r="C270" s="67">
        <f t="shared" si="43"/>
        <v>4</v>
      </c>
      <c r="D270" s="67" t="str">
        <f t="shared" si="44"/>
        <v>4879</v>
      </c>
      <c r="E270" s="67" t="str">
        <f t="shared" si="45"/>
        <v>4879</v>
      </c>
      <c r="F270" s="67" t="str">
        <f t="shared" si="39"/>
        <v>L4879</v>
      </c>
      <c r="G270" s="67" t="str">
        <f t="shared" si="40"/>
        <v>00</v>
      </c>
      <c r="H270" s="67" t="str">
        <f t="shared" si="41"/>
        <v>L487900</v>
      </c>
      <c r="I270" s="67" t="str">
        <f t="shared" si="47"/>
        <v>L487900</v>
      </c>
      <c r="J270" s="67" t="str">
        <f t="shared" si="46"/>
        <v>Scenic and sightseeing transportation, other</v>
      </c>
    </row>
    <row r="271" spans="1:10" x14ac:dyDescent="0.25">
      <c r="A271" s="67" t="s">
        <v>11089</v>
      </c>
      <c r="B271" s="67" t="str">
        <f t="shared" si="42"/>
        <v>488 Support activities for transportation</v>
      </c>
      <c r="C271" s="67">
        <f t="shared" si="43"/>
        <v>3</v>
      </c>
      <c r="D271" s="67" t="str">
        <f t="shared" si="44"/>
        <v>488</v>
      </c>
      <c r="E271" s="67" t="str">
        <f t="shared" si="45"/>
        <v>488</v>
      </c>
      <c r="F271" s="67" t="str">
        <f t="shared" si="39"/>
        <v>L488</v>
      </c>
      <c r="G271" s="67" t="str">
        <f t="shared" si="40"/>
        <v>000</v>
      </c>
      <c r="H271" s="67" t="str">
        <f t="shared" si="41"/>
        <v>L488000</v>
      </c>
      <c r="I271" s="67" t="str">
        <f t="shared" si="47"/>
        <v/>
      </c>
      <c r="J271" s="67" t="str">
        <f t="shared" si="46"/>
        <v>Support activities for transportation</v>
      </c>
    </row>
    <row r="272" spans="1:10" x14ac:dyDescent="0.25">
      <c r="A272" s="67" t="s">
        <v>11090</v>
      </c>
      <c r="B272" s="67" t="str">
        <f t="shared" si="42"/>
        <v>4881 Support activities for air transportation</v>
      </c>
      <c r="C272" s="67">
        <f t="shared" si="43"/>
        <v>4</v>
      </c>
      <c r="D272" s="67" t="str">
        <f t="shared" si="44"/>
        <v>4881</v>
      </c>
      <c r="E272" s="67" t="str">
        <f t="shared" si="45"/>
        <v>4881</v>
      </c>
      <c r="F272" s="67" t="str">
        <f t="shared" si="39"/>
        <v>L4881</v>
      </c>
      <c r="G272" s="67" t="str">
        <f t="shared" si="40"/>
        <v>00</v>
      </c>
      <c r="H272" s="67" t="str">
        <f t="shared" si="41"/>
        <v>L488100</v>
      </c>
      <c r="I272" s="67" t="str">
        <f t="shared" si="47"/>
        <v>L488100</v>
      </c>
      <c r="J272" s="67" t="str">
        <f t="shared" si="46"/>
        <v>Support activities for air transportation</v>
      </c>
    </row>
    <row r="273" spans="1:10" x14ac:dyDescent="0.25">
      <c r="A273" s="67" t="s">
        <v>11091</v>
      </c>
      <c r="B273" s="67" t="str">
        <f t="shared" si="42"/>
        <v>4882 Support activities for rail transportation</v>
      </c>
      <c r="C273" s="67">
        <f t="shared" si="43"/>
        <v>4</v>
      </c>
      <c r="D273" s="67" t="str">
        <f t="shared" si="44"/>
        <v>4882</v>
      </c>
      <c r="E273" s="67" t="str">
        <f t="shared" si="45"/>
        <v>4882</v>
      </c>
      <c r="F273" s="67" t="str">
        <f t="shared" si="39"/>
        <v>L4882</v>
      </c>
      <c r="G273" s="67" t="str">
        <f t="shared" si="40"/>
        <v>00</v>
      </c>
      <c r="H273" s="67" t="str">
        <f t="shared" si="41"/>
        <v>L488200</v>
      </c>
      <c r="I273" s="67" t="str">
        <f t="shared" si="47"/>
        <v>L488200</v>
      </c>
      <c r="J273" s="67" t="str">
        <f t="shared" si="46"/>
        <v>Support activities for rail transportation</v>
      </c>
    </row>
    <row r="274" spans="1:10" x14ac:dyDescent="0.25">
      <c r="A274" s="67" t="s">
        <v>11092</v>
      </c>
      <c r="B274" s="67" t="str">
        <f t="shared" si="42"/>
        <v>4883 Support activities for water transportation</v>
      </c>
      <c r="C274" s="67">
        <f t="shared" si="43"/>
        <v>4</v>
      </c>
      <c r="D274" s="67" t="str">
        <f t="shared" si="44"/>
        <v>4883</v>
      </c>
      <c r="E274" s="67" t="str">
        <f t="shared" si="45"/>
        <v>4883</v>
      </c>
      <c r="F274" s="67" t="str">
        <f t="shared" si="39"/>
        <v>L4883</v>
      </c>
      <c r="G274" s="67" t="str">
        <f t="shared" si="40"/>
        <v>00</v>
      </c>
      <c r="H274" s="67" t="str">
        <f t="shared" si="41"/>
        <v>L488300</v>
      </c>
      <c r="I274" s="67" t="str">
        <f t="shared" si="47"/>
        <v>L488300</v>
      </c>
      <c r="J274" s="67" t="str">
        <f t="shared" si="46"/>
        <v>Support activities for water transportation</v>
      </c>
    </row>
    <row r="275" spans="1:10" x14ac:dyDescent="0.25">
      <c r="A275" s="67" t="s">
        <v>11093</v>
      </c>
      <c r="B275" s="67" t="str">
        <f t="shared" si="42"/>
        <v>4884 Support activities for road transportation</v>
      </c>
      <c r="C275" s="67">
        <f t="shared" si="43"/>
        <v>4</v>
      </c>
      <c r="D275" s="67" t="str">
        <f t="shared" si="44"/>
        <v>4884</v>
      </c>
      <c r="E275" s="67" t="str">
        <f t="shared" si="45"/>
        <v>4884</v>
      </c>
      <c r="F275" s="67" t="str">
        <f t="shared" si="39"/>
        <v>L4884</v>
      </c>
      <c r="G275" s="67" t="str">
        <f t="shared" si="40"/>
        <v>00</v>
      </c>
      <c r="H275" s="67" t="str">
        <f t="shared" si="41"/>
        <v>L488400</v>
      </c>
      <c r="I275" s="67" t="str">
        <f t="shared" si="47"/>
        <v>L488400</v>
      </c>
      <c r="J275" s="67" t="str">
        <f t="shared" si="46"/>
        <v>Support activities for road transportation</v>
      </c>
    </row>
    <row r="276" spans="1:10" x14ac:dyDescent="0.25">
      <c r="A276" s="67" t="s">
        <v>11094</v>
      </c>
      <c r="B276" s="67" t="str">
        <f t="shared" si="42"/>
        <v>4885 Freight transportation arrangement</v>
      </c>
      <c r="C276" s="67">
        <f t="shared" si="43"/>
        <v>4</v>
      </c>
      <c r="D276" s="67" t="str">
        <f t="shared" si="44"/>
        <v>4885</v>
      </c>
      <c r="E276" s="67" t="str">
        <f t="shared" si="45"/>
        <v>4885</v>
      </c>
      <c r="F276" s="67" t="str">
        <f t="shared" si="39"/>
        <v>L4885</v>
      </c>
      <c r="G276" s="67" t="str">
        <f t="shared" si="40"/>
        <v>00</v>
      </c>
      <c r="H276" s="67" t="str">
        <f t="shared" si="41"/>
        <v>L488500</v>
      </c>
      <c r="I276" s="67" t="str">
        <f t="shared" si="47"/>
        <v>L488500</v>
      </c>
      <c r="J276" s="67" t="str">
        <f t="shared" si="46"/>
        <v>Freight transportation arrangement</v>
      </c>
    </row>
    <row r="277" spans="1:10" x14ac:dyDescent="0.25">
      <c r="A277" s="67" t="s">
        <v>11095</v>
      </c>
      <c r="B277" s="67" t="str">
        <f t="shared" si="42"/>
        <v>4889 Other support activities for transportation</v>
      </c>
      <c r="C277" s="67">
        <f t="shared" si="43"/>
        <v>4</v>
      </c>
      <c r="D277" s="67" t="str">
        <f t="shared" si="44"/>
        <v>4889</v>
      </c>
      <c r="E277" s="67" t="str">
        <f t="shared" si="45"/>
        <v>4889</v>
      </c>
      <c r="F277" s="67" t="str">
        <f t="shared" si="39"/>
        <v>L4889</v>
      </c>
      <c r="G277" s="67" t="str">
        <f t="shared" si="40"/>
        <v>00</v>
      </c>
      <c r="H277" s="67" t="str">
        <f t="shared" si="41"/>
        <v>L488900</v>
      </c>
      <c r="I277" s="67" t="str">
        <f t="shared" si="47"/>
        <v>L488900</v>
      </c>
      <c r="J277" s="67" t="str">
        <f t="shared" si="46"/>
        <v>Other support activities for transportation</v>
      </c>
    </row>
    <row r="278" spans="1:10" x14ac:dyDescent="0.25">
      <c r="A278" s="67" t="s">
        <v>11096</v>
      </c>
      <c r="B278" s="67" t="str">
        <f t="shared" si="42"/>
        <v>491 Postal service</v>
      </c>
      <c r="C278" s="67">
        <f t="shared" si="43"/>
        <v>3</v>
      </c>
      <c r="D278" s="67" t="str">
        <f t="shared" si="44"/>
        <v>491</v>
      </c>
      <c r="E278" s="67" t="str">
        <f t="shared" si="45"/>
        <v>491</v>
      </c>
      <c r="F278" s="67" t="str">
        <f t="shared" si="39"/>
        <v>L491</v>
      </c>
      <c r="G278" s="67" t="str">
        <f t="shared" si="40"/>
        <v>000</v>
      </c>
      <c r="H278" s="67" t="str">
        <f t="shared" si="41"/>
        <v>L491000</v>
      </c>
      <c r="I278" s="67" t="str">
        <f t="shared" si="47"/>
        <v/>
      </c>
      <c r="J278" s="67" t="str">
        <f t="shared" si="46"/>
        <v>Postal service</v>
      </c>
    </row>
    <row r="279" spans="1:10" x14ac:dyDescent="0.25">
      <c r="A279" s="67" t="s">
        <v>11097</v>
      </c>
      <c r="B279" s="67" t="str">
        <f t="shared" si="42"/>
        <v>4911 Postal service</v>
      </c>
      <c r="C279" s="67">
        <f t="shared" si="43"/>
        <v>4</v>
      </c>
      <c r="D279" s="67" t="str">
        <f t="shared" si="44"/>
        <v>4911</v>
      </c>
      <c r="E279" s="67" t="str">
        <f t="shared" si="45"/>
        <v>4911</v>
      </c>
      <c r="F279" s="67" t="str">
        <f t="shared" si="39"/>
        <v>L4911</v>
      </c>
      <c r="G279" s="67" t="str">
        <f t="shared" si="40"/>
        <v>00</v>
      </c>
      <c r="H279" s="67" t="str">
        <f t="shared" si="41"/>
        <v>L491100</v>
      </c>
      <c r="I279" s="67" t="str">
        <f t="shared" si="47"/>
        <v>L491100</v>
      </c>
      <c r="J279" s="67" t="str">
        <f t="shared" si="46"/>
        <v>Postal service</v>
      </c>
    </row>
    <row r="280" spans="1:10" x14ac:dyDescent="0.25">
      <c r="A280" s="67" t="s">
        <v>11098</v>
      </c>
      <c r="B280" s="67" t="str">
        <f t="shared" si="42"/>
        <v>492 Couriers and messengers</v>
      </c>
      <c r="C280" s="67">
        <f t="shared" si="43"/>
        <v>3</v>
      </c>
      <c r="D280" s="67" t="str">
        <f t="shared" si="44"/>
        <v>492</v>
      </c>
      <c r="E280" s="67" t="str">
        <f t="shared" si="45"/>
        <v>492</v>
      </c>
      <c r="F280" s="67" t="str">
        <f t="shared" si="39"/>
        <v>L492</v>
      </c>
      <c r="G280" s="67" t="str">
        <f t="shared" si="40"/>
        <v>000</v>
      </c>
      <c r="H280" s="67" t="str">
        <f t="shared" si="41"/>
        <v>L492000</v>
      </c>
      <c r="I280" s="67" t="str">
        <f t="shared" si="47"/>
        <v/>
      </c>
      <c r="J280" s="67" t="str">
        <f t="shared" si="46"/>
        <v>Couriers and messengers</v>
      </c>
    </row>
    <row r="281" spans="1:10" x14ac:dyDescent="0.25">
      <c r="A281" s="67" t="s">
        <v>11099</v>
      </c>
      <c r="B281" s="67" t="str">
        <f t="shared" si="42"/>
        <v>4921 Couriers</v>
      </c>
      <c r="C281" s="67">
        <f t="shared" si="43"/>
        <v>4</v>
      </c>
      <c r="D281" s="67" t="str">
        <f t="shared" si="44"/>
        <v>4921</v>
      </c>
      <c r="E281" s="67" t="str">
        <f t="shared" si="45"/>
        <v>4921</v>
      </c>
      <c r="F281" s="67" t="str">
        <f t="shared" si="39"/>
        <v>L4921</v>
      </c>
      <c r="G281" s="67" t="str">
        <f t="shared" si="40"/>
        <v>00</v>
      </c>
      <c r="H281" s="67" t="str">
        <f t="shared" si="41"/>
        <v>L492100</v>
      </c>
      <c r="I281" s="67" t="str">
        <f t="shared" si="47"/>
        <v>L492100</v>
      </c>
      <c r="J281" s="67" t="str">
        <f t="shared" si="46"/>
        <v>Couriers</v>
      </c>
    </row>
    <row r="282" spans="1:10" x14ac:dyDescent="0.25">
      <c r="A282" s="67" t="s">
        <v>11100</v>
      </c>
      <c r="B282" s="67" t="str">
        <f t="shared" si="42"/>
        <v>4922 Local messengers and local delivery</v>
      </c>
      <c r="C282" s="67">
        <f t="shared" si="43"/>
        <v>4</v>
      </c>
      <c r="D282" s="67" t="str">
        <f t="shared" si="44"/>
        <v>4922</v>
      </c>
      <c r="E282" s="67" t="str">
        <f t="shared" si="45"/>
        <v>4922</v>
      </c>
      <c r="F282" s="67" t="str">
        <f t="shared" si="39"/>
        <v>L4922</v>
      </c>
      <c r="G282" s="67" t="str">
        <f t="shared" si="40"/>
        <v>00</v>
      </c>
      <c r="H282" s="67" t="str">
        <f t="shared" si="41"/>
        <v>L492200</v>
      </c>
      <c r="I282" s="67" t="str">
        <f t="shared" si="47"/>
        <v>L492200</v>
      </c>
      <c r="J282" s="67" t="str">
        <f t="shared" si="46"/>
        <v>Local messengers and local delivery</v>
      </c>
    </row>
    <row r="283" spans="1:10" x14ac:dyDescent="0.25">
      <c r="A283" s="67" t="s">
        <v>11101</v>
      </c>
      <c r="B283" s="67" t="str">
        <f t="shared" si="42"/>
        <v>493 Warehousing and storage</v>
      </c>
      <c r="C283" s="67">
        <f t="shared" si="43"/>
        <v>3</v>
      </c>
      <c r="D283" s="67" t="str">
        <f t="shared" si="44"/>
        <v>493</v>
      </c>
      <c r="E283" s="67" t="str">
        <f t="shared" si="45"/>
        <v>493</v>
      </c>
      <c r="F283" s="67" t="str">
        <f t="shared" si="39"/>
        <v>L493</v>
      </c>
      <c r="G283" s="67" t="str">
        <f t="shared" si="40"/>
        <v>000</v>
      </c>
      <c r="H283" s="67" t="str">
        <f t="shared" si="41"/>
        <v>L493000</v>
      </c>
      <c r="I283" s="67" t="str">
        <f t="shared" si="47"/>
        <v/>
      </c>
      <c r="J283" s="67" t="str">
        <f t="shared" si="46"/>
        <v>Warehousing and storage</v>
      </c>
    </row>
    <row r="284" spans="1:10" x14ac:dyDescent="0.25">
      <c r="A284" s="67" t="s">
        <v>11102</v>
      </c>
      <c r="B284" s="67" t="str">
        <f t="shared" si="42"/>
        <v>4931 Warehousing and storage</v>
      </c>
      <c r="C284" s="67">
        <f t="shared" si="43"/>
        <v>4</v>
      </c>
      <c r="D284" s="67" t="str">
        <f t="shared" si="44"/>
        <v>4931</v>
      </c>
      <c r="E284" s="67" t="str">
        <f t="shared" si="45"/>
        <v>4931</v>
      </c>
      <c r="F284" s="67" t="str">
        <f t="shared" si="39"/>
        <v>L4931</v>
      </c>
      <c r="G284" s="67" t="str">
        <f t="shared" si="40"/>
        <v>00</v>
      </c>
      <c r="H284" s="67" t="str">
        <f t="shared" si="41"/>
        <v>L493100</v>
      </c>
      <c r="I284" s="67" t="str">
        <f t="shared" si="47"/>
        <v>L493100</v>
      </c>
      <c r="J284" s="67" t="str">
        <f t="shared" si="46"/>
        <v>Warehousing and storage</v>
      </c>
    </row>
    <row r="285" spans="1:10" x14ac:dyDescent="0.25">
      <c r="A285" s="67" t="s">
        <v>11103</v>
      </c>
      <c r="B285" s="67" t="str">
        <f t="shared" si="42"/>
        <v>51 Information and cultural industries</v>
      </c>
      <c r="C285" s="67">
        <f t="shared" si="43"/>
        <v>2</v>
      </c>
      <c r="D285" s="67" t="str">
        <f t="shared" si="44"/>
        <v>51</v>
      </c>
      <c r="E285" s="67" t="str">
        <f t="shared" si="45"/>
        <v>51</v>
      </c>
      <c r="F285" s="67" t="str">
        <f t="shared" si="39"/>
        <v>L51</v>
      </c>
      <c r="G285" s="67" t="str">
        <f t="shared" si="40"/>
        <v>0000</v>
      </c>
      <c r="H285" s="67" t="str">
        <f t="shared" si="41"/>
        <v>L510000</v>
      </c>
      <c r="I285" s="67" t="str">
        <f t="shared" si="47"/>
        <v/>
      </c>
      <c r="J285" s="67" t="str">
        <f t="shared" si="46"/>
        <v>Information and cultural industries</v>
      </c>
    </row>
    <row r="286" spans="1:10" x14ac:dyDescent="0.25">
      <c r="A286" s="67" t="s">
        <v>11104</v>
      </c>
      <c r="B286" s="67" t="str">
        <f t="shared" si="42"/>
        <v>511 Publishing industries (except internet)</v>
      </c>
      <c r="C286" s="67">
        <f t="shared" si="43"/>
        <v>3</v>
      </c>
      <c r="D286" s="67" t="str">
        <f t="shared" si="44"/>
        <v>511</v>
      </c>
      <c r="E286" s="67" t="str">
        <f t="shared" si="45"/>
        <v>511</v>
      </c>
      <c r="F286" s="67" t="str">
        <f t="shared" si="39"/>
        <v>L511</v>
      </c>
      <c r="G286" s="67" t="str">
        <f t="shared" si="40"/>
        <v>000</v>
      </c>
      <c r="H286" s="67" t="str">
        <f t="shared" si="41"/>
        <v>L511000</v>
      </c>
      <c r="I286" s="67" t="str">
        <f t="shared" si="47"/>
        <v/>
      </c>
      <c r="J286" s="67" t="str">
        <f t="shared" si="46"/>
        <v>Publishing industries (except internet)</v>
      </c>
    </row>
    <row r="287" spans="1:10" x14ac:dyDescent="0.25">
      <c r="A287" s="67" t="s">
        <v>11105</v>
      </c>
      <c r="B287" s="67" t="str">
        <f t="shared" si="42"/>
        <v>5111 Newspaper, periodical, book and directory publishers</v>
      </c>
      <c r="C287" s="67">
        <f t="shared" si="43"/>
        <v>4</v>
      </c>
      <c r="D287" s="67" t="str">
        <f t="shared" si="44"/>
        <v>5111</v>
      </c>
      <c r="E287" s="67" t="str">
        <f t="shared" si="45"/>
        <v>5111</v>
      </c>
      <c r="F287" s="67" t="str">
        <f t="shared" si="39"/>
        <v>L5111</v>
      </c>
      <c r="G287" s="67" t="str">
        <f t="shared" si="40"/>
        <v>00</v>
      </c>
      <c r="H287" s="67" t="str">
        <f t="shared" si="41"/>
        <v>L511100</v>
      </c>
      <c r="I287" s="67" t="str">
        <f t="shared" si="47"/>
        <v>L511100</v>
      </c>
      <c r="J287" s="67" t="str">
        <f t="shared" si="46"/>
        <v>Newspaper, periodical, book and directory publishers</v>
      </c>
    </row>
    <row r="288" spans="1:10" x14ac:dyDescent="0.25">
      <c r="A288" s="67" t="s">
        <v>11106</v>
      </c>
      <c r="B288" s="67" t="str">
        <f t="shared" si="42"/>
        <v>5112 Software publishers</v>
      </c>
      <c r="C288" s="67">
        <f t="shared" si="43"/>
        <v>4</v>
      </c>
      <c r="D288" s="67" t="str">
        <f t="shared" si="44"/>
        <v>5112</v>
      </c>
      <c r="E288" s="67" t="str">
        <f t="shared" si="45"/>
        <v>5112</v>
      </c>
      <c r="F288" s="67" t="str">
        <f t="shared" si="39"/>
        <v>L5112</v>
      </c>
      <c r="G288" s="67" t="str">
        <f t="shared" si="40"/>
        <v>00</v>
      </c>
      <c r="H288" s="67" t="str">
        <f t="shared" si="41"/>
        <v>L511200</v>
      </c>
      <c r="I288" s="67" t="str">
        <f t="shared" si="47"/>
        <v>L511200</v>
      </c>
      <c r="J288" s="67" t="str">
        <f t="shared" si="46"/>
        <v>Software publishers</v>
      </c>
    </row>
    <row r="289" spans="1:10" x14ac:dyDescent="0.25">
      <c r="A289" s="67" t="s">
        <v>11107</v>
      </c>
      <c r="B289" s="67" t="str">
        <f t="shared" si="42"/>
        <v>512 Motion picture and sound recording industries</v>
      </c>
      <c r="C289" s="67">
        <f t="shared" si="43"/>
        <v>3</v>
      </c>
      <c r="D289" s="67" t="str">
        <f t="shared" si="44"/>
        <v>512</v>
      </c>
      <c r="E289" s="67" t="str">
        <f t="shared" si="45"/>
        <v>512</v>
      </c>
      <c r="F289" s="67" t="str">
        <f t="shared" si="39"/>
        <v>L512</v>
      </c>
      <c r="G289" s="67" t="str">
        <f t="shared" si="40"/>
        <v>000</v>
      </c>
      <c r="H289" s="67" t="str">
        <f t="shared" si="41"/>
        <v>L512000</v>
      </c>
      <c r="I289" s="67" t="str">
        <f t="shared" si="47"/>
        <v/>
      </c>
      <c r="J289" s="67" t="str">
        <f t="shared" si="46"/>
        <v>Motion picture and sound recording industries</v>
      </c>
    </row>
    <row r="290" spans="1:10" x14ac:dyDescent="0.25">
      <c r="A290" s="67" t="s">
        <v>11108</v>
      </c>
      <c r="B290" s="67" t="str">
        <f t="shared" si="42"/>
        <v>5121 Motion picture and video industries</v>
      </c>
      <c r="C290" s="67">
        <f t="shared" si="43"/>
        <v>4</v>
      </c>
      <c r="D290" s="67" t="str">
        <f t="shared" si="44"/>
        <v>5121</v>
      </c>
      <c r="E290" s="67" t="str">
        <f t="shared" si="45"/>
        <v>5121</v>
      </c>
      <c r="F290" s="67" t="str">
        <f t="shared" si="39"/>
        <v>L5121</v>
      </c>
      <c r="G290" s="67" t="str">
        <f t="shared" si="40"/>
        <v>00</v>
      </c>
      <c r="H290" s="67" t="str">
        <f t="shared" si="41"/>
        <v>L512100</v>
      </c>
      <c r="I290" s="67" t="str">
        <f t="shared" si="47"/>
        <v>L512100</v>
      </c>
      <c r="J290" s="67" t="str">
        <f t="shared" si="46"/>
        <v>Motion picture and video industries</v>
      </c>
    </row>
    <row r="291" spans="1:10" x14ac:dyDescent="0.25">
      <c r="A291" s="67" t="s">
        <v>11109</v>
      </c>
      <c r="B291" s="67" t="str">
        <f t="shared" si="42"/>
        <v>5122 Sound recording industries</v>
      </c>
      <c r="C291" s="67">
        <f t="shared" si="43"/>
        <v>4</v>
      </c>
      <c r="D291" s="67" t="str">
        <f t="shared" si="44"/>
        <v>5122</v>
      </c>
      <c r="E291" s="67" t="str">
        <f t="shared" si="45"/>
        <v>5122</v>
      </c>
      <c r="F291" s="67" t="str">
        <f t="shared" si="39"/>
        <v>L5122</v>
      </c>
      <c r="G291" s="67" t="str">
        <f t="shared" si="40"/>
        <v>00</v>
      </c>
      <c r="H291" s="67" t="str">
        <f t="shared" si="41"/>
        <v>L512200</v>
      </c>
      <c r="I291" s="67" t="str">
        <f t="shared" si="47"/>
        <v>L512200</v>
      </c>
      <c r="J291" s="67" t="str">
        <f t="shared" si="46"/>
        <v>Sound recording industries</v>
      </c>
    </row>
    <row r="292" spans="1:10" x14ac:dyDescent="0.25">
      <c r="A292" s="67" t="s">
        <v>11110</v>
      </c>
      <c r="B292" s="67" t="str">
        <f t="shared" si="42"/>
        <v>515 Broadcasting (except internet)</v>
      </c>
      <c r="C292" s="67">
        <f t="shared" si="43"/>
        <v>3</v>
      </c>
      <c r="D292" s="67" t="str">
        <f t="shared" si="44"/>
        <v>515</v>
      </c>
      <c r="E292" s="67" t="str">
        <f t="shared" si="45"/>
        <v>515</v>
      </c>
      <c r="F292" s="67" t="str">
        <f t="shared" si="39"/>
        <v>L515</v>
      </c>
      <c r="G292" s="67" t="str">
        <f t="shared" si="40"/>
        <v>000</v>
      </c>
      <c r="H292" s="67" t="str">
        <f t="shared" si="41"/>
        <v>L515000</v>
      </c>
      <c r="I292" s="67" t="str">
        <f t="shared" si="47"/>
        <v/>
      </c>
      <c r="J292" s="67" t="str">
        <f t="shared" si="46"/>
        <v>Broadcasting (except internet)</v>
      </c>
    </row>
    <row r="293" spans="1:10" x14ac:dyDescent="0.25">
      <c r="A293" s="67" t="s">
        <v>11111</v>
      </c>
      <c r="B293" s="67" t="str">
        <f t="shared" si="42"/>
        <v>5151 Radio and television broadcasting</v>
      </c>
      <c r="C293" s="67">
        <f t="shared" si="43"/>
        <v>4</v>
      </c>
      <c r="D293" s="67" t="str">
        <f t="shared" si="44"/>
        <v>5151</v>
      </c>
      <c r="E293" s="67" t="str">
        <f t="shared" si="45"/>
        <v>5151</v>
      </c>
      <c r="F293" s="67" t="str">
        <f t="shared" si="39"/>
        <v>L5151</v>
      </c>
      <c r="G293" s="67" t="str">
        <f t="shared" si="40"/>
        <v>00</v>
      </c>
      <c r="H293" s="67" t="str">
        <f t="shared" si="41"/>
        <v>L515100</v>
      </c>
      <c r="I293" s="67" t="str">
        <f t="shared" si="47"/>
        <v>L515100</v>
      </c>
      <c r="J293" s="67" t="str">
        <f t="shared" si="46"/>
        <v>Radio and television broadcasting</v>
      </c>
    </row>
    <row r="294" spans="1:10" x14ac:dyDescent="0.25">
      <c r="A294" s="67" t="s">
        <v>11112</v>
      </c>
      <c r="B294" s="67" t="str">
        <f t="shared" si="42"/>
        <v>5152 Pay and specialty television</v>
      </c>
      <c r="C294" s="67">
        <f t="shared" si="43"/>
        <v>4</v>
      </c>
      <c r="D294" s="67" t="str">
        <f t="shared" si="44"/>
        <v>5152</v>
      </c>
      <c r="E294" s="67" t="str">
        <f t="shared" si="45"/>
        <v>5152</v>
      </c>
      <c r="F294" s="67" t="str">
        <f t="shared" si="39"/>
        <v>L5152</v>
      </c>
      <c r="G294" s="67" t="str">
        <f t="shared" si="40"/>
        <v>00</v>
      </c>
      <c r="H294" s="67" t="str">
        <f t="shared" si="41"/>
        <v>L515200</v>
      </c>
      <c r="I294" s="67" t="str">
        <f t="shared" si="47"/>
        <v>L515200</v>
      </c>
      <c r="J294" s="67" t="str">
        <f t="shared" si="46"/>
        <v>Pay and specialty television</v>
      </c>
    </row>
    <row r="295" spans="1:10" x14ac:dyDescent="0.25">
      <c r="A295" s="67" t="s">
        <v>11113</v>
      </c>
      <c r="B295" s="67" t="str">
        <f t="shared" si="42"/>
        <v>517 Telecommunications</v>
      </c>
      <c r="C295" s="67">
        <f t="shared" si="43"/>
        <v>3</v>
      </c>
      <c r="D295" s="67" t="str">
        <f t="shared" si="44"/>
        <v>517</v>
      </c>
      <c r="E295" s="67" t="str">
        <f t="shared" si="45"/>
        <v>517</v>
      </c>
      <c r="F295" s="67" t="str">
        <f t="shared" si="39"/>
        <v>L517</v>
      </c>
      <c r="G295" s="67" t="str">
        <f t="shared" si="40"/>
        <v>000</v>
      </c>
      <c r="H295" s="67" t="str">
        <f t="shared" si="41"/>
        <v>L517000</v>
      </c>
      <c r="I295" s="67" t="str">
        <f t="shared" si="47"/>
        <v/>
      </c>
      <c r="J295" s="67" t="str">
        <f t="shared" si="46"/>
        <v>Telecommunications</v>
      </c>
    </row>
    <row r="296" spans="1:10" x14ac:dyDescent="0.25">
      <c r="A296" s="67" t="s">
        <v>11114</v>
      </c>
      <c r="B296" s="67" t="str">
        <f t="shared" si="42"/>
        <v>5171 Wired telecommunications carriers</v>
      </c>
      <c r="C296" s="67">
        <f t="shared" si="43"/>
        <v>4</v>
      </c>
      <c r="D296" s="67" t="str">
        <f t="shared" si="44"/>
        <v>5171</v>
      </c>
      <c r="E296" s="67" t="str">
        <f t="shared" si="45"/>
        <v>5171</v>
      </c>
      <c r="F296" s="67" t="str">
        <f t="shared" si="39"/>
        <v>L5171</v>
      </c>
      <c r="G296" s="67" t="str">
        <f t="shared" si="40"/>
        <v>00</v>
      </c>
      <c r="H296" s="67" t="str">
        <f t="shared" si="41"/>
        <v>L517100</v>
      </c>
      <c r="I296" s="67" t="str">
        <f t="shared" si="47"/>
        <v>L517100</v>
      </c>
      <c r="J296" s="67" t="str">
        <f t="shared" si="46"/>
        <v>Wired telecommunications carriers</v>
      </c>
    </row>
    <row r="297" spans="1:10" x14ac:dyDescent="0.25">
      <c r="A297" s="67" t="s">
        <v>11115</v>
      </c>
      <c r="B297" s="67" t="str">
        <f t="shared" si="42"/>
        <v>5172 Wireless telecommunications carriers (except satellite)</v>
      </c>
      <c r="C297" s="67">
        <f t="shared" si="43"/>
        <v>4</v>
      </c>
      <c r="D297" s="67" t="str">
        <f t="shared" si="44"/>
        <v>5172</v>
      </c>
      <c r="E297" s="67" t="str">
        <f t="shared" si="45"/>
        <v>5172</v>
      </c>
      <c r="F297" s="67" t="str">
        <f t="shared" si="39"/>
        <v>L5172</v>
      </c>
      <c r="G297" s="67" t="str">
        <f t="shared" si="40"/>
        <v>00</v>
      </c>
      <c r="H297" s="67" t="str">
        <f t="shared" si="41"/>
        <v>L517200</v>
      </c>
      <c r="I297" s="67" t="str">
        <f t="shared" si="47"/>
        <v>L517200</v>
      </c>
      <c r="J297" s="67" t="str">
        <f t="shared" si="46"/>
        <v>Wireless telecommunications carriers (except satellite)</v>
      </c>
    </row>
    <row r="298" spans="1:10" x14ac:dyDescent="0.25">
      <c r="A298" s="67" t="s">
        <v>11116</v>
      </c>
      <c r="B298" s="67" t="str">
        <f t="shared" si="42"/>
        <v>5174 Satellite telecommunications</v>
      </c>
      <c r="C298" s="67">
        <f t="shared" si="43"/>
        <v>4</v>
      </c>
      <c r="D298" s="67" t="str">
        <f t="shared" si="44"/>
        <v>5174</v>
      </c>
      <c r="E298" s="67" t="str">
        <f t="shared" si="45"/>
        <v>5174</v>
      </c>
      <c r="F298" s="67" t="str">
        <f t="shared" si="39"/>
        <v>L5174</v>
      </c>
      <c r="G298" s="67" t="str">
        <f t="shared" si="40"/>
        <v>00</v>
      </c>
      <c r="H298" s="67" t="str">
        <f t="shared" si="41"/>
        <v>L517400</v>
      </c>
      <c r="I298" s="67" t="str">
        <f t="shared" si="47"/>
        <v>L517400</v>
      </c>
      <c r="J298" s="67" t="str">
        <f t="shared" si="46"/>
        <v>Satellite telecommunications</v>
      </c>
    </row>
    <row r="299" spans="1:10" x14ac:dyDescent="0.25">
      <c r="A299" s="67" t="s">
        <v>11117</v>
      </c>
      <c r="B299" s="67" t="str">
        <f t="shared" si="42"/>
        <v>5179 Other telecommunications</v>
      </c>
      <c r="C299" s="67">
        <f t="shared" si="43"/>
        <v>4</v>
      </c>
      <c r="D299" s="67" t="str">
        <f t="shared" si="44"/>
        <v>5179</v>
      </c>
      <c r="E299" s="67" t="str">
        <f t="shared" si="45"/>
        <v>5179</v>
      </c>
      <c r="F299" s="67" t="str">
        <f t="shared" si="39"/>
        <v>L5179</v>
      </c>
      <c r="G299" s="67" t="str">
        <f t="shared" si="40"/>
        <v>00</v>
      </c>
      <c r="H299" s="67" t="str">
        <f t="shared" si="41"/>
        <v>L517900</v>
      </c>
      <c r="I299" s="67" t="str">
        <f t="shared" si="47"/>
        <v>L517900</v>
      </c>
      <c r="J299" s="67" t="str">
        <f t="shared" si="46"/>
        <v>Other telecommunications</v>
      </c>
    </row>
    <row r="300" spans="1:10" x14ac:dyDescent="0.25">
      <c r="A300" s="67" t="s">
        <v>11118</v>
      </c>
      <c r="B300" s="67" t="str">
        <f t="shared" si="42"/>
        <v>518 Data processing, hosting, and related services</v>
      </c>
      <c r="C300" s="67">
        <f t="shared" si="43"/>
        <v>3</v>
      </c>
      <c r="D300" s="67" t="str">
        <f t="shared" si="44"/>
        <v>518</v>
      </c>
      <c r="E300" s="67" t="str">
        <f t="shared" si="45"/>
        <v>518</v>
      </c>
      <c r="F300" s="67" t="str">
        <f t="shared" si="39"/>
        <v>L518</v>
      </c>
      <c r="G300" s="67" t="str">
        <f t="shared" si="40"/>
        <v>000</v>
      </c>
      <c r="H300" s="67" t="str">
        <f t="shared" si="41"/>
        <v>L518000</v>
      </c>
      <c r="I300" s="67" t="str">
        <f t="shared" si="47"/>
        <v/>
      </c>
      <c r="J300" s="67" t="str">
        <f t="shared" si="46"/>
        <v>Data processing, hosting, and related services</v>
      </c>
    </row>
    <row r="301" spans="1:10" x14ac:dyDescent="0.25">
      <c r="A301" s="67" t="s">
        <v>11119</v>
      </c>
      <c r="B301" s="67" t="str">
        <f t="shared" si="42"/>
        <v>5182 Data processing, hosting, and related services</v>
      </c>
      <c r="C301" s="67">
        <f t="shared" si="43"/>
        <v>4</v>
      </c>
      <c r="D301" s="67" t="str">
        <f t="shared" si="44"/>
        <v>5182</v>
      </c>
      <c r="E301" s="67" t="str">
        <f t="shared" si="45"/>
        <v>5182</v>
      </c>
      <c r="F301" s="67" t="str">
        <f t="shared" si="39"/>
        <v>L5182</v>
      </c>
      <c r="G301" s="67" t="str">
        <f t="shared" si="40"/>
        <v>00</v>
      </c>
      <c r="H301" s="67" t="str">
        <f t="shared" si="41"/>
        <v>L518200</v>
      </c>
      <c r="I301" s="67" t="str">
        <f t="shared" si="47"/>
        <v>L518200</v>
      </c>
      <c r="J301" s="67" t="str">
        <f t="shared" si="46"/>
        <v>Data processing, hosting, and related services</v>
      </c>
    </row>
    <row r="302" spans="1:10" x14ac:dyDescent="0.25">
      <c r="A302" s="67" t="s">
        <v>11120</v>
      </c>
      <c r="B302" s="67" t="str">
        <f t="shared" si="42"/>
        <v>519 Other information services</v>
      </c>
      <c r="C302" s="67">
        <f t="shared" si="43"/>
        <v>3</v>
      </c>
      <c r="D302" s="67" t="str">
        <f t="shared" si="44"/>
        <v>519</v>
      </c>
      <c r="E302" s="67" t="str">
        <f t="shared" si="45"/>
        <v>519</v>
      </c>
      <c r="F302" s="67" t="str">
        <f t="shared" si="39"/>
        <v>L519</v>
      </c>
      <c r="G302" s="67" t="str">
        <f t="shared" si="40"/>
        <v>000</v>
      </c>
      <c r="H302" s="67" t="str">
        <f t="shared" si="41"/>
        <v>L519000</v>
      </c>
      <c r="I302" s="67" t="str">
        <f t="shared" si="47"/>
        <v/>
      </c>
      <c r="J302" s="67" t="str">
        <f t="shared" si="46"/>
        <v>Other information services</v>
      </c>
    </row>
    <row r="303" spans="1:10" x14ac:dyDescent="0.25">
      <c r="A303" s="67" t="s">
        <v>11121</v>
      </c>
      <c r="B303" s="67" t="str">
        <f t="shared" si="42"/>
        <v>5191 Other information services</v>
      </c>
      <c r="C303" s="67">
        <f t="shared" si="43"/>
        <v>4</v>
      </c>
      <c r="D303" s="67" t="str">
        <f t="shared" si="44"/>
        <v>5191</v>
      </c>
      <c r="E303" s="67" t="str">
        <f t="shared" si="45"/>
        <v>5191</v>
      </c>
      <c r="F303" s="67" t="str">
        <f t="shared" si="39"/>
        <v>L5191</v>
      </c>
      <c r="G303" s="67" t="str">
        <f t="shared" si="40"/>
        <v>00</v>
      </c>
      <c r="H303" s="67" t="str">
        <f t="shared" si="41"/>
        <v>L519100</v>
      </c>
      <c r="I303" s="67" t="str">
        <f t="shared" si="47"/>
        <v>L519100</v>
      </c>
      <c r="J303" s="67" t="str">
        <f t="shared" si="46"/>
        <v>Other information services</v>
      </c>
    </row>
    <row r="304" spans="1:10" x14ac:dyDescent="0.25">
      <c r="A304" s="67" t="s">
        <v>11122</v>
      </c>
      <c r="B304" s="67" t="str">
        <f t="shared" si="42"/>
        <v>52 Finance and insurance</v>
      </c>
      <c r="C304" s="67">
        <f t="shared" si="43"/>
        <v>2</v>
      </c>
      <c r="D304" s="67" t="str">
        <f t="shared" si="44"/>
        <v>52</v>
      </c>
      <c r="E304" s="67" t="str">
        <f t="shared" si="45"/>
        <v>52</v>
      </c>
      <c r="F304" s="67" t="str">
        <f t="shared" si="39"/>
        <v>L52</v>
      </c>
      <c r="G304" s="67" t="str">
        <f t="shared" si="40"/>
        <v>0000</v>
      </c>
      <c r="H304" s="67" t="str">
        <f t="shared" si="41"/>
        <v>L520000</v>
      </c>
      <c r="I304" s="67" t="str">
        <f t="shared" si="47"/>
        <v/>
      </c>
      <c r="J304" s="67" t="str">
        <f t="shared" si="46"/>
        <v>Finance and insurance</v>
      </c>
    </row>
    <row r="305" spans="1:10" x14ac:dyDescent="0.25">
      <c r="A305" s="67" t="s">
        <v>11123</v>
      </c>
      <c r="B305" s="67" t="str">
        <f t="shared" si="42"/>
        <v>521 Monetary authorities - central bank</v>
      </c>
      <c r="C305" s="67">
        <f t="shared" si="43"/>
        <v>3</v>
      </c>
      <c r="D305" s="67" t="str">
        <f t="shared" si="44"/>
        <v>521</v>
      </c>
      <c r="E305" s="67" t="str">
        <f t="shared" si="45"/>
        <v>521</v>
      </c>
      <c r="F305" s="67" t="str">
        <f t="shared" si="39"/>
        <v>L521</v>
      </c>
      <c r="G305" s="67" t="str">
        <f t="shared" si="40"/>
        <v>000</v>
      </c>
      <c r="H305" s="67" t="str">
        <f t="shared" si="41"/>
        <v>L521000</v>
      </c>
      <c r="I305" s="67" t="str">
        <f t="shared" si="47"/>
        <v/>
      </c>
      <c r="J305" s="67" t="str">
        <f t="shared" si="46"/>
        <v>Monetary authorities - central bank</v>
      </c>
    </row>
    <row r="306" spans="1:10" x14ac:dyDescent="0.25">
      <c r="A306" s="67" t="s">
        <v>11124</v>
      </c>
      <c r="B306" s="67" t="str">
        <f t="shared" si="42"/>
        <v>5211 Monetary authorities - central bank</v>
      </c>
      <c r="C306" s="67">
        <f t="shared" si="43"/>
        <v>4</v>
      </c>
      <c r="D306" s="67" t="str">
        <f t="shared" si="44"/>
        <v>5211</v>
      </c>
      <c r="E306" s="67" t="str">
        <f t="shared" si="45"/>
        <v>5211</v>
      </c>
      <c r="F306" s="67" t="str">
        <f t="shared" si="39"/>
        <v>L5211</v>
      </c>
      <c r="G306" s="67" t="str">
        <f t="shared" si="40"/>
        <v>00</v>
      </c>
      <c r="H306" s="67" t="str">
        <f t="shared" si="41"/>
        <v>L521100</v>
      </c>
      <c r="I306" s="67" t="str">
        <f t="shared" si="47"/>
        <v>L521100</v>
      </c>
      <c r="J306" s="67" t="str">
        <f t="shared" si="46"/>
        <v>Monetary authorities - central bank</v>
      </c>
    </row>
    <row r="307" spans="1:10" x14ac:dyDescent="0.25">
      <c r="A307" s="67" t="s">
        <v>11125</v>
      </c>
      <c r="B307" s="67" t="str">
        <f t="shared" si="42"/>
        <v>522 Credit intermediation and related activities</v>
      </c>
      <c r="C307" s="67">
        <f t="shared" si="43"/>
        <v>3</v>
      </c>
      <c r="D307" s="67" t="str">
        <f t="shared" si="44"/>
        <v>522</v>
      </c>
      <c r="E307" s="67" t="str">
        <f t="shared" si="45"/>
        <v>522</v>
      </c>
      <c r="F307" s="67" t="str">
        <f t="shared" si="39"/>
        <v>L522</v>
      </c>
      <c r="G307" s="67" t="str">
        <f t="shared" si="40"/>
        <v>000</v>
      </c>
      <c r="H307" s="67" t="str">
        <f t="shared" si="41"/>
        <v>L522000</v>
      </c>
      <c r="I307" s="67" t="str">
        <f t="shared" si="47"/>
        <v/>
      </c>
      <c r="J307" s="67" t="str">
        <f t="shared" si="46"/>
        <v>Credit intermediation and related activities</v>
      </c>
    </row>
    <row r="308" spans="1:10" x14ac:dyDescent="0.25">
      <c r="A308" s="67" t="s">
        <v>11126</v>
      </c>
      <c r="B308" s="67" t="str">
        <f t="shared" si="42"/>
        <v>5221 Depository credit intermediation</v>
      </c>
      <c r="C308" s="67">
        <f t="shared" si="43"/>
        <v>4</v>
      </c>
      <c r="D308" s="67" t="str">
        <f t="shared" si="44"/>
        <v>5221</v>
      </c>
      <c r="E308" s="67" t="str">
        <f t="shared" si="45"/>
        <v>5221</v>
      </c>
      <c r="F308" s="67" t="str">
        <f t="shared" si="39"/>
        <v>L5221</v>
      </c>
      <c r="G308" s="67" t="str">
        <f t="shared" si="40"/>
        <v>00</v>
      </c>
      <c r="H308" s="67" t="str">
        <f t="shared" si="41"/>
        <v>L522100</v>
      </c>
      <c r="I308" s="67" t="str">
        <f t="shared" si="47"/>
        <v>L522100</v>
      </c>
      <c r="J308" s="67" t="str">
        <f t="shared" si="46"/>
        <v>Depository credit intermediation</v>
      </c>
    </row>
    <row r="309" spans="1:10" x14ac:dyDescent="0.25">
      <c r="A309" s="67" t="s">
        <v>11127</v>
      </c>
      <c r="B309" s="67" t="str">
        <f t="shared" si="42"/>
        <v>5222 Non-depository credit intermediation</v>
      </c>
      <c r="C309" s="67">
        <f t="shared" si="43"/>
        <v>4</v>
      </c>
      <c r="D309" s="67" t="str">
        <f t="shared" si="44"/>
        <v>5222</v>
      </c>
      <c r="E309" s="67" t="str">
        <f t="shared" si="45"/>
        <v>5222</v>
      </c>
      <c r="F309" s="67" t="str">
        <f t="shared" si="39"/>
        <v>L5222</v>
      </c>
      <c r="G309" s="67" t="str">
        <f t="shared" si="40"/>
        <v>00</v>
      </c>
      <c r="H309" s="67" t="str">
        <f t="shared" si="41"/>
        <v>L522200</v>
      </c>
      <c r="I309" s="67" t="str">
        <f t="shared" si="47"/>
        <v>L522200</v>
      </c>
      <c r="J309" s="67" t="str">
        <f t="shared" si="46"/>
        <v>Non-depository credit intermediation</v>
      </c>
    </row>
    <row r="310" spans="1:10" x14ac:dyDescent="0.25">
      <c r="A310" s="67" t="s">
        <v>11128</v>
      </c>
      <c r="B310" s="67" t="str">
        <f t="shared" si="42"/>
        <v>5223 Activities related to credit intermediation</v>
      </c>
      <c r="C310" s="67">
        <f t="shared" si="43"/>
        <v>4</v>
      </c>
      <c r="D310" s="67" t="str">
        <f t="shared" si="44"/>
        <v>5223</v>
      </c>
      <c r="E310" s="67" t="str">
        <f t="shared" si="45"/>
        <v>5223</v>
      </c>
      <c r="F310" s="67" t="str">
        <f t="shared" si="39"/>
        <v>L5223</v>
      </c>
      <c r="G310" s="67" t="str">
        <f t="shared" si="40"/>
        <v>00</v>
      </c>
      <c r="H310" s="67" t="str">
        <f t="shared" si="41"/>
        <v>L522300</v>
      </c>
      <c r="I310" s="67" t="str">
        <f t="shared" si="47"/>
        <v>L522300</v>
      </c>
      <c r="J310" s="67" t="str">
        <f t="shared" si="46"/>
        <v>Activities related to credit intermediation</v>
      </c>
    </row>
    <row r="311" spans="1:10" x14ac:dyDescent="0.25">
      <c r="A311" s="67" t="s">
        <v>11129</v>
      </c>
      <c r="B311" s="67" t="str">
        <f t="shared" si="42"/>
        <v>523 Securities, commodity contracts, and other financial investment and related activities</v>
      </c>
      <c r="C311" s="67">
        <f t="shared" si="43"/>
        <v>3</v>
      </c>
      <c r="D311" s="67" t="str">
        <f t="shared" si="44"/>
        <v>523</v>
      </c>
      <c r="E311" s="67" t="str">
        <f t="shared" si="45"/>
        <v>523</v>
      </c>
      <c r="F311" s="67" t="str">
        <f t="shared" si="39"/>
        <v>L523</v>
      </c>
      <c r="G311" s="67" t="str">
        <f t="shared" si="40"/>
        <v>000</v>
      </c>
      <c r="H311" s="67" t="str">
        <f t="shared" si="41"/>
        <v>L523000</v>
      </c>
      <c r="I311" s="67" t="str">
        <f t="shared" si="47"/>
        <v/>
      </c>
      <c r="J311" s="67" t="str">
        <f t="shared" si="46"/>
        <v>Securities, commodity contracts, and other financial investment and related activities</v>
      </c>
    </row>
    <row r="312" spans="1:10" x14ac:dyDescent="0.25">
      <c r="A312" s="67" t="s">
        <v>11130</v>
      </c>
      <c r="B312" s="67" t="str">
        <f t="shared" si="42"/>
        <v>5231 Securities and commodity contracts intermediation and brokerage</v>
      </c>
      <c r="C312" s="67">
        <f t="shared" si="43"/>
        <v>4</v>
      </c>
      <c r="D312" s="67" t="str">
        <f t="shared" si="44"/>
        <v>5231</v>
      </c>
      <c r="E312" s="67" t="str">
        <f t="shared" si="45"/>
        <v>5231</v>
      </c>
      <c r="F312" s="67" t="str">
        <f t="shared" si="39"/>
        <v>L5231</v>
      </c>
      <c r="G312" s="67" t="str">
        <f t="shared" si="40"/>
        <v>00</v>
      </c>
      <c r="H312" s="67" t="str">
        <f t="shared" si="41"/>
        <v>L523100</v>
      </c>
      <c r="I312" s="67" t="str">
        <f t="shared" si="47"/>
        <v>L523100</v>
      </c>
      <c r="J312" s="67" t="str">
        <f t="shared" si="46"/>
        <v>Securities and commodity contracts intermediation and brokerage</v>
      </c>
    </row>
    <row r="313" spans="1:10" x14ac:dyDescent="0.25">
      <c r="A313" s="67" t="s">
        <v>11131</v>
      </c>
      <c r="B313" s="67" t="str">
        <f t="shared" si="42"/>
        <v>5232 Securities and commodity exchanges</v>
      </c>
      <c r="C313" s="67">
        <f t="shared" si="43"/>
        <v>4</v>
      </c>
      <c r="D313" s="67" t="str">
        <f t="shared" si="44"/>
        <v>5232</v>
      </c>
      <c r="E313" s="67" t="str">
        <f t="shared" si="45"/>
        <v>5232</v>
      </c>
      <c r="F313" s="67" t="str">
        <f t="shared" si="39"/>
        <v>L5232</v>
      </c>
      <c r="G313" s="67" t="str">
        <f t="shared" si="40"/>
        <v>00</v>
      </c>
      <c r="H313" s="67" t="str">
        <f t="shared" si="41"/>
        <v>L523200</v>
      </c>
      <c r="I313" s="67" t="str">
        <f t="shared" si="47"/>
        <v>L523200</v>
      </c>
      <c r="J313" s="67" t="str">
        <f t="shared" si="46"/>
        <v>Securities and commodity exchanges</v>
      </c>
    </row>
    <row r="314" spans="1:10" x14ac:dyDescent="0.25">
      <c r="A314" s="67" t="s">
        <v>11132</v>
      </c>
      <c r="B314" s="67" t="str">
        <f t="shared" si="42"/>
        <v>5239 Other financial investment activities</v>
      </c>
      <c r="C314" s="67">
        <f t="shared" si="43"/>
        <v>4</v>
      </c>
      <c r="D314" s="67" t="str">
        <f t="shared" si="44"/>
        <v>5239</v>
      </c>
      <c r="E314" s="67" t="str">
        <f t="shared" si="45"/>
        <v>5239</v>
      </c>
      <c r="F314" s="67" t="str">
        <f t="shared" si="39"/>
        <v>L5239</v>
      </c>
      <c r="G314" s="67" t="str">
        <f t="shared" si="40"/>
        <v>00</v>
      </c>
      <c r="H314" s="67" t="str">
        <f t="shared" si="41"/>
        <v>L523900</v>
      </c>
      <c r="I314" s="67" t="str">
        <f t="shared" si="47"/>
        <v>L523900</v>
      </c>
      <c r="J314" s="67" t="str">
        <f t="shared" si="46"/>
        <v>Other financial investment activities</v>
      </c>
    </row>
    <row r="315" spans="1:10" x14ac:dyDescent="0.25">
      <c r="A315" s="67" t="s">
        <v>11133</v>
      </c>
      <c r="B315" s="67" t="str">
        <f t="shared" si="42"/>
        <v>524 Insurance carriers and related activities</v>
      </c>
      <c r="C315" s="67">
        <f t="shared" si="43"/>
        <v>3</v>
      </c>
      <c r="D315" s="67" t="str">
        <f t="shared" si="44"/>
        <v>524</v>
      </c>
      <c r="E315" s="67" t="str">
        <f t="shared" si="45"/>
        <v>524</v>
      </c>
      <c r="F315" s="67" t="str">
        <f t="shared" si="39"/>
        <v>L524</v>
      </c>
      <c r="G315" s="67" t="str">
        <f t="shared" si="40"/>
        <v>000</v>
      </c>
      <c r="H315" s="67" t="str">
        <f t="shared" si="41"/>
        <v>L524000</v>
      </c>
      <c r="I315" s="67" t="str">
        <f t="shared" si="47"/>
        <v/>
      </c>
      <c r="J315" s="67" t="str">
        <f t="shared" si="46"/>
        <v>Insurance carriers and related activities</v>
      </c>
    </row>
    <row r="316" spans="1:10" x14ac:dyDescent="0.25">
      <c r="A316" s="67" t="s">
        <v>11134</v>
      </c>
      <c r="B316" s="67" t="str">
        <f t="shared" si="42"/>
        <v>5241 Insurance carriers</v>
      </c>
      <c r="C316" s="67">
        <f t="shared" si="43"/>
        <v>4</v>
      </c>
      <c r="D316" s="67" t="str">
        <f t="shared" si="44"/>
        <v>5241</v>
      </c>
      <c r="E316" s="67" t="str">
        <f t="shared" si="45"/>
        <v>5241</v>
      </c>
      <c r="F316" s="67" t="str">
        <f t="shared" si="39"/>
        <v>L5241</v>
      </c>
      <c r="G316" s="67" t="str">
        <f t="shared" si="40"/>
        <v>00</v>
      </c>
      <c r="H316" s="67" t="str">
        <f t="shared" si="41"/>
        <v>L524100</v>
      </c>
      <c r="I316" s="67" t="str">
        <f t="shared" si="47"/>
        <v>L524100</v>
      </c>
      <c r="J316" s="67" t="str">
        <f t="shared" si="46"/>
        <v>Insurance carriers</v>
      </c>
    </row>
    <row r="317" spans="1:10" x14ac:dyDescent="0.25">
      <c r="A317" s="67" t="s">
        <v>11135</v>
      </c>
      <c r="B317" s="67" t="str">
        <f t="shared" si="42"/>
        <v>5242 Agencies, brokerages and other insurance related activities</v>
      </c>
      <c r="C317" s="67">
        <f t="shared" si="43"/>
        <v>4</v>
      </c>
      <c r="D317" s="67" t="str">
        <f t="shared" si="44"/>
        <v>5242</v>
      </c>
      <c r="E317" s="67" t="str">
        <f t="shared" si="45"/>
        <v>5242</v>
      </c>
      <c r="F317" s="67" t="str">
        <f t="shared" si="39"/>
        <v>L5242</v>
      </c>
      <c r="G317" s="67" t="str">
        <f t="shared" si="40"/>
        <v>00</v>
      </c>
      <c r="H317" s="67" t="str">
        <f t="shared" si="41"/>
        <v>L524200</v>
      </c>
      <c r="I317" s="67" t="str">
        <f t="shared" si="47"/>
        <v>L524200</v>
      </c>
      <c r="J317" s="67" t="str">
        <f t="shared" si="46"/>
        <v>Agencies, brokerages and other insurance related activities</v>
      </c>
    </row>
    <row r="318" spans="1:10" x14ac:dyDescent="0.25">
      <c r="A318" s="67" t="s">
        <v>11136</v>
      </c>
      <c r="B318" s="67" t="str">
        <f t="shared" si="42"/>
        <v>526 Funds and other financial vehicles</v>
      </c>
      <c r="C318" s="67">
        <f t="shared" si="43"/>
        <v>3</v>
      </c>
      <c r="D318" s="67" t="str">
        <f t="shared" si="44"/>
        <v>526</v>
      </c>
      <c r="E318" s="67" t="str">
        <f t="shared" si="45"/>
        <v>526</v>
      </c>
      <c r="F318" s="67" t="str">
        <f t="shared" si="39"/>
        <v>L526</v>
      </c>
      <c r="G318" s="67" t="str">
        <f t="shared" si="40"/>
        <v>000</v>
      </c>
      <c r="H318" s="67" t="str">
        <f t="shared" si="41"/>
        <v>L526000</v>
      </c>
      <c r="I318" s="67" t="str">
        <f t="shared" si="47"/>
        <v/>
      </c>
      <c r="J318" s="67" t="str">
        <f t="shared" si="46"/>
        <v>Funds and other financial vehicles</v>
      </c>
    </row>
    <row r="319" spans="1:10" x14ac:dyDescent="0.25">
      <c r="A319" s="67" t="s">
        <v>11137</v>
      </c>
      <c r="B319" s="67" t="str">
        <f t="shared" si="42"/>
        <v>5261 Pension funds</v>
      </c>
      <c r="C319" s="67">
        <f t="shared" si="43"/>
        <v>4</v>
      </c>
      <c r="D319" s="67" t="str">
        <f t="shared" si="44"/>
        <v>5261</v>
      </c>
      <c r="E319" s="67" t="str">
        <f t="shared" si="45"/>
        <v>5261</v>
      </c>
      <c r="F319" s="67" t="str">
        <f t="shared" si="39"/>
        <v>L5261</v>
      </c>
      <c r="G319" s="67" t="str">
        <f t="shared" si="40"/>
        <v>00</v>
      </c>
      <c r="H319" s="67" t="str">
        <f t="shared" si="41"/>
        <v>L526100</v>
      </c>
      <c r="I319" s="67" t="str">
        <f t="shared" si="47"/>
        <v>L526100</v>
      </c>
      <c r="J319" s="67" t="str">
        <f t="shared" si="46"/>
        <v>Pension funds</v>
      </c>
    </row>
    <row r="320" spans="1:10" x14ac:dyDescent="0.25">
      <c r="A320" s="67" t="s">
        <v>11138</v>
      </c>
      <c r="B320" s="67" t="str">
        <f t="shared" si="42"/>
        <v>5269 Other funds and financial vehicles</v>
      </c>
      <c r="C320" s="67">
        <f t="shared" si="43"/>
        <v>4</v>
      </c>
      <c r="D320" s="67" t="str">
        <f t="shared" si="44"/>
        <v>5269</v>
      </c>
      <c r="E320" s="67" t="str">
        <f t="shared" si="45"/>
        <v>5269</v>
      </c>
      <c r="F320" s="67" t="str">
        <f t="shared" si="39"/>
        <v>L5269</v>
      </c>
      <c r="G320" s="67" t="str">
        <f t="shared" si="40"/>
        <v>00</v>
      </c>
      <c r="H320" s="67" t="str">
        <f t="shared" si="41"/>
        <v>L526900</v>
      </c>
      <c r="I320" s="67" t="str">
        <f t="shared" si="47"/>
        <v>L526900</v>
      </c>
      <c r="J320" s="67" t="str">
        <f t="shared" si="46"/>
        <v>Other funds and financial vehicles</v>
      </c>
    </row>
    <row r="321" spans="1:10" x14ac:dyDescent="0.25">
      <c r="A321" s="67" t="s">
        <v>11139</v>
      </c>
      <c r="B321" s="67" t="str">
        <f t="shared" si="42"/>
        <v>53 Real estate and rental and leasing</v>
      </c>
      <c r="C321" s="67">
        <f t="shared" si="43"/>
        <v>2</v>
      </c>
      <c r="D321" s="67" t="str">
        <f t="shared" si="44"/>
        <v>53</v>
      </c>
      <c r="E321" s="67" t="str">
        <f t="shared" si="45"/>
        <v>53</v>
      </c>
      <c r="F321" s="67" t="str">
        <f t="shared" si="39"/>
        <v>L53</v>
      </c>
      <c r="G321" s="67" t="str">
        <f t="shared" si="40"/>
        <v>0000</v>
      </c>
      <c r="H321" s="67" t="str">
        <f t="shared" si="41"/>
        <v>L530000</v>
      </c>
      <c r="I321" s="67" t="str">
        <f t="shared" si="47"/>
        <v/>
      </c>
      <c r="J321" s="67" t="str">
        <f t="shared" si="46"/>
        <v>Real estate and rental and leasing</v>
      </c>
    </row>
    <row r="322" spans="1:10" x14ac:dyDescent="0.25">
      <c r="A322" s="67" t="s">
        <v>11140</v>
      </c>
      <c r="B322" s="67" t="str">
        <f t="shared" si="42"/>
        <v>531 Real estate</v>
      </c>
      <c r="C322" s="67">
        <f t="shared" si="43"/>
        <v>3</v>
      </c>
      <c r="D322" s="67" t="str">
        <f t="shared" si="44"/>
        <v>531</v>
      </c>
      <c r="E322" s="67" t="str">
        <f t="shared" si="45"/>
        <v>531</v>
      </c>
      <c r="F322" s="67" t="str">
        <f t="shared" si="39"/>
        <v>L531</v>
      </c>
      <c r="G322" s="67" t="str">
        <f t="shared" si="40"/>
        <v>000</v>
      </c>
      <c r="H322" s="67" t="str">
        <f t="shared" si="41"/>
        <v>L531000</v>
      </c>
      <c r="I322" s="67" t="str">
        <f t="shared" si="47"/>
        <v/>
      </c>
      <c r="J322" s="67" t="str">
        <f t="shared" si="46"/>
        <v>Real estate</v>
      </c>
    </row>
    <row r="323" spans="1:10" x14ac:dyDescent="0.25">
      <c r="A323" s="67" t="s">
        <v>11141</v>
      </c>
      <c r="B323" s="67" t="str">
        <f t="shared" si="42"/>
        <v>5311 Lessors of real estate</v>
      </c>
      <c r="C323" s="67">
        <f t="shared" si="43"/>
        <v>4</v>
      </c>
      <c r="D323" s="67" t="str">
        <f t="shared" si="44"/>
        <v>5311</v>
      </c>
      <c r="E323" s="67" t="str">
        <f t="shared" si="45"/>
        <v>5311</v>
      </c>
      <c r="F323" s="67" t="str">
        <f t="shared" ref="F323:F386" si="48">"L"&amp;E323</f>
        <v>L5311</v>
      </c>
      <c r="G323" s="67" t="str">
        <f t="shared" ref="G323:G386" si="49">REPT("0",7-LEN(F323))</f>
        <v>00</v>
      </c>
      <c r="H323" s="67" t="str">
        <f t="shared" ref="H323:H386" si="50">F323&amp;G323</f>
        <v>L531100</v>
      </c>
      <c r="I323" s="67" t="str">
        <f t="shared" si="47"/>
        <v>L531100</v>
      </c>
      <c r="J323" s="67" t="str">
        <f t="shared" si="46"/>
        <v>Lessors of real estate</v>
      </c>
    </row>
    <row r="324" spans="1:10" x14ac:dyDescent="0.25">
      <c r="A324" s="67" t="s">
        <v>11142</v>
      </c>
      <c r="B324" s="67" t="str">
        <f t="shared" ref="B324:B387" si="51">TRIM(A324)</f>
        <v>5312 Offices of real estate agents and brokers</v>
      </c>
      <c r="C324" s="67">
        <f t="shared" ref="C324:C387" si="52">MIN(FIND(" ",B324)-1,4)</f>
        <v>4</v>
      </c>
      <c r="D324" s="67" t="str">
        <f t="shared" ref="D324:D387" si="53">LEFT(B324,C324)</f>
        <v>5312</v>
      </c>
      <c r="E324" s="67" t="str">
        <f t="shared" ref="E324:E387" si="54">SUBSTITUTE(D324,"0","N")</f>
        <v>5312</v>
      </c>
      <c r="F324" s="67" t="str">
        <f t="shared" si="48"/>
        <v>L5312</v>
      </c>
      <c r="G324" s="67" t="str">
        <f t="shared" si="49"/>
        <v>00</v>
      </c>
      <c r="H324" s="67" t="str">
        <f t="shared" si="50"/>
        <v>L531200</v>
      </c>
      <c r="I324" s="67" t="str">
        <f t="shared" si="47"/>
        <v>L531200</v>
      </c>
      <c r="J324" s="67" t="str">
        <f t="shared" ref="J324:J387" si="55">RIGHT(B324,LEN(B324)-C324-1)</f>
        <v>Offices of real estate agents and brokers</v>
      </c>
    </row>
    <row r="325" spans="1:10" x14ac:dyDescent="0.25">
      <c r="A325" s="67" t="s">
        <v>11143</v>
      </c>
      <c r="B325" s="67" t="str">
        <f t="shared" si="51"/>
        <v>5313 Activities related to real estate</v>
      </c>
      <c r="C325" s="67">
        <f t="shared" si="52"/>
        <v>4</v>
      </c>
      <c r="D325" s="67" t="str">
        <f t="shared" si="53"/>
        <v>5313</v>
      </c>
      <c r="E325" s="67" t="str">
        <f t="shared" si="54"/>
        <v>5313</v>
      </c>
      <c r="F325" s="67" t="str">
        <f t="shared" si="48"/>
        <v>L5313</v>
      </c>
      <c r="G325" s="67" t="str">
        <f t="shared" si="49"/>
        <v>00</v>
      </c>
      <c r="H325" s="67" t="str">
        <f t="shared" si="50"/>
        <v>L531300</v>
      </c>
      <c r="I325" s="67" t="str">
        <f t="shared" si="47"/>
        <v>L531300</v>
      </c>
      <c r="J325" s="67" t="str">
        <f t="shared" si="55"/>
        <v>Activities related to real estate</v>
      </c>
    </row>
    <row r="326" spans="1:10" x14ac:dyDescent="0.25">
      <c r="A326" s="67" t="s">
        <v>11144</v>
      </c>
      <c r="B326" s="67" t="str">
        <f t="shared" si="51"/>
        <v>532 Rental and leasing services</v>
      </c>
      <c r="C326" s="67">
        <f t="shared" si="52"/>
        <v>3</v>
      </c>
      <c r="D326" s="67" t="str">
        <f t="shared" si="53"/>
        <v>532</v>
      </c>
      <c r="E326" s="67" t="str">
        <f t="shared" si="54"/>
        <v>532</v>
      </c>
      <c r="F326" s="67" t="str">
        <f t="shared" si="48"/>
        <v>L532</v>
      </c>
      <c r="G326" s="67" t="str">
        <f t="shared" si="49"/>
        <v>000</v>
      </c>
      <c r="H326" s="67" t="str">
        <f t="shared" si="50"/>
        <v>L532000</v>
      </c>
      <c r="I326" s="67" t="str">
        <f t="shared" ref="I326:I389" si="56">IF(C326=4,H326,"")</f>
        <v/>
      </c>
      <c r="J326" s="67" t="str">
        <f t="shared" si="55"/>
        <v>Rental and leasing services</v>
      </c>
    </row>
    <row r="327" spans="1:10" x14ac:dyDescent="0.25">
      <c r="A327" s="67" t="s">
        <v>11145</v>
      </c>
      <c r="B327" s="67" t="str">
        <f t="shared" si="51"/>
        <v>5321 Automotive equipment rental and leasing</v>
      </c>
      <c r="C327" s="67">
        <f t="shared" si="52"/>
        <v>4</v>
      </c>
      <c r="D327" s="67" t="str">
        <f t="shared" si="53"/>
        <v>5321</v>
      </c>
      <c r="E327" s="67" t="str">
        <f t="shared" si="54"/>
        <v>5321</v>
      </c>
      <c r="F327" s="67" t="str">
        <f t="shared" si="48"/>
        <v>L5321</v>
      </c>
      <c r="G327" s="67" t="str">
        <f t="shared" si="49"/>
        <v>00</v>
      </c>
      <c r="H327" s="67" t="str">
        <f t="shared" si="50"/>
        <v>L532100</v>
      </c>
      <c r="I327" s="67" t="str">
        <f t="shared" si="56"/>
        <v>L532100</v>
      </c>
      <c r="J327" s="67" t="str">
        <f t="shared" si="55"/>
        <v>Automotive equipment rental and leasing</v>
      </c>
    </row>
    <row r="328" spans="1:10" x14ac:dyDescent="0.25">
      <c r="A328" s="67" t="s">
        <v>11146</v>
      </c>
      <c r="B328" s="67" t="str">
        <f t="shared" si="51"/>
        <v>5322 Consumer goods rental</v>
      </c>
      <c r="C328" s="67">
        <f t="shared" si="52"/>
        <v>4</v>
      </c>
      <c r="D328" s="67" t="str">
        <f t="shared" si="53"/>
        <v>5322</v>
      </c>
      <c r="E328" s="67" t="str">
        <f t="shared" si="54"/>
        <v>5322</v>
      </c>
      <c r="F328" s="67" t="str">
        <f t="shared" si="48"/>
        <v>L5322</v>
      </c>
      <c r="G328" s="67" t="str">
        <f t="shared" si="49"/>
        <v>00</v>
      </c>
      <c r="H328" s="67" t="str">
        <f t="shared" si="50"/>
        <v>L532200</v>
      </c>
      <c r="I328" s="67" t="str">
        <f t="shared" si="56"/>
        <v>L532200</v>
      </c>
      <c r="J328" s="67" t="str">
        <f t="shared" si="55"/>
        <v>Consumer goods rental</v>
      </c>
    </row>
    <row r="329" spans="1:10" x14ac:dyDescent="0.25">
      <c r="A329" s="67" t="s">
        <v>11147</v>
      </c>
      <c r="B329" s="67" t="str">
        <f t="shared" si="51"/>
        <v>5323 General rental centres</v>
      </c>
      <c r="C329" s="67">
        <f t="shared" si="52"/>
        <v>4</v>
      </c>
      <c r="D329" s="67" t="str">
        <f t="shared" si="53"/>
        <v>5323</v>
      </c>
      <c r="E329" s="67" t="str">
        <f t="shared" si="54"/>
        <v>5323</v>
      </c>
      <c r="F329" s="67" t="str">
        <f t="shared" si="48"/>
        <v>L5323</v>
      </c>
      <c r="G329" s="67" t="str">
        <f t="shared" si="49"/>
        <v>00</v>
      </c>
      <c r="H329" s="67" t="str">
        <f t="shared" si="50"/>
        <v>L532300</v>
      </c>
      <c r="I329" s="67" t="str">
        <f t="shared" si="56"/>
        <v>L532300</v>
      </c>
      <c r="J329" s="67" t="str">
        <f t="shared" si="55"/>
        <v>General rental centres</v>
      </c>
    </row>
    <row r="330" spans="1:10" x14ac:dyDescent="0.25">
      <c r="A330" s="67" t="s">
        <v>11148</v>
      </c>
      <c r="B330" s="67" t="str">
        <f t="shared" si="51"/>
        <v>5324 Commercial and industrial machinery and equipment rental and leasing</v>
      </c>
      <c r="C330" s="67">
        <f t="shared" si="52"/>
        <v>4</v>
      </c>
      <c r="D330" s="67" t="str">
        <f t="shared" si="53"/>
        <v>5324</v>
      </c>
      <c r="E330" s="67" t="str">
        <f t="shared" si="54"/>
        <v>5324</v>
      </c>
      <c r="F330" s="67" t="str">
        <f t="shared" si="48"/>
        <v>L5324</v>
      </c>
      <c r="G330" s="67" t="str">
        <f t="shared" si="49"/>
        <v>00</v>
      </c>
      <c r="H330" s="67" t="str">
        <f t="shared" si="50"/>
        <v>L532400</v>
      </c>
      <c r="I330" s="67" t="str">
        <f t="shared" si="56"/>
        <v>L532400</v>
      </c>
      <c r="J330" s="67" t="str">
        <f t="shared" si="55"/>
        <v>Commercial and industrial machinery and equipment rental and leasing</v>
      </c>
    </row>
    <row r="331" spans="1:10" x14ac:dyDescent="0.25">
      <c r="A331" s="67" t="s">
        <v>11149</v>
      </c>
      <c r="B331" s="67" t="str">
        <f t="shared" si="51"/>
        <v>533 Lessors of non-financial intangible assets (except copyrighted works)</v>
      </c>
      <c r="C331" s="67">
        <f t="shared" si="52"/>
        <v>3</v>
      </c>
      <c r="D331" s="67" t="str">
        <f t="shared" si="53"/>
        <v>533</v>
      </c>
      <c r="E331" s="67" t="str">
        <f t="shared" si="54"/>
        <v>533</v>
      </c>
      <c r="F331" s="67" t="str">
        <f t="shared" si="48"/>
        <v>L533</v>
      </c>
      <c r="G331" s="67" t="str">
        <f t="shared" si="49"/>
        <v>000</v>
      </c>
      <c r="H331" s="67" t="str">
        <f t="shared" si="50"/>
        <v>L533000</v>
      </c>
      <c r="I331" s="67" t="str">
        <f t="shared" si="56"/>
        <v/>
      </c>
      <c r="J331" s="67" t="str">
        <f t="shared" si="55"/>
        <v>Lessors of non-financial intangible assets (except copyrighted works)</v>
      </c>
    </row>
    <row r="332" spans="1:10" x14ac:dyDescent="0.25">
      <c r="A332" s="67" t="s">
        <v>11150</v>
      </c>
      <c r="B332" s="67" t="str">
        <f t="shared" si="51"/>
        <v>5331 Lessors of non-financial intangible assets (except copyrighted works)</v>
      </c>
      <c r="C332" s="67">
        <f t="shared" si="52"/>
        <v>4</v>
      </c>
      <c r="D332" s="67" t="str">
        <f t="shared" si="53"/>
        <v>5331</v>
      </c>
      <c r="E332" s="67" t="str">
        <f t="shared" si="54"/>
        <v>5331</v>
      </c>
      <c r="F332" s="67" t="str">
        <f t="shared" si="48"/>
        <v>L5331</v>
      </c>
      <c r="G332" s="67" t="str">
        <f t="shared" si="49"/>
        <v>00</v>
      </c>
      <c r="H332" s="67" t="str">
        <f t="shared" si="50"/>
        <v>L533100</v>
      </c>
      <c r="I332" s="67" t="str">
        <f t="shared" si="56"/>
        <v>L533100</v>
      </c>
      <c r="J332" s="67" t="str">
        <f t="shared" si="55"/>
        <v>Lessors of non-financial intangible assets (except copyrighted works)</v>
      </c>
    </row>
    <row r="333" spans="1:10" x14ac:dyDescent="0.25">
      <c r="A333" s="67" t="s">
        <v>11151</v>
      </c>
      <c r="B333" s="67" t="str">
        <f t="shared" si="51"/>
        <v>54 Professional, scientific and technical services</v>
      </c>
      <c r="C333" s="67">
        <f t="shared" si="52"/>
        <v>2</v>
      </c>
      <c r="D333" s="67" t="str">
        <f t="shared" si="53"/>
        <v>54</v>
      </c>
      <c r="E333" s="67" t="str">
        <f t="shared" si="54"/>
        <v>54</v>
      </c>
      <c r="F333" s="67" t="str">
        <f t="shared" si="48"/>
        <v>L54</v>
      </c>
      <c r="G333" s="67" t="str">
        <f t="shared" si="49"/>
        <v>0000</v>
      </c>
      <c r="H333" s="67" t="str">
        <f t="shared" si="50"/>
        <v>L540000</v>
      </c>
      <c r="I333" s="67" t="str">
        <f t="shared" si="56"/>
        <v/>
      </c>
      <c r="J333" s="67" t="str">
        <f t="shared" si="55"/>
        <v>Professional, scientific and technical services</v>
      </c>
    </row>
    <row r="334" spans="1:10" x14ac:dyDescent="0.25">
      <c r="A334" s="67" t="s">
        <v>11152</v>
      </c>
      <c r="B334" s="67" t="str">
        <f t="shared" si="51"/>
        <v>541 Professional, scientific and technical services</v>
      </c>
      <c r="C334" s="67">
        <f t="shared" si="52"/>
        <v>3</v>
      </c>
      <c r="D334" s="67" t="str">
        <f t="shared" si="53"/>
        <v>541</v>
      </c>
      <c r="E334" s="67" t="str">
        <f t="shared" si="54"/>
        <v>541</v>
      </c>
      <c r="F334" s="67" t="str">
        <f t="shared" si="48"/>
        <v>L541</v>
      </c>
      <c r="G334" s="67" t="str">
        <f t="shared" si="49"/>
        <v>000</v>
      </c>
      <c r="H334" s="67" t="str">
        <f t="shared" si="50"/>
        <v>L541000</v>
      </c>
      <c r="I334" s="67" t="str">
        <f t="shared" si="56"/>
        <v/>
      </c>
      <c r="J334" s="67" t="str">
        <f t="shared" si="55"/>
        <v>Professional, scientific and technical services</v>
      </c>
    </row>
    <row r="335" spans="1:10" x14ac:dyDescent="0.25">
      <c r="A335" s="67" t="s">
        <v>11153</v>
      </c>
      <c r="B335" s="67" t="str">
        <f t="shared" si="51"/>
        <v>5411 Legal services</v>
      </c>
      <c r="C335" s="67">
        <f t="shared" si="52"/>
        <v>4</v>
      </c>
      <c r="D335" s="67" t="str">
        <f t="shared" si="53"/>
        <v>5411</v>
      </c>
      <c r="E335" s="67" t="str">
        <f t="shared" si="54"/>
        <v>5411</v>
      </c>
      <c r="F335" s="67" t="str">
        <f t="shared" si="48"/>
        <v>L5411</v>
      </c>
      <c r="G335" s="67" t="str">
        <f t="shared" si="49"/>
        <v>00</v>
      </c>
      <c r="H335" s="67" t="str">
        <f t="shared" si="50"/>
        <v>L541100</v>
      </c>
      <c r="I335" s="67" t="str">
        <f t="shared" si="56"/>
        <v>L541100</v>
      </c>
      <c r="J335" s="67" t="str">
        <f t="shared" si="55"/>
        <v>Legal services</v>
      </c>
    </row>
    <row r="336" spans="1:10" x14ac:dyDescent="0.25">
      <c r="A336" s="67" t="s">
        <v>11154</v>
      </c>
      <c r="B336" s="67" t="str">
        <f t="shared" si="51"/>
        <v>5412 Accounting, tax preparation, bookkeeping and payroll services</v>
      </c>
      <c r="C336" s="67">
        <f t="shared" si="52"/>
        <v>4</v>
      </c>
      <c r="D336" s="67" t="str">
        <f t="shared" si="53"/>
        <v>5412</v>
      </c>
      <c r="E336" s="67" t="str">
        <f t="shared" si="54"/>
        <v>5412</v>
      </c>
      <c r="F336" s="67" t="str">
        <f t="shared" si="48"/>
        <v>L5412</v>
      </c>
      <c r="G336" s="67" t="str">
        <f t="shared" si="49"/>
        <v>00</v>
      </c>
      <c r="H336" s="67" t="str">
        <f t="shared" si="50"/>
        <v>L541200</v>
      </c>
      <c r="I336" s="67" t="str">
        <f t="shared" si="56"/>
        <v>L541200</v>
      </c>
      <c r="J336" s="67" t="str">
        <f t="shared" si="55"/>
        <v>Accounting, tax preparation, bookkeeping and payroll services</v>
      </c>
    </row>
    <row r="337" spans="1:10" x14ac:dyDescent="0.25">
      <c r="A337" s="67" t="s">
        <v>11155</v>
      </c>
      <c r="B337" s="67" t="str">
        <f t="shared" si="51"/>
        <v>5413 Architectural, engineering and related services</v>
      </c>
      <c r="C337" s="67">
        <f t="shared" si="52"/>
        <v>4</v>
      </c>
      <c r="D337" s="67" t="str">
        <f t="shared" si="53"/>
        <v>5413</v>
      </c>
      <c r="E337" s="67" t="str">
        <f t="shared" si="54"/>
        <v>5413</v>
      </c>
      <c r="F337" s="67" t="str">
        <f t="shared" si="48"/>
        <v>L5413</v>
      </c>
      <c r="G337" s="67" t="str">
        <f t="shared" si="49"/>
        <v>00</v>
      </c>
      <c r="H337" s="67" t="str">
        <f t="shared" si="50"/>
        <v>L541300</v>
      </c>
      <c r="I337" s="67" t="str">
        <f t="shared" si="56"/>
        <v>L541300</v>
      </c>
      <c r="J337" s="67" t="str">
        <f t="shared" si="55"/>
        <v>Architectural, engineering and related services</v>
      </c>
    </row>
    <row r="338" spans="1:10" x14ac:dyDescent="0.25">
      <c r="A338" s="67" t="s">
        <v>11156</v>
      </c>
      <c r="B338" s="67" t="str">
        <f t="shared" si="51"/>
        <v>5414 Specialized design services</v>
      </c>
      <c r="C338" s="67">
        <f t="shared" si="52"/>
        <v>4</v>
      </c>
      <c r="D338" s="67" t="str">
        <f t="shared" si="53"/>
        <v>5414</v>
      </c>
      <c r="E338" s="67" t="str">
        <f t="shared" si="54"/>
        <v>5414</v>
      </c>
      <c r="F338" s="67" t="str">
        <f t="shared" si="48"/>
        <v>L5414</v>
      </c>
      <c r="G338" s="67" t="str">
        <f t="shared" si="49"/>
        <v>00</v>
      </c>
      <c r="H338" s="67" t="str">
        <f t="shared" si="50"/>
        <v>L541400</v>
      </c>
      <c r="I338" s="67" t="str">
        <f t="shared" si="56"/>
        <v>L541400</v>
      </c>
      <c r="J338" s="67" t="str">
        <f t="shared" si="55"/>
        <v>Specialized design services</v>
      </c>
    </row>
    <row r="339" spans="1:10" x14ac:dyDescent="0.25">
      <c r="A339" s="67" t="s">
        <v>11157</v>
      </c>
      <c r="B339" s="67" t="str">
        <f t="shared" si="51"/>
        <v>5415 Computer systems design and related services</v>
      </c>
      <c r="C339" s="67">
        <f t="shared" si="52"/>
        <v>4</v>
      </c>
      <c r="D339" s="67" t="str">
        <f t="shared" si="53"/>
        <v>5415</v>
      </c>
      <c r="E339" s="67" t="str">
        <f t="shared" si="54"/>
        <v>5415</v>
      </c>
      <c r="F339" s="67" t="str">
        <f t="shared" si="48"/>
        <v>L5415</v>
      </c>
      <c r="G339" s="67" t="str">
        <f t="shared" si="49"/>
        <v>00</v>
      </c>
      <c r="H339" s="67" t="str">
        <f t="shared" si="50"/>
        <v>L541500</v>
      </c>
      <c r="I339" s="67" t="str">
        <f t="shared" si="56"/>
        <v>L541500</v>
      </c>
      <c r="J339" s="67" t="str">
        <f t="shared" si="55"/>
        <v>Computer systems design and related services</v>
      </c>
    </row>
    <row r="340" spans="1:10" x14ac:dyDescent="0.25">
      <c r="A340" s="67" t="s">
        <v>11158</v>
      </c>
      <c r="B340" s="67" t="str">
        <f t="shared" si="51"/>
        <v>5416 Management, scientific and technical consulting services</v>
      </c>
      <c r="C340" s="67">
        <f t="shared" si="52"/>
        <v>4</v>
      </c>
      <c r="D340" s="67" t="str">
        <f t="shared" si="53"/>
        <v>5416</v>
      </c>
      <c r="E340" s="67" t="str">
        <f t="shared" si="54"/>
        <v>5416</v>
      </c>
      <c r="F340" s="67" t="str">
        <f t="shared" si="48"/>
        <v>L5416</v>
      </c>
      <c r="G340" s="67" t="str">
        <f t="shared" si="49"/>
        <v>00</v>
      </c>
      <c r="H340" s="67" t="str">
        <f t="shared" si="50"/>
        <v>L541600</v>
      </c>
      <c r="I340" s="67" t="str">
        <f t="shared" si="56"/>
        <v>L541600</v>
      </c>
      <c r="J340" s="67" t="str">
        <f t="shared" si="55"/>
        <v>Management, scientific and technical consulting services</v>
      </c>
    </row>
    <row r="341" spans="1:10" x14ac:dyDescent="0.25">
      <c r="A341" s="67" t="s">
        <v>11159</v>
      </c>
      <c r="B341" s="67" t="str">
        <f t="shared" si="51"/>
        <v>5417 Scientific research and development services</v>
      </c>
      <c r="C341" s="67">
        <f t="shared" si="52"/>
        <v>4</v>
      </c>
      <c r="D341" s="67" t="str">
        <f t="shared" si="53"/>
        <v>5417</v>
      </c>
      <c r="E341" s="67" t="str">
        <f t="shared" si="54"/>
        <v>5417</v>
      </c>
      <c r="F341" s="67" t="str">
        <f t="shared" si="48"/>
        <v>L5417</v>
      </c>
      <c r="G341" s="67" t="str">
        <f t="shared" si="49"/>
        <v>00</v>
      </c>
      <c r="H341" s="67" t="str">
        <f t="shared" si="50"/>
        <v>L541700</v>
      </c>
      <c r="I341" s="67" t="str">
        <f t="shared" si="56"/>
        <v>L541700</v>
      </c>
      <c r="J341" s="67" t="str">
        <f t="shared" si="55"/>
        <v>Scientific research and development services</v>
      </c>
    </row>
    <row r="342" spans="1:10" x14ac:dyDescent="0.25">
      <c r="A342" s="67" t="s">
        <v>11160</v>
      </c>
      <c r="B342" s="67" t="str">
        <f t="shared" si="51"/>
        <v>5418 Advertising, public relations, and related services</v>
      </c>
      <c r="C342" s="67">
        <f t="shared" si="52"/>
        <v>4</v>
      </c>
      <c r="D342" s="67" t="str">
        <f t="shared" si="53"/>
        <v>5418</v>
      </c>
      <c r="E342" s="67" t="str">
        <f t="shared" si="54"/>
        <v>5418</v>
      </c>
      <c r="F342" s="67" t="str">
        <f t="shared" si="48"/>
        <v>L5418</v>
      </c>
      <c r="G342" s="67" t="str">
        <f t="shared" si="49"/>
        <v>00</v>
      </c>
      <c r="H342" s="67" t="str">
        <f t="shared" si="50"/>
        <v>L541800</v>
      </c>
      <c r="I342" s="67" t="str">
        <f t="shared" si="56"/>
        <v>L541800</v>
      </c>
      <c r="J342" s="67" t="str">
        <f t="shared" si="55"/>
        <v>Advertising, public relations, and related services</v>
      </c>
    </row>
    <row r="343" spans="1:10" x14ac:dyDescent="0.25">
      <c r="A343" s="67" t="s">
        <v>11161</v>
      </c>
      <c r="B343" s="67" t="str">
        <f t="shared" si="51"/>
        <v>5419 Other professional, scientific and technical services</v>
      </c>
      <c r="C343" s="67">
        <f t="shared" si="52"/>
        <v>4</v>
      </c>
      <c r="D343" s="67" t="str">
        <f t="shared" si="53"/>
        <v>5419</v>
      </c>
      <c r="E343" s="67" t="str">
        <f t="shared" si="54"/>
        <v>5419</v>
      </c>
      <c r="F343" s="67" t="str">
        <f t="shared" si="48"/>
        <v>L5419</v>
      </c>
      <c r="G343" s="67" t="str">
        <f t="shared" si="49"/>
        <v>00</v>
      </c>
      <c r="H343" s="67" t="str">
        <f t="shared" si="50"/>
        <v>L541900</v>
      </c>
      <c r="I343" s="67" t="str">
        <f t="shared" si="56"/>
        <v>L541900</v>
      </c>
      <c r="J343" s="67" t="str">
        <f t="shared" si="55"/>
        <v>Other professional, scientific and technical services</v>
      </c>
    </row>
    <row r="344" spans="1:10" x14ac:dyDescent="0.25">
      <c r="A344" s="67" t="s">
        <v>11162</v>
      </c>
      <c r="B344" s="67" t="str">
        <f t="shared" si="51"/>
        <v>55 Management of companies and enterprises</v>
      </c>
      <c r="C344" s="67">
        <f t="shared" si="52"/>
        <v>2</v>
      </c>
      <c r="D344" s="67" t="str">
        <f t="shared" si="53"/>
        <v>55</v>
      </c>
      <c r="E344" s="67" t="str">
        <f t="shared" si="54"/>
        <v>55</v>
      </c>
      <c r="F344" s="67" t="str">
        <f t="shared" si="48"/>
        <v>L55</v>
      </c>
      <c r="G344" s="67" t="str">
        <f t="shared" si="49"/>
        <v>0000</v>
      </c>
      <c r="H344" s="67" t="str">
        <f t="shared" si="50"/>
        <v>L550000</v>
      </c>
      <c r="I344" s="67" t="str">
        <f t="shared" si="56"/>
        <v/>
      </c>
      <c r="J344" s="67" t="str">
        <f t="shared" si="55"/>
        <v>Management of companies and enterprises</v>
      </c>
    </row>
    <row r="345" spans="1:10" x14ac:dyDescent="0.25">
      <c r="A345" s="67" t="s">
        <v>11163</v>
      </c>
      <c r="B345" s="67" t="str">
        <f t="shared" si="51"/>
        <v>551 Management of companies and enterprises</v>
      </c>
      <c r="C345" s="67">
        <f t="shared" si="52"/>
        <v>3</v>
      </c>
      <c r="D345" s="67" t="str">
        <f t="shared" si="53"/>
        <v>551</v>
      </c>
      <c r="E345" s="67" t="str">
        <f t="shared" si="54"/>
        <v>551</v>
      </c>
      <c r="F345" s="67" t="str">
        <f t="shared" si="48"/>
        <v>L551</v>
      </c>
      <c r="G345" s="67" t="str">
        <f t="shared" si="49"/>
        <v>000</v>
      </c>
      <c r="H345" s="67" t="str">
        <f t="shared" si="50"/>
        <v>L551000</v>
      </c>
      <c r="I345" s="67" t="str">
        <f t="shared" si="56"/>
        <v/>
      </c>
      <c r="J345" s="67" t="str">
        <f t="shared" si="55"/>
        <v>Management of companies and enterprises</v>
      </c>
    </row>
    <row r="346" spans="1:10" x14ac:dyDescent="0.25">
      <c r="A346" s="67" t="s">
        <v>11164</v>
      </c>
      <c r="B346" s="67" t="str">
        <f t="shared" si="51"/>
        <v>5511 Management of companies and enterprises</v>
      </c>
      <c r="C346" s="67">
        <f t="shared" si="52"/>
        <v>4</v>
      </c>
      <c r="D346" s="67" t="str">
        <f t="shared" si="53"/>
        <v>5511</v>
      </c>
      <c r="E346" s="67" t="str">
        <f t="shared" si="54"/>
        <v>5511</v>
      </c>
      <c r="F346" s="67" t="str">
        <f t="shared" si="48"/>
        <v>L5511</v>
      </c>
      <c r="G346" s="67" t="str">
        <f t="shared" si="49"/>
        <v>00</v>
      </c>
      <c r="H346" s="67" t="str">
        <f t="shared" si="50"/>
        <v>L551100</v>
      </c>
      <c r="I346" s="67" t="str">
        <f t="shared" si="56"/>
        <v>L551100</v>
      </c>
      <c r="J346" s="67" t="str">
        <f t="shared" si="55"/>
        <v>Management of companies and enterprises</v>
      </c>
    </row>
    <row r="347" spans="1:10" x14ac:dyDescent="0.25">
      <c r="A347" s="67" t="s">
        <v>11165</v>
      </c>
      <c r="B347" s="67" t="str">
        <f t="shared" si="51"/>
        <v>56 Administrative and support, waste management and remediation services</v>
      </c>
      <c r="C347" s="67">
        <f t="shared" si="52"/>
        <v>2</v>
      </c>
      <c r="D347" s="67" t="str">
        <f t="shared" si="53"/>
        <v>56</v>
      </c>
      <c r="E347" s="67" t="str">
        <f t="shared" si="54"/>
        <v>56</v>
      </c>
      <c r="F347" s="67" t="str">
        <f t="shared" si="48"/>
        <v>L56</v>
      </c>
      <c r="G347" s="67" t="str">
        <f t="shared" si="49"/>
        <v>0000</v>
      </c>
      <c r="H347" s="67" t="str">
        <f t="shared" si="50"/>
        <v>L560000</v>
      </c>
      <c r="I347" s="67" t="str">
        <f t="shared" si="56"/>
        <v/>
      </c>
      <c r="J347" s="67" t="str">
        <f t="shared" si="55"/>
        <v>Administrative and support, waste management and remediation services</v>
      </c>
    </row>
    <row r="348" spans="1:10" x14ac:dyDescent="0.25">
      <c r="A348" s="67" t="s">
        <v>11166</v>
      </c>
      <c r="B348" s="67" t="str">
        <f t="shared" si="51"/>
        <v>561 Administrative and support services</v>
      </c>
      <c r="C348" s="67">
        <f t="shared" si="52"/>
        <v>3</v>
      </c>
      <c r="D348" s="67" t="str">
        <f t="shared" si="53"/>
        <v>561</v>
      </c>
      <c r="E348" s="67" t="str">
        <f t="shared" si="54"/>
        <v>561</v>
      </c>
      <c r="F348" s="67" t="str">
        <f t="shared" si="48"/>
        <v>L561</v>
      </c>
      <c r="G348" s="67" t="str">
        <f t="shared" si="49"/>
        <v>000</v>
      </c>
      <c r="H348" s="67" t="str">
        <f t="shared" si="50"/>
        <v>L561000</v>
      </c>
      <c r="I348" s="67" t="str">
        <f t="shared" si="56"/>
        <v/>
      </c>
      <c r="J348" s="67" t="str">
        <f t="shared" si="55"/>
        <v>Administrative and support services</v>
      </c>
    </row>
    <row r="349" spans="1:10" x14ac:dyDescent="0.25">
      <c r="A349" s="67" t="s">
        <v>11167</v>
      </c>
      <c r="B349" s="67" t="str">
        <f t="shared" si="51"/>
        <v>5611 Office administrative services</v>
      </c>
      <c r="C349" s="67">
        <f t="shared" si="52"/>
        <v>4</v>
      </c>
      <c r="D349" s="67" t="str">
        <f t="shared" si="53"/>
        <v>5611</v>
      </c>
      <c r="E349" s="67" t="str">
        <f t="shared" si="54"/>
        <v>5611</v>
      </c>
      <c r="F349" s="67" t="str">
        <f t="shared" si="48"/>
        <v>L5611</v>
      </c>
      <c r="G349" s="67" t="str">
        <f t="shared" si="49"/>
        <v>00</v>
      </c>
      <c r="H349" s="67" t="str">
        <f t="shared" si="50"/>
        <v>L561100</v>
      </c>
      <c r="I349" s="67" t="str">
        <f t="shared" si="56"/>
        <v>L561100</v>
      </c>
      <c r="J349" s="67" t="str">
        <f t="shared" si="55"/>
        <v>Office administrative services</v>
      </c>
    </row>
    <row r="350" spans="1:10" x14ac:dyDescent="0.25">
      <c r="A350" s="67" t="s">
        <v>11168</v>
      </c>
      <c r="B350" s="67" t="str">
        <f t="shared" si="51"/>
        <v>5612 Facilities support services</v>
      </c>
      <c r="C350" s="67">
        <f t="shared" si="52"/>
        <v>4</v>
      </c>
      <c r="D350" s="67" t="str">
        <f t="shared" si="53"/>
        <v>5612</v>
      </c>
      <c r="E350" s="67" t="str">
        <f t="shared" si="54"/>
        <v>5612</v>
      </c>
      <c r="F350" s="67" t="str">
        <f t="shared" si="48"/>
        <v>L5612</v>
      </c>
      <c r="G350" s="67" t="str">
        <f t="shared" si="49"/>
        <v>00</v>
      </c>
      <c r="H350" s="67" t="str">
        <f t="shared" si="50"/>
        <v>L561200</v>
      </c>
      <c r="I350" s="67" t="str">
        <f t="shared" si="56"/>
        <v>L561200</v>
      </c>
      <c r="J350" s="67" t="str">
        <f t="shared" si="55"/>
        <v>Facilities support services</v>
      </c>
    </row>
    <row r="351" spans="1:10" x14ac:dyDescent="0.25">
      <c r="A351" s="67" t="s">
        <v>11169</v>
      </c>
      <c r="B351" s="67" t="str">
        <f t="shared" si="51"/>
        <v>5613 Employment services</v>
      </c>
      <c r="C351" s="67">
        <f t="shared" si="52"/>
        <v>4</v>
      </c>
      <c r="D351" s="67" t="str">
        <f t="shared" si="53"/>
        <v>5613</v>
      </c>
      <c r="E351" s="67" t="str">
        <f t="shared" si="54"/>
        <v>5613</v>
      </c>
      <c r="F351" s="67" t="str">
        <f t="shared" si="48"/>
        <v>L5613</v>
      </c>
      <c r="G351" s="67" t="str">
        <f t="shared" si="49"/>
        <v>00</v>
      </c>
      <c r="H351" s="67" t="str">
        <f t="shared" si="50"/>
        <v>L561300</v>
      </c>
      <c r="I351" s="67" t="str">
        <f t="shared" si="56"/>
        <v>L561300</v>
      </c>
      <c r="J351" s="67" t="str">
        <f t="shared" si="55"/>
        <v>Employment services</v>
      </c>
    </row>
    <row r="352" spans="1:10" x14ac:dyDescent="0.25">
      <c r="A352" s="67" t="s">
        <v>11170</v>
      </c>
      <c r="B352" s="67" t="str">
        <f t="shared" si="51"/>
        <v>5614 Business support services</v>
      </c>
      <c r="C352" s="67">
        <f t="shared" si="52"/>
        <v>4</v>
      </c>
      <c r="D352" s="67" t="str">
        <f t="shared" si="53"/>
        <v>5614</v>
      </c>
      <c r="E352" s="67" t="str">
        <f t="shared" si="54"/>
        <v>5614</v>
      </c>
      <c r="F352" s="67" t="str">
        <f t="shared" si="48"/>
        <v>L5614</v>
      </c>
      <c r="G352" s="67" t="str">
        <f t="shared" si="49"/>
        <v>00</v>
      </c>
      <c r="H352" s="67" t="str">
        <f t="shared" si="50"/>
        <v>L561400</v>
      </c>
      <c r="I352" s="67" t="str">
        <f t="shared" si="56"/>
        <v>L561400</v>
      </c>
      <c r="J352" s="67" t="str">
        <f t="shared" si="55"/>
        <v>Business support services</v>
      </c>
    </row>
    <row r="353" spans="1:10" x14ac:dyDescent="0.25">
      <c r="A353" s="67" t="s">
        <v>11171</v>
      </c>
      <c r="B353" s="67" t="str">
        <f t="shared" si="51"/>
        <v>5615 Travel arrangement and reservation services</v>
      </c>
      <c r="C353" s="67">
        <f t="shared" si="52"/>
        <v>4</v>
      </c>
      <c r="D353" s="67" t="str">
        <f t="shared" si="53"/>
        <v>5615</v>
      </c>
      <c r="E353" s="67" t="str">
        <f t="shared" si="54"/>
        <v>5615</v>
      </c>
      <c r="F353" s="67" t="str">
        <f t="shared" si="48"/>
        <v>L5615</v>
      </c>
      <c r="G353" s="67" t="str">
        <f t="shared" si="49"/>
        <v>00</v>
      </c>
      <c r="H353" s="67" t="str">
        <f t="shared" si="50"/>
        <v>L561500</v>
      </c>
      <c r="I353" s="67" t="str">
        <f t="shared" si="56"/>
        <v>L561500</v>
      </c>
      <c r="J353" s="67" t="str">
        <f t="shared" si="55"/>
        <v>Travel arrangement and reservation services</v>
      </c>
    </row>
    <row r="354" spans="1:10" x14ac:dyDescent="0.25">
      <c r="A354" s="67" t="s">
        <v>11172</v>
      </c>
      <c r="B354" s="67" t="str">
        <f t="shared" si="51"/>
        <v>5616 Investigation and security services</v>
      </c>
      <c r="C354" s="67">
        <f t="shared" si="52"/>
        <v>4</v>
      </c>
      <c r="D354" s="67" t="str">
        <f t="shared" si="53"/>
        <v>5616</v>
      </c>
      <c r="E354" s="67" t="str">
        <f t="shared" si="54"/>
        <v>5616</v>
      </c>
      <c r="F354" s="67" t="str">
        <f t="shared" si="48"/>
        <v>L5616</v>
      </c>
      <c r="G354" s="67" t="str">
        <f t="shared" si="49"/>
        <v>00</v>
      </c>
      <c r="H354" s="67" t="str">
        <f t="shared" si="50"/>
        <v>L561600</v>
      </c>
      <c r="I354" s="67" t="str">
        <f t="shared" si="56"/>
        <v>L561600</v>
      </c>
      <c r="J354" s="67" t="str">
        <f t="shared" si="55"/>
        <v>Investigation and security services</v>
      </c>
    </row>
    <row r="355" spans="1:10" x14ac:dyDescent="0.25">
      <c r="A355" s="67" t="s">
        <v>11173</v>
      </c>
      <c r="B355" s="67" t="str">
        <f t="shared" si="51"/>
        <v>5617 Services to buildings and dwellings</v>
      </c>
      <c r="C355" s="67">
        <f t="shared" si="52"/>
        <v>4</v>
      </c>
      <c r="D355" s="67" t="str">
        <f t="shared" si="53"/>
        <v>5617</v>
      </c>
      <c r="E355" s="67" t="str">
        <f t="shared" si="54"/>
        <v>5617</v>
      </c>
      <c r="F355" s="67" t="str">
        <f t="shared" si="48"/>
        <v>L5617</v>
      </c>
      <c r="G355" s="67" t="str">
        <f t="shared" si="49"/>
        <v>00</v>
      </c>
      <c r="H355" s="67" t="str">
        <f t="shared" si="50"/>
        <v>L561700</v>
      </c>
      <c r="I355" s="67" t="str">
        <f t="shared" si="56"/>
        <v>L561700</v>
      </c>
      <c r="J355" s="67" t="str">
        <f t="shared" si="55"/>
        <v>Services to buildings and dwellings</v>
      </c>
    </row>
    <row r="356" spans="1:10" x14ac:dyDescent="0.25">
      <c r="A356" s="67" t="s">
        <v>11174</v>
      </c>
      <c r="B356" s="67" t="str">
        <f t="shared" si="51"/>
        <v>5619 Other support services</v>
      </c>
      <c r="C356" s="67">
        <f t="shared" si="52"/>
        <v>4</v>
      </c>
      <c r="D356" s="67" t="str">
        <f t="shared" si="53"/>
        <v>5619</v>
      </c>
      <c r="E356" s="67" t="str">
        <f t="shared" si="54"/>
        <v>5619</v>
      </c>
      <c r="F356" s="67" t="str">
        <f t="shared" si="48"/>
        <v>L5619</v>
      </c>
      <c r="G356" s="67" t="str">
        <f t="shared" si="49"/>
        <v>00</v>
      </c>
      <c r="H356" s="67" t="str">
        <f t="shared" si="50"/>
        <v>L561900</v>
      </c>
      <c r="I356" s="67" t="str">
        <f t="shared" si="56"/>
        <v>L561900</v>
      </c>
      <c r="J356" s="67" t="str">
        <f t="shared" si="55"/>
        <v>Other support services</v>
      </c>
    </row>
    <row r="357" spans="1:10" x14ac:dyDescent="0.25">
      <c r="A357" s="67" t="s">
        <v>11175</v>
      </c>
      <c r="B357" s="67" t="str">
        <f t="shared" si="51"/>
        <v>562 Waste management and remediation services</v>
      </c>
      <c r="C357" s="67">
        <f t="shared" si="52"/>
        <v>3</v>
      </c>
      <c r="D357" s="67" t="str">
        <f t="shared" si="53"/>
        <v>562</v>
      </c>
      <c r="E357" s="67" t="str">
        <f t="shared" si="54"/>
        <v>562</v>
      </c>
      <c r="F357" s="67" t="str">
        <f t="shared" si="48"/>
        <v>L562</v>
      </c>
      <c r="G357" s="67" t="str">
        <f t="shared" si="49"/>
        <v>000</v>
      </c>
      <c r="H357" s="67" t="str">
        <f t="shared" si="50"/>
        <v>L562000</v>
      </c>
      <c r="I357" s="67" t="str">
        <f t="shared" si="56"/>
        <v/>
      </c>
      <c r="J357" s="67" t="str">
        <f t="shared" si="55"/>
        <v>Waste management and remediation services</v>
      </c>
    </row>
    <row r="358" spans="1:10" x14ac:dyDescent="0.25">
      <c r="A358" s="67" t="s">
        <v>11176</v>
      </c>
      <c r="B358" s="67" t="str">
        <f t="shared" si="51"/>
        <v>5621 Waste collection</v>
      </c>
      <c r="C358" s="67">
        <f t="shared" si="52"/>
        <v>4</v>
      </c>
      <c r="D358" s="67" t="str">
        <f t="shared" si="53"/>
        <v>5621</v>
      </c>
      <c r="E358" s="67" t="str">
        <f t="shared" si="54"/>
        <v>5621</v>
      </c>
      <c r="F358" s="67" t="str">
        <f t="shared" si="48"/>
        <v>L5621</v>
      </c>
      <c r="G358" s="67" t="str">
        <f t="shared" si="49"/>
        <v>00</v>
      </c>
      <c r="H358" s="67" t="str">
        <f t="shared" si="50"/>
        <v>L562100</v>
      </c>
      <c r="I358" s="67" t="str">
        <f t="shared" si="56"/>
        <v>L562100</v>
      </c>
      <c r="J358" s="67" t="str">
        <f t="shared" si="55"/>
        <v>Waste collection</v>
      </c>
    </row>
    <row r="359" spans="1:10" x14ac:dyDescent="0.25">
      <c r="A359" s="67" t="s">
        <v>11177</v>
      </c>
      <c r="B359" s="67" t="str">
        <f t="shared" si="51"/>
        <v>5622 Waste treatment and disposal</v>
      </c>
      <c r="C359" s="67">
        <f t="shared" si="52"/>
        <v>4</v>
      </c>
      <c r="D359" s="67" t="str">
        <f t="shared" si="53"/>
        <v>5622</v>
      </c>
      <c r="E359" s="67" t="str">
        <f t="shared" si="54"/>
        <v>5622</v>
      </c>
      <c r="F359" s="67" t="str">
        <f t="shared" si="48"/>
        <v>L5622</v>
      </c>
      <c r="G359" s="67" t="str">
        <f t="shared" si="49"/>
        <v>00</v>
      </c>
      <c r="H359" s="67" t="str">
        <f t="shared" si="50"/>
        <v>L562200</v>
      </c>
      <c r="I359" s="67" t="str">
        <f t="shared" si="56"/>
        <v>L562200</v>
      </c>
      <c r="J359" s="67" t="str">
        <f t="shared" si="55"/>
        <v>Waste treatment and disposal</v>
      </c>
    </row>
    <row r="360" spans="1:10" x14ac:dyDescent="0.25">
      <c r="A360" s="67" t="s">
        <v>11178</v>
      </c>
      <c r="B360" s="67" t="str">
        <f t="shared" si="51"/>
        <v>5629 Remediation and other waste management services</v>
      </c>
      <c r="C360" s="67">
        <f t="shared" si="52"/>
        <v>4</v>
      </c>
      <c r="D360" s="67" t="str">
        <f t="shared" si="53"/>
        <v>5629</v>
      </c>
      <c r="E360" s="67" t="str">
        <f t="shared" si="54"/>
        <v>5629</v>
      </c>
      <c r="F360" s="67" t="str">
        <f t="shared" si="48"/>
        <v>L5629</v>
      </c>
      <c r="G360" s="67" t="str">
        <f t="shared" si="49"/>
        <v>00</v>
      </c>
      <c r="H360" s="67" t="str">
        <f t="shared" si="50"/>
        <v>L562900</v>
      </c>
      <c r="I360" s="67" t="str">
        <f t="shared" si="56"/>
        <v>L562900</v>
      </c>
      <c r="J360" s="67" t="str">
        <f t="shared" si="55"/>
        <v>Remediation and other waste management services</v>
      </c>
    </row>
    <row r="361" spans="1:10" x14ac:dyDescent="0.25">
      <c r="A361" s="67" t="s">
        <v>11179</v>
      </c>
      <c r="B361" s="67" t="str">
        <f t="shared" si="51"/>
        <v>61 Educational services</v>
      </c>
      <c r="C361" s="67">
        <f t="shared" si="52"/>
        <v>2</v>
      </c>
      <c r="D361" s="67" t="str">
        <f t="shared" si="53"/>
        <v>61</v>
      </c>
      <c r="E361" s="67" t="str">
        <f t="shared" si="54"/>
        <v>61</v>
      </c>
      <c r="F361" s="67" t="str">
        <f t="shared" si="48"/>
        <v>L61</v>
      </c>
      <c r="G361" s="67" t="str">
        <f t="shared" si="49"/>
        <v>0000</v>
      </c>
      <c r="H361" s="67" t="str">
        <f t="shared" si="50"/>
        <v>L610000</v>
      </c>
      <c r="I361" s="67" t="str">
        <f t="shared" si="56"/>
        <v/>
      </c>
      <c r="J361" s="67" t="str">
        <f t="shared" si="55"/>
        <v>Educational services</v>
      </c>
    </row>
    <row r="362" spans="1:10" x14ac:dyDescent="0.25">
      <c r="A362" s="67" t="s">
        <v>11180</v>
      </c>
      <c r="B362" s="67" t="str">
        <f t="shared" si="51"/>
        <v>611 Educational services</v>
      </c>
      <c r="C362" s="67">
        <f t="shared" si="52"/>
        <v>3</v>
      </c>
      <c r="D362" s="67" t="str">
        <f t="shared" si="53"/>
        <v>611</v>
      </c>
      <c r="E362" s="67" t="str">
        <f t="shared" si="54"/>
        <v>611</v>
      </c>
      <c r="F362" s="67" t="str">
        <f t="shared" si="48"/>
        <v>L611</v>
      </c>
      <c r="G362" s="67" t="str">
        <f t="shared" si="49"/>
        <v>000</v>
      </c>
      <c r="H362" s="67" t="str">
        <f t="shared" si="50"/>
        <v>L611000</v>
      </c>
      <c r="I362" s="67" t="str">
        <f t="shared" si="56"/>
        <v/>
      </c>
      <c r="J362" s="67" t="str">
        <f t="shared" si="55"/>
        <v>Educational services</v>
      </c>
    </row>
    <row r="363" spans="1:10" x14ac:dyDescent="0.25">
      <c r="A363" s="67" t="s">
        <v>11181</v>
      </c>
      <c r="B363" s="67" t="str">
        <f t="shared" si="51"/>
        <v>6111 Elementary and secondary schools</v>
      </c>
      <c r="C363" s="67">
        <f t="shared" si="52"/>
        <v>4</v>
      </c>
      <c r="D363" s="67" t="str">
        <f t="shared" si="53"/>
        <v>6111</v>
      </c>
      <c r="E363" s="67" t="str">
        <f t="shared" si="54"/>
        <v>6111</v>
      </c>
      <c r="F363" s="67" t="str">
        <f t="shared" si="48"/>
        <v>L6111</v>
      </c>
      <c r="G363" s="67" t="str">
        <f t="shared" si="49"/>
        <v>00</v>
      </c>
      <c r="H363" s="67" t="str">
        <f t="shared" si="50"/>
        <v>L611100</v>
      </c>
      <c r="I363" s="67" t="str">
        <f t="shared" si="56"/>
        <v>L611100</v>
      </c>
      <c r="J363" s="67" t="str">
        <f t="shared" si="55"/>
        <v>Elementary and secondary schools</v>
      </c>
    </row>
    <row r="364" spans="1:10" x14ac:dyDescent="0.25">
      <c r="A364" s="67" t="s">
        <v>11182</v>
      </c>
      <c r="B364" s="67" t="str">
        <f t="shared" si="51"/>
        <v>6112 Community colleges and C.E.G.E.P.s</v>
      </c>
      <c r="C364" s="67">
        <f t="shared" si="52"/>
        <v>4</v>
      </c>
      <c r="D364" s="67" t="str">
        <f t="shared" si="53"/>
        <v>6112</v>
      </c>
      <c r="E364" s="67" t="str">
        <f t="shared" si="54"/>
        <v>6112</v>
      </c>
      <c r="F364" s="67" t="str">
        <f t="shared" si="48"/>
        <v>L6112</v>
      </c>
      <c r="G364" s="67" t="str">
        <f t="shared" si="49"/>
        <v>00</v>
      </c>
      <c r="H364" s="67" t="str">
        <f t="shared" si="50"/>
        <v>L611200</v>
      </c>
      <c r="I364" s="67" t="str">
        <f t="shared" si="56"/>
        <v>L611200</v>
      </c>
      <c r="J364" s="67" t="str">
        <f t="shared" si="55"/>
        <v>Community colleges and C.E.G.E.P.s</v>
      </c>
    </row>
    <row r="365" spans="1:10" x14ac:dyDescent="0.25">
      <c r="A365" s="67" t="s">
        <v>11183</v>
      </c>
      <c r="B365" s="67" t="str">
        <f t="shared" si="51"/>
        <v>6113 Universities</v>
      </c>
      <c r="C365" s="67">
        <f t="shared" si="52"/>
        <v>4</v>
      </c>
      <c r="D365" s="67" t="str">
        <f t="shared" si="53"/>
        <v>6113</v>
      </c>
      <c r="E365" s="67" t="str">
        <f t="shared" si="54"/>
        <v>6113</v>
      </c>
      <c r="F365" s="67" t="str">
        <f t="shared" si="48"/>
        <v>L6113</v>
      </c>
      <c r="G365" s="67" t="str">
        <f t="shared" si="49"/>
        <v>00</v>
      </c>
      <c r="H365" s="67" t="str">
        <f t="shared" si="50"/>
        <v>L611300</v>
      </c>
      <c r="I365" s="67" t="str">
        <f t="shared" si="56"/>
        <v>L611300</v>
      </c>
      <c r="J365" s="67" t="str">
        <f t="shared" si="55"/>
        <v>Universities</v>
      </c>
    </row>
    <row r="366" spans="1:10" x14ac:dyDescent="0.25">
      <c r="A366" s="67" t="s">
        <v>11184</v>
      </c>
      <c r="B366" s="67" t="str">
        <f t="shared" si="51"/>
        <v>6114 Business schools and computer and management training</v>
      </c>
      <c r="C366" s="67">
        <f t="shared" si="52"/>
        <v>4</v>
      </c>
      <c r="D366" s="67" t="str">
        <f t="shared" si="53"/>
        <v>6114</v>
      </c>
      <c r="E366" s="67" t="str">
        <f t="shared" si="54"/>
        <v>6114</v>
      </c>
      <c r="F366" s="67" t="str">
        <f t="shared" si="48"/>
        <v>L6114</v>
      </c>
      <c r="G366" s="67" t="str">
        <f t="shared" si="49"/>
        <v>00</v>
      </c>
      <c r="H366" s="67" t="str">
        <f t="shared" si="50"/>
        <v>L611400</v>
      </c>
      <c r="I366" s="67" t="str">
        <f t="shared" si="56"/>
        <v>L611400</v>
      </c>
      <c r="J366" s="67" t="str">
        <f t="shared" si="55"/>
        <v>Business schools and computer and management training</v>
      </c>
    </row>
    <row r="367" spans="1:10" x14ac:dyDescent="0.25">
      <c r="A367" s="67" t="s">
        <v>11185</v>
      </c>
      <c r="B367" s="67" t="str">
        <f t="shared" si="51"/>
        <v>6115 Technical and trade schools</v>
      </c>
      <c r="C367" s="67">
        <f t="shared" si="52"/>
        <v>4</v>
      </c>
      <c r="D367" s="67" t="str">
        <f t="shared" si="53"/>
        <v>6115</v>
      </c>
      <c r="E367" s="67" t="str">
        <f t="shared" si="54"/>
        <v>6115</v>
      </c>
      <c r="F367" s="67" t="str">
        <f t="shared" si="48"/>
        <v>L6115</v>
      </c>
      <c r="G367" s="67" t="str">
        <f t="shared" si="49"/>
        <v>00</v>
      </c>
      <c r="H367" s="67" t="str">
        <f t="shared" si="50"/>
        <v>L611500</v>
      </c>
      <c r="I367" s="67" t="str">
        <f t="shared" si="56"/>
        <v>L611500</v>
      </c>
      <c r="J367" s="67" t="str">
        <f t="shared" si="55"/>
        <v>Technical and trade schools</v>
      </c>
    </row>
    <row r="368" spans="1:10" x14ac:dyDescent="0.25">
      <c r="A368" s="67" t="s">
        <v>11186</v>
      </c>
      <c r="B368" s="67" t="str">
        <f t="shared" si="51"/>
        <v>6116 Other schools and instruction</v>
      </c>
      <c r="C368" s="67">
        <f t="shared" si="52"/>
        <v>4</v>
      </c>
      <c r="D368" s="67" t="str">
        <f t="shared" si="53"/>
        <v>6116</v>
      </c>
      <c r="E368" s="67" t="str">
        <f t="shared" si="54"/>
        <v>6116</v>
      </c>
      <c r="F368" s="67" t="str">
        <f t="shared" si="48"/>
        <v>L6116</v>
      </c>
      <c r="G368" s="67" t="str">
        <f t="shared" si="49"/>
        <v>00</v>
      </c>
      <c r="H368" s="67" t="str">
        <f t="shared" si="50"/>
        <v>L611600</v>
      </c>
      <c r="I368" s="67" t="str">
        <f t="shared" si="56"/>
        <v>L611600</v>
      </c>
      <c r="J368" s="67" t="str">
        <f t="shared" si="55"/>
        <v>Other schools and instruction</v>
      </c>
    </row>
    <row r="369" spans="1:10" x14ac:dyDescent="0.25">
      <c r="A369" s="67" t="s">
        <v>11187</v>
      </c>
      <c r="B369" s="67" t="str">
        <f t="shared" si="51"/>
        <v>6117 Educational support services</v>
      </c>
      <c r="C369" s="67">
        <f t="shared" si="52"/>
        <v>4</v>
      </c>
      <c r="D369" s="67" t="str">
        <f t="shared" si="53"/>
        <v>6117</v>
      </c>
      <c r="E369" s="67" t="str">
        <f t="shared" si="54"/>
        <v>6117</v>
      </c>
      <c r="F369" s="67" t="str">
        <f t="shared" si="48"/>
        <v>L6117</v>
      </c>
      <c r="G369" s="67" t="str">
        <f t="shared" si="49"/>
        <v>00</v>
      </c>
      <c r="H369" s="67" t="str">
        <f t="shared" si="50"/>
        <v>L611700</v>
      </c>
      <c r="I369" s="67" t="str">
        <f t="shared" si="56"/>
        <v>L611700</v>
      </c>
      <c r="J369" s="67" t="str">
        <f t="shared" si="55"/>
        <v>Educational support services</v>
      </c>
    </row>
    <row r="370" spans="1:10" x14ac:dyDescent="0.25">
      <c r="A370" s="67" t="s">
        <v>11188</v>
      </c>
      <c r="B370" s="67" t="str">
        <f t="shared" si="51"/>
        <v>62 Health care and social assistance</v>
      </c>
      <c r="C370" s="67">
        <f t="shared" si="52"/>
        <v>2</v>
      </c>
      <c r="D370" s="67" t="str">
        <f t="shared" si="53"/>
        <v>62</v>
      </c>
      <c r="E370" s="67" t="str">
        <f t="shared" si="54"/>
        <v>62</v>
      </c>
      <c r="F370" s="67" t="str">
        <f t="shared" si="48"/>
        <v>L62</v>
      </c>
      <c r="G370" s="67" t="str">
        <f t="shared" si="49"/>
        <v>0000</v>
      </c>
      <c r="H370" s="67" t="str">
        <f t="shared" si="50"/>
        <v>L620000</v>
      </c>
      <c r="I370" s="67" t="str">
        <f t="shared" si="56"/>
        <v/>
      </c>
      <c r="J370" s="67" t="str">
        <f t="shared" si="55"/>
        <v>Health care and social assistance</v>
      </c>
    </row>
    <row r="371" spans="1:10" x14ac:dyDescent="0.25">
      <c r="A371" s="67" t="s">
        <v>11189</v>
      </c>
      <c r="B371" s="67" t="str">
        <f t="shared" si="51"/>
        <v>621 Ambulatory health care services</v>
      </c>
      <c r="C371" s="67">
        <f t="shared" si="52"/>
        <v>3</v>
      </c>
      <c r="D371" s="67" t="str">
        <f t="shared" si="53"/>
        <v>621</v>
      </c>
      <c r="E371" s="67" t="str">
        <f t="shared" si="54"/>
        <v>621</v>
      </c>
      <c r="F371" s="67" t="str">
        <f t="shared" si="48"/>
        <v>L621</v>
      </c>
      <c r="G371" s="67" t="str">
        <f t="shared" si="49"/>
        <v>000</v>
      </c>
      <c r="H371" s="67" t="str">
        <f t="shared" si="50"/>
        <v>L621000</v>
      </c>
      <c r="I371" s="67" t="str">
        <f t="shared" si="56"/>
        <v/>
      </c>
      <c r="J371" s="67" t="str">
        <f t="shared" si="55"/>
        <v>Ambulatory health care services</v>
      </c>
    </row>
    <row r="372" spans="1:10" x14ac:dyDescent="0.25">
      <c r="A372" s="67" t="s">
        <v>11190</v>
      </c>
      <c r="B372" s="67" t="str">
        <f t="shared" si="51"/>
        <v>6211 Offices of physicians</v>
      </c>
      <c r="C372" s="67">
        <f t="shared" si="52"/>
        <v>4</v>
      </c>
      <c r="D372" s="67" t="str">
        <f t="shared" si="53"/>
        <v>6211</v>
      </c>
      <c r="E372" s="67" t="str">
        <f t="shared" si="54"/>
        <v>6211</v>
      </c>
      <c r="F372" s="67" t="str">
        <f t="shared" si="48"/>
        <v>L6211</v>
      </c>
      <c r="G372" s="67" t="str">
        <f t="shared" si="49"/>
        <v>00</v>
      </c>
      <c r="H372" s="67" t="str">
        <f t="shared" si="50"/>
        <v>L621100</v>
      </c>
      <c r="I372" s="67" t="str">
        <f t="shared" si="56"/>
        <v>L621100</v>
      </c>
      <c r="J372" s="67" t="str">
        <f t="shared" si="55"/>
        <v>Offices of physicians</v>
      </c>
    </row>
    <row r="373" spans="1:10" x14ac:dyDescent="0.25">
      <c r="A373" s="67" t="s">
        <v>11191</v>
      </c>
      <c r="B373" s="67" t="str">
        <f t="shared" si="51"/>
        <v>6212 Offices of dentists</v>
      </c>
      <c r="C373" s="67">
        <f t="shared" si="52"/>
        <v>4</v>
      </c>
      <c r="D373" s="67" t="str">
        <f t="shared" si="53"/>
        <v>6212</v>
      </c>
      <c r="E373" s="67" t="str">
        <f t="shared" si="54"/>
        <v>6212</v>
      </c>
      <c r="F373" s="67" t="str">
        <f t="shared" si="48"/>
        <v>L6212</v>
      </c>
      <c r="G373" s="67" t="str">
        <f t="shared" si="49"/>
        <v>00</v>
      </c>
      <c r="H373" s="67" t="str">
        <f t="shared" si="50"/>
        <v>L621200</v>
      </c>
      <c r="I373" s="67" t="str">
        <f t="shared" si="56"/>
        <v>L621200</v>
      </c>
      <c r="J373" s="67" t="str">
        <f t="shared" si="55"/>
        <v>Offices of dentists</v>
      </c>
    </row>
    <row r="374" spans="1:10" x14ac:dyDescent="0.25">
      <c r="A374" s="67" t="s">
        <v>11192</v>
      </c>
      <c r="B374" s="67" t="str">
        <f t="shared" si="51"/>
        <v>6213 Offices of other health practitioners</v>
      </c>
      <c r="C374" s="67">
        <f t="shared" si="52"/>
        <v>4</v>
      </c>
      <c r="D374" s="67" t="str">
        <f t="shared" si="53"/>
        <v>6213</v>
      </c>
      <c r="E374" s="67" t="str">
        <f t="shared" si="54"/>
        <v>6213</v>
      </c>
      <c r="F374" s="67" t="str">
        <f t="shared" si="48"/>
        <v>L6213</v>
      </c>
      <c r="G374" s="67" t="str">
        <f t="shared" si="49"/>
        <v>00</v>
      </c>
      <c r="H374" s="67" t="str">
        <f t="shared" si="50"/>
        <v>L621300</v>
      </c>
      <c r="I374" s="67" t="str">
        <f t="shared" si="56"/>
        <v>L621300</v>
      </c>
      <c r="J374" s="67" t="str">
        <f t="shared" si="55"/>
        <v>Offices of other health practitioners</v>
      </c>
    </row>
    <row r="375" spans="1:10" x14ac:dyDescent="0.25">
      <c r="A375" s="67" t="s">
        <v>11193</v>
      </c>
      <c r="B375" s="67" t="str">
        <f t="shared" si="51"/>
        <v>6214 Out-patient care centres</v>
      </c>
      <c r="C375" s="67">
        <f t="shared" si="52"/>
        <v>4</v>
      </c>
      <c r="D375" s="67" t="str">
        <f t="shared" si="53"/>
        <v>6214</v>
      </c>
      <c r="E375" s="67" t="str">
        <f t="shared" si="54"/>
        <v>6214</v>
      </c>
      <c r="F375" s="67" t="str">
        <f t="shared" si="48"/>
        <v>L6214</v>
      </c>
      <c r="G375" s="67" t="str">
        <f t="shared" si="49"/>
        <v>00</v>
      </c>
      <c r="H375" s="67" t="str">
        <f t="shared" si="50"/>
        <v>L621400</v>
      </c>
      <c r="I375" s="67" t="str">
        <f t="shared" si="56"/>
        <v>L621400</v>
      </c>
      <c r="J375" s="67" t="str">
        <f t="shared" si="55"/>
        <v>Out-patient care centres</v>
      </c>
    </row>
    <row r="376" spans="1:10" x14ac:dyDescent="0.25">
      <c r="A376" s="67" t="s">
        <v>11194</v>
      </c>
      <c r="B376" s="67" t="str">
        <f t="shared" si="51"/>
        <v>6215 Medical and diagnostic laboratories</v>
      </c>
      <c r="C376" s="67">
        <f t="shared" si="52"/>
        <v>4</v>
      </c>
      <c r="D376" s="67" t="str">
        <f t="shared" si="53"/>
        <v>6215</v>
      </c>
      <c r="E376" s="67" t="str">
        <f t="shared" si="54"/>
        <v>6215</v>
      </c>
      <c r="F376" s="67" t="str">
        <f t="shared" si="48"/>
        <v>L6215</v>
      </c>
      <c r="G376" s="67" t="str">
        <f t="shared" si="49"/>
        <v>00</v>
      </c>
      <c r="H376" s="67" t="str">
        <f t="shared" si="50"/>
        <v>L621500</v>
      </c>
      <c r="I376" s="67" t="str">
        <f t="shared" si="56"/>
        <v>L621500</v>
      </c>
      <c r="J376" s="67" t="str">
        <f t="shared" si="55"/>
        <v>Medical and diagnostic laboratories</v>
      </c>
    </row>
    <row r="377" spans="1:10" x14ac:dyDescent="0.25">
      <c r="A377" s="67" t="s">
        <v>11195</v>
      </c>
      <c r="B377" s="67" t="str">
        <f t="shared" si="51"/>
        <v>6216 Home health care services</v>
      </c>
      <c r="C377" s="67">
        <f t="shared" si="52"/>
        <v>4</v>
      </c>
      <c r="D377" s="67" t="str">
        <f t="shared" si="53"/>
        <v>6216</v>
      </c>
      <c r="E377" s="67" t="str">
        <f t="shared" si="54"/>
        <v>6216</v>
      </c>
      <c r="F377" s="67" t="str">
        <f t="shared" si="48"/>
        <v>L6216</v>
      </c>
      <c r="G377" s="67" t="str">
        <f t="shared" si="49"/>
        <v>00</v>
      </c>
      <c r="H377" s="67" t="str">
        <f t="shared" si="50"/>
        <v>L621600</v>
      </c>
      <c r="I377" s="67" t="str">
        <f t="shared" si="56"/>
        <v>L621600</v>
      </c>
      <c r="J377" s="67" t="str">
        <f t="shared" si="55"/>
        <v>Home health care services</v>
      </c>
    </row>
    <row r="378" spans="1:10" x14ac:dyDescent="0.25">
      <c r="A378" s="67" t="s">
        <v>11196</v>
      </c>
      <c r="B378" s="67" t="str">
        <f t="shared" si="51"/>
        <v>6219 Other ambulatory health care services</v>
      </c>
      <c r="C378" s="67">
        <f t="shared" si="52"/>
        <v>4</v>
      </c>
      <c r="D378" s="67" t="str">
        <f t="shared" si="53"/>
        <v>6219</v>
      </c>
      <c r="E378" s="67" t="str">
        <f t="shared" si="54"/>
        <v>6219</v>
      </c>
      <c r="F378" s="67" t="str">
        <f t="shared" si="48"/>
        <v>L6219</v>
      </c>
      <c r="G378" s="67" t="str">
        <f t="shared" si="49"/>
        <v>00</v>
      </c>
      <c r="H378" s="67" t="str">
        <f t="shared" si="50"/>
        <v>L621900</v>
      </c>
      <c r="I378" s="67" t="str">
        <f t="shared" si="56"/>
        <v>L621900</v>
      </c>
      <c r="J378" s="67" t="str">
        <f t="shared" si="55"/>
        <v>Other ambulatory health care services</v>
      </c>
    </row>
    <row r="379" spans="1:10" x14ac:dyDescent="0.25">
      <c r="A379" s="67" t="s">
        <v>11197</v>
      </c>
      <c r="B379" s="67" t="str">
        <f t="shared" si="51"/>
        <v>622 Hospitals</v>
      </c>
      <c r="C379" s="67">
        <f t="shared" si="52"/>
        <v>3</v>
      </c>
      <c r="D379" s="67" t="str">
        <f t="shared" si="53"/>
        <v>622</v>
      </c>
      <c r="E379" s="67" t="str">
        <f t="shared" si="54"/>
        <v>622</v>
      </c>
      <c r="F379" s="67" t="str">
        <f t="shared" si="48"/>
        <v>L622</v>
      </c>
      <c r="G379" s="67" t="str">
        <f t="shared" si="49"/>
        <v>000</v>
      </c>
      <c r="H379" s="67" t="str">
        <f t="shared" si="50"/>
        <v>L622000</v>
      </c>
      <c r="I379" s="67" t="str">
        <f t="shared" si="56"/>
        <v/>
      </c>
      <c r="J379" s="67" t="str">
        <f t="shared" si="55"/>
        <v>Hospitals</v>
      </c>
    </row>
    <row r="380" spans="1:10" x14ac:dyDescent="0.25">
      <c r="A380" s="67" t="s">
        <v>11198</v>
      </c>
      <c r="B380" s="67" t="str">
        <f t="shared" si="51"/>
        <v>6220 Hospitals all types</v>
      </c>
      <c r="C380" s="67">
        <f t="shared" si="52"/>
        <v>4</v>
      </c>
      <c r="D380" s="67" t="str">
        <f t="shared" si="53"/>
        <v>6220</v>
      </c>
      <c r="E380" s="67" t="str">
        <f t="shared" si="54"/>
        <v>622N</v>
      </c>
      <c r="F380" s="67" t="str">
        <f t="shared" si="48"/>
        <v>L622N</v>
      </c>
      <c r="G380" s="67" t="str">
        <f t="shared" si="49"/>
        <v>00</v>
      </c>
      <c r="H380" s="67" t="str">
        <f t="shared" si="50"/>
        <v>L622N00</v>
      </c>
      <c r="I380" s="67" t="str">
        <f t="shared" si="56"/>
        <v>L622N00</v>
      </c>
      <c r="J380" s="67" t="str">
        <f t="shared" si="55"/>
        <v>Hospitals all types</v>
      </c>
    </row>
    <row r="381" spans="1:10" x14ac:dyDescent="0.25">
      <c r="A381" s="67" t="s">
        <v>11199</v>
      </c>
      <c r="B381" s="67" t="str">
        <f t="shared" si="51"/>
        <v>623 Nursing and residential care facilities</v>
      </c>
      <c r="C381" s="67">
        <f t="shared" si="52"/>
        <v>3</v>
      </c>
      <c r="D381" s="67" t="str">
        <f t="shared" si="53"/>
        <v>623</v>
      </c>
      <c r="E381" s="67" t="str">
        <f t="shared" si="54"/>
        <v>623</v>
      </c>
      <c r="F381" s="67" t="str">
        <f t="shared" si="48"/>
        <v>L623</v>
      </c>
      <c r="G381" s="67" t="str">
        <f t="shared" si="49"/>
        <v>000</v>
      </c>
      <c r="H381" s="67" t="str">
        <f t="shared" si="50"/>
        <v>L623000</v>
      </c>
      <c r="I381" s="67" t="str">
        <f t="shared" si="56"/>
        <v/>
      </c>
      <c r="J381" s="67" t="str">
        <f t="shared" si="55"/>
        <v>Nursing and residential care facilities</v>
      </c>
    </row>
    <row r="382" spans="1:10" x14ac:dyDescent="0.25">
      <c r="A382" s="67" t="s">
        <v>11200</v>
      </c>
      <c r="B382" s="67" t="str">
        <f t="shared" si="51"/>
        <v>6230 Nursing and residential care facilities all types</v>
      </c>
      <c r="C382" s="67">
        <f t="shared" si="52"/>
        <v>4</v>
      </c>
      <c r="D382" s="67" t="str">
        <f t="shared" si="53"/>
        <v>6230</v>
      </c>
      <c r="E382" s="67" t="str">
        <f t="shared" si="54"/>
        <v>623N</v>
      </c>
      <c r="F382" s="67" t="str">
        <f t="shared" si="48"/>
        <v>L623N</v>
      </c>
      <c r="G382" s="67" t="str">
        <f t="shared" si="49"/>
        <v>00</v>
      </c>
      <c r="H382" s="67" t="str">
        <f t="shared" si="50"/>
        <v>L623N00</v>
      </c>
      <c r="I382" s="67" t="str">
        <f t="shared" si="56"/>
        <v>L623N00</v>
      </c>
      <c r="J382" s="67" t="str">
        <f t="shared" si="55"/>
        <v>Nursing and residential care facilities all types</v>
      </c>
    </row>
    <row r="383" spans="1:10" x14ac:dyDescent="0.25">
      <c r="A383" s="67" t="s">
        <v>11201</v>
      </c>
      <c r="B383" s="67" t="str">
        <f t="shared" si="51"/>
        <v>624 Social assistance</v>
      </c>
      <c r="C383" s="67">
        <f t="shared" si="52"/>
        <v>3</v>
      </c>
      <c r="D383" s="67" t="str">
        <f t="shared" si="53"/>
        <v>624</v>
      </c>
      <c r="E383" s="67" t="str">
        <f t="shared" si="54"/>
        <v>624</v>
      </c>
      <c r="F383" s="67" t="str">
        <f t="shared" si="48"/>
        <v>L624</v>
      </c>
      <c r="G383" s="67" t="str">
        <f t="shared" si="49"/>
        <v>000</v>
      </c>
      <c r="H383" s="67" t="str">
        <f t="shared" si="50"/>
        <v>L624000</v>
      </c>
      <c r="I383" s="67" t="str">
        <f t="shared" si="56"/>
        <v/>
      </c>
      <c r="J383" s="67" t="str">
        <f t="shared" si="55"/>
        <v>Social assistance</v>
      </c>
    </row>
    <row r="384" spans="1:10" x14ac:dyDescent="0.25">
      <c r="A384" s="67" t="s">
        <v>11202</v>
      </c>
      <c r="B384" s="67" t="str">
        <f t="shared" si="51"/>
        <v>6241 Individual and family services</v>
      </c>
      <c r="C384" s="67">
        <f t="shared" si="52"/>
        <v>4</v>
      </c>
      <c r="D384" s="67" t="str">
        <f t="shared" si="53"/>
        <v>6241</v>
      </c>
      <c r="E384" s="67" t="str">
        <f t="shared" si="54"/>
        <v>6241</v>
      </c>
      <c r="F384" s="67" t="str">
        <f t="shared" si="48"/>
        <v>L6241</v>
      </c>
      <c r="G384" s="67" t="str">
        <f t="shared" si="49"/>
        <v>00</v>
      </c>
      <c r="H384" s="67" t="str">
        <f t="shared" si="50"/>
        <v>L624100</v>
      </c>
      <c r="I384" s="67" t="str">
        <f t="shared" si="56"/>
        <v>L624100</v>
      </c>
      <c r="J384" s="67" t="str">
        <f t="shared" si="55"/>
        <v>Individual and family services</v>
      </c>
    </row>
    <row r="385" spans="1:10" x14ac:dyDescent="0.25">
      <c r="A385" s="67" t="s">
        <v>11203</v>
      </c>
      <c r="B385" s="67" t="str">
        <f t="shared" si="51"/>
        <v>6242 Community food and housing, and emergency and other relief services</v>
      </c>
      <c r="C385" s="67">
        <f t="shared" si="52"/>
        <v>4</v>
      </c>
      <c r="D385" s="67" t="str">
        <f t="shared" si="53"/>
        <v>6242</v>
      </c>
      <c r="E385" s="67" t="str">
        <f t="shared" si="54"/>
        <v>6242</v>
      </c>
      <c r="F385" s="67" t="str">
        <f t="shared" si="48"/>
        <v>L6242</v>
      </c>
      <c r="G385" s="67" t="str">
        <f t="shared" si="49"/>
        <v>00</v>
      </c>
      <c r="H385" s="67" t="str">
        <f t="shared" si="50"/>
        <v>L624200</v>
      </c>
      <c r="I385" s="67" t="str">
        <f t="shared" si="56"/>
        <v>L624200</v>
      </c>
      <c r="J385" s="67" t="str">
        <f t="shared" si="55"/>
        <v>Community food and housing, and emergency and other relief services</v>
      </c>
    </row>
    <row r="386" spans="1:10" x14ac:dyDescent="0.25">
      <c r="A386" s="67" t="s">
        <v>11204</v>
      </c>
      <c r="B386" s="67" t="str">
        <f t="shared" si="51"/>
        <v>6243 Vocational rehabilitation services</v>
      </c>
      <c r="C386" s="67">
        <f t="shared" si="52"/>
        <v>4</v>
      </c>
      <c r="D386" s="67" t="str">
        <f t="shared" si="53"/>
        <v>6243</v>
      </c>
      <c r="E386" s="67" t="str">
        <f t="shared" si="54"/>
        <v>6243</v>
      </c>
      <c r="F386" s="67" t="str">
        <f t="shared" si="48"/>
        <v>L6243</v>
      </c>
      <c r="G386" s="67" t="str">
        <f t="shared" si="49"/>
        <v>00</v>
      </c>
      <c r="H386" s="67" t="str">
        <f t="shared" si="50"/>
        <v>L624300</v>
      </c>
      <c r="I386" s="67" t="str">
        <f t="shared" si="56"/>
        <v>L624300</v>
      </c>
      <c r="J386" s="67" t="str">
        <f t="shared" si="55"/>
        <v>Vocational rehabilitation services</v>
      </c>
    </row>
    <row r="387" spans="1:10" x14ac:dyDescent="0.25">
      <c r="A387" s="67" t="s">
        <v>11205</v>
      </c>
      <c r="B387" s="67" t="str">
        <f t="shared" si="51"/>
        <v>6244 Child day-care services</v>
      </c>
      <c r="C387" s="67">
        <f t="shared" si="52"/>
        <v>4</v>
      </c>
      <c r="D387" s="67" t="str">
        <f t="shared" si="53"/>
        <v>6244</v>
      </c>
      <c r="E387" s="67" t="str">
        <f t="shared" si="54"/>
        <v>6244</v>
      </c>
      <c r="F387" s="67" t="str">
        <f t="shared" ref="F387:F441" si="57">"L"&amp;E387</f>
        <v>L6244</v>
      </c>
      <c r="G387" s="67" t="str">
        <f t="shared" ref="G387:G441" si="58">REPT("0",7-LEN(F387))</f>
        <v>00</v>
      </c>
      <c r="H387" s="67" t="str">
        <f t="shared" ref="H387:H441" si="59">F387&amp;G387</f>
        <v>L624400</v>
      </c>
      <c r="I387" s="67" t="str">
        <f t="shared" si="56"/>
        <v>L624400</v>
      </c>
      <c r="J387" s="67" t="str">
        <f t="shared" si="55"/>
        <v>Child day-care services</v>
      </c>
    </row>
    <row r="388" spans="1:10" x14ac:dyDescent="0.25">
      <c r="A388" s="67" t="s">
        <v>11206</v>
      </c>
      <c r="B388" s="67" t="str">
        <f t="shared" ref="B388:B441" si="60">TRIM(A388)</f>
        <v>71 Arts, entertainment and recreation</v>
      </c>
      <c r="C388" s="67">
        <f t="shared" ref="C388:C441" si="61">MIN(FIND(" ",B388)-1,4)</f>
        <v>2</v>
      </c>
      <c r="D388" s="67" t="str">
        <f t="shared" ref="D388:D441" si="62">LEFT(B388,C388)</f>
        <v>71</v>
      </c>
      <c r="E388" s="67" t="str">
        <f t="shared" ref="E388:E441" si="63">SUBSTITUTE(D388,"0","N")</f>
        <v>71</v>
      </c>
      <c r="F388" s="67" t="str">
        <f t="shared" si="57"/>
        <v>L71</v>
      </c>
      <c r="G388" s="67" t="str">
        <f t="shared" si="58"/>
        <v>0000</v>
      </c>
      <c r="H388" s="67" t="str">
        <f t="shared" si="59"/>
        <v>L710000</v>
      </c>
      <c r="I388" s="67" t="str">
        <f t="shared" si="56"/>
        <v/>
      </c>
      <c r="J388" s="67" t="str">
        <f t="shared" ref="J388:J441" si="64">RIGHT(B388,LEN(B388)-C388-1)</f>
        <v>Arts, entertainment and recreation</v>
      </c>
    </row>
    <row r="389" spans="1:10" x14ac:dyDescent="0.25">
      <c r="A389" s="67" t="s">
        <v>11207</v>
      </c>
      <c r="B389" s="67" t="str">
        <f t="shared" si="60"/>
        <v>711 Performing arts, spectator sports and related industries</v>
      </c>
      <c r="C389" s="67">
        <f t="shared" si="61"/>
        <v>3</v>
      </c>
      <c r="D389" s="67" t="str">
        <f t="shared" si="62"/>
        <v>711</v>
      </c>
      <c r="E389" s="67" t="str">
        <f t="shared" si="63"/>
        <v>711</v>
      </c>
      <c r="F389" s="67" t="str">
        <f t="shared" si="57"/>
        <v>L711</v>
      </c>
      <c r="G389" s="67" t="str">
        <f t="shared" si="58"/>
        <v>000</v>
      </c>
      <c r="H389" s="67" t="str">
        <f t="shared" si="59"/>
        <v>L711000</v>
      </c>
      <c r="I389" s="67" t="str">
        <f t="shared" si="56"/>
        <v/>
      </c>
      <c r="J389" s="67" t="str">
        <f t="shared" si="64"/>
        <v>Performing arts, spectator sports and related industries</v>
      </c>
    </row>
    <row r="390" spans="1:10" x14ac:dyDescent="0.25">
      <c r="A390" s="67" t="s">
        <v>11208</v>
      </c>
      <c r="B390" s="67" t="str">
        <f t="shared" si="60"/>
        <v>7111 Performing arts companies</v>
      </c>
      <c r="C390" s="67">
        <f t="shared" si="61"/>
        <v>4</v>
      </c>
      <c r="D390" s="67" t="str">
        <f t="shared" si="62"/>
        <v>7111</v>
      </c>
      <c r="E390" s="67" t="str">
        <f t="shared" si="63"/>
        <v>7111</v>
      </c>
      <c r="F390" s="67" t="str">
        <f t="shared" si="57"/>
        <v>L7111</v>
      </c>
      <c r="G390" s="67" t="str">
        <f t="shared" si="58"/>
        <v>00</v>
      </c>
      <c r="H390" s="67" t="str">
        <f t="shared" si="59"/>
        <v>L711100</v>
      </c>
      <c r="I390" s="67" t="str">
        <f t="shared" ref="I390:I440" si="65">IF(C390=4,H390,"")</f>
        <v>L711100</v>
      </c>
      <c r="J390" s="67" t="str">
        <f t="shared" si="64"/>
        <v>Performing arts companies</v>
      </c>
    </row>
    <row r="391" spans="1:10" x14ac:dyDescent="0.25">
      <c r="A391" s="67" t="s">
        <v>11209</v>
      </c>
      <c r="B391" s="67" t="str">
        <f t="shared" si="60"/>
        <v>7112 Spectator sports</v>
      </c>
      <c r="C391" s="67">
        <f t="shared" si="61"/>
        <v>4</v>
      </c>
      <c r="D391" s="67" t="str">
        <f t="shared" si="62"/>
        <v>7112</v>
      </c>
      <c r="E391" s="67" t="str">
        <f t="shared" si="63"/>
        <v>7112</v>
      </c>
      <c r="F391" s="67" t="str">
        <f t="shared" si="57"/>
        <v>L7112</v>
      </c>
      <c r="G391" s="67" t="str">
        <f t="shared" si="58"/>
        <v>00</v>
      </c>
      <c r="H391" s="67" t="str">
        <f t="shared" si="59"/>
        <v>L711200</v>
      </c>
      <c r="I391" s="67" t="str">
        <f t="shared" si="65"/>
        <v>L711200</v>
      </c>
      <c r="J391" s="67" t="str">
        <f t="shared" si="64"/>
        <v>Spectator sports</v>
      </c>
    </row>
    <row r="392" spans="1:10" x14ac:dyDescent="0.25">
      <c r="A392" s="67" t="s">
        <v>11210</v>
      </c>
      <c r="B392" s="67" t="str">
        <f t="shared" si="60"/>
        <v>7113 Promoters (presenters) of performing arts, sports and similar events</v>
      </c>
      <c r="C392" s="67">
        <f t="shared" si="61"/>
        <v>4</v>
      </c>
      <c r="D392" s="67" t="str">
        <f t="shared" si="62"/>
        <v>7113</v>
      </c>
      <c r="E392" s="67" t="str">
        <f t="shared" si="63"/>
        <v>7113</v>
      </c>
      <c r="F392" s="67" t="str">
        <f t="shared" si="57"/>
        <v>L7113</v>
      </c>
      <c r="G392" s="67" t="str">
        <f t="shared" si="58"/>
        <v>00</v>
      </c>
      <c r="H392" s="67" t="str">
        <f t="shared" si="59"/>
        <v>L711300</v>
      </c>
      <c r="I392" s="67" t="str">
        <f t="shared" si="65"/>
        <v>L711300</v>
      </c>
      <c r="J392" s="67" t="str">
        <f t="shared" si="64"/>
        <v>Promoters (presenters) of performing arts, sports and similar events</v>
      </c>
    </row>
    <row r="393" spans="1:10" x14ac:dyDescent="0.25">
      <c r="A393" s="67" t="s">
        <v>11211</v>
      </c>
      <c r="B393" s="67" t="str">
        <f t="shared" si="60"/>
        <v>7114 Agents and managers for artists, athletes, entertainers and other public figures</v>
      </c>
      <c r="C393" s="67">
        <f t="shared" si="61"/>
        <v>4</v>
      </c>
      <c r="D393" s="67" t="str">
        <f t="shared" si="62"/>
        <v>7114</v>
      </c>
      <c r="E393" s="67" t="str">
        <f t="shared" si="63"/>
        <v>7114</v>
      </c>
      <c r="F393" s="67" t="str">
        <f t="shared" si="57"/>
        <v>L7114</v>
      </c>
      <c r="G393" s="67" t="str">
        <f t="shared" si="58"/>
        <v>00</v>
      </c>
      <c r="H393" s="67" t="str">
        <f t="shared" si="59"/>
        <v>L711400</v>
      </c>
      <c r="I393" s="67" t="str">
        <f t="shared" si="65"/>
        <v>L711400</v>
      </c>
      <c r="J393" s="67" t="str">
        <f t="shared" si="64"/>
        <v>Agents and managers for artists, athletes, entertainers and other public figures</v>
      </c>
    </row>
    <row r="394" spans="1:10" x14ac:dyDescent="0.25">
      <c r="A394" s="67" t="s">
        <v>11212</v>
      </c>
      <c r="B394" s="67" t="str">
        <f t="shared" si="60"/>
        <v>7115 Independent artists, writers and performers</v>
      </c>
      <c r="C394" s="67">
        <f t="shared" si="61"/>
        <v>4</v>
      </c>
      <c r="D394" s="67" t="str">
        <f t="shared" si="62"/>
        <v>7115</v>
      </c>
      <c r="E394" s="67" t="str">
        <f t="shared" si="63"/>
        <v>7115</v>
      </c>
      <c r="F394" s="67" t="str">
        <f t="shared" si="57"/>
        <v>L7115</v>
      </c>
      <c r="G394" s="67" t="str">
        <f t="shared" si="58"/>
        <v>00</v>
      </c>
      <c r="H394" s="67" t="str">
        <f t="shared" si="59"/>
        <v>L711500</v>
      </c>
      <c r="I394" s="67" t="str">
        <f t="shared" si="65"/>
        <v>L711500</v>
      </c>
      <c r="J394" s="67" t="str">
        <f t="shared" si="64"/>
        <v>Independent artists, writers and performers</v>
      </c>
    </row>
    <row r="395" spans="1:10" x14ac:dyDescent="0.25">
      <c r="A395" s="67" t="s">
        <v>11213</v>
      </c>
      <c r="B395" s="67" t="str">
        <f t="shared" si="60"/>
        <v>712 Heritage institutions</v>
      </c>
      <c r="C395" s="67">
        <f t="shared" si="61"/>
        <v>3</v>
      </c>
      <c r="D395" s="67" t="str">
        <f t="shared" si="62"/>
        <v>712</v>
      </c>
      <c r="E395" s="67" t="str">
        <f t="shared" si="63"/>
        <v>712</v>
      </c>
      <c r="F395" s="67" t="str">
        <f t="shared" si="57"/>
        <v>L712</v>
      </c>
      <c r="G395" s="67" t="str">
        <f t="shared" si="58"/>
        <v>000</v>
      </c>
      <c r="H395" s="67" t="str">
        <f t="shared" si="59"/>
        <v>L712000</v>
      </c>
      <c r="I395" s="67" t="str">
        <f t="shared" si="65"/>
        <v/>
      </c>
      <c r="J395" s="67" t="str">
        <f t="shared" si="64"/>
        <v>Heritage institutions</v>
      </c>
    </row>
    <row r="396" spans="1:10" x14ac:dyDescent="0.25">
      <c r="A396" s="67" t="s">
        <v>11214</v>
      </c>
      <c r="B396" s="67" t="str">
        <f t="shared" si="60"/>
        <v>7121 Heritage institutions</v>
      </c>
      <c r="C396" s="67">
        <f t="shared" si="61"/>
        <v>4</v>
      </c>
      <c r="D396" s="67" t="str">
        <f t="shared" si="62"/>
        <v>7121</v>
      </c>
      <c r="E396" s="67" t="str">
        <f t="shared" si="63"/>
        <v>7121</v>
      </c>
      <c r="F396" s="67" t="str">
        <f t="shared" si="57"/>
        <v>L7121</v>
      </c>
      <c r="G396" s="67" t="str">
        <f t="shared" si="58"/>
        <v>00</v>
      </c>
      <c r="H396" s="67" t="str">
        <f t="shared" si="59"/>
        <v>L712100</v>
      </c>
      <c r="I396" s="67" t="str">
        <f t="shared" si="65"/>
        <v>L712100</v>
      </c>
      <c r="J396" s="67" t="str">
        <f t="shared" si="64"/>
        <v>Heritage institutions</v>
      </c>
    </row>
    <row r="397" spans="1:10" x14ac:dyDescent="0.25">
      <c r="A397" s="67" t="s">
        <v>11215</v>
      </c>
      <c r="B397" s="67" t="str">
        <f t="shared" si="60"/>
        <v>713 Amusement, gambling and recreation industries</v>
      </c>
      <c r="C397" s="67">
        <f t="shared" si="61"/>
        <v>3</v>
      </c>
      <c r="D397" s="67" t="str">
        <f t="shared" si="62"/>
        <v>713</v>
      </c>
      <c r="E397" s="67" t="str">
        <f t="shared" si="63"/>
        <v>713</v>
      </c>
      <c r="F397" s="67" t="str">
        <f t="shared" si="57"/>
        <v>L713</v>
      </c>
      <c r="G397" s="67" t="str">
        <f t="shared" si="58"/>
        <v>000</v>
      </c>
      <c r="H397" s="67" t="str">
        <f t="shared" si="59"/>
        <v>L713000</v>
      </c>
      <c r="I397" s="67" t="str">
        <f t="shared" si="65"/>
        <v/>
      </c>
      <c r="J397" s="67" t="str">
        <f t="shared" si="64"/>
        <v>Amusement, gambling and recreation industries</v>
      </c>
    </row>
    <row r="398" spans="1:10" x14ac:dyDescent="0.25">
      <c r="A398" s="67" t="s">
        <v>11216</v>
      </c>
      <c r="B398" s="67" t="str">
        <f t="shared" si="60"/>
        <v>7131 Amusement parks and arcades</v>
      </c>
      <c r="C398" s="67">
        <f t="shared" si="61"/>
        <v>4</v>
      </c>
      <c r="D398" s="67" t="str">
        <f t="shared" si="62"/>
        <v>7131</v>
      </c>
      <c r="E398" s="67" t="str">
        <f t="shared" si="63"/>
        <v>7131</v>
      </c>
      <c r="F398" s="67" t="str">
        <f t="shared" si="57"/>
        <v>L7131</v>
      </c>
      <c r="G398" s="67" t="str">
        <f t="shared" si="58"/>
        <v>00</v>
      </c>
      <c r="H398" s="67" t="str">
        <f t="shared" si="59"/>
        <v>L713100</v>
      </c>
      <c r="I398" s="67" t="str">
        <f t="shared" si="65"/>
        <v>L713100</v>
      </c>
      <c r="J398" s="67" t="str">
        <f t="shared" si="64"/>
        <v>Amusement parks and arcades</v>
      </c>
    </row>
    <row r="399" spans="1:10" x14ac:dyDescent="0.25">
      <c r="A399" s="67" t="s">
        <v>11217</v>
      </c>
      <c r="B399" s="67" t="str">
        <f t="shared" si="60"/>
        <v>7132 Gambling industries</v>
      </c>
      <c r="C399" s="67">
        <f t="shared" si="61"/>
        <v>4</v>
      </c>
      <c r="D399" s="67" t="str">
        <f t="shared" si="62"/>
        <v>7132</v>
      </c>
      <c r="E399" s="67" t="str">
        <f t="shared" si="63"/>
        <v>7132</v>
      </c>
      <c r="F399" s="67" t="str">
        <f t="shared" si="57"/>
        <v>L7132</v>
      </c>
      <c r="G399" s="67" t="str">
        <f t="shared" si="58"/>
        <v>00</v>
      </c>
      <c r="H399" s="67" t="str">
        <f t="shared" si="59"/>
        <v>L713200</v>
      </c>
      <c r="I399" s="67" t="str">
        <f t="shared" si="65"/>
        <v>L713200</v>
      </c>
      <c r="J399" s="67" t="str">
        <f t="shared" si="64"/>
        <v>Gambling industries</v>
      </c>
    </row>
    <row r="400" spans="1:10" x14ac:dyDescent="0.25">
      <c r="A400" s="67" t="s">
        <v>11218</v>
      </c>
      <c r="B400" s="67" t="str">
        <f t="shared" si="60"/>
        <v>7139 Other amusement and recreation industries</v>
      </c>
      <c r="C400" s="67">
        <f t="shared" si="61"/>
        <v>4</v>
      </c>
      <c r="D400" s="67" t="str">
        <f t="shared" si="62"/>
        <v>7139</v>
      </c>
      <c r="E400" s="67" t="str">
        <f t="shared" si="63"/>
        <v>7139</v>
      </c>
      <c r="F400" s="67" t="str">
        <f t="shared" si="57"/>
        <v>L7139</v>
      </c>
      <c r="G400" s="67" t="str">
        <f t="shared" si="58"/>
        <v>00</v>
      </c>
      <c r="H400" s="67" t="str">
        <f t="shared" si="59"/>
        <v>L713900</v>
      </c>
      <c r="I400" s="67" t="str">
        <f t="shared" si="65"/>
        <v>L713900</v>
      </c>
      <c r="J400" s="67" t="str">
        <f t="shared" si="64"/>
        <v>Other amusement and recreation industries</v>
      </c>
    </row>
    <row r="401" spans="1:10" x14ac:dyDescent="0.25">
      <c r="A401" s="67" t="s">
        <v>11219</v>
      </c>
      <c r="B401" s="67" t="str">
        <f t="shared" si="60"/>
        <v>72 Accommodation and food services</v>
      </c>
      <c r="C401" s="67">
        <f t="shared" si="61"/>
        <v>2</v>
      </c>
      <c r="D401" s="67" t="str">
        <f t="shared" si="62"/>
        <v>72</v>
      </c>
      <c r="E401" s="67" t="str">
        <f t="shared" si="63"/>
        <v>72</v>
      </c>
      <c r="F401" s="67" t="str">
        <f t="shared" si="57"/>
        <v>L72</v>
      </c>
      <c r="G401" s="67" t="str">
        <f t="shared" si="58"/>
        <v>0000</v>
      </c>
      <c r="H401" s="67" t="str">
        <f t="shared" si="59"/>
        <v>L720000</v>
      </c>
      <c r="I401" s="67" t="str">
        <f t="shared" si="65"/>
        <v/>
      </c>
      <c r="J401" s="67" t="str">
        <f t="shared" si="64"/>
        <v>Accommodation and food services</v>
      </c>
    </row>
    <row r="402" spans="1:10" x14ac:dyDescent="0.25">
      <c r="A402" s="67" t="s">
        <v>11220</v>
      </c>
      <c r="B402" s="67" t="str">
        <f t="shared" si="60"/>
        <v>721 Accommodation services</v>
      </c>
      <c r="C402" s="67">
        <f t="shared" si="61"/>
        <v>3</v>
      </c>
      <c r="D402" s="67" t="str">
        <f t="shared" si="62"/>
        <v>721</v>
      </c>
      <c r="E402" s="67" t="str">
        <f t="shared" si="63"/>
        <v>721</v>
      </c>
      <c r="F402" s="67" t="str">
        <f t="shared" si="57"/>
        <v>L721</v>
      </c>
      <c r="G402" s="67" t="str">
        <f t="shared" si="58"/>
        <v>000</v>
      </c>
      <c r="H402" s="67" t="str">
        <f t="shared" si="59"/>
        <v>L721000</v>
      </c>
      <c r="I402" s="67" t="str">
        <f t="shared" si="65"/>
        <v/>
      </c>
      <c r="J402" s="67" t="str">
        <f t="shared" si="64"/>
        <v>Accommodation services</v>
      </c>
    </row>
    <row r="403" spans="1:10" x14ac:dyDescent="0.25">
      <c r="A403" s="67" t="s">
        <v>11221</v>
      </c>
      <c r="B403" s="67" t="str">
        <f t="shared" si="60"/>
        <v>7211 Traveller accommodation</v>
      </c>
      <c r="C403" s="67">
        <f t="shared" si="61"/>
        <v>4</v>
      </c>
      <c r="D403" s="67" t="str">
        <f t="shared" si="62"/>
        <v>7211</v>
      </c>
      <c r="E403" s="67" t="str">
        <f t="shared" si="63"/>
        <v>7211</v>
      </c>
      <c r="F403" s="67" t="str">
        <f t="shared" si="57"/>
        <v>L7211</v>
      </c>
      <c r="G403" s="67" t="str">
        <f t="shared" si="58"/>
        <v>00</v>
      </c>
      <c r="H403" s="67" t="str">
        <f t="shared" si="59"/>
        <v>L721100</v>
      </c>
      <c r="I403" s="67" t="str">
        <f t="shared" si="65"/>
        <v>L721100</v>
      </c>
      <c r="J403" s="67" t="str">
        <f t="shared" si="64"/>
        <v>Traveller accommodation</v>
      </c>
    </row>
    <row r="404" spans="1:10" x14ac:dyDescent="0.25">
      <c r="A404" s="67" t="s">
        <v>11222</v>
      </c>
      <c r="B404" s="67" t="str">
        <f t="shared" si="60"/>
        <v>7212 Recreational vehicle (RV) parks and recreational camps</v>
      </c>
      <c r="C404" s="67">
        <f t="shared" si="61"/>
        <v>4</v>
      </c>
      <c r="D404" s="67" t="str">
        <f t="shared" si="62"/>
        <v>7212</v>
      </c>
      <c r="E404" s="67" t="str">
        <f t="shared" si="63"/>
        <v>7212</v>
      </c>
      <c r="F404" s="67" t="str">
        <f t="shared" si="57"/>
        <v>L7212</v>
      </c>
      <c r="G404" s="67" t="str">
        <f t="shared" si="58"/>
        <v>00</v>
      </c>
      <c r="H404" s="67" t="str">
        <f t="shared" si="59"/>
        <v>L721200</v>
      </c>
      <c r="I404" s="67" t="str">
        <f t="shared" si="65"/>
        <v>L721200</v>
      </c>
      <c r="J404" s="67" t="str">
        <f t="shared" si="64"/>
        <v>Recreational vehicle (RV) parks and recreational camps</v>
      </c>
    </row>
    <row r="405" spans="1:10" x14ac:dyDescent="0.25">
      <c r="A405" s="67" t="s">
        <v>11223</v>
      </c>
      <c r="B405" s="67" t="str">
        <f t="shared" si="60"/>
        <v>7213 Rooming and boarding houses</v>
      </c>
      <c r="C405" s="67">
        <f t="shared" si="61"/>
        <v>4</v>
      </c>
      <c r="D405" s="67" t="str">
        <f t="shared" si="62"/>
        <v>7213</v>
      </c>
      <c r="E405" s="67" t="str">
        <f t="shared" si="63"/>
        <v>7213</v>
      </c>
      <c r="F405" s="67" t="str">
        <f t="shared" si="57"/>
        <v>L7213</v>
      </c>
      <c r="G405" s="67" t="str">
        <f t="shared" si="58"/>
        <v>00</v>
      </c>
      <c r="H405" s="67" t="str">
        <f t="shared" si="59"/>
        <v>L721300</v>
      </c>
      <c r="I405" s="67" t="str">
        <f t="shared" si="65"/>
        <v>L721300</v>
      </c>
      <c r="J405" s="67" t="str">
        <f t="shared" si="64"/>
        <v>Rooming and boarding houses</v>
      </c>
    </row>
    <row r="406" spans="1:10" x14ac:dyDescent="0.25">
      <c r="A406" s="67" t="s">
        <v>11224</v>
      </c>
      <c r="B406" s="67" t="str">
        <f t="shared" si="60"/>
        <v>722 Food services and drinking places</v>
      </c>
      <c r="C406" s="67">
        <f t="shared" si="61"/>
        <v>3</v>
      </c>
      <c r="D406" s="67" t="str">
        <f t="shared" si="62"/>
        <v>722</v>
      </c>
      <c r="E406" s="67" t="str">
        <f t="shared" si="63"/>
        <v>722</v>
      </c>
      <c r="F406" s="67" t="str">
        <f t="shared" si="57"/>
        <v>L722</v>
      </c>
      <c r="G406" s="67" t="str">
        <f t="shared" si="58"/>
        <v>000</v>
      </c>
      <c r="H406" s="67" t="str">
        <f t="shared" si="59"/>
        <v>L722000</v>
      </c>
      <c r="I406" s="67" t="str">
        <f t="shared" si="65"/>
        <v/>
      </c>
      <c r="J406" s="67" t="str">
        <f t="shared" si="64"/>
        <v>Food services and drinking places</v>
      </c>
    </row>
    <row r="407" spans="1:10" x14ac:dyDescent="0.25">
      <c r="A407" s="67" t="s">
        <v>11225</v>
      </c>
      <c r="B407" s="67" t="str">
        <f t="shared" si="60"/>
        <v>7223 Special food services</v>
      </c>
      <c r="C407" s="67">
        <f t="shared" si="61"/>
        <v>4</v>
      </c>
      <c r="D407" s="67" t="str">
        <f t="shared" si="62"/>
        <v>7223</v>
      </c>
      <c r="E407" s="67" t="str">
        <f t="shared" si="63"/>
        <v>7223</v>
      </c>
      <c r="F407" s="67" t="str">
        <f t="shared" si="57"/>
        <v>L7223</v>
      </c>
      <c r="G407" s="67" t="str">
        <f t="shared" si="58"/>
        <v>00</v>
      </c>
      <c r="H407" s="67" t="str">
        <f t="shared" si="59"/>
        <v>L722300</v>
      </c>
      <c r="I407" s="67" t="str">
        <f t="shared" si="65"/>
        <v>L722300</v>
      </c>
      <c r="J407" s="67" t="str">
        <f t="shared" si="64"/>
        <v>Special food services</v>
      </c>
    </row>
    <row r="408" spans="1:10" x14ac:dyDescent="0.25">
      <c r="A408" s="67" t="s">
        <v>11226</v>
      </c>
      <c r="B408" s="67" t="str">
        <f t="shared" si="60"/>
        <v>7224 Drinking places (alcoholic beverages)</v>
      </c>
      <c r="C408" s="67">
        <f t="shared" si="61"/>
        <v>4</v>
      </c>
      <c r="D408" s="67" t="str">
        <f t="shared" si="62"/>
        <v>7224</v>
      </c>
      <c r="E408" s="67" t="str">
        <f t="shared" si="63"/>
        <v>7224</v>
      </c>
      <c r="F408" s="67" t="str">
        <f t="shared" si="57"/>
        <v>L7224</v>
      </c>
      <c r="G408" s="67" t="str">
        <f t="shared" si="58"/>
        <v>00</v>
      </c>
      <c r="H408" s="67" t="str">
        <f t="shared" si="59"/>
        <v>L722400</v>
      </c>
      <c r="I408" s="67" t="str">
        <f t="shared" si="65"/>
        <v>L722400</v>
      </c>
      <c r="J408" s="67" t="str">
        <f t="shared" si="64"/>
        <v>Drinking places (alcoholic beverages)</v>
      </c>
    </row>
    <row r="409" spans="1:10" x14ac:dyDescent="0.25">
      <c r="A409" s="67" t="s">
        <v>11227</v>
      </c>
      <c r="B409" s="67" t="str">
        <f t="shared" si="60"/>
        <v>7225 Full-service restaurants and limited-service eating places</v>
      </c>
      <c r="C409" s="67">
        <f t="shared" si="61"/>
        <v>4</v>
      </c>
      <c r="D409" s="67" t="str">
        <f t="shared" si="62"/>
        <v>7225</v>
      </c>
      <c r="E409" s="67" t="str">
        <f t="shared" si="63"/>
        <v>7225</v>
      </c>
      <c r="F409" s="67" t="str">
        <f t="shared" si="57"/>
        <v>L7225</v>
      </c>
      <c r="G409" s="67" t="str">
        <f t="shared" si="58"/>
        <v>00</v>
      </c>
      <c r="H409" s="67" t="str">
        <f t="shared" si="59"/>
        <v>L722500</v>
      </c>
      <c r="I409" s="67" t="str">
        <f t="shared" si="65"/>
        <v>L722500</v>
      </c>
      <c r="J409" s="67" t="str">
        <f t="shared" si="64"/>
        <v>Full-service restaurants and limited-service eating places</v>
      </c>
    </row>
    <row r="410" spans="1:10" x14ac:dyDescent="0.25">
      <c r="A410" s="67" t="s">
        <v>11228</v>
      </c>
      <c r="B410" s="67" t="str">
        <f t="shared" si="60"/>
        <v>81 Other services (except public administration)</v>
      </c>
      <c r="C410" s="67">
        <f t="shared" si="61"/>
        <v>2</v>
      </c>
      <c r="D410" s="67" t="str">
        <f t="shared" si="62"/>
        <v>81</v>
      </c>
      <c r="E410" s="67" t="str">
        <f t="shared" si="63"/>
        <v>81</v>
      </c>
      <c r="F410" s="67" t="str">
        <f t="shared" si="57"/>
        <v>L81</v>
      </c>
      <c r="G410" s="67" t="str">
        <f t="shared" si="58"/>
        <v>0000</v>
      </c>
      <c r="H410" s="67" t="str">
        <f t="shared" si="59"/>
        <v>L810000</v>
      </c>
      <c r="I410" s="67" t="str">
        <f t="shared" si="65"/>
        <v/>
      </c>
      <c r="J410" s="67" t="str">
        <f t="shared" si="64"/>
        <v>Other services (except public administration)</v>
      </c>
    </row>
    <row r="411" spans="1:10" x14ac:dyDescent="0.25">
      <c r="A411" s="67" t="s">
        <v>11229</v>
      </c>
      <c r="B411" s="67" t="str">
        <f t="shared" si="60"/>
        <v>811 Repair and maintenance</v>
      </c>
      <c r="C411" s="67">
        <f t="shared" si="61"/>
        <v>3</v>
      </c>
      <c r="D411" s="67" t="str">
        <f t="shared" si="62"/>
        <v>811</v>
      </c>
      <c r="E411" s="67" t="str">
        <f t="shared" si="63"/>
        <v>811</v>
      </c>
      <c r="F411" s="67" t="str">
        <f t="shared" si="57"/>
        <v>L811</v>
      </c>
      <c r="G411" s="67" t="str">
        <f t="shared" si="58"/>
        <v>000</v>
      </c>
      <c r="H411" s="67" t="str">
        <f t="shared" si="59"/>
        <v>L811000</v>
      </c>
      <c r="I411" s="67" t="str">
        <f t="shared" si="65"/>
        <v/>
      </c>
      <c r="J411" s="67" t="str">
        <f t="shared" si="64"/>
        <v>Repair and maintenance</v>
      </c>
    </row>
    <row r="412" spans="1:10" x14ac:dyDescent="0.25">
      <c r="A412" s="67" t="s">
        <v>11230</v>
      </c>
      <c r="B412" s="67" t="str">
        <f t="shared" si="60"/>
        <v>8111 Automotive repair and maintenance</v>
      </c>
      <c r="C412" s="67">
        <f t="shared" si="61"/>
        <v>4</v>
      </c>
      <c r="D412" s="67" t="str">
        <f t="shared" si="62"/>
        <v>8111</v>
      </c>
      <c r="E412" s="67" t="str">
        <f t="shared" si="63"/>
        <v>8111</v>
      </c>
      <c r="F412" s="67" t="str">
        <f t="shared" si="57"/>
        <v>L8111</v>
      </c>
      <c r="G412" s="67" t="str">
        <f t="shared" si="58"/>
        <v>00</v>
      </c>
      <c r="H412" s="67" t="str">
        <f t="shared" si="59"/>
        <v>L811100</v>
      </c>
      <c r="I412" s="67" t="str">
        <f t="shared" si="65"/>
        <v>L811100</v>
      </c>
      <c r="J412" s="67" t="str">
        <f t="shared" si="64"/>
        <v>Automotive repair and maintenance</v>
      </c>
    </row>
    <row r="413" spans="1:10" x14ac:dyDescent="0.25">
      <c r="A413" s="67" t="s">
        <v>11231</v>
      </c>
      <c r="B413" s="67" t="str">
        <f t="shared" si="60"/>
        <v>8112 Electronic and precision equipment repair and maintenance</v>
      </c>
      <c r="C413" s="67">
        <f t="shared" si="61"/>
        <v>4</v>
      </c>
      <c r="D413" s="67" t="str">
        <f t="shared" si="62"/>
        <v>8112</v>
      </c>
      <c r="E413" s="67" t="str">
        <f t="shared" si="63"/>
        <v>8112</v>
      </c>
      <c r="F413" s="67" t="str">
        <f t="shared" si="57"/>
        <v>L8112</v>
      </c>
      <c r="G413" s="67" t="str">
        <f t="shared" si="58"/>
        <v>00</v>
      </c>
      <c r="H413" s="67" t="str">
        <f t="shared" si="59"/>
        <v>L811200</v>
      </c>
      <c r="I413" s="67" t="str">
        <f t="shared" si="65"/>
        <v>L811200</v>
      </c>
      <c r="J413" s="67" t="str">
        <f t="shared" si="64"/>
        <v>Electronic and precision equipment repair and maintenance</v>
      </c>
    </row>
    <row r="414" spans="1:10" x14ac:dyDescent="0.25">
      <c r="A414" s="67" t="s">
        <v>11232</v>
      </c>
      <c r="B414" s="67" t="str">
        <f t="shared" si="60"/>
        <v>8113 Commercial and industrial machinery and equipment (except automotive and electronic) repair and maintenance</v>
      </c>
      <c r="C414" s="67">
        <f t="shared" si="61"/>
        <v>4</v>
      </c>
      <c r="D414" s="67" t="str">
        <f t="shared" si="62"/>
        <v>8113</v>
      </c>
      <c r="E414" s="67" t="str">
        <f t="shared" si="63"/>
        <v>8113</v>
      </c>
      <c r="F414" s="67" t="str">
        <f t="shared" si="57"/>
        <v>L8113</v>
      </c>
      <c r="G414" s="67" t="str">
        <f t="shared" si="58"/>
        <v>00</v>
      </c>
      <c r="H414" s="67" t="str">
        <f t="shared" si="59"/>
        <v>L811300</v>
      </c>
      <c r="I414" s="67" t="str">
        <f t="shared" si="65"/>
        <v>L811300</v>
      </c>
      <c r="J414" s="67" t="str">
        <f t="shared" si="64"/>
        <v>Commercial and industrial machinery and equipment (except automotive and electronic) repair and maintenance</v>
      </c>
    </row>
    <row r="415" spans="1:10" x14ac:dyDescent="0.25">
      <c r="A415" s="67" t="s">
        <v>11233</v>
      </c>
      <c r="B415" s="67" t="str">
        <f t="shared" si="60"/>
        <v>8114 Personal and household goods repair and maintenance</v>
      </c>
      <c r="C415" s="67">
        <f t="shared" si="61"/>
        <v>4</v>
      </c>
      <c r="D415" s="67" t="str">
        <f t="shared" si="62"/>
        <v>8114</v>
      </c>
      <c r="E415" s="67" t="str">
        <f t="shared" si="63"/>
        <v>8114</v>
      </c>
      <c r="F415" s="67" t="str">
        <f t="shared" si="57"/>
        <v>L8114</v>
      </c>
      <c r="G415" s="67" t="str">
        <f t="shared" si="58"/>
        <v>00</v>
      </c>
      <c r="H415" s="67" t="str">
        <f t="shared" si="59"/>
        <v>L811400</v>
      </c>
      <c r="I415" s="67" t="str">
        <f t="shared" si="65"/>
        <v>L811400</v>
      </c>
      <c r="J415" s="67" t="str">
        <f t="shared" si="64"/>
        <v>Personal and household goods repair and maintenance</v>
      </c>
    </row>
    <row r="416" spans="1:10" x14ac:dyDescent="0.25">
      <c r="A416" s="67" t="s">
        <v>11234</v>
      </c>
      <c r="B416" s="67" t="str">
        <f t="shared" si="60"/>
        <v>812 Personal and laundry services</v>
      </c>
      <c r="C416" s="67">
        <f t="shared" si="61"/>
        <v>3</v>
      </c>
      <c r="D416" s="67" t="str">
        <f t="shared" si="62"/>
        <v>812</v>
      </c>
      <c r="E416" s="67" t="str">
        <f t="shared" si="63"/>
        <v>812</v>
      </c>
      <c r="F416" s="67" t="str">
        <f t="shared" si="57"/>
        <v>L812</v>
      </c>
      <c r="G416" s="67" t="str">
        <f t="shared" si="58"/>
        <v>000</v>
      </c>
      <c r="H416" s="67" t="str">
        <f t="shared" si="59"/>
        <v>L812000</v>
      </c>
      <c r="I416" s="67" t="str">
        <f t="shared" si="65"/>
        <v/>
      </c>
      <c r="J416" s="67" t="str">
        <f t="shared" si="64"/>
        <v>Personal and laundry services</v>
      </c>
    </row>
    <row r="417" spans="1:10" x14ac:dyDescent="0.25">
      <c r="A417" s="67" t="s">
        <v>11235</v>
      </c>
      <c r="B417" s="67" t="str">
        <f t="shared" si="60"/>
        <v>8121 Personal care services</v>
      </c>
      <c r="C417" s="67">
        <f t="shared" si="61"/>
        <v>4</v>
      </c>
      <c r="D417" s="67" t="str">
        <f t="shared" si="62"/>
        <v>8121</v>
      </c>
      <c r="E417" s="67" t="str">
        <f t="shared" si="63"/>
        <v>8121</v>
      </c>
      <c r="F417" s="67" t="str">
        <f t="shared" si="57"/>
        <v>L8121</v>
      </c>
      <c r="G417" s="67" t="str">
        <f t="shared" si="58"/>
        <v>00</v>
      </c>
      <c r="H417" s="67" t="str">
        <f t="shared" si="59"/>
        <v>L812100</v>
      </c>
      <c r="I417" s="67" t="str">
        <f t="shared" si="65"/>
        <v>L812100</v>
      </c>
      <c r="J417" s="67" t="str">
        <f t="shared" si="64"/>
        <v>Personal care services</v>
      </c>
    </row>
    <row r="418" spans="1:10" x14ac:dyDescent="0.25">
      <c r="A418" s="67" t="s">
        <v>11236</v>
      </c>
      <c r="B418" s="67" t="str">
        <f t="shared" si="60"/>
        <v>8122 Funeral services</v>
      </c>
      <c r="C418" s="67">
        <f t="shared" si="61"/>
        <v>4</v>
      </c>
      <c r="D418" s="67" t="str">
        <f t="shared" si="62"/>
        <v>8122</v>
      </c>
      <c r="E418" s="67" t="str">
        <f t="shared" si="63"/>
        <v>8122</v>
      </c>
      <c r="F418" s="67" t="str">
        <f t="shared" si="57"/>
        <v>L8122</v>
      </c>
      <c r="G418" s="67" t="str">
        <f t="shared" si="58"/>
        <v>00</v>
      </c>
      <c r="H418" s="67" t="str">
        <f t="shared" si="59"/>
        <v>L812200</v>
      </c>
      <c r="I418" s="67" t="str">
        <f t="shared" si="65"/>
        <v>L812200</v>
      </c>
      <c r="J418" s="67" t="str">
        <f t="shared" si="64"/>
        <v>Funeral services</v>
      </c>
    </row>
    <row r="419" spans="1:10" x14ac:dyDescent="0.25">
      <c r="A419" s="67" t="s">
        <v>11237</v>
      </c>
      <c r="B419" s="67" t="str">
        <f t="shared" si="60"/>
        <v>8123 Dry cleaning and laundry services</v>
      </c>
      <c r="C419" s="67">
        <f t="shared" si="61"/>
        <v>4</v>
      </c>
      <c r="D419" s="67" t="str">
        <f t="shared" si="62"/>
        <v>8123</v>
      </c>
      <c r="E419" s="67" t="str">
        <f t="shared" si="63"/>
        <v>8123</v>
      </c>
      <c r="F419" s="67" t="str">
        <f t="shared" si="57"/>
        <v>L8123</v>
      </c>
      <c r="G419" s="67" t="str">
        <f t="shared" si="58"/>
        <v>00</v>
      </c>
      <c r="H419" s="67" t="str">
        <f t="shared" si="59"/>
        <v>L812300</v>
      </c>
      <c r="I419" s="67" t="str">
        <f t="shared" si="65"/>
        <v>L812300</v>
      </c>
      <c r="J419" s="67" t="str">
        <f t="shared" si="64"/>
        <v>Dry cleaning and laundry services</v>
      </c>
    </row>
    <row r="420" spans="1:10" x14ac:dyDescent="0.25">
      <c r="A420" s="67" t="s">
        <v>11238</v>
      </c>
      <c r="B420" s="67" t="str">
        <f t="shared" si="60"/>
        <v>8129 Other personal services</v>
      </c>
      <c r="C420" s="67">
        <f t="shared" si="61"/>
        <v>4</v>
      </c>
      <c r="D420" s="67" t="str">
        <f t="shared" si="62"/>
        <v>8129</v>
      </c>
      <c r="E420" s="67" t="str">
        <f t="shared" si="63"/>
        <v>8129</v>
      </c>
      <c r="F420" s="67" t="str">
        <f t="shared" si="57"/>
        <v>L8129</v>
      </c>
      <c r="G420" s="67" t="str">
        <f t="shared" si="58"/>
        <v>00</v>
      </c>
      <c r="H420" s="67" t="str">
        <f t="shared" si="59"/>
        <v>L812900</v>
      </c>
      <c r="I420" s="67" t="str">
        <f t="shared" si="65"/>
        <v>L812900</v>
      </c>
      <c r="J420" s="67" t="str">
        <f t="shared" si="64"/>
        <v>Other personal services</v>
      </c>
    </row>
    <row r="421" spans="1:10" x14ac:dyDescent="0.25">
      <c r="A421" s="67" t="s">
        <v>11239</v>
      </c>
      <c r="B421" s="67" t="str">
        <f t="shared" si="60"/>
        <v>813 Religious, grant-making, civic, and professional and similar organizations</v>
      </c>
      <c r="C421" s="67">
        <f t="shared" si="61"/>
        <v>3</v>
      </c>
      <c r="D421" s="67" t="str">
        <f t="shared" si="62"/>
        <v>813</v>
      </c>
      <c r="E421" s="67" t="str">
        <f t="shared" si="63"/>
        <v>813</v>
      </c>
      <c r="F421" s="67" t="str">
        <f t="shared" si="57"/>
        <v>L813</v>
      </c>
      <c r="G421" s="67" t="str">
        <f t="shared" si="58"/>
        <v>000</v>
      </c>
      <c r="H421" s="67" t="str">
        <f t="shared" si="59"/>
        <v>L813000</v>
      </c>
      <c r="I421" s="67" t="str">
        <f t="shared" si="65"/>
        <v/>
      </c>
      <c r="J421" s="67" t="str">
        <f t="shared" si="64"/>
        <v>Religious, grant-making, civic, and professional and similar organizations</v>
      </c>
    </row>
    <row r="422" spans="1:10" x14ac:dyDescent="0.25">
      <c r="A422" s="67" t="s">
        <v>11240</v>
      </c>
      <c r="B422" s="67" t="str">
        <f t="shared" si="60"/>
        <v>8131 Religious organizations</v>
      </c>
      <c r="C422" s="67">
        <f t="shared" si="61"/>
        <v>4</v>
      </c>
      <c r="D422" s="67" t="str">
        <f t="shared" si="62"/>
        <v>8131</v>
      </c>
      <c r="E422" s="67" t="str">
        <f t="shared" si="63"/>
        <v>8131</v>
      </c>
      <c r="F422" s="67" t="str">
        <f t="shared" si="57"/>
        <v>L8131</v>
      </c>
      <c r="G422" s="67" t="str">
        <f t="shared" si="58"/>
        <v>00</v>
      </c>
      <c r="H422" s="67" t="str">
        <f t="shared" si="59"/>
        <v>L813100</v>
      </c>
      <c r="I422" s="67" t="str">
        <f t="shared" si="65"/>
        <v>L813100</v>
      </c>
      <c r="J422" s="67" t="str">
        <f t="shared" si="64"/>
        <v>Religious organizations</v>
      </c>
    </row>
    <row r="423" spans="1:10" x14ac:dyDescent="0.25">
      <c r="A423" s="67" t="s">
        <v>11241</v>
      </c>
      <c r="B423" s="67" t="str">
        <f t="shared" si="60"/>
        <v>8132 Grant-making and giving services</v>
      </c>
      <c r="C423" s="67">
        <f t="shared" si="61"/>
        <v>4</v>
      </c>
      <c r="D423" s="67" t="str">
        <f t="shared" si="62"/>
        <v>8132</v>
      </c>
      <c r="E423" s="67" t="str">
        <f t="shared" si="63"/>
        <v>8132</v>
      </c>
      <c r="F423" s="67" t="str">
        <f t="shared" si="57"/>
        <v>L8132</v>
      </c>
      <c r="G423" s="67" t="str">
        <f t="shared" si="58"/>
        <v>00</v>
      </c>
      <c r="H423" s="67" t="str">
        <f t="shared" si="59"/>
        <v>L813200</v>
      </c>
      <c r="I423" s="67" t="str">
        <f t="shared" si="65"/>
        <v>L813200</v>
      </c>
      <c r="J423" s="67" t="str">
        <f t="shared" si="64"/>
        <v>Grant-making and giving services</v>
      </c>
    </row>
    <row r="424" spans="1:10" x14ac:dyDescent="0.25">
      <c r="A424" s="67" t="s">
        <v>11242</v>
      </c>
      <c r="B424" s="67" t="str">
        <f t="shared" si="60"/>
        <v>8133 Social advocacy organizations</v>
      </c>
      <c r="C424" s="67">
        <f t="shared" si="61"/>
        <v>4</v>
      </c>
      <c r="D424" s="67" t="str">
        <f t="shared" si="62"/>
        <v>8133</v>
      </c>
      <c r="E424" s="67" t="str">
        <f t="shared" si="63"/>
        <v>8133</v>
      </c>
      <c r="F424" s="67" t="str">
        <f t="shared" si="57"/>
        <v>L8133</v>
      </c>
      <c r="G424" s="67" t="str">
        <f t="shared" si="58"/>
        <v>00</v>
      </c>
      <c r="H424" s="67" t="str">
        <f t="shared" si="59"/>
        <v>L813300</v>
      </c>
      <c r="I424" s="67" t="str">
        <f t="shared" si="65"/>
        <v>L813300</v>
      </c>
      <c r="J424" s="67" t="str">
        <f t="shared" si="64"/>
        <v>Social advocacy organizations</v>
      </c>
    </row>
    <row r="425" spans="1:10" x14ac:dyDescent="0.25">
      <c r="A425" s="67" t="s">
        <v>11243</v>
      </c>
      <c r="B425" s="67" t="str">
        <f t="shared" si="60"/>
        <v>8134 Civic and social organizations</v>
      </c>
      <c r="C425" s="67">
        <f t="shared" si="61"/>
        <v>4</v>
      </c>
      <c r="D425" s="67" t="str">
        <f t="shared" si="62"/>
        <v>8134</v>
      </c>
      <c r="E425" s="67" t="str">
        <f t="shared" si="63"/>
        <v>8134</v>
      </c>
      <c r="F425" s="67" t="str">
        <f t="shared" si="57"/>
        <v>L8134</v>
      </c>
      <c r="G425" s="67" t="str">
        <f t="shared" si="58"/>
        <v>00</v>
      </c>
      <c r="H425" s="67" t="str">
        <f t="shared" si="59"/>
        <v>L813400</v>
      </c>
      <c r="I425" s="67" t="str">
        <f t="shared" si="65"/>
        <v>L813400</v>
      </c>
      <c r="J425" s="67" t="str">
        <f t="shared" si="64"/>
        <v>Civic and social organizations</v>
      </c>
    </row>
    <row r="426" spans="1:10" x14ac:dyDescent="0.25">
      <c r="A426" s="67" t="s">
        <v>11244</v>
      </c>
      <c r="B426" s="67" t="str">
        <f t="shared" si="60"/>
        <v>8139 Business, professional, labour and other membership organizations</v>
      </c>
      <c r="C426" s="67">
        <f t="shared" si="61"/>
        <v>4</v>
      </c>
      <c r="D426" s="67" t="str">
        <f t="shared" si="62"/>
        <v>8139</v>
      </c>
      <c r="E426" s="67" t="str">
        <f t="shared" si="63"/>
        <v>8139</v>
      </c>
      <c r="F426" s="67" t="str">
        <f t="shared" si="57"/>
        <v>L8139</v>
      </c>
      <c r="G426" s="67" t="str">
        <f t="shared" si="58"/>
        <v>00</v>
      </c>
      <c r="H426" s="67" t="str">
        <f t="shared" si="59"/>
        <v>L813900</v>
      </c>
      <c r="I426" s="67" t="str">
        <f t="shared" si="65"/>
        <v>L813900</v>
      </c>
      <c r="J426" s="67" t="str">
        <f t="shared" si="64"/>
        <v>Business, professional, labour and other membership organizations</v>
      </c>
    </row>
    <row r="427" spans="1:10" x14ac:dyDescent="0.25">
      <c r="A427" s="67" t="s">
        <v>11245</v>
      </c>
      <c r="B427" s="67" t="str">
        <f t="shared" si="60"/>
        <v>814 Private households</v>
      </c>
      <c r="C427" s="67">
        <f t="shared" si="61"/>
        <v>3</v>
      </c>
      <c r="D427" s="67" t="str">
        <f t="shared" si="62"/>
        <v>814</v>
      </c>
      <c r="E427" s="67" t="str">
        <f t="shared" si="63"/>
        <v>814</v>
      </c>
      <c r="F427" s="67" t="str">
        <f t="shared" si="57"/>
        <v>L814</v>
      </c>
      <c r="G427" s="67" t="str">
        <f t="shared" si="58"/>
        <v>000</v>
      </c>
      <c r="H427" s="67" t="str">
        <f t="shared" si="59"/>
        <v>L814000</v>
      </c>
      <c r="I427" s="67" t="str">
        <f t="shared" si="65"/>
        <v/>
      </c>
      <c r="J427" s="67" t="str">
        <f t="shared" si="64"/>
        <v>Private households</v>
      </c>
    </row>
    <row r="428" spans="1:10" x14ac:dyDescent="0.25">
      <c r="A428" s="67" t="s">
        <v>11246</v>
      </c>
      <c r="B428" s="67" t="str">
        <f t="shared" si="60"/>
        <v>8141 Private households</v>
      </c>
      <c r="C428" s="67">
        <f t="shared" si="61"/>
        <v>4</v>
      </c>
      <c r="D428" s="67" t="str">
        <f t="shared" si="62"/>
        <v>8141</v>
      </c>
      <c r="E428" s="67" t="str">
        <f t="shared" si="63"/>
        <v>8141</v>
      </c>
      <c r="F428" s="67" t="str">
        <f t="shared" si="57"/>
        <v>L8141</v>
      </c>
      <c r="G428" s="67" t="str">
        <f t="shared" si="58"/>
        <v>00</v>
      </c>
      <c r="H428" s="67" t="str">
        <f t="shared" si="59"/>
        <v>L814100</v>
      </c>
      <c r="I428" s="67" t="str">
        <f t="shared" si="65"/>
        <v>L814100</v>
      </c>
      <c r="J428" s="67" t="str">
        <f t="shared" si="64"/>
        <v>Private households</v>
      </c>
    </row>
    <row r="429" spans="1:10" x14ac:dyDescent="0.25">
      <c r="A429" s="67" t="s">
        <v>11247</v>
      </c>
      <c r="B429" s="67" t="str">
        <f t="shared" si="60"/>
        <v>91 Public administration</v>
      </c>
      <c r="C429" s="67">
        <f t="shared" si="61"/>
        <v>2</v>
      </c>
      <c r="D429" s="67" t="str">
        <f t="shared" si="62"/>
        <v>91</v>
      </c>
      <c r="E429" s="67" t="str">
        <f t="shared" si="63"/>
        <v>91</v>
      </c>
      <c r="F429" s="67" t="str">
        <f t="shared" si="57"/>
        <v>L91</v>
      </c>
      <c r="G429" s="67" t="str">
        <f t="shared" si="58"/>
        <v>0000</v>
      </c>
      <c r="H429" s="67" t="str">
        <f t="shared" si="59"/>
        <v>L910000</v>
      </c>
      <c r="I429" s="67" t="str">
        <f t="shared" si="65"/>
        <v/>
      </c>
      <c r="J429" s="67" t="str">
        <f t="shared" si="64"/>
        <v>Public administration</v>
      </c>
    </row>
    <row r="430" spans="1:10" x14ac:dyDescent="0.25">
      <c r="A430" s="67" t="s">
        <v>11248</v>
      </c>
      <c r="B430" s="67" t="str">
        <f t="shared" si="60"/>
        <v>911 Federal government public administration</v>
      </c>
      <c r="C430" s="67">
        <f t="shared" si="61"/>
        <v>3</v>
      </c>
      <c r="D430" s="67" t="str">
        <f t="shared" si="62"/>
        <v>911</v>
      </c>
      <c r="E430" s="67" t="str">
        <f t="shared" si="63"/>
        <v>911</v>
      </c>
      <c r="F430" s="67" t="str">
        <f t="shared" si="57"/>
        <v>L911</v>
      </c>
      <c r="G430" s="67" t="str">
        <f t="shared" si="58"/>
        <v>000</v>
      </c>
      <c r="H430" s="67" t="str">
        <f t="shared" si="59"/>
        <v>L911000</v>
      </c>
      <c r="I430" s="67" t="str">
        <f t="shared" si="65"/>
        <v/>
      </c>
      <c r="J430" s="67" t="str">
        <f t="shared" si="64"/>
        <v>Federal government public administration</v>
      </c>
    </row>
    <row r="431" spans="1:10" x14ac:dyDescent="0.25">
      <c r="A431" s="67" t="s">
        <v>11249</v>
      </c>
      <c r="B431" s="67" t="str">
        <f t="shared" si="60"/>
        <v>9110 Federal government public administration except Defence Services</v>
      </c>
      <c r="C431" s="67">
        <f t="shared" si="61"/>
        <v>4</v>
      </c>
      <c r="D431" s="67" t="str">
        <f t="shared" si="62"/>
        <v>9110</v>
      </c>
      <c r="E431" s="67" t="str">
        <f t="shared" si="63"/>
        <v>911N</v>
      </c>
      <c r="F431" s="67" t="str">
        <f t="shared" si="57"/>
        <v>L911N</v>
      </c>
      <c r="G431" s="67" t="str">
        <f t="shared" si="58"/>
        <v>00</v>
      </c>
      <c r="H431" s="67" t="str">
        <f t="shared" si="59"/>
        <v>L911N00</v>
      </c>
      <c r="I431" s="67" t="str">
        <f t="shared" si="65"/>
        <v>L911N00</v>
      </c>
      <c r="J431" s="67" t="str">
        <f t="shared" si="64"/>
        <v>Federal government public administration except Defence Services</v>
      </c>
    </row>
    <row r="432" spans="1:10" x14ac:dyDescent="0.25">
      <c r="A432" s="67" t="s">
        <v>11250</v>
      </c>
      <c r="B432" s="67" t="str">
        <f t="shared" si="60"/>
        <v>9111 Defence services</v>
      </c>
      <c r="C432" s="67">
        <f t="shared" si="61"/>
        <v>4</v>
      </c>
      <c r="D432" s="67" t="str">
        <f t="shared" si="62"/>
        <v>9111</v>
      </c>
      <c r="E432" s="67" t="str">
        <f t="shared" si="63"/>
        <v>9111</v>
      </c>
      <c r="F432" s="67" t="str">
        <f t="shared" si="57"/>
        <v>L9111</v>
      </c>
      <c r="G432" s="67" t="str">
        <f t="shared" si="58"/>
        <v>00</v>
      </c>
      <c r="H432" s="67" t="str">
        <f t="shared" si="59"/>
        <v>L911100</v>
      </c>
      <c r="I432" s="67" t="str">
        <f t="shared" si="65"/>
        <v>L911100</v>
      </c>
      <c r="J432" s="67" t="str">
        <f t="shared" si="64"/>
        <v>Defence services</v>
      </c>
    </row>
    <row r="433" spans="1:10" x14ac:dyDescent="0.25">
      <c r="A433" s="67" t="s">
        <v>11251</v>
      </c>
      <c r="B433" s="67" t="str">
        <f t="shared" si="60"/>
        <v>912 Provincial and territorial public administration</v>
      </c>
      <c r="C433" s="67">
        <f t="shared" si="61"/>
        <v>3</v>
      </c>
      <c r="D433" s="67" t="str">
        <f t="shared" si="62"/>
        <v>912</v>
      </c>
      <c r="E433" s="67" t="str">
        <f t="shared" si="63"/>
        <v>912</v>
      </c>
      <c r="F433" s="67" t="str">
        <f t="shared" si="57"/>
        <v>L912</v>
      </c>
      <c r="G433" s="67" t="str">
        <f t="shared" si="58"/>
        <v>000</v>
      </c>
      <c r="H433" s="67" t="str">
        <f t="shared" si="59"/>
        <v>L912000</v>
      </c>
      <c r="I433" s="67" t="str">
        <f t="shared" si="65"/>
        <v/>
      </c>
      <c r="J433" s="67" t="str">
        <f t="shared" si="64"/>
        <v>Provincial and territorial public administration</v>
      </c>
    </row>
    <row r="434" spans="1:10" x14ac:dyDescent="0.25">
      <c r="A434" s="67" t="s">
        <v>11252</v>
      </c>
      <c r="B434" s="67" t="str">
        <f t="shared" si="60"/>
        <v>9120 Provincial and territorial public administration all types</v>
      </c>
      <c r="C434" s="67">
        <f t="shared" si="61"/>
        <v>4</v>
      </c>
      <c r="D434" s="67" t="str">
        <f t="shared" si="62"/>
        <v>9120</v>
      </c>
      <c r="E434" s="67" t="str">
        <f t="shared" si="63"/>
        <v>912N</v>
      </c>
      <c r="F434" s="67" t="str">
        <f t="shared" si="57"/>
        <v>L912N</v>
      </c>
      <c r="G434" s="67" t="str">
        <f t="shared" si="58"/>
        <v>00</v>
      </c>
      <c r="H434" s="67" t="str">
        <f t="shared" si="59"/>
        <v>L912N00</v>
      </c>
      <c r="I434" s="67" t="str">
        <f t="shared" si="65"/>
        <v>L912N00</v>
      </c>
      <c r="J434" s="67" t="str">
        <f t="shared" si="64"/>
        <v>Provincial and territorial public administration all types</v>
      </c>
    </row>
    <row r="435" spans="1:10" x14ac:dyDescent="0.25">
      <c r="A435" s="67" t="s">
        <v>11253</v>
      </c>
      <c r="B435" s="67" t="str">
        <f t="shared" si="60"/>
        <v>913 Local, municipal and regional public administration</v>
      </c>
      <c r="C435" s="67">
        <f t="shared" si="61"/>
        <v>3</v>
      </c>
      <c r="D435" s="67" t="str">
        <f t="shared" si="62"/>
        <v>913</v>
      </c>
      <c r="E435" s="67" t="str">
        <f t="shared" si="63"/>
        <v>913</v>
      </c>
      <c r="F435" s="67" t="str">
        <f t="shared" si="57"/>
        <v>L913</v>
      </c>
      <c r="G435" s="67" t="str">
        <f t="shared" si="58"/>
        <v>000</v>
      </c>
      <c r="H435" s="67" t="str">
        <f t="shared" si="59"/>
        <v>L913000</v>
      </c>
      <c r="I435" s="67" t="str">
        <f t="shared" si="65"/>
        <v/>
      </c>
      <c r="J435" s="67" t="str">
        <f t="shared" si="64"/>
        <v>Local, municipal and regional public administration</v>
      </c>
    </row>
    <row r="436" spans="1:10" x14ac:dyDescent="0.25">
      <c r="A436" s="67" t="s">
        <v>11254</v>
      </c>
      <c r="B436" s="67" t="str">
        <f t="shared" si="60"/>
        <v>9130 Local, municipal and regional public administration all types</v>
      </c>
      <c r="C436" s="67">
        <f t="shared" si="61"/>
        <v>4</v>
      </c>
      <c r="D436" s="67" t="str">
        <f t="shared" si="62"/>
        <v>9130</v>
      </c>
      <c r="E436" s="67" t="str">
        <f t="shared" si="63"/>
        <v>913N</v>
      </c>
      <c r="F436" s="67" t="str">
        <f t="shared" si="57"/>
        <v>L913N</v>
      </c>
      <c r="G436" s="67" t="str">
        <f t="shared" si="58"/>
        <v>00</v>
      </c>
      <c r="H436" s="67" t="str">
        <f t="shared" si="59"/>
        <v>L913N00</v>
      </c>
      <c r="I436" s="67" t="str">
        <f t="shared" si="65"/>
        <v>L913N00</v>
      </c>
      <c r="J436" s="67" t="str">
        <f t="shared" si="64"/>
        <v>Local, municipal and regional public administration all types</v>
      </c>
    </row>
    <row r="437" spans="1:10" x14ac:dyDescent="0.25">
      <c r="A437" s="67" t="s">
        <v>11255</v>
      </c>
      <c r="B437" s="67" t="str">
        <f t="shared" si="60"/>
        <v>914 Aboriginal public administration</v>
      </c>
      <c r="C437" s="67">
        <f t="shared" si="61"/>
        <v>3</v>
      </c>
      <c r="D437" s="67" t="str">
        <f t="shared" si="62"/>
        <v>914</v>
      </c>
      <c r="E437" s="67" t="str">
        <f t="shared" si="63"/>
        <v>914</v>
      </c>
      <c r="F437" s="67" t="str">
        <f t="shared" si="57"/>
        <v>L914</v>
      </c>
      <c r="G437" s="67" t="str">
        <f t="shared" si="58"/>
        <v>000</v>
      </c>
      <c r="H437" s="67" t="str">
        <f t="shared" si="59"/>
        <v>L914000</v>
      </c>
      <c r="I437" s="67" t="str">
        <f t="shared" si="65"/>
        <v/>
      </c>
      <c r="J437" s="67" t="str">
        <f t="shared" si="64"/>
        <v>Aboriginal public administration</v>
      </c>
    </row>
    <row r="438" spans="1:10" x14ac:dyDescent="0.25">
      <c r="A438" s="67" t="s">
        <v>11256</v>
      </c>
      <c r="B438" s="67" t="str">
        <f t="shared" si="60"/>
        <v>9141 Aboriginal public administration</v>
      </c>
      <c r="C438" s="67">
        <f t="shared" si="61"/>
        <v>4</v>
      </c>
      <c r="D438" s="67" t="str">
        <f t="shared" si="62"/>
        <v>9141</v>
      </c>
      <c r="E438" s="67" t="str">
        <f t="shared" si="63"/>
        <v>9141</v>
      </c>
      <c r="F438" s="67" t="str">
        <f t="shared" si="57"/>
        <v>L9141</v>
      </c>
      <c r="G438" s="67" t="str">
        <f t="shared" si="58"/>
        <v>00</v>
      </c>
      <c r="H438" s="67" t="str">
        <f t="shared" si="59"/>
        <v>L914100</v>
      </c>
      <c r="I438" s="67" t="str">
        <f t="shared" si="65"/>
        <v>L914100</v>
      </c>
      <c r="J438" s="67" t="str">
        <f t="shared" si="64"/>
        <v>Aboriginal public administration</v>
      </c>
    </row>
    <row r="439" spans="1:10" x14ac:dyDescent="0.25">
      <c r="A439" s="67" t="s">
        <v>11257</v>
      </c>
      <c r="B439" s="67" t="str">
        <f t="shared" si="60"/>
        <v>919 International and other extra-territorial public administration</v>
      </c>
      <c r="C439" s="67">
        <f t="shared" si="61"/>
        <v>3</v>
      </c>
      <c r="D439" s="67" t="str">
        <f t="shared" si="62"/>
        <v>919</v>
      </c>
      <c r="E439" s="67" t="str">
        <f t="shared" si="63"/>
        <v>919</v>
      </c>
      <c r="F439" s="67" t="str">
        <f t="shared" si="57"/>
        <v>L919</v>
      </c>
      <c r="G439" s="67" t="str">
        <f t="shared" si="58"/>
        <v>000</v>
      </c>
      <c r="H439" s="67" t="str">
        <f t="shared" si="59"/>
        <v>L919000</v>
      </c>
      <c r="I439" s="67" t="str">
        <f t="shared" si="65"/>
        <v/>
      </c>
      <c r="J439" s="67" t="str">
        <f t="shared" si="64"/>
        <v>International and other extra-territorial public administration</v>
      </c>
    </row>
    <row r="440" spans="1:10" x14ac:dyDescent="0.25">
      <c r="A440" s="67" t="s">
        <v>11258</v>
      </c>
      <c r="B440" s="67" t="str">
        <f t="shared" si="60"/>
        <v>9191 International and other extra-territorial public administration</v>
      </c>
      <c r="C440" s="67">
        <f t="shared" si="61"/>
        <v>4</v>
      </c>
      <c r="D440" s="67" t="str">
        <f t="shared" si="62"/>
        <v>9191</v>
      </c>
      <c r="E440" s="67" t="str">
        <f t="shared" si="63"/>
        <v>9191</v>
      </c>
      <c r="F440" s="67" t="str">
        <f t="shared" si="57"/>
        <v>L9191</v>
      </c>
      <c r="G440" s="67" t="str">
        <f t="shared" si="58"/>
        <v>00</v>
      </c>
      <c r="H440" s="67" t="str">
        <f t="shared" si="59"/>
        <v>L919100</v>
      </c>
      <c r="I440" s="67" t="str">
        <f t="shared" si="65"/>
        <v>L919100</v>
      </c>
      <c r="J440" s="67" t="str">
        <f t="shared" si="64"/>
        <v>International and other extra-territorial public administration</v>
      </c>
    </row>
    <row r="441" spans="1:10" x14ac:dyDescent="0.25">
      <c r="A441" s="67" t="s">
        <v>11259</v>
      </c>
      <c r="B441" s="67" t="str">
        <f t="shared" si="60"/>
        <v>Unclassified industries</v>
      </c>
      <c r="C441" s="67">
        <f t="shared" si="61"/>
        <v>4</v>
      </c>
      <c r="D441" s="67" t="str">
        <f t="shared" si="62"/>
        <v>Uncl</v>
      </c>
      <c r="E441" s="67" t="str">
        <f t="shared" si="63"/>
        <v>Uncl</v>
      </c>
      <c r="F441" s="67" t="str">
        <f t="shared" si="57"/>
        <v>LUncl</v>
      </c>
      <c r="G441" s="67" t="str">
        <f t="shared" si="58"/>
        <v>00</v>
      </c>
      <c r="H441" s="67" t="str">
        <f t="shared" si="59"/>
        <v>LUncl00</v>
      </c>
      <c r="J441" s="67" t="str">
        <f t="shared" si="64"/>
        <v>ssified industries</v>
      </c>
    </row>
  </sheetData>
  <pageMargins left="0.7" right="0.7" top="0.75" bottom="0.75" header="0.3" footer="0.3"/>
  <pageSetup paperSize="0" orientation="portrait" horizontalDpi="4294967295" verticalDpi="4294967295" copies="2"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321"/>
  <sheetViews>
    <sheetView topLeftCell="A169" zoomScale="85" zoomScaleNormal="85" workbookViewId="0">
      <selection activeCell="H128" sqref="H128"/>
    </sheetView>
  </sheetViews>
  <sheetFormatPr defaultRowHeight="15" x14ac:dyDescent="0.25"/>
  <cols>
    <col min="1" max="1" width="14.7109375" customWidth="1"/>
    <col min="4" max="4" width="49.7109375" bestFit="1" customWidth="1"/>
    <col min="5" max="5" width="31.28515625" bestFit="1" customWidth="1"/>
    <col min="6" max="6" width="31.28515625" style="67" customWidth="1"/>
    <col min="7" max="7" width="18.28515625" bestFit="1" customWidth="1"/>
  </cols>
  <sheetData>
    <row r="1" spans="1:12" x14ac:dyDescent="0.25">
      <c r="A1" t="s">
        <v>991</v>
      </c>
      <c r="B1" t="s">
        <v>992</v>
      </c>
      <c r="C1" t="s">
        <v>6024</v>
      </c>
      <c r="D1" t="s">
        <v>6025</v>
      </c>
      <c r="E1" t="s">
        <v>6026</v>
      </c>
      <c r="F1" s="67" t="s">
        <v>9196</v>
      </c>
      <c r="G1" t="s">
        <v>8833</v>
      </c>
      <c r="H1" t="s">
        <v>8836</v>
      </c>
      <c r="I1" t="s">
        <v>8835</v>
      </c>
      <c r="J1" t="s">
        <v>9156</v>
      </c>
      <c r="K1" t="s">
        <v>9178</v>
      </c>
    </row>
    <row r="2" spans="1:12" x14ac:dyDescent="0.25">
      <c r="A2" t="s">
        <v>6027</v>
      </c>
      <c r="B2" t="s">
        <v>6028</v>
      </c>
      <c r="C2" t="s">
        <v>6029</v>
      </c>
      <c r="D2" t="s">
        <v>6030</v>
      </c>
      <c r="E2" t="s">
        <v>6636</v>
      </c>
      <c r="F2" s="67" t="s">
        <v>8832</v>
      </c>
      <c r="G2" t="s">
        <v>8832</v>
      </c>
      <c r="L2" s="68"/>
    </row>
    <row r="3" spans="1:12" x14ac:dyDescent="0.25">
      <c r="A3" t="s">
        <v>6637</v>
      </c>
      <c r="B3" t="s">
        <v>6638</v>
      </c>
      <c r="C3" t="s">
        <v>6029</v>
      </c>
      <c r="D3" t="s">
        <v>6639</v>
      </c>
      <c r="E3" t="s">
        <v>6640</v>
      </c>
      <c r="F3" s="67" t="s">
        <v>8832</v>
      </c>
      <c r="G3" t="s">
        <v>8832</v>
      </c>
      <c r="J3" s="67"/>
      <c r="L3" s="68"/>
    </row>
    <row r="4" spans="1:12" x14ac:dyDescent="0.25">
      <c r="A4" t="s">
        <v>6032</v>
      </c>
      <c r="B4" t="s">
        <v>6033</v>
      </c>
      <c r="C4" t="s">
        <v>134</v>
      </c>
      <c r="D4" t="s">
        <v>6034</v>
      </c>
      <c r="E4" t="s">
        <v>6031</v>
      </c>
      <c r="F4" s="36" t="s">
        <v>135</v>
      </c>
      <c r="G4" t="s">
        <v>8831</v>
      </c>
      <c r="L4" s="68"/>
    </row>
    <row r="5" spans="1:12" x14ac:dyDescent="0.25">
      <c r="A5" t="s">
        <v>6643</v>
      </c>
      <c r="B5" t="s">
        <v>8826</v>
      </c>
      <c r="C5" t="s">
        <v>134</v>
      </c>
      <c r="D5" s="5" t="s">
        <v>8827</v>
      </c>
      <c r="E5" s="45" t="s">
        <v>6031</v>
      </c>
      <c r="F5" s="36" t="s">
        <v>135</v>
      </c>
      <c r="G5" t="s">
        <v>8831</v>
      </c>
      <c r="L5" s="68"/>
    </row>
    <row r="6" spans="1:12" x14ac:dyDescent="0.25">
      <c r="A6" t="s">
        <v>6479</v>
      </c>
      <c r="B6" t="s">
        <v>2793</v>
      </c>
      <c r="C6" t="s">
        <v>134</v>
      </c>
      <c r="D6" t="s">
        <v>6480</v>
      </c>
      <c r="E6" t="s">
        <v>6031</v>
      </c>
      <c r="F6" s="36" t="s">
        <v>135</v>
      </c>
      <c r="G6" t="s">
        <v>8831</v>
      </c>
      <c r="L6" s="68"/>
    </row>
    <row r="7" spans="1:12" x14ac:dyDescent="0.25">
      <c r="A7" t="s">
        <v>6035</v>
      </c>
      <c r="B7" t="s">
        <v>2794</v>
      </c>
      <c r="C7" t="s">
        <v>134</v>
      </c>
      <c r="D7" t="s">
        <v>6036</v>
      </c>
      <c r="E7" t="s">
        <v>6031</v>
      </c>
      <c r="F7" s="36" t="s">
        <v>135</v>
      </c>
      <c r="G7" t="s">
        <v>8831</v>
      </c>
      <c r="J7" s="67"/>
      <c r="L7" s="68"/>
    </row>
    <row r="8" spans="1:12" x14ac:dyDescent="0.25">
      <c r="A8" t="s">
        <v>6037</v>
      </c>
      <c r="B8" t="s">
        <v>2795</v>
      </c>
      <c r="C8" t="s">
        <v>134</v>
      </c>
      <c r="D8" t="s">
        <v>6038</v>
      </c>
      <c r="E8" t="s">
        <v>6031</v>
      </c>
      <c r="F8" s="36" t="s">
        <v>135</v>
      </c>
      <c r="G8" t="s">
        <v>8831</v>
      </c>
      <c r="J8" s="67"/>
      <c r="L8" s="68"/>
    </row>
    <row r="9" spans="1:12" x14ac:dyDescent="0.25">
      <c r="A9" t="s">
        <v>6372</v>
      </c>
      <c r="B9" t="s">
        <v>2796</v>
      </c>
      <c r="C9" t="s">
        <v>134</v>
      </c>
      <c r="D9" t="s">
        <v>6373</v>
      </c>
      <c r="E9" t="s">
        <v>6031</v>
      </c>
      <c r="F9" s="36" t="s">
        <v>135</v>
      </c>
      <c r="G9" t="s">
        <v>8831</v>
      </c>
      <c r="J9" s="67"/>
      <c r="L9" s="68"/>
    </row>
    <row r="10" spans="1:12" x14ac:dyDescent="0.25">
      <c r="A10" t="s">
        <v>6374</v>
      </c>
      <c r="B10" t="s">
        <v>2797</v>
      </c>
      <c r="C10" t="s">
        <v>134</v>
      </c>
      <c r="D10" t="s">
        <v>6375</v>
      </c>
      <c r="E10" t="s">
        <v>6031</v>
      </c>
      <c r="F10" s="36" t="s">
        <v>135</v>
      </c>
      <c r="G10" t="s">
        <v>8831</v>
      </c>
      <c r="J10" s="67"/>
      <c r="L10" s="68"/>
    </row>
    <row r="11" spans="1:12" x14ac:dyDescent="0.25">
      <c r="A11" t="s">
        <v>6481</v>
      </c>
      <c r="B11" t="s">
        <v>2798</v>
      </c>
      <c r="C11" t="s">
        <v>134</v>
      </c>
      <c r="D11" t="s">
        <v>6482</v>
      </c>
      <c r="E11" t="s">
        <v>6031</v>
      </c>
      <c r="F11" s="36" t="s">
        <v>135</v>
      </c>
      <c r="G11" t="s">
        <v>8831</v>
      </c>
      <c r="J11" s="67"/>
      <c r="L11" s="68"/>
    </row>
    <row r="12" spans="1:12" x14ac:dyDescent="0.25">
      <c r="A12" t="s">
        <v>6483</v>
      </c>
      <c r="B12" t="s">
        <v>2799</v>
      </c>
      <c r="C12" t="s">
        <v>134</v>
      </c>
      <c r="D12" t="s">
        <v>6484</v>
      </c>
      <c r="E12" t="s">
        <v>6031</v>
      </c>
      <c r="F12" s="36" t="s">
        <v>135</v>
      </c>
      <c r="G12" t="s">
        <v>8831</v>
      </c>
      <c r="J12" s="67"/>
      <c r="L12" s="68"/>
    </row>
    <row r="13" spans="1:12" x14ac:dyDescent="0.25">
      <c r="A13" t="s">
        <v>6376</v>
      </c>
      <c r="B13" t="s">
        <v>2800</v>
      </c>
      <c r="C13" t="s">
        <v>134</v>
      </c>
      <c r="D13" t="s">
        <v>6377</v>
      </c>
      <c r="E13" t="s">
        <v>6031</v>
      </c>
      <c r="F13" s="36" t="s">
        <v>135</v>
      </c>
      <c r="G13" t="s">
        <v>8831</v>
      </c>
      <c r="J13" s="67"/>
      <c r="L13" s="68"/>
    </row>
    <row r="14" spans="1:12" x14ac:dyDescent="0.25">
      <c r="A14" t="s">
        <v>6039</v>
      </c>
      <c r="B14" t="s">
        <v>2801</v>
      </c>
      <c r="C14" t="s">
        <v>134</v>
      </c>
      <c r="D14" t="s">
        <v>6040</v>
      </c>
      <c r="E14" t="s">
        <v>6031</v>
      </c>
      <c r="F14" s="36" t="s">
        <v>135</v>
      </c>
      <c r="G14" t="s">
        <v>8831</v>
      </c>
      <c r="J14" s="67"/>
      <c r="L14" s="68"/>
    </row>
    <row r="15" spans="1:12" x14ac:dyDescent="0.25">
      <c r="A15" t="s">
        <v>6149</v>
      </c>
      <c r="B15" t="s">
        <v>2802</v>
      </c>
      <c r="C15" t="s">
        <v>134</v>
      </c>
      <c r="D15" t="s">
        <v>203</v>
      </c>
      <c r="E15" t="s">
        <v>6031</v>
      </c>
      <c r="F15" s="36" t="s">
        <v>135</v>
      </c>
      <c r="G15" t="s">
        <v>8831</v>
      </c>
      <c r="J15" s="67"/>
      <c r="L15" s="68"/>
    </row>
    <row r="16" spans="1:12" x14ac:dyDescent="0.25">
      <c r="A16" t="s">
        <v>6041</v>
      </c>
      <c r="B16" t="s">
        <v>2803</v>
      </c>
      <c r="C16" t="s">
        <v>134</v>
      </c>
      <c r="D16" t="s">
        <v>6042</v>
      </c>
      <c r="E16" t="s">
        <v>6031</v>
      </c>
      <c r="F16" s="36" t="s">
        <v>135</v>
      </c>
      <c r="G16" t="s">
        <v>8831</v>
      </c>
      <c r="J16" s="67"/>
      <c r="L16" s="68"/>
    </row>
    <row r="17" spans="1:12" x14ac:dyDescent="0.25">
      <c r="A17" t="s">
        <v>6485</v>
      </c>
      <c r="B17" t="s">
        <v>2804</v>
      </c>
      <c r="C17" t="s">
        <v>134</v>
      </c>
      <c r="D17" t="s">
        <v>6486</v>
      </c>
      <c r="E17" t="s">
        <v>6031</v>
      </c>
      <c r="F17" s="36" t="s">
        <v>135</v>
      </c>
      <c r="G17" t="s">
        <v>8831</v>
      </c>
      <c r="J17" s="67"/>
      <c r="L17" s="68"/>
    </row>
    <row r="18" spans="1:12" x14ac:dyDescent="0.25">
      <c r="A18" s="67" t="s">
        <v>6487</v>
      </c>
      <c r="B18" s="67" t="s">
        <v>2805</v>
      </c>
      <c r="C18" t="s">
        <v>134</v>
      </c>
      <c r="D18" t="s">
        <v>6488</v>
      </c>
      <c r="E18" s="67" t="s">
        <v>6031</v>
      </c>
      <c r="F18" s="36" t="s">
        <v>135</v>
      </c>
      <c r="G18" t="s">
        <v>8831</v>
      </c>
      <c r="I18" s="67"/>
      <c r="J18" s="67"/>
      <c r="L18" s="68"/>
    </row>
    <row r="19" spans="1:12" x14ac:dyDescent="0.25">
      <c r="A19" t="s">
        <v>6489</v>
      </c>
      <c r="B19" t="s">
        <v>2806</v>
      </c>
      <c r="C19" t="s">
        <v>134</v>
      </c>
      <c r="D19" t="s">
        <v>3212</v>
      </c>
      <c r="E19" t="s">
        <v>6031</v>
      </c>
      <c r="F19" s="36" t="s">
        <v>135</v>
      </c>
      <c r="G19" t="s">
        <v>8831</v>
      </c>
      <c r="J19" s="67"/>
      <c r="L19" s="68"/>
    </row>
    <row r="20" spans="1:12" x14ac:dyDescent="0.25">
      <c r="A20" t="s">
        <v>6490</v>
      </c>
      <c r="B20" t="s">
        <v>2807</v>
      </c>
      <c r="C20" t="s">
        <v>134</v>
      </c>
      <c r="D20" t="s">
        <v>3218</v>
      </c>
      <c r="E20" t="s">
        <v>6031</v>
      </c>
      <c r="F20" s="36" t="s">
        <v>135</v>
      </c>
      <c r="G20" t="s">
        <v>8831</v>
      </c>
      <c r="J20" s="67"/>
      <c r="L20" s="68"/>
    </row>
    <row r="21" spans="1:12" x14ac:dyDescent="0.25">
      <c r="A21" t="s">
        <v>6043</v>
      </c>
      <c r="B21" t="s">
        <v>2808</v>
      </c>
      <c r="C21" t="s">
        <v>134</v>
      </c>
      <c r="D21" t="s">
        <v>6044</v>
      </c>
      <c r="E21" t="s">
        <v>6031</v>
      </c>
      <c r="F21" s="36" t="s">
        <v>135</v>
      </c>
      <c r="G21" t="s">
        <v>8831</v>
      </c>
      <c r="J21" s="67"/>
      <c r="L21" s="68"/>
    </row>
    <row r="22" spans="1:12" x14ac:dyDescent="0.25">
      <c r="A22" t="s">
        <v>6702</v>
      </c>
      <c r="B22" t="s">
        <v>8824</v>
      </c>
      <c r="C22" t="s">
        <v>134</v>
      </c>
      <c r="D22" s="4" t="s">
        <v>8825</v>
      </c>
      <c r="E22" t="s">
        <v>6031</v>
      </c>
      <c r="F22" s="36" t="s">
        <v>135</v>
      </c>
      <c r="G22" t="s">
        <v>8831</v>
      </c>
      <c r="J22" s="67"/>
      <c r="L22" s="68"/>
    </row>
    <row r="23" spans="1:12" x14ac:dyDescent="0.25">
      <c r="A23" t="s">
        <v>6045</v>
      </c>
      <c r="B23" t="s">
        <v>2809</v>
      </c>
      <c r="C23" t="s">
        <v>134</v>
      </c>
      <c r="D23" t="s">
        <v>6046</v>
      </c>
      <c r="E23" t="s">
        <v>6031</v>
      </c>
      <c r="F23" s="36" t="s">
        <v>135</v>
      </c>
      <c r="G23" t="s">
        <v>8831</v>
      </c>
      <c r="L23" s="68"/>
    </row>
    <row r="24" spans="1:12" x14ac:dyDescent="0.25">
      <c r="A24" t="s">
        <v>6150</v>
      </c>
      <c r="B24" t="s">
        <v>2810</v>
      </c>
      <c r="C24" t="s">
        <v>134</v>
      </c>
      <c r="D24" s="67" t="s">
        <v>6151</v>
      </c>
      <c r="E24" s="67" t="s">
        <v>6031</v>
      </c>
      <c r="F24" s="36" t="s">
        <v>135</v>
      </c>
      <c r="G24" t="s">
        <v>8831</v>
      </c>
      <c r="L24" s="68"/>
    </row>
    <row r="25" spans="1:12" x14ac:dyDescent="0.25">
      <c r="A25" t="s">
        <v>6152</v>
      </c>
      <c r="B25" t="s">
        <v>2811</v>
      </c>
      <c r="C25" t="s">
        <v>134</v>
      </c>
      <c r="D25" t="s">
        <v>6153</v>
      </c>
      <c r="E25" t="s">
        <v>6031</v>
      </c>
      <c r="F25" s="36" t="s">
        <v>135</v>
      </c>
      <c r="G25" t="s">
        <v>8831</v>
      </c>
      <c r="L25" s="68"/>
    </row>
    <row r="26" spans="1:12" x14ac:dyDescent="0.25">
      <c r="A26" t="s">
        <v>6047</v>
      </c>
      <c r="B26" t="s">
        <v>6048</v>
      </c>
      <c r="C26" t="s">
        <v>136</v>
      </c>
      <c r="D26" t="s">
        <v>6049</v>
      </c>
      <c r="E26" t="s">
        <v>6031</v>
      </c>
      <c r="F26" s="61" t="s">
        <v>137</v>
      </c>
      <c r="G26" t="s">
        <v>8831</v>
      </c>
      <c r="L26" s="68"/>
    </row>
    <row r="27" spans="1:12" x14ac:dyDescent="0.25">
      <c r="A27" t="s">
        <v>6154</v>
      </c>
      <c r="B27" t="s">
        <v>2812</v>
      </c>
      <c r="C27" t="s">
        <v>136</v>
      </c>
      <c r="D27" t="s">
        <v>6155</v>
      </c>
      <c r="E27" t="s">
        <v>6031</v>
      </c>
      <c r="F27" s="61" t="s">
        <v>137</v>
      </c>
      <c r="G27" t="s">
        <v>8831</v>
      </c>
    </row>
    <row r="28" spans="1:12" x14ac:dyDescent="0.25">
      <c r="A28" t="s">
        <v>6050</v>
      </c>
      <c r="B28" t="s">
        <v>2813</v>
      </c>
      <c r="C28" t="s">
        <v>136</v>
      </c>
      <c r="D28" t="s">
        <v>6051</v>
      </c>
      <c r="E28" t="s">
        <v>6031</v>
      </c>
      <c r="F28" s="61" t="s">
        <v>137</v>
      </c>
      <c r="G28" t="s">
        <v>8831</v>
      </c>
    </row>
    <row r="29" spans="1:12" x14ac:dyDescent="0.25">
      <c r="A29" t="s">
        <v>6156</v>
      </c>
      <c r="B29" t="s">
        <v>2814</v>
      </c>
      <c r="C29" t="s">
        <v>136</v>
      </c>
      <c r="D29" t="s">
        <v>6157</v>
      </c>
      <c r="E29" t="s">
        <v>6031</v>
      </c>
      <c r="F29" s="61" t="s">
        <v>137</v>
      </c>
      <c r="G29" t="s">
        <v>8831</v>
      </c>
    </row>
    <row r="30" spans="1:12" x14ac:dyDescent="0.25">
      <c r="A30" t="s">
        <v>6052</v>
      </c>
      <c r="B30" t="s">
        <v>2815</v>
      </c>
      <c r="C30" t="s">
        <v>136</v>
      </c>
      <c r="D30" t="s">
        <v>6053</v>
      </c>
      <c r="E30" t="s">
        <v>6031</v>
      </c>
      <c r="F30" s="61" t="s">
        <v>137</v>
      </c>
      <c r="G30" t="s">
        <v>8831</v>
      </c>
    </row>
    <row r="31" spans="1:12" x14ac:dyDescent="0.25">
      <c r="A31" t="s">
        <v>6491</v>
      </c>
      <c r="B31" t="s">
        <v>2816</v>
      </c>
      <c r="C31" t="s">
        <v>136</v>
      </c>
      <c r="D31" t="s">
        <v>6492</v>
      </c>
      <c r="E31" t="s">
        <v>6031</v>
      </c>
      <c r="F31" s="61" t="s">
        <v>137</v>
      </c>
      <c r="G31" t="s">
        <v>8831</v>
      </c>
    </row>
    <row r="32" spans="1:12" x14ac:dyDescent="0.25">
      <c r="A32" t="s">
        <v>6158</v>
      </c>
      <c r="B32" t="s">
        <v>2817</v>
      </c>
      <c r="C32" t="s">
        <v>138</v>
      </c>
      <c r="D32" t="s">
        <v>6159</v>
      </c>
      <c r="E32" t="s">
        <v>6031</v>
      </c>
      <c r="F32" s="36" t="s">
        <v>139</v>
      </c>
      <c r="G32" t="s">
        <v>8831</v>
      </c>
    </row>
    <row r="33" spans="1:7" x14ac:dyDescent="0.25">
      <c r="A33" t="s">
        <v>6054</v>
      </c>
      <c r="B33" t="s">
        <v>2818</v>
      </c>
      <c r="C33" t="s">
        <v>138</v>
      </c>
      <c r="D33" t="s">
        <v>6055</v>
      </c>
      <c r="E33" t="s">
        <v>6031</v>
      </c>
      <c r="F33" s="36" t="s">
        <v>139</v>
      </c>
      <c r="G33" t="s">
        <v>8831</v>
      </c>
    </row>
    <row r="34" spans="1:7" x14ac:dyDescent="0.25">
      <c r="A34" t="s">
        <v>6056</v>
      </c>
      <c r="B34" t="s">
        <v>2819</v>
      </c>
      <c r="C34" t="s">
        <v>138</v>
      </c>
      <c r="D34" t="s">
        <v>6057</v>
      </c>
      <c r="E34" t="s">
        <v>6031</v>
      </c>
      <c r="F34" s="36" t="s">
        <v>139</v>
      </c>
      <c r="G34" t="s">
        <v>8831</v>
      </c>
    </row>
    <row r="35" spans="1:7" x14ac:dyDescent="0.25">
      <c r="A35" t="s">
        <v>6160</v>
      </c>
      <c r="B35" t="s">
        <v>2820</v>
      </c>
      <c r="C35" t="s">
        <v>140</v>
      </c>
      <c r="D35" t="s">
        <v>6161</v>
      </c>
      <c r="E35" t="s">
        <v>6031</v>
      </c>
      <c r="F35" s="36" t="s">
        <v>139</v>
      </c>
      <c r="G35" t="s">
        <v>8831</v>
      </c>
    </row>
    <row r="36" spans="1:7" x14ac:dyDescent="0.25">
      <c r="A36" t="s">
        <v>6058</v>
      </c>
      <c r="B36" t="s">
        <v>2821</v>
      </c>
      <c r="C36" t="s">
        <v>140</v>
      </c>
      <c r="D36" t="s">
        <v>6059</v>
      </c>
      <c r="E36" t="s">
        <v>6031</v>
      </c>
      <c r="F36" s="61" t="s">
        <v>141</v>
      </c>
      <c r="G36" t="s">
        <v>8831</v>
      </c>
    </row>
    <row r="37" spans="1:7" x14ac:dyDescent="0.25">
      <c r="A37" t="s">
        <v>6060</v>
      </c>
      <c r="B37" t="s">
        <v>2822</v>
      </c>
      <c r="C37" t="s">
        <v>140</v>
      </c>
      <c r="D37" t="s">
        <v>6061</v>
      </c>
      <c r="E37" t="s">
        <v>6031</v>
      </c>
      <c r="F37" s="61" t="s">
        <v>141</v>
      </c>
      <c r="G37" t="s">
        <v>8831</v>
      </c>
    </row>
    <row r="38" spans="1:7" x14ac:dyDescent="0.25">
      <c r="A38" t="s">
        <v>6493</v>
      </c>
      <c r="B38" t="s">
        <v>2823</v>
      </c>
      <c r="C38" t="s">
        <v>140</v>
      </c>
      <c r="D38" t="s">
        <v>6494</v>
      </c>
      <c r="E38" t="s">
        <v>6031</v>
      </c>
      <c r="F38" s="61" t="s">
        <v>141</v>
      </c>
      <c r="G38" t="s">
        <v>8831</v>
      </c>
    </row>
    <row r="39" spans="1:7" x14ac:dyDescent="0.25">
      <c r="A39" t="s">
        <v>6062</v>
      </c>
      <c r="B39" t="s">
        <v>2824</v>
      </c>
      <c r="C39" t="s">
        <v>140</v>
      </c>
      <c r="D39" t="s">
        <v>6063</v>
      </c>
      <c r="E39" t="s">
        <v>6031</v>
      </c>
      <c r="F39" s="61" t="s">
        <v>141</v>
      </c>
      <c r="G39" t="s">
        <v>8831</v>
      </c>
    </row>
    <row r="40" spans="1:7" x14ac:dyDescent="0.25">
      <c r="A40" t="s">
        <v>6162</v>
      </c>
      <c r="B40" t="s">
        <v>2825</v>
      </c>
      <c r="C40" t="s">
        <v>140</v>
      </c>
      <c r="D40" t="s">
        <v>6163</v>
      </c>
      <c r="E40" t="s">
        <v>6031</v>
      </c>
      <c r="F40" s="61" t="s">
        <v>141</v>
      </c>
      <c r="G40" t="s">
        <v>8831</v>
      </c>
    </row>
    <row r="41" spans="1:7" x14ac:dyDescent="0.25">
      <c r="A41" t="s">
        <v>6378</v>
      </c>
      <c r="B41" t="s">
        <v>2826</v>
      </c>
      <c r="C41" t="s">
        <v>140</v>
      </c>
      <c r="D41" s="67" t="s">
        <v>6379</v>
      </c>
      <c r="E41" t="s">
        <v>6031</v>
      </c>
      <c r="F41" s="61" t="s">
        <v>141</v>
      </c>
      <c r="G41" t="s">
        <v>8831</v>
      </c>
    </row>
    <row r="42" spans="1:7" x14ac:dyDescent="0.25">
      <c r="A42" t="s">
        <v>6064</v>
      </c>
      <c r="B42" t="s">
        <v>2827</v>
      </c>
      <c r="C42" t="s">
        <v>140</v>
      </c>
      <c r="D42" t="s">
        <v>6065</v>
      </c>
      <c r="E42" t="s">
        <v>6031</v>
      </c>
      <c r="F42" s="61" t="s">
        <v>141</v>
      </c>
      <c r="G42" t="s">
        <v>8831</v>
      </c>
    </row>
    <row r="43" spans="1:7" x14ac:dyDescent="0.25">
      <c r="A43" t="s">
        <v>6164</v>
      </c>
      <c r="B43" t="s">
        <v>2828</v>
      </c>
      <c r="C43" t="s">
        <v>140</v>
      </c>
      <c r="D43" t="s">
        <v>6165</v>
      </c>
      <c r="E43" t="s">
        <v>6031</v>
      </c>
      <c r="F43" s="61" t="s">
        <v>141</v>
      </c>
      <c r="G43" t="s">
        <v>8831</v>
      </c>
    </row>
    <row r="44" spans="1:7" x14ac:dyDescent="0.25">
      <c r="A44" t="s">
        <v>6380</v>
      </c>
      <c r="B44" t="s">
        <v>2829</v>
      </c>
      <c r="C44" t="s">
        <v>140</v>
      </c>
      <c r="D44" t="s">
        <v>6381</v>
      </c>
      <c r="E44" t="s">
        <v>6031</v>
      </c>
      <c r="F44" s="61" t="s">
        <v>141</v>
      </c>
      <c r="G44" t="s">
        <v>8831</v>
      </c>
    </row>
    <row r="45" spans="1:7" x14ac:dyDescent="0.25">
      <c r="A45" t="s">
        <v>6066</v>
      </c>
      <c r="B45" t="s">
        <v>2830</v>
      </c>
      <c r="C45" t="s">
        <v>171</v>
      </c>
      <c r="D45" t="s">
        <v>6067</v>
      </c>
      <c r="E45" t="s">
        <v>6031</v>
      </c>
      <c r="F45" s="36" t="s">
        <v>142</v>
      </c>
      <c r="G45" t="s">
        <v>8831</v>
      </c>
    </row>
    <row r="46" spans="1:7" x14ac:dyDescent="0.25">
      <c r="A46" t="s">
        <v>6382</v>
      </c>
      <c r="B46" t="s">
        <v>2831</v>
      </c>
      <c r="C46" t="s">
        <v>171</v>
      </c>
      <c r="D46" t="s">
        <v>6383</v>
      </c>
      <c r="E46" t="s">
        <v>6031</v>
      </c>
      <c r="F46" s="36" t="s">
        <v>142</v>
      </c>
      <c r="G46" t="s">
        <v>8831</v>
      </c>
    </row>
    <row r="47" spans="1:7" x14ac:dyDescent="0.25">
      <c r="A47" t="s">
        <v>6166</v>
      </c>
      <c r="B47" t="s">
        <v>2832</v>
      </c>
      <c r="C47" t="s">
        <v>171</v>
      </c>
      <c r="D47" t="s">
        <v>6167</v>
      </c>
      <c r="E47" t="s">
        <v>6031</v>
      </c>
      <c r="F47" s="36" t="s">
        <v>142</v>
      </c>
      <c r="G47" t="s">
        <v>8831</v>
      </c>
    </row>
    <row r="48" spans="1:7" x14ac:dyDescent="0.25">
      <c r="A48" t="s">
        <v>6168</v>
      </c>
      <c r="B48" t="s">
        <v>2833</v>
      </c>
      <c r="C48" t="s">
        <v>171</v>
      </c>
      <c r="D48" t="s">
        <v>6169</v>
      </c>
      <c r="E48" t="s">
        <v>6031</v>
      </c>
      <c r="F48" s="36" t="s">
        <v>142</v>
      </c>
      <c r="G48" t="s">
        <v>8831</v>
      </c>
    </row>
    <row r="49" spans="1:10" x14ac:dyDescent="0.25">
      <c r="A49" t="s">
        <v>6068</v>
      </c>
      <c r="B49" t="s">
        <v>2834</v>
      </c>
      <c r="C49" t="s">
        <v>171</v>
      </c>
      <c r="D49" t="s">
        <v>6069</v>
      </c>
      <c r="E49" t="s">
        <v>6031</v>
      </c>
      <c r="F49" s="36" t="s">
        <v>142</v>
      </c>
      <c r="G49" t="s">
        <v>8831</v>
      </c>
    </row>
    <row r="50" spans="1:10" x14ac:dyDescent="0.25">
      <c r="A50" t="s">
        <v>6384</v>
      </c>
      <c r="B50" t="s">
        <v>2835</v>
      </c>
      <c r="C50" t="s">
        <v>171</v>
      </c>
      <c r="D50" t="s">
        <v>6385</v>
      </c>
      <c r="E50" t="s">
        <v>6031</v>
      </c>
      <c r="F50" s="36" t="s">
        <v>142</v>
      </c>
      <c r="G50" t="s">
        <v>8831</v>
      </c>
    </row>
    <row r="51" spans="1:10" x14ac:dyDescent="0.25">
      <c r="A51" t="s">
        <v>6070</v>
      </c>
      <c r="B51" t="s">
        <v>2836</v>
      </c>
      <c r="C51" t="s">
        <v>171</v>
      </c>
      <c r="D51" t="s">
        <v>6071</v>
      </c>
      <c r="E51" t="s">
        <v>6031</v>
      </c>
      <c r="F51" s="36" t="s">
        <v>142</v>
      </c>
      <c r="G51" t="s">
        <v>8831</v>
      </c>
    </row>
    <row r="52" spans="1:10" x14ac:dyDescent="0.25">
      <c r="A52" t="s">
        <v>6170</v>
      </c>
      <c r="B52" t="s">
        <v>2837</v>
      </c>
      <c r="C52" t="s">
        <v>171</v>
      </c>
      <c r="D52" t="s">
        <v>6171</v>
      </c>
      <c r="E52" t="s">
        <v>6031</v>
      </c>
      <c r="F52" s="36" t="s">
        <v>142</v>
      </c>
      <c r="G52" t="s">
        <v>8831</v>
      </c>
    </row>
    <row r="53" spans="1:10" x14ac:dyDescent="0.25">
      <c r="A53" t="s">
        <v>6072</v>
      </c>
      <c r="B53" t="s">
        <v>2838</v>
      </c>
      <c r="C53" t="s">
        <v>171</v>
      </c>
      <c r="D53" t="s">
        <v>6073</v>
      </c>
      <c r="E53" t="s">
        <v>6031</v>
      </c>
      <c r="F53" s="36" t="s">
        <v>142</v>
      </c>
      <c r="G53" t="s">
        <v>8831</v>
      </c>
    </row>
    <row r="54" spans="1:10" x14ac:dyDescent="0.25">
      <c r="A54" t="s">
        <v>6074</v>
      </c>
      <c r="B54" t="s">
        <v>2839</v>
      </c>
      <c r="C54" t="s">
        <v>171</v>
      </c>
      <c r="D54" t="s">
        <v>6075</v>
      </c>
      <c r="E54" t="s">
        <v>6031</v>
      </c>
      <c r="F54" s="36" t="s">
        <v>142</v>
      </c>
      <c r="G54" t="s">
        <v>8831</v>
      </c>
    </row>
    <row r="55" spans="1:10" x14ac:dyDescent="0.25">
      <c r="A55" t="s">
        <v>6172</v>
      </c>
      <c r="B55" t="s">
        <v>2840</v>
      </c>
      <c r="C55" t="s">
        <v>171</v>
      </c>
      <c r="D55" t="s">
        <v>6173</v>
      </c>
      <c r="E55" t="s">
        <v>6031</v>
      </c>
      <c r="F55" s="36" t="s">
        <v>142</v>
      </c>
      <c r="G55" t="s">
        <v>8831</v>
      </c>
    </row>
    <row r="56" spans="1:10" x14ac:dyDescent="0.25">
      <c r="A56" t="s">
        <v>6076</v>
      </c>
      <c r="B56" t="s">
        <v>2841</v>
      </c>
      <c r="C56" t="s">
        <v>171</v>
      </c>
      <c r="D56" t="s">
        <v>6077</v>
      </c>
      <c r="E56" t="s">
        <v>6031</v>
      </c>
      <c r="F56" s="36" t="s">
        <v>142</v>
      </c>
      <c r="G56" t="s">
        <v>8831</v>
      </c>
    </row>
    <row r="57" spans="1:10" x14ac:dyDescent="0.25">
      <c r="A57" t="s">
        <v>6174</v>
      </c>
      <c r="B57" t="s">
        <v>2842</v>
      </c>
      <c r="C57" t="s">
        <v>171</v>
      </c>
      <c r="D57" t="s">
        <v>6175</v>
      </c>
      <c r="E57" t="s">
        <v>6031</v>
      </c>
      <c r="F57" s="36" t="s">
        <v>142</v>
      </c>
      <c r="G57" t="s">
        <v>8831</v>
      </c>
    </row>
    <row r="58" spans="1:10" x14ac:dyDescent="0.25">
      <c r="A58" t="s">
        <v>6495</v>
      </c>
      <c r="B58" t="s">
        <v>2843</v>
      </c>
      <c r="C58" t="s">
        <v>171</v>
      </c>
      <c r="D58" t="s">
        <v>6496</v>
      </c>
      <c r="E58" t="s">
        <v>6031</v>
      </c>
      <c r="F58" s="36" t="s">
        <v>142</v>
      </c>
      <c r="G58" t="s">
        <v>8831</v>
      </c>
    </row>
    <row r="59" spans="1:10" x14ac:dyDescent="0.25">
      <c r="A59" t="s">
        <v>6497</v>
      </c>
      <c r="B59" t="s">
        <v>2844</v>
      </c>
      <c r="C59" t="s">
        <v>171</v>
      </c>
      <c r="D59" t="s">
        <v>6498</v>
      </c>
      <c r="E59" t="s">
        <v>6031</v>
      </c>
      <c r="F59" s="36" t="s">
        <v>142</v>
      </c>
      <c r="G59" t="s">
        <v>8831</v>
      </c>
    </row>
    <row r="60" spans="1:10" x14ac:dyDescent="0.25">
      <c r="A60" t="s">
        <v>6386</v>
      </c>
      <c r="B60" t="s">
        <v>2845</v>
      </c>
      <c r="C60" t="s">
        <v>171</v>
      </c>
      <c r="D60" t="s">
        <v>6387</v>
      </c>
      <c r="E60" t="s">
        <v>6031</v>
      </c>
      <c r="F60" s="36" t="s">
        <v>142</v>
      </c>
      <c r="G60" t="s">
        <v>8831</v>
      </c>
    </row>
    <row r="61" spans="1:10" x14ac:dyDescent="0.25">
      <c r="A61" t="s">
        <v>6078</v>
      </c>
      <c r="B61" t="s">
        <v>2846</v>
      </c>
      <c r="C61" t="s">
        <v>171</v>
      </c>
      <c r="D61" t="s">
        <v>6079</v>
      </c>
      <c r="E61" t="s">
        <v>6031</v>
      </c>
      <c r="F61" s="36" t="s">
        <v>142</v>
      </c>
      <c r="G61" t="s">
        <v>8831</v>
      </c>
    </row>
    <row r="62" spans="1:10" x14ac:dyDescent="0.25">
      <c r="A62" t="s">
        <v>6499</v>
      </c>
      <c r="B62" t="s">
        <v>2847</v>
      </c>
      <c r="C62" t="s">
        <v>171</v>
      </c>
      <c r="D62" t="s">
        <v>6500</v>
      </c>
      <c r="E62" t="s">
        <v>6031</v>
      </c>
      <c r="F62" s="36" t="s">
        <v>142</v>
      </c>
      <c r="G62" t="s">
        <v>8831</v>
      </c>
      <c r="J62" t="s">
        <v>9156</v>
      </c>
    </row>
    <row r="63" spans="1:10" x14ac:dyDescent="0.25">
      <c r="A63" t="s">
        <v>6176</v>
      </c>
      <c r="B63" t="s">
        <v>2848</v>
      </c>
      <c r="C63" t="s">
        <v>171</v>
      </c>
      <c r="D63" t="s">
        <v>6177</v>
      </c>
      <c r="E63" t="s">
        <v>6031</v>
      </c>
      <c r="F63" s="36" t="s">
        <v>142</v>
      </c>
      <c r="G63" t="s">
        <v>8831</v>
      </c>
    </row>
    <row r="64" spans="1:10" x14ac:dyDescent="0.25">
      <c r="A64" t="s">
        <v>6080</v>
      </c>
      <c r="B64" t="s">
        <v>2849</v>
      </c>
      <c r="C64" t="s">
        <v>171</v>
      </c>
      <c r="D64" t="s">
        <v>6081</v>
      </c>
      <c r="E64" t="s">
        <v>6031</v>
      </c>
      <c r="F64" s="36" t="s">
        <v>142</v>
      </c>
      <c r="G64" t="s">
        <v>8831</v>
      </c>
    </row>
    <row r="65" spans="1:10" x14ac:dyDescent="0.25">
      <c r="A65" t="s">
        <v>6178</v>
      </c>
      <c r="B65" t="s">
        <v>2850</v>
      </c>
      <c r="C65" t="s">
        <v>171</v>
      </c>
      <c r="D65" t="s">
        <v>6179</v>
      </c>
      <c r="E65" t="s">
        <v>6031</v>
      </c>
      <c r="F65" s="36" t="s">
        <v>142</v>
      </c>
      <c r="G65" t="s">
        <v>8831</v>
      </c>
    </row>
    <row r="66" spans="1:10" x14ac:dyDescent="0.25">
      <c r="A66" t="s">
        <v>6082</v>
      </c>
      <c r="B66" t="s">
        <v>2851</v>
      </c>
      <c r="C66" t="s">
        <v>171</v>
      </c>
      <c r="D66" t="s">
        <v>6083</v>
      </c>
      <c r="E66" t="s">
        <v>6031</v>
      </c>
      <c r="F66" s="36" t="s">
        <v>142</v>
      </c>
      <c r="G66" t="s">
        <v>8831</v>
      </c>
      <c r="J66" t="s">
        <v>9156</v>
      </c>
    </row>
    <row r="67" spans="1:10" x14ac:dyDescent="0.25">
      <c r="A67" t="s">
        <v>6180</v>
      </c>
      <c r="B67" t="s">
        <v>2852</v>
      </c>
      <c r="C67" t="s">
        <v>172</v>
      </c>
      <c r="D67" t="s">
        <v>6181</v>
      </c>
      <c r="E67" t="s">
        <v>6031</v>
      </c>
      <c r="F67" s="36" t="s">
        <v>142</v>
      </c>
      <c r="G67" t="s">
        <v>8831</v>
      </c>
    </row>
    <row r="68" spans="1:10" x14ac:dyDescent="0.25">
      <c r="A68" t="s">
        <v>6182</v>
      </c>
      <c r="B68" t="s">
        <v>2853</v>
      </c>
      <c r="C68" t="s">
        <v>172</v>
      </c>
      <c r="D68" t="s">
        <v>6183</v>
      </c>
      <c r="E68" t="s">
        <v>6031</v>
      </c>
      <c r="F68" s="36" t="s">
        <v>142</v>
      </c>
      <c r="G68" t="s">
        <v>8831</v>
      </c>
    </row>
    <row r="69" spans="1:10" x14ac:dyDescent="0.25">
      <c r="A69" t="s">
        <v>6501</v>
      </c>
      <c r="B69" t="s">
        <v>2854</v>
      </c>
      <c r="C69" t="s">
        <v>172</v>
      </c>
      <c r="D69" t="s">
        <v>6502</v>
      </c>
      <c r="E69" t="s">
        <v>6031</v>
      </c>
      <c r="F69" s="36" t="s">
        <v>142</v>
      </c>
      <c r="G69" t="s">
        <v>8831</v>
      </c>
    </row>
    <row r="70" spans="1:10" x14ac:dyDescent="0.25">
      <c r="A70" t="s">
        <v>6184</v>
      </c>
      <c r="B70" t="s">
        <v>2855</v>
      </c>
      <c r="C70" t="s">
        <v>172</v>
      </c>
      <c r="D70" t="s">
        <v>6185</v>
      </c>
      <c r="E70" t="s">
        <v>6031</v>
      </c>
      <c r="F70" s="36" t="s">
        <v>142</v>
      </c>
      <c r="G70" t="s">
        <v>8831</v>
      </c>
    </row>
    <row r="71" spans="1:10" x14ac:dyDescent="0.25">
      <c r="A71" t="s">
        <v>6503</v>
      </c>
      <c r="B71" t="s">
        <v>2856</v>
      </c>
      <c r="C71" t="s">
        <v>172</v>
      </c>
      <c r="D71" t="s">
        <v>6504</v>
      </c>
      <c r="E71" t="s">
        <v>6031</v>
      </c>
      <c r="F71" s="36" t="s">
        <v>142</v>
      </c>
      <c r="G71" t="s">
        <v>8831</v>
      </c>
    </row>
    <row r="72" spans="1:10" x14ac:dyDescent="0.25">
      <c r="A72" t="s">
        <v>6084</v>
      </c>
      <c r="B72" t="s">
        <v>2857</v>
      </c>
      <c r="C72" t="s">
        <v>172</v>
      </c>
      <c r="D72" t="s">
        <v>6085</v>
      </c>
      <c r="E72" t="s">
        <v>6031</v>
      </c>
      <c r="F72" s="36" t="s">
        <v>142</v>
      </c>
      <c r="G72" t="s">
        <v>8831</v>
      </c>
    </row>
    <row r="73" spans="1:10" x14ac:dyDescent="0.25">
      <c r="A73" t="s">
        <v>6186</v>
      </c>
      <c r="B73" t="s">
        <v>2858</v>
      </c>
      <c r="C73" t="s">
        <v>172</v>
      </c>
      <c r="D73" t="s">
        <v>6187</v>
      </c>
      <c r="E73" t="s">
        <v>6031</v>
      </c>
      <c r="F73" s="36" t="s">
        <v>142</v>
      </c>
      <c r="G73" t="s">
        <v>8831</v>
      </c>
    </row>
    <row r="74" spans="1:10" x14ac:dyDescent="0.25">
      <c r="A74" t="s">
        <v>6388</v>
      </c>
      <c r="B74" t="s">
        <v>2859</v>
      </c>
      <c r="C74" t="s">
        <v>172</v>
      </c>
      <c r="D74" t="s">
        <v>6389</v>
      </c>
      <c r="E74" t="s">
        <v>6031</v>
      </c>
      <c r="F74" s="36" t="s">
        <v>142</v>
      </c>
      <c r="G74" t="s">
        <v>8831</v>
      </c>
    </row>
    <row r="75" spans="1:10" x14ac:dyDescent="0.25">
      <c r="A75" t="s">
        <v>6505</v>
      </c>
      <c r="B75" t="s">
        <v>2860</v>
      </c>
      <c r="C75" t="s">
        <v>172</v>
      </c>
      <c r="D75" t="s">
        <v>6506</v>
      </c>
      <c r="E75" t="s">
        <v>6031</v>
      </c>
      <c r="F75" s="36" t="s">
        <v>142</v>
      </c>
      <c r="G75" t="s">
        <v>8831</v>
      </c>
    </row>
    <row r="76" spans="1:10" x14ac:dyDescent="0.25">
      <c r="A76" t="s">
        <v>6507</v>
      </c>
      <c r="B76" t="s">
        <v>2861</v>
      </c>
      <c r="C76" t="s">
        <v>172</v>
      </c>
      <c r="D76" t="s">
        <v>6508</v>
      </c>
      <c r="E76" t="s">
        <v>6031</v>
      </c>
      <c r="F76" s="36" t="s">
        <v>142</v>
      </c>
      <c r="G76" t="s">
        <v>8831</v>
      </c>
    </row>
    <row r="77" spans="1:10" x14ac:dyDescent="0.25">
      <c r="A77" t="s">
        <v>6390</v>
      </c>
      <c r="B77" t="s">
        <v>2862</v>
      </c>
      <c r="C77" t="s">
        <v>172</v>
      </c>
      <c r="D77" t="s">
        <v>6391</v>
      </c>
      <c r="E77" t="s">
        <v>6031</v>
      </c>
      <c r="F77" s="36" t="s">
        <v>142</v>
      </c>
      <c r="G77" t="s">
        <v>8831</v>
      </c>
    </row>
    <row r="78" spans="1:10" x14ac:dyDescent="0.25">
      <c r="A78" t="s">
        <v>6086</v>
      </c>
      <c r="B78" t="s">
        <v>2863</v>
      </c>
      <c r="C78" t="s">
        <v>172</v>
      </c>
      <c r="D78" t="s">
        <v>6087</v>
      </c>
      <c r="E78" t="s">
        <v>6031</v>
      </c>
      <c r="F78" s="36" t="s">
        <v>142</v>
      </c>
      <c r="G78" t="s">
        <v>8831</v>
      </c>
    </row>
    <row r="79" spans="1:10" x14ac:dyDescent="0.25">
      <c r="A79" t="s">
        <v>6188</v>
      </c>
      <c r="B79" t="s">
        <v>2864</v>
      </c>
      <c r="C79" t="s">
        <v>172</v>
      </c>
      <c r="D79" t="s">
        <v>6189</v>
      </c>
      <c r="E79" t="s">
        <v>6031</v>
      </c>
      <c r="F79" s="36" t="s">
        <v>142</v>
      </c>
      <c r="G79" t="s">
        <v>8831</v>
      </c>
    </row>
    <row r="80" spans="1:10" x14ac:dyDescent="0.25">
      <c r="A80" t="s">
        <v>6392</v>
      </c>
      <c r="B80" t="s">
        <v>2865</v>
      </c>
      <c r="C80" t="s">
        <v>172</v>
      </c>
      <c r="D80" t="s">
        <v>6393</v>
      </c>
      <c r="E80" t="s">
        <v>6031</v>
      </c>
      <c r="F80" s="36" t="s">
        <v>142</v>
      </c>
      <c r="G80" t="s">
        <v>8831</v>
      </c>
    </row>
    <row r="81" spans="1:10" x14ac:dyDescent="0.25">
      <c r="A81" t="s">
        <v>6088</v>
      </c>
      <c r="B81" t="s">
        <v>2866</v>
      </c>
      <c r="C81" t="s">
        <v>172</v>
      </c>
      <c r="D81" t="s">
        <v>6089</v>
      </c>
      <c r="E81" t="s">
        <v>6031</v>
      </c>
      <c r="F81" s="36" t="s">
        <v>142</v>
      </c>
      <c r="G81" t="s">
        <v>8831</v>
      </c>
      <c r="J81" s="67"/>
    </row>
    <row r="82" spans="1:10" x14ac:dyDescent="0.25">
      <c r="A82" t="s">
        <v>6190</v>
      </c>
      <c r="B82" t="s">
        <v>2867</v>
      </c>
      <c r="C82" t="s">
        <v>172</v>
      </c>
      <c r="D82" t="s">
        <v>6191</v>
      </c>
      <c r="E82" t="s">
        <v>6031</v>
      </c>
      <c r="F82" s="36" t="s">
        <v>142</v>
      </c>
      <c r="G82" t="s">
        <v>8831</v>
      </c>
    </row>
    <row r="83" spans="1:10" x14ac:dyDescent="0.25">
      <c r="A83" t="s">
        <v>6090</v>
      </c>
      <c r="B83" t="s">
        <v>2868</v>
      </c>
      <c r="C83" t="s">
        <v>172</v>
      </c>
      <c r="D83" t="s">
        <v>6091</v>
      </c>
      <c r="E83" t="s">
        <v>6031</v>
      </c>
      <c r="F83" s="36" t="s">
        <v>142</v>
      </c>
      <c r="G83" t="s">
        <v>8831</v>
      </c>
      <c r="I83" t="s">
        <v>8835</v>
      </c>
      <c r="J83" t="s">
        <v>9156</v>
      </c>
    </row>
    <row r="84" spans="1:10" x14ac:dyDescent="0.25">
      <c r="A84" t="s">
        <v>6394</v>
      </c>
      <c r="B84" t="s">
        <v>2869</v>
      </c>
      <c r="C84" t="s">
        <v>172</v>
      </c>
      <c r="D84" t="s">
        <v>6395</v>
      </c>
      <c r="E84" t="s">
        <v>6031</v>
      </c>
      <c r="F84" s="36" t="s">
        <v>142</v>
      </c>
      <c r="G84" t="s">
        <v>8831</v>
      </c>
    </row>
    <row r="85" spans="1:10" x14ac:dyDescent="0.25">
      <c r="A85" t="s">
        <v>6396</v>
      </c>
      <c r="B85" t="s">
        <v>2870</v>
      </c>
      <c r="C85" t="s">
        <v>172</v>
      </c>
      <c r="D85" t="s">
        <v>6397</v>
      </c>
      <c r="E85" t="s">
        <v>6031</v>
      </c>
      <c r="F85" s="36" t="s">
        <v>142</v>
      </c>
      <c r="G85" t="s">
        <v>8831</v>
      </c>
      <c r="J85" s="67"/>
    </row>
    <row r="86" spans="1:10" x14ac:dyDescent="0.25">
      <c r="A86" t="s">
        <v>6092</v>
      </c>
      <c r="B86" t="s">
        <v>2871</v>
      </c>
      <c r="C86" t="s">
        <v>172</v>
      </c>
      <c r="D86" t="s">
        <v>6093</v>
      </c>
      <c r="E86" t="s">
        <v>6031</v>
      </c>
      <c r="F86" s="36" t="s">
        <v>142</v>
      </c>
      <c r="G86" t="s">
        <v>8831</v>
      </c>
    </row>
    <row r="87" spans="1:10" x14ac:dyDescent="0.25">
      <c r="A87" t="s">
        <v>4</v>
      </c>
      <c r="B87" t="s">
        <v>5</v>
      </c>
      <c r="C87" t="s">
        <v>172</v>
      </c>
      <c r="D87" s="63" t="s">
        <v>6094</v>
      </c>
      <c r="E87" t="s">
        <v>7</v>
      </c>
      <c r="F87" s="36" t="s">
        <v>142</v>
      </c>
      <c r="G87" t="s">
        <v>2</v>
      </c>
      <c r="H87" t="s">
        <v>8836</v>
      </c>
    </row>
    <row r="88" spans="1:10" x14ac:dyDescent="0.25">
      <c r="A88" t="s">
        <v>6192</v>
      </c>
      <c r="B88" t="s">
        <v>2872</v>
      </c>
      <c r="C88" t="s">
        <v>173</v>
      </c>
      <c r="D88" t="s">
        <v>6193</v>
      </c>
      <c r="E88" t="s">
        <v>6031</v>
      </c>
      <c r="F88" s="36" t="s">
        <v>142</v>
      </c>
      <c r="G88" t="s">
        <v>8831</v>
      </c>
    </row>
    <row r="89" spans="1:10" x14ac:dyDescent="0.25">
      <c r="A89" t="s">
        <v>6398</v>
      </c>
      <c r="B89" t="s">
        <v>2873</v>
      </c>
      <c r="C89" t="s">
        <v>173</v>
      </c>
      <c r="D89" t="s">
        <v>6399</v>
      </c>
      <c r="E89" t="s">
        <v>6031</v>
      </c>
      <c r="F89" s="36" t="s">
        <v>142</v>
      </c>
      <c r="G89" t="s">
        <v>8831</v>
      </c>
    </row>
    <row r="90" spans="1:10" x14ac:dyDescent="0.25">
      <c r="A90" t="s">
        <v>6400</v>
      </c>
      <c r="B90" t="s">
        <v>2874</v>
      </c>
      <c r="C90" t="s">
        <v>173</v>
      </c>
      <c r="D90" t="s">
        <v>6401</v>
      </c>
      <c r="E90" t="s">
        <v>6031</v>
      </c>
      <c r="F90" s="36" t="s">
        <v>142</v>
      </c>
      <c r="G90" t="s">
        <v>8831</v>
      </c>
    </row>
    <row r="91" spans="1:10" x14ac:dyDescent="0.25">
      <c r="A91" t="s">
        <v>6194</v>
      </c>
      <c r="B91" t="s">
        <v>2875</v>
      </c>
      <c r="C91" t="s">
        <v>173</v>
      </c>
      <c r="D91" t="s">
        <v>6195</v>
      </c>
      <c r="E91" t="s">
        <v>6031</v>
      </c>
      <c r="F91" s="36" t="s">
        <v>142</v>
      </c>
      <c r="G91" t="s">
        <v>8831</v>
      </c>
    </row>
    <row r="92" spans="1:10" x14ac:dyDescent="0.25">
      <c r="A92" t="s">
        <v>6402</v>
      </c>
      <c r="B92" t="s">
        <v>2876</v>
      </c>
      <c r="C92" t="s">
        <v>173</v>
      </c>
      <c r="D92" t="s">
        <v>446</v>
      </c>
      <c r="E92" t="s">
        <v>6031</v>
      </c>
      <c r="F92" s="36" t="s">
        <v>142</v>
      </c>
      <c r="G92" t="s">
        <v>8831</v>
      </c>
    </row>
    <row r="93" spans="1:10" x14ac:dyDescent="0.25">
      <c r="A93" t="s">
        <v>6196</v>
      </c>
      <c r="B93" t="s">
        <v>2877</v>
      </c>
      <c r="C93" t="s">
        <v>173</v>
      </c>
      <c r="D93" t="s">
        <v>6197</v>
      </c>
      <c r="E93" t="s">
        <v>6031</v>
      </c>
      <c r="F93" s="36" t="s">
        <v>142</v>
      </c>
      <c r="G93" t="s">
        <v>8831</v>
      </c>
    </row>
    <row r="94" spans="1:10" x14ac:dyDescent="0.25">
      <c r="A94" t="s">
        <v>6198</v>
      </c>
      <c r="B94" t="s">
        <v>2878</v>
      </c>
      <c r="C94" t="s">
        <v>173</v>
      </c>
      <c r="D94" t="s">
        <v>6199</v>
      </c>
      <c r="E94" t="s">
        <v>6031</v>
      </c>
      <c r="F94" s="36" t="s">
        <v>142</v>
      </c>
      <c r="G94" t="s">
        <v>8831</v>
      </c>
    </row>
    <row r="95" spans="1:10" x14ac:dyDescent="0.25">
      <c r="A95" t="s">
        <v>6509</v>
      </c>
      <c r="B95" t="s">
        <v>2879</v>
      </c>
      <c r="C95" t="s">
        <v>173</v>
      </c>
      <c r="D95" t="s">
        <v>6510</v>
      </c>
      <c r="E95" t="s">
        <v>6031</v>
      </c>
      <c r="F95" s="36" t="s">
        <v>142</v>
      </c>
      <c r="G95" t="s">
        <v>8831</v>
      </c>
    </row>
    <row r="96" spans="1:10" x14ac:dyDescent="0.25">
      <c r="A96" t="s">
        <v>6403</v>
      </c>
      <c r="B96" t="s">
        <v>2880</v>
      </c>
      <c r="C96" t="s">
        <v>173</v>
      </c>
      <c r="D96" t="s">
        <v>6404</v>
      </c>
      <c r="E96" t="s">
        <v>6031</v>
      </c>
      <c r="F96" s="36" t="s">
        <v>142</v>
      </c>
      <c r="G96" t="s">
        <v>8831</v>
      </c>
    </row>
    <row r="97" spans="1:10" x14ac:dyDescent="0.25">
      <c r="A97" t="s">
        <v>6095</v>
      </c>
      <c r="B97" t="s">
        <v>2881</v>
      </c>
      <c r="C97" t="s">
        <v>173</v>
      </c>
      <c r="D97" t="s">
        <v>6096</v>
      </c>
      <c r="E97" t="s">
        <v>6031</v>
      </c>
      <c r="F97" s="36" t="s">
        <v>142</v>
      </c>
      <c r="G97" t="s">
        <v>8831</v>
      </c>
    </row>
    <row r="98" spans="1:10" x14ac:dyDescent="0.25">
      <c r="A98" t="s">
        <v>6200</v>
      </c>
      <c r="B98" t="s">
        <v>2882</v>
      </c>
      <c r="C98" t="s">
        <v>173</v>
      </c>
      <c r="D98" t="s">
        <v>6201</v>
      </c>
      <c r="E98" t="s">
        <v>6031</v>
      </c>
      <c r="F98" s="36" t="s">
        <v>142</v>
      </c>
      <c r="G98" t="s">
        <v>8831</v>
      </c>
    </row>
    <row r="99" spans="1:10" x14ac:dyDescent="0.25">
      <c r="A99" t="s">
        <v>6097</v>
      </c>
      <c r="B99" t="s">
        <v>2883</v>
      </c>
      <c r="C99" t="s">
        <v>173</v>
      </c>
      <c r="D99" t="s">
        <v>6098</v>
      </c>
      <c r="E99" t="s">
        <v>6031</v>
      </c>
      <c r="F99" s="36" t="s">
        <v>142</v>
      </c>
      <c r="G99" t="s">
        <v>8831</v>
      </c>
    </row>
    <row r="100" spans="1:10" x14ac:dyDescent="0.25">
      <c r="A100" t="s">
        <v>6099</v>
      </c>
      <c r="B100" t="s">
        <v>2884</v>
      </c>
      <c r="C100" t="s">
        <v>173</v>
      </c>
      <c r="D100" t="s">
        <v>6100</v>
      </c>
      <c r="E100" t="s">
        <v>6031</v>
      </c>
      <c r="F100" s="36" t="s">
        <v>142</v>
      </c>
      <c r="G100" t="s">
        <v>8831</v>
      </c>
    </row>
    <row r="101" spans="1:10" x14ac:dyDescent="0.25">
      <c r="A101" t="s">
        <v>6202</v>
      </c>
      <c r="B101" t="s">
        <v>2885</v>
      </c>
      <c r="C101" t="s">
        <v>173</v>
      </c>
      <c r="D101" t="s">
        <v>6203</v>
      </c>
      <c r="E101" t="s">
        <v>6031</v>
      </c>
      <c r="F101" s="36" t="s">
        <v>142</v>
      </c>
      <c r="G101" t="s">
        <v>8831</v>
      </c>
    </row>
    <row r="102" spans="1:10" x14ac:dyDescent="0.25">
      <c r="A102" t="s">
        <v>6405</v>
      </c>
      <c r="B102" t="s">
        <v>2886</v>
      </c>
      <c r="C102" t="s">
        <v>173</v>
      </c>
      <c r="D102" t="s">
        <v>6406</v>
      </c>
      <c r="E102" t="s">
        <v>6031</v>
      </c>
      <c r="F102" s="36" t="s">
        <v>142</v>
      </c>
      <c r="G102" t="s">
        <v>8831</v>
      </c>
      <c r="J102" s="67"/>
    </row>
    <row r="103" spans="1:10" x14ac:dyDescent="0.25">
      <c r="A103" t="s">
        <v>6204</v>
      </c>
      <c r="B103" t="s">
        <v>2887</v>
      </c>
      <c r="C103" t="s">
        <v>173</v>
      </c>
      <c r="D103" t="s">
        <v>6205</v>
      </c>
      <c r="E103" t="s">
        <v>6031</v>
      </c>
      <c r="F103" s="36" t="s">
        <v>142</v>
      </c>
      <c r="G103" t="s">
        <v>8831</v>
      </c>
    </row>
    <row r="104" spans="1:10" x14ac:dyDescent="0.25">
      <c r="A104" t="s">
        <v>6511</v>
      </c>
      <c r="B104" t="s">
        <v>2888</v>
      </c>
      <c r="C104" t="s">
        <v>173</v>
      </c>
      <c r="D104" t="s">
        <v>6512</v>
      </c>
      <c r="E104" t="s">
        <v>6031</v>
      </c>
      <c r="F104" s="36" t="s">
        <v>142</v>
      </c>
      <c r="G104" t="s">
        <v>8831</v>
      </c>
    </row>
    <row r="105" spans="1:10" x14ac:dyDescent="0.25">
      <c r="A105" t="s">
        <v>6513</v>
      </c>
      <c r="B105" t="s">
        <v>2889</v>
      </c>
      <c r="C105" t="s">
        <v>173</v>
      </c>
      <c r="D105" t="s">
        <v>6514</v>
      </c>
      <c r="E105" t="s">
        <v>6031</v>
      </c>
      <c r="F105" s="36" t="s">
        <v>142</v>
      </c>
      <c r="G105" t="s">
        <v>8831</v>
      </c>
    </row>
    <row r="106" spans="1:10" x14ac:dyDescent="0.25">
      <c r="A106" t="s">
        <v>6407</v>
      </c>
      <c r="B106" t="s">
        <v>2890</v>
      </c>
      <c r="C106" t="s">
        <v>173</v>
      </c>
      <c r="D106" t="s">
        <v>6408</v>
      </c>
      <c r="E106" t="s">
        <v>6031</v>
      </c>
      <c r="F106" s="36" t="s">
        <v>142</v>
      </c>
      <c r="G106" t="s">
        <v>8831</v>
      </c>
    </row>
    <row r="107" spans="1:10" x14ac:dyDescent="0.25">
      <c r="A107" t="s">
        <v>6206</v>
      </c>
      <c r="B107" t="s">
        <v>2891</v>
      </c>
      <c r="C107" t="s">
        <v>173</v>
      </c>
      <c r="D107" t="s">
        <v>6207</v>
      </c>
      <c r="E107" t="s">
        <v>6031</v>
      </c>
      <c r="F107" s="36" t="s">
        <v>142</v>
      </c>
      <c r="G107" t="s">
        <v>8831</v>
      </c>
    </row>
    <row r="108" spans="1:10" x14ac:dyDescent="0.25">
      <c r="A108" t="s">
        <v>6208</v>
      </c>
      <c r="B108" t="s">
        <v>2892</v>
      </c>
      <c r="C108" t="s">
        <v>173</v>
      </c>
      <c r="D108" t="s">
        <v>6209</v>
      </c>
      <c r="E108" t="s">
        <v>6031</v>
      </c>
      <c r="F108" s="36" t="s">
        <v>142</v>
      </c>
      <c r="G108" t="s">
        <v>8831</v>
      </c>
    </row>
    <row r="109" spans="1:10" x14ac:dyDescent="0.25">
      <c r="A109" t="s">
        <v>6210</v>
      </c>
      <c r="B109" t="s">
        <v>2893</v>
      </c>
      <c r="C109" t="s">
        <v>173</v>
      </c>
      <c r="D109" t="s">
        <v>6211</v>
      </c>
      <c r="E109" t="s">
        <v>6031</v>
      </c>
      <c r="F109" s="36" t="s">
        <v>142</v>
      </c>
      <c r="G109" t="s">
        <v>8831</v>
      </c>
    </row>
    <row r="110" spans="1:10" x14ac:dyDescent="0.25">
      <c r="A110" t="s">
        <v>6212</v>
      </c>
      <c r="B110" t="s">
        <v>2894</v>
      </c>
      <c r="C110" t="s">
        <v>173</v>
      </c>
      <c r="D110" t="s">
        <v>6213</v>
      </c>
      <c r="E110" t="s">
        <v>6031</v>
      </c>
      <c r="F110" s="36" t="s">
        <v>142</v>
      </c>
      <c r="G110" t="s">
        <v>8831</v>
      </c>
    </row>
    <row r="111" spans="1:10" x14ac:dyDescent="0.25">
      <c r="A111" t="s">
        <v>6409</v>
      </c>
      <c r="B111" t="s">
        <v>2895</v>
      </c>
      <c r="C111" t="s">
        <v>173</v>
      </c>
      <c r="D111" t="s">
        <v>6410</v>
      </c>
      <c r="E111" t="s">
        <v>6031</v>
      </c>
      <c r="F111" s="36" t="s">
        <v>142</v>
      </c>
      <c r="G111" t="s">
        <v>8831</v>
      </c>
    </row>
    <row r="112" spans="1:10" x14ac:dyDescent="0.25">
      <c r="A112" t="s">
        <v>6101</v>
      </c>
      <c r="B112" t="s">
        <v>2896</v>
      </c>
      <c r="C112" t="s">
        <v>173</v>
      </c>
      <c r="D112" t="s">
        <v>6102</v>
      </c>
      <c r="E112" t="s">
        <v>6031</v>
      </c>
      <c r="F112" s="36" t="s">
        <v>142</v>
      </c>
      <c r="G112" t="s">
        <v>8831</v>
      </c>
    </row>
    <row r="113" spans="1:10" x14ac:dyDescent="0.25">
      <c r="A113" t="s">
        <v>6515</v>
      </c>
      <c r="B113" t="s">
        <v>2897</v>
      </c>
      <c r="C113" t="s">
        <v>173</v>
      </c>
      <c r="D113" t="s">
        <v>6516</v>
      </c>
      <c r="E113" t="s">
        <v>6031</v>
      </c>
      <c r="F113" s="36" t="s">
        <v>142</v>
      </c>
      <c r="G113" t="s">
        <v>8831</v>
      </c>
    </row>
    <row r="114" spans="1:10" x14ac:dyDescent="0.25">
      <c r="A114" t="s">
        <v>6103</v>
      </c>
      <c r="B114" t="s">
        <v>2898</v>
      </c>
      <c r="C114" t="s">
        <v>173</v>
      </c>
      <c r="D114" t="s">
        <v>6104</v>
      </c>
      <c r="E114" t="s">
        <v>6031</v>
      </c>
      <c r="F114" s="36" t="s">
        <v>142</v>
      </c>
      <c r="G114" t="s">
        <v>8831</v>
      </c>
      <c r="I114" t="s">
        <v>8835</v>
      </c>
      <c r="J114" t="s">
        <v>9156</v>
      </c>
    </row>
    <row r="115" spans="1:10" x14ac:dyDescent="0.25">
      <c r="A115" t="s">
        <v>6214</v>
      </c>
      <c r="B115" t="s">
        <v>2899</v>
      </c>
      <c r="C115" t="s">
        <v>173</v>
      </c>
      <c r="D115" t="s">
        <v>6215</v>
      </c>
      <c r="E115" t="s">
        <v>6031</v>
      </c>
      <c r="F115" s="36" t="s">
        <v>142</v>
      </c>
      <c r="G115" t="s">
        <v>8831</v>
      </c>
    </row>
    <row r="116" spans="1:10" x14ac:dyDescent="0.25">
      <c r="A116" t="s">
        <v>6411</v>
      </c>
      <c r="B116" t="s">
        <v>2900</v>
      </c>
      <c r="C116" t="s">
        <v>173</v>
      </c>
      <c r="D116" t="s">
        <v>6412</v>
      </c>
      <c r="E116" t="s">
        <v>6031</v>
      </c>
      <c r="F116" s="36" t="s">
        <v>142</v>
      </c>
      <c r="G116" t="s">
        <v>8831</v>
      </c>
    </row>
    <row r="117" spans="1:10" x14ac:dyDescent="0.25">
      <c r="A117" t="s">
        <v>6413</v>
      </c>
      <c r="B117" t="s">
        <v>2901</v>
      </c>
      <c r="C117" t="s">
        <v>173</v>
      </c>
      <c r="D117" t="s">
        <v>6414</v>
      </c>
      <c r="E117" t="s">
        <v>6031</v>
      </c>
      <c r="F117" s="36" t="s">
        <v>142</v>
      </c>
      <c r="G117" t="s">
        <v>8831</v>
      </c>
    </row>
    <row r="118" spans="1:10" x14ac:dyDescent="0.25">
      <c r="A118" t="s">
        <v>6517</v>
      </c>
      <c r="B118" t="s">
        <v>2902</v>
      </c>
      <c r="C118" t="s">
        <v>173</v>
      </c>
      <c r="D118" t="s">
        <v>6518</v>
      </c>
      <c r="E118" t="s">
        <v>6031</v>
      </c>
      <c r="F118" s="36" t="s">
        <v>142</v>
      </c>
      <c r="G118" t="s">
        <v>8831</v>
      </c>
    </row>
    <row r="119" spans="1:10" x14ac:dyDescent="0.25">
      <c r="A119" t="s">
        <v>6415</v>
      </c>
      <c r="B119" t="s">
        <v>2903</v>
      </c>
      <c r="C119" t="s">
        <v>173</v>
      </c>
      <c r="D119" t="s">
        <v>6416</v>
      </c>
      <c r="E119" t="s">
        <v>6031</v>
      </c>
      <c r="F119" s="36" t="s">
        <v>142</v>
      </c>
      <c r="G119" t="s">
        <v>8831</v>
      </c>
    </row>
    <row r="120" spans="1:10" x14ac:dyDescent="0.25">
      <c r="A120" t="s">
        <v>6519</v>
      </c>
      <c r="B120" t="s">
        <v>2904</v>
      </c>
      <c r="C120" t="s">
        <v>173</v>
      </c>
      <c r="D120" t="s">
        <v>6520</v>
      </c>
      <c r="E120" t="s">
        <v>6031</v>
      </c>
      <c r="F120" s="36" t="s">
        <v>142</v>
      </c>
      <c r="G120" t="s">
        <v>8831</v>
      </c>
    </row>
    <row r="121" spans="1:10" x14ac:dyDescent="0.25">
      <c r="A121" t="s">
        <v>6105</v>
      </c>
      <c r="B121" t="s">
        <v>2905</v>
      </c>
      <c r="C121" t="s">
        <v>173</v>
      </c>
      <c r="D121" t="s">
        <v>6106</v>
      </c>
      <c r="E121" t="s">
        <v>6031</v>
      </c>
      <c r="F121" s="36" t="s">
        <v>142</v>
      </c>
      <c r="G121" t="s">
        <v>8831</v>
      </c>
    </row>
    <row r="122" spans="1:10" x14ac:dyDescent="0.25">
      <c r="A122" t="s">
        <v>6216</v>
      </c>
      <c r="B122" t="s">
        <v>2906</v>
      </c>
      <c r="C122" t="s">
        <v>173</v>
      </c>
      <c r="D122" t="s">
        <v>6217</v>
      </c>
      <c r="E122" t="s">
        <v>6031</v>
      </c>
      <c r="F122" s="36" t="s">
        <v>142</v>
      </c>
      <c r="G122" t="s">
        <v>8831</v>
      </c>
    </row>
    <row r="123" spans="1:10" x14ac:dyDescent="0.25">
      <c r="A123" t="s">
        <v>6521</v>
      </c>
      <c r="B123" t="s">
        <v>2907</v>
      </c>
      <c r="C123" t="s">
        <v>173</v>
      </c>
      <c r="D123" t="s">
        <v>6522</v>
      </c>
      <c r="E123" t="s">
        <v>6031</v>
      </c>
      <c r="F123" s="36" t="s">
        <v>142</v>
      </c>
      <c r="G123" t="s">
        <v>8831</v>
      </c>
    </row>
    <row r="124" spans="1:10" x14ac:dyDescent="0.25">
      <c r="A124" t="s">
        <v>6218</v>
      </c>
      <c r="B124" t="s">
        <v>2908</v>
      </c>
      <c r="C124" t="s">
        <v>173</v>
      </c>
      <c r="D124" t="s">
        <v>6219</v>
      </c>
      <c r="E124" t="s">
        <v>6031</v>
      </c>
      <c r="F124" s="36" t="s">
        <v>142</v>
      </c>
      <c r="G124" t="s">
        <v>8831</v>
      </c>
    </row>
    <row r="125" spans="1:10" x14ac:dyDescent="0.25">
      <c r="A125" t="s">
        <v>6417</v>
      </c>
      <c r="B125" t="s">
        <v>2909</v>
      </c>
      <c r="C125" t="s">
        <v>173</v>
      </c>
      <c r="D125" t="s">
        <v>6418</v>
      </c>
      <c r="E125" t="s">
        <v>6031</v>
      </c>
      <c r="F125" s="36" t="s">
        <v>142</v>
      </c>
      <c r="G125" t="s">
        <v>8831</v>
      </c>
    </row>
    <row r="126" spans="1:10" x14ac:dyDescent="0.25">
      <c r="A126" t="s">
        <v>6107</v>
      </c>
      <c r="B126" t="s">
        <v>2910</v>
      </c>
      <c r="C126" t="s">
        <v>173</v>
      </c>
      <c r="D126" t="s">
        <v>6108</v>
      </c>
      <c r="E126" t="s">
        <v>6031</v>
      </c>
      <c r="F126" s="36" t="s">
        <v>142</v>
      </c>
      <c r="G126" t="s">
        <v>8831</v>
      </c>
      <c r="J126" t="s">
        <v>9156</v>
      </c>
    </row>
    <row r="127" spans="1:10" x14ac:dyDescent="0.25">
      <c r="A127" t="s">
        <v>6523</v>
      </c>
      <c r="B127" t="s">
        <v>2911</v>
      </c>
      <c r="C127" t="s">
        <v>173</v>
      </c>
      <c r="D127" t="s">
        <v>6524</v>
      </c>
      <c r="E127" t="s">
        <v>6031</v>
      </c>
      <c r="F127" s="36" t="s">
        <v>142</v>
      </c>
      <c r="G127" t="s">
        <v>8831</v>
      </c>
    </row>
    <row r="128" spans="1:10" x14ac:dyDescent="0.25">
      <c r="A128" t="s">
        <v>6109</v>
      </c>
      <c r="B128" t="s">
        <v>2912</v>
      </c>
      <c r="C128" t="s">
        <v>173</v>
      </c>
      <c r="D128" t="s">
        <v>6110</v>
      </c>
      <c r="E128" t="s">
        <v>7</v>
      </c>
      <c r="F128" s="36" t="s">
        <v>142</v>
      </c>
      <c r="G128" t="s">
        <v>2</v>
      </c>
      <c r="H128" t="s">
        <v>8836</v>
      </c>
    </row>
    <row r="129" spans="1:10" x14ac:dyDescent="0.25">
      <c r="A129" t="s">
        <v>6220</v>
      </c>
      <c r="B129" t="s">
        <v>2913</v>
      </c>
      <c r="C129" t="s">
        <v>173</v>
      </c>
      <c r="D129" t="s">
        <v>6221</v>
      </c>
      <c r="E129" t="s">
        <v>6031</v>
      </c>
      <c r="F129" s="36" t="s">
        <v>142</v>
      </c>
      <c r="G129" t="s">
        <v>8831</v>
      </c>
    </row>
    <row r="130" spans="1:10" x14ac:dyDescent="0.25">
      <c r="A130" t="s">
        <v>10</v>
      </c>
      <c r="B130" t="s">
        <v>11</v>
      </c>
      <c r="C130" t="s">
        <v>173</v>
      </c>
      <c r="D130" t="s">
        <v>6111</v>
      </c>
      <c r="E130" t="s">
        <v>7</v>
      </c>
      <c r="F130" s="36" t="s">
        <v>142</v>
      </c>
      <c r="G130" t="s">
        <v>2</v>
      </c>
      <c r="H130" t="s">
        <v>8836</v>
      </c>
      <c r="J130" t="s">
        <v>9156</v>
      </c>
    </row>
    <row r="131" spans="1:10" x14ac:dyDescent="0.25">
      <c r="A131" t="s">
        <v>6112</v>
      </c>
      <c r="B131" t="s">
        <v>2914</v>
      </c>
      <c r="C131" t="s">
        <v>143</v>
      </c>
      <c r="D131" t="s">
        <v>6113</v>
      </c>
      <c r="E131" t="s">
        <v>6031</v>
      </c>
      <c r="F131" s="61" t="s">
        <v>144</v>
      </c>
      <c r="G131" t="s">
        <v>8831</v>
      </c>
    </row>
    <row r="132" spans="1:10" x14ac:dyDescent="0.25">
      <c r="A132" t="s">
        <v>6222</v>
      </c>
      <c r="B132" t="s">
        <v>2915</v>
      </c>
      <c r="C132" t="s">
        <v>143</v>
      </c>
      <c r="D132" t="s">
        <v>6223</v>
      </c>
      <c r="E132" t="s">
        <v>6031</v>
      </c>
      <c r="F132" s="61" t="s">
        <v>144</v>
      </c>
      <c r="G132" t="s">
        <v>8831</v>
      </c>
      <c r="J132" s="67"/>
    </row>
    <row r="133" spans="1:10" x14ac:dyDescent="0.25">
      <c r="A133" t="s">
        <v>6525</v>
      </c>
      <c r="B133" t="s">
        <v>2916</v>
      </c>
      <c r="C133" t="s">
        <v>143</v>
      </c>
      <c r="D133" t="s">
        <v>6526</v>
      </c>
      <c r="E133" t="s">
        <v>6031</v>
      </c>
      <c r="F133" s="61" t="s">
        <v>144</v>
      </c>
      <c r="G133" t="s">
        <v>8831</v>
      </c>
    </row>
    <row r="134" spans="1:10" x14ac:dyDescent="0.25">
      <c r="A134" t="s">
        <v>6114</v>
      </c>
      <c r="B134" t="s">
        <v>2917</v>
      </c>
      <c r="C134" t="s">
        <v>143</v>
      </c>
      <c r="D134" t="s">
        <v>6115</v>
      </c>
      <c r="E134" t="s">
        <v>6031</v>
      </c>
      <c r="F134" s="61" t="s">
        <v>144</v>
      </c>
      <c r="G134" t="s">
        <v>8831</v>
      </c>
    </row>
    <row r="135" spans="1:10" x14ac:dyDescent="0.25">
      <c r="A135" t="s">
        <v>6419</v>
      </c>
      <c r="B135" t="s">
        <v>2918</v>
      </c>
      <c r="C135" t="s">
        <v>143</v>
      </c>
      <c r="D135" t="s">
        <v>6420</v>
      </c>
      <c r="E135" t="s">
        <v>6031</v>
      </c>
      <c r="F135" s="61" t="s">
        <v>144</v>
      </c>
      <c r="G135" t="s">
        <v>8831</v>
      </c>
    </row>
    <row r="136" spans="1:10" x14ac:dyDescent="0.25">
      <c r="A136" t="s">
        <v>6224</v>
      </c>
      <c r="B136" t="s">
        <v>2919</v>
      </c>
      <c r="C136" t="s">
        <v>143</v>
      </c>
      <c r="D136" t="s">
        <v>6225</v>
      </c>
      <c r="E136" t="s">
        <v>6031</v>
      </c>
      <c r="F136" s="61" t="s">
        <v>144</v>
      </c>
      <c r="G136" t="s">
        <v>8831</v>
      </c>
    </row>
    <row r="137" spans="1:10" x14ac:dyDescent="0.25">
      <c r="A137" t="s">
        <v>6527</v>
      </c>
      <c r="B137" t="s">
        <v>2920</v>
      </c>
      <c r="C137" t="s">
        <v>143</v>
      </c>
      <c r="D137" t="s">
        <v>6528</v>
      </c>
      <c r="E137" t="s">
        <v>6031</v>
      </c>
      <c r="F137" s="61" t="s">
        <v>144</v>
      </c>
      <c r="G137" t="s">
        <v>8831</v>
      </c>
    </row>
    <row r="138" spans="1:10" x14ac:dyDescent="0.25">
      <c r="A138" t="s">
        <v>6421</v>
      </c>
      <c r="B138" t="s">
        <v>2921</v>
      </c>
      <c r="C138" t="s">
        <v>143</v>
      </c>
      <c r="D138" t="s">
        <v>6422</v>
      </c>
      <c r="E138" t="s">
        <v>6031</v>
      </c>
      <c r="F138" s="61" t="s">
        <v>144</v>
      </c>
      <c r="G138" t="s">
        <v>8831</v>
      </c>
    </row>
    <row r="139" spans="1:10" x14ac:dyDescent="0.25">
      <c r="A139" t="s">
        <v>6226</v>
      </c>
      <c r="B139" t="s">
        <v>2922</v>
      </c>
      <c r="C139" t="s">
        <v>143</v>
      </c>
      <c r="D139" t="s">
        <v>6227</v>
      </c>
      <c r="E139" t="s">
        <v>6031</v>
      </c>
      <c r="F139" s="61" t="s">
        <v>144</v>
      </c>
      <c r="G139" t="s">
        <v>8831</v>
      </c>
    </row>
    <row r="140" spans="1:10" x14ac:dyDescent="0.25">
      <c r="A140" t="s">
        <v>6228</v>
      </c>
      <c r="B140" t="s">
        <v>2923</v>
      </c>
      <c r="C140" t="s">
        <v>143</v>
      </c>
      <c r="D140" t="s">
        <v>6229</v>
      </c>
      <c r="E140" t="s">
        <v>6031</v>
      </c>
      <c r="F140" s="61" t="s">
        <v>144</v>
      </c>
      <c r="G140" t="s">
        <v>8831</v>
      </c>
    </row>
    <row r="141" spans="1:10" x14ac:dyDescent="0.25">
      <c r="A141" t="s">
        <v>6116</v>
      </c>
      <c r="B141" t="s">
        <v>2924</v>
      </c>
      <c r="C141" t="s">
        <v>143</v>
      </c>
      <c r="D141" t="s">
        <v>6117</v>
      </c>
      <c r="E141" t="s">
        <v>6031</v>
      </c>
      <c r="F141" s="61" t="s">
        <v>144</v>
      </c>
      <c r="G141" t="s">
        <v>8831</v>
      </c>
    </row>
    <row r="142" spans="1:10" x14ac:dyDescent="0.25">
      <c r="A142" t="s">
        <v>6423</v>
      </c>
      <c r="B142" t="s">
        <v>2925</v>
      </c>
      <c r="C142" t="s">
        <v>143</v>
      </c>
      <c r="D142" t="s">
        <v>6424</v>
      </c>
      <c r="E142" t="s">
        <v>6031</v>
      </c>
      <c r="F142" s="61" t="s">
        <v>144</v>
      </c>
      <c r="G142" t="s">
        <v>8831</v>
      </c>
    </row>
    <row r="143" spans="1:10" x14ac:dyDescent="0.25">
      <c r="A143" t="s">
        <v>6230</v>
      </c>
      <c r="B143" t="s">
        <v>2926</v>
      </c>
      <c r="C143" t="s">
        <v>143</v>
      </c>
      <c r="D143" t="s">
        <v>6231</v>
      </c>
      <c r="E143" t="s">
        <v>6031</v>
      </c>
      <c r="F143" s="61" t="s">
        <v>144</v>
      </c>
      <c r="G143" t="s">
        <v>8831</v>
      </c>
    </row>
    <row r="144" spans="1:10" x14ac:dyDescent="0.25">
      <c r="A144" t="s">
        <v>6529</v>
      </c>
      <c r="B144" t="s">
        <v>2927</v>
      </c>
      <c r="C144" t="s">
        <v>143</v>
      </c>
      <c r="D144" t="s">
        <v>6530</v>
      </c>
      <c r="E144" t="s">
        <v>6031</v>
      </c>
      <c r="F144" s="61" t="s">
        <v>144</v>
      </c>
      <c r="G144" t="s">
        <v>8831</v>
      </c>
      <c r="J144" s="67"/>
    </row>
    <row r="145" spans="1:10" x14ac:dyDescent="0.25">
      <c r="A145" t="s">
        <v>6232</v>
      </c>
      <c r="B145" t="s">
        <v>2928</v>
      </c>
      <c r="C145" t="s">
        <v>143</v>
      </c>
      <c r="D145" t="s">
        <v>6233</v>
      </c>
      <c r="E145" t="s">
        <v>6031</v>
      </c>
      <c r="F145" s="61" t="s">
        <v>144</v>
      </c>
      <c r="G145" t="s">
        <v>8831</v>
      </c>
    </row>
    <row r="146" spans="1:10" x14ac:dyDescent="0.25">
      <c r="A146" t="s">
        <v>6531</v>
      </c>
      <c r="B146" t="s">
        <v>2929</v>
      </c>
      <c r="C146" t="s">
        <v>143</v>
      </c>
      <c r="D146" t="s">
        <v>6532</v>
      </c>
      <c r="E146" t="s">
        <v>6031</v>
      </c>
      <c r="F146" s="61" t="s">
        <v>144</v>
      </c>
      <c r="G146" t="s">
        <v>8831</v>
      </c>
    </row>
    <row r="147" spans="1:10" x14ac:dyDescent="0.25">
      <c r="A147" t="s">
        <v>6118</v>
      </c>
      <c r="B147" t="s">
        <v>2930</v>
      </c>
      <c r="C147" t="s">
        <v>143</v>
      </c>
      <c r="D147" t="s">
        <v>6119</v>
      </c>
      <c r="E147" t="s">
        <v>6031</v>
      </c>
      <c r="F147" s="61" t="s">
        <v>144</v>
      </c>
      <c r="G147" t="s">
        <v>8831</v>
      </c>
    </row>
    <row r="148" spans="1:10" x14ac:dyDescent="0.25">
      <c r="A148" t="s">
        <v>6425</v>
      </c>
      <c r="B148" t="s">
        <v>2931</v>
      </c>
      <c r="C148" t="s">
        <v>143</v>
      </c>
      <c r="D148" t="s">
        <v>6426</v>
      </c>
      <c r="E148" t="s">
        <v>6031</v>
      </c>
      <c r="F148" s="61" t="s">
        <v>144</v>
      </c>
      <c r="G148" t="s">
        <v>8831</v>
      </c>
    </row>
    <row r="149" spans="1:10" x14ac:dyDescent="0.25">
      <c r="A149" t="s">
        <v>6120</v>
      </c>
      <c r="B149" t="s">
        <v>2932</v>
      </c>
      <c r="C149" t="s">
        <v>143</v>
      </c>
      <c r="D149" t="s">
        <v>6121</v>
      </c>
      <c r="E149" t="s">
        <v>6031</v>
      </c>
      <c r="F149" s="61" t="s">
        <v>144</v>
      </c>
      <c r="G149" t="s">
        <v>8831</v>
      </c>
      <c r="J149" t="s">
        <v>9156</v>
      </c>
    </row>
    <row r="150" spans="1:10" x14ac:dyDescent="0.25">
      <c r="A150" t="s">
        <v>6427</v>
      </c>
      <c r="B150" t="s">
        <v>2933</v>
      </c>
      <c r="C150" t="s">
        <v>143</v>
      </c>
      <c r="D150" t="s">
        <v>6428</v>
      </c>
      <c r="E150" t="s">
        <v>6031</v>
      </c>
      <c r="F150" s="61" t="s">
        <v>144</v>
      </c>
      <c r="G150" t="s">
        <v>8831</v>
      </c>
    </row>
    <row r="151" spans="1:10" x14ac:dyDescent="0.25">
      <c r="A151" t="s">
        <v>6533</v>
      </c>
      <c r="B151" t="s">
        <v>2934</v>
      </c>
      <c r="C151" t="s">
        <v>143</v>
      </c>
      <c r="D151" t="s">
        <v>6534</v>
      </c>
      <c r="E151" t="s">
        <v>6031</v>
      </c>
      <c r="F151" s="61" t="s">
        <v>144</v>
      </c>
      <c r="G151" t="s">
        <v>8831</v>
      </c>
    </row>
    <row r="152" spans="1:10" x14ac:dyDescent="0.25">
      <c r="A152" t="s">
        <v>6535</v>
      </c>
      <c r="B152" t="s">
        <v>2935</v>
      </c>
      <c r="C152" t="s">
        <v>143</v>
      </c>
      <c r="D152" t="s">
        <v>6536</v>
      </c>
      <c r="E152" t="s">
        <v>6031</v>
      </c>
      <c r="F152" s="61" t="s">
        <v>144</v>
      </c>
      <c r="G152" t="s">
        <v>8831</v>
      </c>
    </row>
    <row r="153" spans="1:10" x14ac:dyDescent="0.25">
      <c r="A153" t="s">
        <v>6234</v>
      </c>
      <c r="B153" t="s">
        <v>2936</v>
      </c>
      <c r="C153" t="s">
        <v>143</v>
      </c>
      <c r="D153" t="s">
        <v>6235</v>
      </c>
      <c r="E153" t="s">
        <v>6031</v>
      </c>
      <c r="F153" s="61" t="s">
        <v>144</v>
      </c>
      <c r="G153" t="s">
        <v>8831</v>
      </c>
    </row>
    <row r="154" spans="1:10" x14ac:dyDescent="0.25">
      <c r="A154" t="s">
        <v>6429</v>
      </c>
      <c r="B154" t="s">
        <v>2937</v>
      </c>
      <c r="C154" t="s">
        <v>143</v>
      </c>
      <c r="D154" t="s">
        <v>6430</v>
      </c>
      <c r="E154" t="s">
        <v>6031</v>
      </c>
      <c r="F154" s="61" t="s">
        <v>144</v>
      </c>
      <c r="G154" t="s">
        <v>8831</v>
      </c>
    </row>
    <row r="155" spans="1:10" x14ac:dyDescent="0.25">
      <c r="A155" t="s">
        <v>6236</v>
      </c>
      <c r="B155" t="s">
        <v>2938</v>
      </c>
      <c r="C155" t="s">
        <v>143</v>
      </c>
      <c r="D155" t="s">
        <v>6237</v>
      </c>
      <c r="E155" t="s">
        <v>6031</v>
      </c>
      <c r="F155" s="61" t="s">
        <v>144</v>
      </c>
      <c r="G155" t="s">
        <v>8831</v>
      </c>
    </row>
    <row r="156" spans="1:10" x14ac:dyDescent="0.25">
      <c r="A156" t="s">
        <v>6238</v>
      </c>
      <c r="B156" t="s">
        <v>2939</v>
      </c>
      <c r="C156" t="s">
        <v>143</v>
      </c>
      <c r="D156" t="s">
        <v>6239</v>
      </c>
      <c r="E156" t="s">
        <v>6031</v>
      </c>
      <c r="F156" s="61" t="s">
        <v>144</v>
      </c>
      <c r="G156" t="s">
        <v>8831</v>
      </c>
    </row>
    <row r="157" spans="1:10" x14ac:dyDescent="0.25">
      <c r="A157" t="s">
        <v>6240</v>
      </c>
      <c r="B157" t="s">
        <v>2940</v>
      </c>
      <c r="C157" t="s">
        <v>174</v>
      </c>
      <c r="D157" t="s">
        <v>6241</v>
      </c>
      <c r="E157" t="s">
        <v>6031</v>
      </c>
      <c r="F157" s="36" t="s">
        <v>145</v>
      </c>
      <c r="G157" t="s">
        <v>8831</v>
      </c>
    </row>
    <row r="158" spans="1:10" x14ac:dyDescent="0.25">
      <c r="A158" t="s">
        <v>6431</v>
      </c>
      <c r="B158" t="s">
        <v>2941</v>
      </c>
      <c r="C158" t="s">
        <v>174</v>
      </c>
      <c r="D158" t="s">
        <v>6432</v>
      </c>
      <c r="E158" t="s">
        <v>6031</v>
      </c>
      <c r="F158" s="36" t="s">
        <v>145</v>
      </c>
      <c r="G158" t="s">
        <v>8831</v>
      </c>
    </row>
    <row r="159" spans="1:10" x14ac:dyDescent="0.25">
      <c r="A159" t="s">
        <v>6122</v>
      </c>
      <c r="B159" t="s">
        <v>2942</v>
      </c>
      <c r="C159" t="s">
        <v>174</v>
      </c>
      <c r="D159" t="s">
        <v>6123</v>
      </c>
      <c r="E159" t="s">
        <v>6031</v>
      </c>
      <c r="F159" s="36" t="s">
        <v>145</v>
      </c>
      <c r="G159" t="s">
        <v>8831</v>
      </c>
    </row>
    <row r="160" spans="1:10" x14ac:dyDescent="0.25">
      <c r="A160" t="s">
        <v>6124</v>
      </c>
      <c r="B160" t="s">
        <v>2943</v>
      </c>
      <c r="C160" t="s">
        <v>174</v>
      </c>
      <c r="D160" t="s">
        <v>6125</v>
      </c>
      <c r="E160" t="s">
        <v>6031</v>
      </c>
      <c r="F160" s="36" t="s">
        <v>145</v>
      </c>
      <c r="G160" t="s">
        <v>8831</v>
      </c>
    </row>
    <row r="161" spans="1:10" x14ac:dyDescent="0.25">
      <c r="A161" t="s">
        <v>6126</v>
      </c>
      <c r="B161" t="s">
        <v>2944</v>
      </c>
      <c r="C161" t="s">
        <v>174</v>
      </c>
      <c r="D161" t="s">
        <v>6127</v>
      </c>
      <c r="E161" t="s">
        <v>6031</v>
      </c>
      <c r="F161" s="36" t="s">
        <v>145</v>
      </c>
      <c r="G161" t="s">
        <v>8831</v>
      </c>
    </row>
    <row r="162" spans="1:10" x14ac:dyDescent="0.25">
      <c r="A162" t="s">
        <v>6537</v>
      </c>
      <c r="B162" t="s">
        <v>2945</v>
      </c>
      <c r="C162" t="s">
        <v>174</v>
      </c>
      <c r="D162" t="s">
        <v>6538</v>
      </c>
      <c r="E162" t="s">
        <v>6031</v>
      </c>
      <c r="F162" s="36" t="s">
        <v>145</v>
      </c>
      <c r="G162" t="s">
        <v>8831</v>
      </c>
    </row>
    <row r="163" spans="1:10" x14ac:dyDescent="0.25">
      <c r="A163" t="s">
        <v>6433</v>
      </c>
      <c r="B163" t="s">
        <v>2946</v>
      </c>
      <c r="C163" t="s">
        <v>174</v>
      </c>
      <c r="D163" t="s">
        <v>6434</v>
      </c>
      <c r="E163" t="s">
        <v>6031</v>
      </c>
      <c r="F163" s="36" t="s">
        <v>145</v>
      </c>
      <c r="G163" t="s">
        <v>8831</v>
      </c>
    </row>
    <row r="164" spans="1:10" x14ac:dyDescent="0.25">
      <c r="A164" t="s">
        <v>6539</v>
      </c>
      <c r="B164" t="s">
        <v>2947</v>
      </c>
      <c r="C164" t="s">
        <v>174</v>
      </c>
      <c r="D164" t="s">
        <v>6540</v>
      </c>
      <c r="E164" t="s">
        <v>6031</v>
      </c>
      <c r="F164" s="36" t="s">
        <v>145</v>
      </c>
      <c r="G164" t="s">
        <v>8831</v>
      </c>
    </row>
    <row r="165" spans="1:10" x14ac:dyDescent="0.25">
      <c r="A165" t="s">
        <v>6541</v>
      </c>
      <c r="B165" t="s">
        <v>2948</v>
      </c>
      <c r="C165" t="s">
        <v>174</v>
      </c>
      <c r="D165" t="s">
        <v>6542</v>
      </c>
      <c r="E165" t="s">
        <v>6031</v>
      </c>
      <c r="F165" s="36" t="s">
        <v>145</v>
      </c>
      <c r="G165" t="s">
        <v>8831</v>
      </c>
      <c r="J165" s="67"/>
    </row>
    <row r="166" spans="1:10" x14ac:dyDescent="0.25">
      <c r="A166" t="s">
        <v>6435</v>
      </c>
      <c r="B166" t="s">
        <v>2949</v>
      </c>
      <c r="C166" t="s">
        <v>174</v>
      </c>
      <c r="D166" t="s">
        <v>6436</v>
      </c>
      <c r="E166" t="s">
        <v>6031</v>
      </c>
      <c r="F166" s="36" t="s">
        <v>145</v>
      </c>
      <c r="G166" t="s">
        <v>8831</v>
      </c>
    </row>
    <row r="167" spans="1:10" x14ac:dyDescent="0.25">
      <c r="A167" t="s">
        <v>6128</v>
      </c>
      <c r="B167" t="s">
        <v>2950</v>
      </c>
      <c r="C167" t="s">
        <v>174</v>
      </c>
      <c r="D167" t="s">
        <v>6129</v>
      </c>
      <c r="E167" t="s">
        <v>6031</v>
      </c>
      <c r="F167" s="36" t="s">
        <v>145</v>
      </c>
      <c r="G167" t="s">
        <v>8831</v>
      </c>
    </row>
    <row r="168" spans="1:10" x14ac:dyDescent="0.25">
      <c r="A168" t="s">
        <v>6242</v>
      </c>
      <c r="B168" t="s">
        <v>2951</v>
      </c>
      <c r="C168" t="s">
        <v>174</v>
      </c>
      <c r="D168" t="s">
        <v>6243</v>
      </c>
      <c r="E168" t="s">
        <v>6031</v>
      </c>
      <c r="F168" s="36" t="s">
        <v>145</v>
      </c>
      <c r="G168" t="s">
        <v>8831</v>
      </c>
    </row>
    <row r="169" spans="1:10" x14ac:dyDescent="0.25">
      <c r="A169" t="s">
        <v>6244</v>
      </c>
      <c r="B169" t="s">
        <v>2952</v>
      </c>
      <c r="C169" t="s">
        <v>174</v>
      </c>
      <c r="D169" t="s">
        <v>6245</v>
      </c>
      <c r="E169" t="s">
        <v>6031</v>
      </c>
      <c r="F169" s="36" t="s">
        <v>145</v>
      </c>
      <c r="G169" t="s">
        <v>8831</v>
      </c>
    </row>
    <row r="170" spans="1:10" x14ac:dyDescent="0.25">
      <c r="A170" t="s">
        <v>6543</v>
      </c>
      <c r="B170" t="s">
        <v>2953</v>
      </c>
      <c r="C170" t="s">
        <v>174</v>
      </c>
      <c r="D170" t="s">
        <v>6544</v>
      </c>
      <c r="E170" t="s">
        <v>6031</v>
      </c>
      <c r="F170" s="36" t="s">
        <v>145</v>
      </c>
      <c r="G170" t="s">
        <v>8831</v>
      </c>
    </row>
    <row r="171" spans="1:10" x14ac:dyDescent="0.25">
      <c r="A171" t="s">
        <v>6246</v>
      </c>
      <c r="B171" t="s">
        <v>2954</v>
      </c>
      <c r="C171" t="s">
        <v>174</v>
      </c>
      <c r="D171" t="s">
        <v>6247</v>
      </c>
      <c r="E171" t="s">
        <v>6031</v>
      </c>
      <c r="F171" s="36" t="s">
        <v>145</v>
      </c>
      <c r="G171" t="s">
        <v>8831</v>
      </c>
    </row>
    <row r="172" spans="1:10" x14ac:dyDescent="0.25">
      <c r="A172" t="s">
        <v>6545</v>
      </c>
      <c r="B172" t="s">
        <v>2955</v>
      </c>
      <c r="C172" t="s">
        <v>174</v>
      </c>
      <c r="D172" t="s">
        <v>6546</v>
      </c>
      <c r="E172" t="s">
        <v>6031</v>
      </c>
      <c r="F172" s="36" t="s">
        <v>145</v>
      </c>
      <c r="G172" t="s">
        <v>8831</v>
      </c>
    </row>
    <row r="173" spans="1:10" x14ac:dyDescent="0.25">
      <c r="A173" t="s">
        <v>6248</v>
      </c>
      <c r="B173" t="s">
        <v>2956</v>
      </c>
      <c r="C173" t="s">
        <v>175</v>
      </c>
      <c r="D173" t="s">
        <v>6249</v>
      </c>
      <c r="E173" t="s">
        <v>6031</v>
      </c>
      <c r="F173" s="36" t="s">
        <v>145</v>
      </c>
      <c r="G173" t="s">
        <v>8831</v>
      </c>
    </row>
    <row r="174" spans="1:10" x14ac:dyDescent="0.25">
      <c r="A174" t="s">
        <v>6250</v>
      </c>
      <c r="B174" t="s">
        <v>2957</v>
      </c>
      <c r="C174" t="s">
        <v>175</v>
      </c>
      <c r="D174" t="s">
        <v>1956</v>
      </c>
      <c r="E174" t="s">
        <v>6031</v>
      </c>
      <c r="F174" s="36" t="s">
        <v>145</v>
      </c>
      <c r="G174" t="s">
        <v>8831</v>
      </c>
    </row>
    <row r="175" spans="1:10" x14ac:dyDescent="0.25">
      <c r="A175" t="s">
        <v>6130</v>
      </c>
      <c r="B175" t="s">
        <v>2958</v>
      </c>
      <c r="C175" t="s">
        <v>175</v>
      </c>
      <c r="D175" t="s">
        <v>6131</v>
      </c>
      <c r="E175" t="s">
        <v>6031</v>
      </c>
      <c r="F175" s="36" t="s">
        <v>145</v>
      </c>
      <c r="G175" t="s">
        <v>8831</v>
      </c>
    </row>
    <row r="176" spans="1:10" x14ac:dyDescent="0.25">
      <c r="A176" t="s">
        <v>6251</v>
      </c>
      <c r="B176" t="s">
        <v>2959</v>
      </c>
      <c r="C176" t="s">
        <v>175</v>
      </c>
      <c r="D176" t="s">
        <v>6252</v>
      </c>
      <c r="E176" t="s">
        <v>6031</v>
      </c>
      <c r="F176" s="36" t="s">
        <v>145</v>
      </c>
      <c r="G176" t="s">
        <v>8831</v>
      </c>
    </row>
    <row r="177" spans="1:10" x14ac:dyDescent="0.25">
      <c r="A177" t="s">
        <v>6132</v>
      </c>
      <c r="B177" t="s">
        <v>2960</v>
      </c>
      <c r="C177" t="s">
        <v>175</v>
      </c>
      <c r="D177" t="s">
        <v>1966</v>
      </c>
      <c r="E177" t="s">
        <v>6031</v>
      </c>
      <c r="F177" s="36" t="s">
        <v>145</v>
      </c>
      <c r="G177" t="s">
        <v>8831</v>
      </c>
      <c r="J177" t="s">
        <v>9156</v>
      </c>
    </row>
    <row r="178" spans="1:10" x14ac:dyDescent="0.25">
      <c r="A178" t="s">
        <v>6133</v>
      </c>
      <c r="B178" t="s">
        <v>2961</v>
      </c>
      <c r="C178" t="s">
        <v>175</v>
      </c>
      <c r="D178" t="s">
        <v>6134</v>
      </c>
      <c r="E178" t="s">
        <v>6031</v>
      </c>
      <c r="F178" s="36" t="s">
        <v>145</v>
      </c>
      <c r="G178" t="s">
        <v>8831</v>
      </c>
    </row>
    <row r="179" spans="1:10" x14ac:dyDescent="0.25">
      <c r="A179" t="s">
        <v>6135</v>
      </c>
      <c r="B179" t="s">
        <v>2962</v>
      </c>
      <c r="C179" t="s">
        <v>175</v>
      </c>
      <c r="D179" t="s">
        <v>6136</v>
      </c>
      <c r="E179" t="s">
        <v>6031</v>
      </c>
      <c r="F179" s="36" t="s">
        <v>145</v>
      </c>
      <c r="G179" t="s">
        <v>8831</v>
      </c>
    </row>
    <row r="180" spans="1:10" x14ac:dyDescent="0.25">
      <c r="A180" t="s">
        <v>6547</v>
      </c>
      <c r="B180" t="s">
        <v>2963</v>
      </c>
      <c r="C180" t="s">
        <v>175</v>
      </c>
      <c r="D180" t="s">
        <v>6548</v>
      </c>
      <c r="E180" t="s">
        <v>6031</v>
      </c>
      <c r="F180" s="36" t="s">
        <v>145</v>
      </c>
      <c r="G180" t="s">
        <v>8831</v>
      </c>
    </row>
    <row r="181" spans="1:10" x14ac:dyDescent="0.25">
      <c r="A181" t="s">
        <v>6137</v>
      </c>
      <c r="B181" t="s">
        <v>2964</v>
      </c>
      <c r="C181" t="s">
        <v>175</v>
      </c>
      <c r="D181" t="s">
        <v>6138</v>
      </c>
      <c r="E181" t="s">
        <v>6031</v>
      </c>
      <c r="F181" s="36" t="s">
        <v>145</v>
      </c>
      <c r="G181" t="s">
        <v>8831</v>
      </c>
    </row>
    <row r="182" spans="1:10" x14ac:dyDescent="0.25">
      <c r="A182" t="s">
        <v>6139</v>
      </c>
      <c r="B182" t="s">
        <v>2965</v>
      </c>
      <c r="C182" t="s">
        <v>175</v>
      </c>
      <c r="D182" t="s">
        <v>6140</v>
      </c>
      <c r="E182" t="s">
        <v>6031</v>
      </c>
      <c r="F182" s="36" t="s">
        <v>145</v>
      </c>
      <c r="G182" t="s">
        <v>8831</v>
      </c>
    </row>
    <row r="183" spans="1:10" x14ac:dyDescent="0.25">
      <c r="A183" t="s">
        <v>6141</v>
      </c>
      <c r="B183" t="s">
        <v>2966</v>
      </c>
      <c r="C183" t="s">
        <v>175</v>
      </c>
      <c r="D183" t="s">
        <v>6142</v>
      </c>
      <c r="E183" t="s">
        <v>6031</v>
      </c>
      <c r="F183" s="36" t="s">
        <v>145</v>
      </c>
      <c r="G183" t="s">
        <v>8831</v>
      </c>
    </row>
    <row r="184" spans="1:10" x14ac:dyDescent="0.25">
      <c r="A184" t="s">
        <v>6143</v>
      </c>
      <c r="B184" t="s">
        <v>2967</v>
      </c>
      <c r="C184" t="s">
        <v>176</v>
      </c>
      <c r="D184" t="s">
        <v>6144</v>
      </c>
      <c r="E184" t="s">
        <v>6031</v>
      </c>
      <c r="F184" s="61" t="s">
        <v>146</v>
      </c>
      <c r="G184" t="s">
        <v>8831</v>
      </c>
    </row>
    <row r="185" spans="1:10" x14ac:dyDescent="0.25">
      <c r="A185" t="s">
        <v>6253</v>
      </c>
      <c r="B185" t="s">
        <v>2968</v>
      </c>
      <c r="C185" t="s">
        <v>176</v>
      </c>
      <c r="D185" t="s">
        <v>6254</v>
      </c>
      <c r="E185" t="s">
        <v>6031</v>
      </c>
      <c r="F185" s="61" t="s">
        <v>146</v>
      </c>
      <c r="G185" t="s">
        <v>8831</v>
      </c>
    </row>
    <row r="186" spans="1:10" x14ac:dyDescent="0.25">
      <c r="A186" t="s">
        <v>6145</v>
      </c>
      <c r="B186" t="s">
        <v>2969</v>
      </c>
      <c r="C186" t="s">
        <v>176</v>
      </c>
      <c r="D186" t="s">
        <v>6146</v>
      </c>
      <c r="E186" t="s">
        <v>6031</v>
      </c>
      <c r="F186" s="61" t="s">
        <v>146</v>
      </c>
      <c r="G186" t="s">
        <v>8831</v>
      </c>
    </row>
    <row r="187" spans="1:10" x14ac:dyDescent="0.25">
      <c r="A187" t="s">
        <v>6437</v>
      </c>
      <c r="B187" t="s">
        <v>2970</v>
      </c>
      <c r="C187" t="s">
        <v>176</v>
      </c>
      <c r="D187" t="s">
        <v>6438</v>
      </c>
      <c r="E187" t="s">
        <v>6031</v>
      </c>
      <c r="F187" s="61" t="s">
        <v>146</v>
      </c>
      <c r="G187" t="s">
        <v>8831</v>
      </c>
    </row>
    <row r="188" spans="1:10" x14ac:dyDescent="0.25">
      <c r="A188" t="s">
        <v>6147</v>
      </c>
      <c r="B188" t="s">
        <v>2971</v>
      </c>
      <c r="C188" t="s">
        <v>176</v>
      </c>
      <c r="D188" t="s">
        <v>6148</v>
      </c>
      <c r="E188" t="s">
        <v>6031</v>
      </c>
      <c r="F188" s="61" t="s">
        <v>146</v>
      </c>
      <c r="G188" t="s">
        <v>8831</v>
      </c>
    </row>
    <row r="189" spans="1:10" x14ac:dyDescent="0.25">
      <c r="A189" t="s">
        <v>6439</v>
      </c>
      <c r="B189" t="s">
        <v>2972</v>
      </c>
      <c r="C189" t="s">
        <v>176</v>
      </c>
      <c r="D189" t="s">
        <v>6440</v>
      </c>
      <c r="E189" t="s">
        <v>6031</v>
      </c>
      <c r="F189" s="61" t="s">
        <v>146</v>
      </c>
      <c r="G189" t="s">
        <v>8831</v>
      </c>
    </row>
    <row r="190" spans="1:10" x14ac:dyDescent="0.25">
      <c r="A190" t="s">
        <v>6441</v>
      </c>
      <c r="B190" t="s">
        <v>2973</v>
      </c>
      <c r="C190" t="s">
        <v>176</v>
      </c>
      <c r="D190" t="s">
        <v>6442</v>
      </c>
      <c r="E190" t="s">
        <v>6031</v>
      </c>
      <c r="F190" s="61" t="s">
        <v>146</v>
      </c>
      <c r="G190" t="s">
        <v>8831</v>
      </c>
    </row>
    <row r="191" spans="1:10" x14ac:dyDescent="0.25">
      <c r="A191" t="s">
        <v>6261</v>
      </c>
      <c r="B191" t="s">
        <v>2974</v>
      </c>
      <c r="C191" t="s">
        <v>176</v>
      </c>
      <c r="D191" t="s">
        <v>6262</v>
      </c>
      <c r="E191" t="s">
        <v>6031</v>
      </c>
      <c r="F191" s="61" t="s">
        <v>146</v>
      </c>
      <c r="G191" t="s">
        <v>8831</v>
      </c>
    </row>
    <row r="192" spans="1:10" x14ac:dyDescent="0.25">
      <c r="A192" t="s">
        <v>6443</v>
      </c>
      <c r="B192" t="s">
        <v>2975</v>
      </c>
      <c r="C192" t="s">
        <v>176</v>
      </c>
      <c r="D192" t="s">
        <v>6444</v>
      </c>
      <c r="E192" t="s">
        <v>6031</v>
      </c>
      <c r="F192" s="61" t="s">
        <v>146</v>
      </c>
      <c r="G192" t="s">
        <v>8831</v>
      </c>
    </row>
    <row r="193" spans="1:10" x14ac:dyDescent="0.25">
      <c r="A193" t="s">
        <v>6255</v>
      </c>
      <c r="B193" t="s">
        <v>2976</v>
      </c>
      <c r="C193" t="s">
        <v>176</v>
      </c>
      <c r="D193" t="s">
        <v>6256</v>
      </c>
      <c r="E193" t="s">
        <v>6031</v>
      </c>
      <c r="F193" s="61" t="s">
        <v>146</v>
      </c>
      <c r="G193" t="s">
        <v>8831</v>
      </c>
      <c r="J193" s="67"/>
    </row>
    <row r="194" spans="1:10" x14ac:dyDescent="0.25">
      <c r="A194" t="s">
        <v>6257</v>
      </c>
      <c r="B194" t="s">
        <v>2977</v>
      </c>
      <c r="C194" t="s">
        <v>176</v>
      </c>
      <c r="D194" t="s">
        <v>6258</v>
      </c>
      <c r="E194" t="s">
        <v>6031</v>
      </c>
      <c r="F194" s="61" t="s">
        <v>146</v>
      </c>
      <c r="G194" t="s">
        <v>8831</v>
      </c>
    </row>
    <row r="195" spans="1:10" x14ac:dyDescent="0.25">
      <c r="A195" t="s">
        <v>6445</v>
      </c>
      <c r="B195" t="s">
        <v>2978</v>
      </c>
      <c r="C195" t="s">
        <v>176</v>
      </c>
      <c r="D195" t="s">
        <v>6446</v>
      </c>
      <c r="E195" t="s">
        <v>6031</v>
      </c>
      <c r="F195" s="61" t="s">
        <v>146</v>
      </c>
      <c r="G195" t="s">
        <v>8831</v>
      </c>
    </row>
    <row r="196" spans="1:10" x14ac:dyDescent="0.25">
      <c r="A196" t="s">
        <v>6259</v>
      </c>
      <c r="B196" t="s">
        <v>2979</v>
      </c>
      <c r="C196" t="s">
        <v>176</v>
      </c>
      <c r="D196" t="s">
        <v>6260</v>
      </c>
      <c r="E196" t="s">
        <v>6031</v>
      </c>
      <c r="F196" s="61" t="s">
        <v>146</v>
      </c>
      <c r="G196" t="s">
        <v>8831</v>
      </c>
    </row>
    <row r="197" spans="1:10" x14ac:dyDescent="0.25">
      <c r="A197" t="s">
        <v>6320</v>
      </c>
      <c r="B197" t="s">
        <v>2980</v>
      </c>
      <c r="C197" t="s">
        <v>176</v>
      </c>
      <c r="D197" t="s">
        <v>6321</v>
      </c>
      <c r="E197" t="s">
        <v>6031</v>
      </c>
      <c r="F197" s="61" t="s">
        <v>146</v>
      </c>
      <c r="G197" t="s">
        <v>8831</v>
      </c>
    </row>
    <row r="198" spans="1:10" x14ac:dyDescent="0.25">
      <c r="A198" t="s">
        <v>6263</v>
      </c>
      <c r="B198" t="s">
        <v>2981</v>
      </c>
      <c r="C198" t="s">
        <v>176</v>
      </c>
      <c r="D198" t="s">
        <v>6264</v>
      </c>
      <c r="E198" t="s">
        <v>6031</v>
      </c>
      <c r="F198" s="61" t="s">
        <v>146</v>
      </c>
      <c r="G198" t="s">
        <v>8831</v>
      </c>
    </row>
    <row r="199" spans="1:10" x14ac:dyDescent="0.25">
      <c r="A199" t="s">
        <v>6549</v>
      </c>
      <c r="B199" t="s">
        <v>2982</v>
      </c>
      <c r="C199" t="s">
        <v>176</v>
      </c>
      <c r="D199" t="s">
        <v>6550</v>
      </c>
      <c r="E199" t="s">
        <v>6031</v>
      </c>
      <c r="F199" s="61" t="s">
        <v>146</v>
      </c>
      <c r="G199" t="s">
        <v>8831</v>
      </c>
    </row>
    <row r="200" spans="1:10" x14ac:dyDescent="0.25">
      <c r="A200" t="s">
        <v>6265</v>
      </c>
      <c r="B200" t="s">
        <v>2983</v>
      </c>
      <c r="C200" t="s">
        <v>176</v>
      </c>
      <c r="D200" t="s">
        <v>6266</v>
      </c>
      <c r="E200" t="s">
        <v>6031</v>
      </c>
      <c r="F200" s="61" t="s">
        <v>146</v>
      </c>
      <c r="G200" t="s">
        <v>8831</v>
      </c>
    </row>
    <row r="201" spans="1:10" x14ac:dyDescent="0.25">
      <c r="A201" t="s">
        <v>6447</v>
      </c>
      <c r="B201" t="s">
        <v>2984</v>
      </c>
      <c r="C201" t="s">
        <v>176</v>
      </c>
      <c r="D201" t="s">
        <v>6448</v>
      </c>
      <c r="E201" t="s">
        <v>6031</v>
      </c>
      <c r="F201" s="61" t="s">
        <v>146</v>
      </c>
      <c r="G201" t="s">
        <v>8831</v>
      </c>
    </row>
    <row r="202" spans="1:10" x14ac:dyDescent="0.25">
      <c r="A202" t="s">
        <v>6267</v>
      </c>
      <c r="B202" t="s">
        <v>2985</v>
      </c>
      <c r="C202" t="s">
        <v>176</v>
      </c>
      <c r="D202" t="s">
        <v>6268</v>
      </c>
      <c r="E202" t="s">
        <v>6031</v>
      </c>
      <c r="F202" s="61" t="s">
        <v>146</v>
      </c>
      <c r="G202" t="s">
        <v>8831</v>
      </c>
    </row>
    <row r="203" spans="1:10" x14ac:dyDescent="0.25">
      <c r="A203" t="s">
        <v>6322</v>
      </c>
      <c r="B203" t="s">
        <v>2986</v>
      </c>
      <c r="C203" t="s">
        <v>176</v>
      </c>
      <c r="D203" t="s">
        <v>6323</v>
      </c>
      <c r="E203" t="s">
        <v>6031</v>
      </c>
      <c r="F203" s="61" t="s">
        <v>146</v>
      </c>
      <c r="G203" t="s">
        <v>8831</v>
      </c>
    </row>
    <row r="204" spans="1:10" x14ac:dyDescent="0.25">
      <c r="A204" t="s">
        <v>6269</v>
      </c>
      <c r="B204" t="s">
        <v>2987</v>
      </c>
      <c r="C204" t="s">
        <v>176</v>
      </c>
      <c r="D204" t="s">
        <v>6270</v>
      </c>
      <c r="E204" t="s">
        <v>6031</v>
      </c>
      <c r="F204" s="61" t="s">
        <v>146</v>
      </c>
      <c r="G204" t="s">
        <v>8831</v>
      </c>
    </row>
    <row r="205" spans="1:10" x14ac:dyDescent="0.25">
      <c r="A205" t="s">
        <v>6449</v>
      </c>
      <c r="B205" t="s">
        <v>2988</v>
      </c>
      <c r="C205" t="s">
        <v>176</v>
      </c>
      <c r="D205" t="s">
        <v>6450</v>
      </c>
      <c r="E205" t="s">
        <v>6031</v>
      </c>
      <c r="F205" s="61" t="s">
        <v>146</v>
      </c>
      <c r="G205" t="s">
        <v>8831</v>
      </c>
    </row>
    <row r="206" spans="1:10" x14ac:dyDescent="0.25">
      <c r="A206" t="s">
        <v>6551</v>
      </c>
      <c r="B206" t="s">
        <v>2989</v>
      </c>
      <c r="C206" t="s">
        <v>176</v>
      </c>
      <c r="D206" t="s">
        <v>6552</v>
      </c>
      <c r="E206" t="s">
        <v>6031</v>
      </c>
      <c r="F206" s="61" t="s">
        <v>146</v>
      </c>
      <c r="G206" t="s">
        <v>8831</v>
      </c>
    </row>
    <row r="207" spans="1:10" x14ac:dyDescent="0.25">
      <c r="A207" t="s">
        <v>6271</v>
      </c>
      <c r="B207" t="s">
        <v>2990</v>
      </c>
      <c r="C207" t="s">
        <v>176</v>
      </c>
      <c r="D207" t="s">
        <v>6272</v>
      </c>
      <c r="E207" t="s">
        <v>6031</v>
      </c>
      <c r="F207" s="61" t="s">
        <v>146</v>
      </c>
      <c r="G207" t="s">
        <v>8831</v>
      </c>
    </row>
    <row r="208" spans="1:10" x14ac:dyDescent="0.25">
      <c r="A208" t="s">
        <v>6451</v>
      </c>
      <c r="B208" t="s">
        <v>2991</v>
      </c>
      <c r="C208" t="s">
        <v>176</v>
      </c>
      <c r="D208" t="s">
        <v>6452</v>
      </c>
      <c r="E208" t="s">
        <v>6031</v>
      </c>
      <c r="F208" s="61" t="s">
        <v>146</v>
      </c>
      <c r="G208" t="s">
        <v>8831</v>
      </c>
    </row>
    <row r="209" spans="1:10" x14ac:dyDescent="0.25">
      <c r="A209" t="s">
        <v>6273</v>
      </c>
      <c r="B209" t="s">
        <v>2992</v>
      </c>
      <c r="C209" t="s">
        <v>177</v>
      </c>
      <c r="D209" t="s">
        <v>6274</v>
      </c>
      <c r="E209" t="s">
        <v>6031</v>
      </c>
      <c r="F209" s="61" t="s">
        <v>146</v>
      </c>
      <c r="G209" t="s">
        <v>8831</v>
      </c>
    </row>
    <row r="210" spans="1:10" x14ac:dyDescent="0.25">
      <c r="A210" t="s">
        <v>6275</v>
      </c>
      <c r="B210" t="s">
        <v>2993</v>
      </c>
      <c r="C210" t="s">
        <v>177</v>
      </c>
      <c r="D210" t="s">
        <v>2097</v>
      </c>
      <c r="E210" t="s">
        <v>6031</v>
      </c>
      <c r="F210" s="61" t="s">
        <v>146</v>
      </c>
      <c r="G210" t="s">
        <v>8831</v>
      </c>
    </row>
    <row r="211" spans="1:10" x14ac:dyDescent="0.25">
      <c r="A211" t="s">
        <v>6324</v>
      </c>
      <c r="B211" t="s">
        <v>2994</v>
      </c>
      <c r="C211" t="s">
        <v>177</v>
      </c>
      <c r="D211" t="s">
        <v>6325</v>
      </c>
      <c r="E211" t="s">
        <v>6031</v>
      </c>
      <c r="F211" s="61" t="s">
        <v>146</v>
      </c>
      <c r="G211" t="s">
        <v>8831</v>
      </c>
    </row>
    <row r="212" spans="1:10" x14ac:dyDescent="0.25">
      <c r="A212" t="s">
        <v>6326</v>
      </c>
      <c r="B212" t="s">
        <v>2995</v>
      </c>
      <c r="C212" t="s">
        <v>177</v>
      </c>
      <c r="D212" t="s">
        <v>6327</v>
      </c>
      <c r="E212" t="s">
        <v>6031</v>
      </c>
      <c r="F212" s="61" t="s">
        <v>146</v>
      </c>
      <c r="G212" t="s">
        <v>8831</v>
      </c>
    </row>
    <row r="213" spans="1:10" x14ac:dyDescent="0.25">
      <c r="A213" t="s">
        <v>15</v>
      </c>
      <c r="B213" t="s">
        <v>16</v>
      </c>
      <c r="C213" t="s">
        <v>147</v>
      </c>
      <c r="D213" t="s">
        <v>6276</v>
      </c>
      <c r="E213" t="s">
        <v>17</v>
      </c>
      <c r="F213" s="36" t="s">
        <v>148</v>
      </c>
      <c r="G213" t="s">
        <v>2</v>
      </c>
      <c r="H213" t="s">
        <v>8836</v>
      </c>
      <c r="I213" t="s">
        <v>8835</v>
      </c>
      <c r="J213" t="s">
        <v>9156</v>
      </c>
    </row>
    <row r="214" spans="1:10" x14ac:dyDescent="0.25">
      <c r="A214" t="s">
        <v>22</v>
      </c>
      <c r="B214" t="s">
        <v>23</v>
      </c>
      <c r="C214" t="s">
        <v>147</v>
      </c>
      <c r="D214" t="s">
        <v>6453</v>
      </c>
      <c r="E214" t="s">
        <v>25</v>
      </c>
      <c r="F214" s="36" t="s">
        <v>148</v>
      </c>
      <c r="G214" t="s">
        <v>2</v>
      </c>
      <c r="H214" t="s">
        <v>8836</v>
      </c>
      <c r="I214" t="s">
        <v>8835</v>
      </c>
      <c r="J214" t="s">
        <v>9156</v>
      </c>
    </row>
    <row r="215" spans="1:10" x14ac:dyDescent="0.25">
      <c r="A215" t="s">
        <v>28</v>
      </c>
      <c r="B215" t="s">
        <v>29</v>
      </c>
      <c r="C215" t="s">
        <v>147</v>
      </c>
      <c r="D215" t="s">
        <v>6277</v>
      </c>
      <c r="E215" t="s">
        <v>30</v>
      </c>
      <c r="F215" s="36" t="s">
        <v>148</v>
      </c>
      <c r="G215" t="s">
        <v>2</v>
      </c>
      <c r="H215" t="s">
        <v>8836</v>
      </c>
      <c r="I215" t="s">
        <v>8835</v>
      </c>
      <c r="J215" t="s">
        <v>9156</v>
      </c>
    </row>
    <row r="216" spans="1:10" x14ac:dyDescent="0.25">
      <c r="A216" t="s">
        <v>36</v>
      </c>
      <c r="B216" t="s">
        <v>37</v>
      </c>
      <c r="C216" t="s">
        <v>147</v>
      </c>
      <c r="D216" t="s">
        <v>6454</v>
      </c>
      <c r="E216" t="s">
        <v>30</v>
      </c>
      <c r="F216" s="36" t="s">
        <v>148</v>
      </c>
      <c r="G216" t="s">
        <v>2</v>
      </c>
      <c r="H216" t="s">
        <v>8836</v>
      </c>
      <c r="I216" t="s">
        <v>8835</v>
      </c>
      <c r="J216" t="s">
        <v>9156</v>
      </c>
    </row>
    <row r="217" spans="1:10" x14ac:dyDescent="0.25">
      <c r="A217" t="s">
        <v>41</v>
      </c>
      <c r="B217" t="s">
        <v>42</v>
      </c>
      <c r="C217" t="s">
        <v>147</v>
      </c>
      <c r="D217" t="s">
        <v>6455</v>
      </c>
      <c r="E217" t="s">
        <v>30</v>
      </c>
      <c r="F217" s="36" t="s">
        <v>148</v>
      </c>
      <c r="G217" t="s">
        <v>2</v>
      </c>
      <c r="H217" t="s">
        <v>8836</v>
      </c>
      <c r="I217" t="s">
        <v>8835</v>
      </c>
      <c r="J217" t="s">
        <v>9156</v>
      </c>
    </row>
    <row r="218" spans="1:10" x14ac:dyDescent="0.25">
      <c r="A218" t="s">
        <v>46</v>
      </c>
      <c r="B218" t="s">
        <v>47</v>
      </c>
      <c r="C218" t="s">
        <v>147</v>
      </c>
      <c r="D218" t="s">
        <v>6553</v>
      </c>
      <c r="E218" t="s">
        <v>30</v>
      </c>
      <c r="F218" s="36" t="s">
        <v>148</v>
      </c>
      <c r="G218" t="s">
        <v>2</v>
      </c>
      <c r="H218" t="s">
        <v>8836</v>
      </c>
      <c r="I218" t="s">
        <v>8835</v>
      </c>
      <c r="J218" t="s">
        <v>9156</v>
      </c>
    </row>
    <row r="219" spans="1:10" x14ac:dyDescent="0.25">
      <c r="A219" t="s">
        <v>6328</v>
      </c>
      <c r="B219" t="s">
        <v>2996</v>
      </c>
      <c r="C219" t="s">
        <v>147</v>
      </c>
      <c r="D219" t="s">
        <v>6329</v>
      </c>
      <c r="E219" t="s">
        <v>6031</v>
      </c>
      <c r="F219" s="36" t="s">
        <v>148</v>
      </c>
      <c r="G219" t="s">
        <v>8831</v>
      </c>
    </row>
    <row r="220" spans="1:10" x14ac:dyDescent="0.25">
      <c r="A220" t="s">
        <v>6456</v>
      </c>
      <c r="B220" t="s">
        <v>2997</v>
      </c>
      <c r="C220" t="s">
        <v>147</v>
      </c>
      <c r="D220" t="s">
        <v>6457</v>
      </c>
      <c r="E220" t="s">
        <v>6031</v>
      </c>
      <c r="F220" s="36" t="s">
        <v>148</v>
      </c>
      <c r="G220" t="s">
        <v>8831</v>
      </c>
    </row>
    <row r="221" spans="1:10" x14ac:dyDescent="0.25">
      <c r="A221" t="s">
        <v>6458</v>
      </c>
      <c r="B221" t="s">
        <v>2998</v>
      </c>
      <c r="C221" t="s">
        <v>147</v>
      </c>
      <c r="D221" t="s">
        <v>6459</v>
      </c>
      <c r="E221" t="s">
        <v>6031</v>
      </c>
      <c r="F221" s="36" t="s">
        <v>148</v>
      </c>
      <c r="G221" t="s">
        <v>8831</v>
      </c>
    </row>
    <row r="222" spans="1:10" x14ac:dyDescent="0.25">
      <c r="A222" t="s">
        <v>6330</v>
      </c>
      <c r="B222" t="s">
        <v>2999</v>
      </c>
      <c r="C222" t="s">
        <v>147</v>
      </c>
      <c r="D222" t="s">
        <v>6331</v>
      </c>
      <c r="E222" t="s">
        <v>6031</v>
      </c>
      <c r="F222" s="36" t="s">
        <v>148</v>
      </c>
      <c r="G222" t="s">
        <v>8831</v>
      </c>
    </row>
    <row r="223" spans="1:10" x14ac:dyDescent="0.25">
      <c r="A223" t="s">
        <v>51</v>
      </c>
      <c r="B223" t="s">
        <v>52</v>
      </c>
      <c r="C223" t="s">
        <v>147</v>
      </c>
      <c r="D223" t="s">
        <v>6332</v>
      </c>
      <c r="E223" t="s">
        <v>25</v>
      </c>
      <c r="F223" s="36" t="s">
        <v>148</v>
      </c>
      <c r="G223" t="s">
        <v>2</v>
      </c>
      <c r="H223" t="s">
        <v>8836</v>
      </c>
      <c r="I223" t="s">
        <v>8835</v>
      </c>
      <c r="J223" t="s">
        <v>9156</v>
      </c>
    </row>
    <row r="224" spans="1:10" x14ac:dyDescent="0.25">
      <c r="A224" t="s">
        <v>56</v>
      </c>
      <c r="B224" t="s">
        <v>57</v>
      </c>
      <c r="C224" t="s">
        <v>147</v>
      </c>
      <c r="D224" s="63" t="s">
        <v>6460</v>
      </c>
      <c r="E224" t="s">
        <v>17</v>
      </c>
      <c r="F224" s="36" t="s">
        <v>148</v>
      </c>
      <c r="G224" t="s">
        <v>2</v>
      </c>
      <c r="H224" t="s">
        <v>8836</v>
      </c>
      <c r="I224" t="s">
        <v>8835</v>
      </c>
      <c r="J224" t="s">
        <v>9156</v>
      </c>
    </row>
    <row r="225" spans="1:10" x14ac:dyDescent="0.25">
      <c r="A225" t="s">
        <v>6554</v>
      </c>
      <c r="B225" t="s">
        <v>3000</v>
      </c>
      <c r="C225" t="s">
        <v>149</v>
      </c>
      <c r="D225" t="s">
        <v>6555</v>
      </c>
      <c r="E225" t="s">
        <v>6031</v>
      </c>
      <c r="F225" s="61" t="s">
        <v>150</v>
      </c>
      <c r="G225" t="s">
        <v>8831</v>
      </c>
      <c r="J225" t="s">
        <v>9156</v>
      </c>
    </row>
    <row r="226" spans="1:10" x14ac:dyDescent="0.25">
      <c r="A226" t="s">
        <v>6278</v>
      </c>
      <c r="B226" t="s">
        <v>3001</v>
      </c>
      <c r="C226" t="s">
        <v>149</v>
      </c>
      <c r="D226" t="s">
        <v>6279</v>
      </c>
      <c r="E226" t="s">
        <v>6031</v>
      </c>
      <c r="F226" s="61" t="s">
        <v>150</v>
      </c>
      <c r="G226" t="s">
        <v>8831</v>
      </c>
    </row>
    <row r="227" spans="1:10" x14ac:dyDescent="0.25">
      <c r="A227" t="s">
        <v>6556</v>
      </c>
      <c r="B227" t="s">
        <v>3002</v>
      </c>
      <c r="C227" t="s">
        <v>149</v>
      </c>
      <c r="D227" t="s">
        <v>6557</v>
      </c>
      <c r="E227" t="s">
        <v>6031</v>
      </c>
      <c r="F227" s="61" t="s">
        <v>150</v>
      </c>
      <c r="G227" t="s">
        <v>8831</v>
      </c>
    </row>
    <row r="228" spans="1:10" x14ac:dyDescent="0.25">
      <c r="A228" t="s">
        <v>6333</v>
      </c>
      <c r="B228" t="s">
        <v>3003</v>
      </c>
      <c r="C228" t="s">
        <v>149</v>
      </c>
      <c r="D228" t="s">
        <v>6334</v>
      </c>
      <c r="E228" t="s">
        <v>6031</v>
      </c>
      <c r="F228" s="61" t="s">
        <v>150</v>
      </c>
      <c r="G228" t="s">
        <v>8831</v>
      </c>
    </row>
    <row r="229" spans="1:10" x14ac:dyDescent="0.25">
      <c r="A229" t="s">
        <v>6461</v>
      </c>
      <c r="B229" t="s">
        <v>3004</v>
      </c>
      <c r="C229" t="s">
        <v>149</v>
      </c>
      <c r="D229" t="s">
        <v>6462</v>
      </c>
      <c r="E229" t="s">
        <v>6031</v>
      </c>
      <c r="F229" s="61" t="s">
        <v>150</v>
      </c>
      <c r="G229" t="s">
        <v>8831</v>
      </c>
    </row>
    <row r="230" spans="1:10" x14ac:dyDescent="0.25">
      <c r="A230" t="s">
        <v>6280</v>
      </c>
      <c r="B230" t="s">
        <v>3005</v>
      </c>
      <c r="C230" t="s">
        <v>149</v>
      </c>
      <c r="D230" t="s">
        <v>6281</v>
      </c>
      <c r="E230" t="s">
        <v>6031</v>
      </c>
      <c r="F230" s="61" t="s">
        <v>150</v>
      </c>
      <c r="G230" t="s">
        <v>8831</v>
      </c>
    </row>
    <row r="231" spans="1:10" x14ac:dyDescent="0.25">
      <c r="A231" t="s">
        <v>6558</v>
      </c>
      <c r="B231" t="s">
        <v>3006</v>
      </c>
      <c r="C231" t="s">
        <v>149</v>
      </c>
      <c r="D231" t="s">
        <v>6559</v>
      </c>
      <c r="E231" t="s">
        <v>6031</v>
      </c>
      <c r="F231" s="61" t="s">
        <v>150</v>
      </c>
      <c r="G231" t="s">
        <v>8831</v>
      </c>
    </row>
    <row r="232" spans="1:10" x14ac:dyDescent="0.25">
      <c r="A232" t="s">
        <v>6560</v>
      </c>
      <c r="B232" t="s">
        <v>3007</v>
      </c>
      <c r="C232" t="s">
        <v>149</v>
      </c>
      <c r="D232" t="s">
        <v>6561</v>
      </c>
      <c r="E232" t="s">
        <v>6031</v>
      </c>
      <c r="F232" s="61" t="s">
        <v>150</v>
      </c>
      <c r="G232" t="s">
        <v>8831</v>
      </c>
    </row>
    <row r="233" spans="1:10" x14ac:dyDescent="0.25">
      <c r="A233" t="s">
        <v>6463</v>
      </c>
      <c r="B233" t="s">
        <v>3008</v>
      </c>
      <c r="C233" t="s">
        <v>149</v>
      </c>
      <c r="D233" t="s">
        <v>6464</v>
      </c>
      <c r="E233" t="s">
        <v>6031</v>
      </c>
      <c r="F233" s="61" t="s">
        <v>150</v>
      </c>
      <c r="G233" t="s">
        <v>8831</v>
      </c>
      <c r="J233" s="67"/>
    </row>
    <row r="234" spans="1:10" x14ac:dyDescent="0.25">
      <c r="A234" t="s">
        <v>6562</v>
      </c>
      <c r="B234" t="s">
        <v>3009</v>
      </c>
      <c r="C234" t="s">
        <v>149</v>
      </c>
      <c r="D234" t="s">
        <v>6563</v>
      </c>
      <c r="E234" t="s">
        <v>6031</v>
      </c>
      <c r="F234" s="61" t="s">
        <v>150</v>
      </c>
      <c r="G234" t="s">
        <v>8831</v>
      </c>
    </row>
    <row r="235" spans="1:10" x14ac:dyDescent="0.25">
      <c r="A235" t="s">
        <v>6465</v>
      </c>
      <c r="B235" t="s">
        <v>3010</v>
      </c>
      <c r="C235" t="s">
        <v>149</v>
      </c>
      <c r="D235" t="s">
        <v>6466</v>
      </c>
      <c r="E235" t="s">
        <v>6031</v>
      </c>
      <c r="F235" s="61" t="s">
        <v>150</v>
      </c>
      <c r="G235" t="s">
        <v>8831</v>
      </c>
    </row>
    <row r="236" spans="1:10" x14ac:dyDescent="0.25">
      <c r="A236" t="s">
        <v>6335</v>
      </c>
      <c r="B236" t="s">
        <v>3011</v>
      </c>
      <c r="C236" t="s">
        <v>151</v>
      </c>
      <c r="D236" t="s">
        <v>6336</v>
      </c>
      <c r="E236" t="s">
        <v>6031</v>
      </c>
      <c r="F236" s="36" t="s">
        <v>152</v>
      </c>
      <c r="G236" t="s">
        <v>8831</v>
      </c>
    </row>
    <row r="237" spans="1:10" x14ac:dyDescent="0.25">
      <c r="A237" t="s">
        <v>6282</v>
      </c>
      <c r="B237" t="s">
        <v>3012</v>
      </c>
      <c r="C237" t="s">
        <v>151</v>
      </c>
      <c r="D237" t="s">
        <v>6283</v>
      </c>
      <c r="E237" t="s">
        <v>6031</v>
      </c>
      <c r="F237" s="36" t="s">
        <v>152</v>
      </c>
      <c r="G237" t="s">
        <v>8831</v>
      </c>
    </row>
    <row r="238" spans="1:10" x14ac:dyDescent="0.25">
      <c r="A238" t="s">
        <v>6337</v>
      </c>
      <c r="B238" t="s">
        <v>3013</v>
      </c>
      <c r="C238" t="s">
        <v>151</v>
      </c>
      <c r="D238" t="s">
        <v>6338</v>
      </c>
      <c r="E238" t="s">
        <v>6031</v>
      </c>
      <c r="F238" s="36" t="s">
        <v>152</v>
      </c>
      <c r="G238" t="s">
        <v>8831</v>
      </c>
    </row>
    <row r="239" spans="1:10" x14ac:dyDescent="0.25">
      <c r="A239" t="s">
        <v>6467</v>
      </c>
      <c r="B239" t="s">
        <v>3014</v>
      </c>
      <c r="C239" t="s">
        <v>151</v>
      </c>
      <c r="D239" t="s">
        <v>6468</v>
      </c>
      <c r="E239" t="s">
        <v>6031</v>
      </c>
      <c r="F239" s="36" t="s">
        <v>152</v>
      </c>
      <c r="G239" t="s">
        <v>8831</v>
      </c>
    </row>
    <row r="240" spans="1:10" x14ac:dyDescent="0.25">
      <c r="A240" t="s">
        <v>6284</v>
      </c>
      <c r="B240" t="s">
        <v>3015</v>
      </c>
      <c r="C240" t="s">
        <v>151</v>
      </c>
      <c r="D240" t="s">
        <v>6285</v>
      </c>
      <c r="E240" t="s">
        <v>6031</v>
      </c>
      <c r="F240" s="36" t="s">
        <v>152</v>
      </c>
      <c r="G240" t="s">
        <v>8831</v>
      </c>
    </row>
    <row r="241" spans="1:10" x14ac:dyDescent="0.25">
      <c r="A241" t="s">
        <v>6564</v>
      </c>
      <c r="B241" t="s">
        <v>3016</v>
      </c>
      <c r="C241" t="s">
        <v>151</v>
      </c>
      <c r="D241" t="s">
        <v>6565</v>
      </c>
      <c r="E241" t="s">
        <v>6031</v>
      </c>
      <c r="F241" s="36" t="s">
        <v>152</v>
      </c>
      <c r="G241" t="s">
        <v>8831</v>
      </c>
    </row>
    <row r="242" spans="1:10" x14ac:dyDescent="0.25">
      <c r="A242" t="s">
        <v>6286</v>
      </c>
      <c r="B242" t="s">
        <v>3017</v>
      </c>
      <c r="C242" t="s">
        <v>151</v>
      </c>
      <c r="D242" t="s">
        <v>6287</v>
      </c>
      <c r="E242" t="s">
        <v>6031</v>
      </c>
      <c r="F242" s="36" t="s">
        <v>152</v>
      </c>
      <c r="G242" t="s">
        <v>8831</v>
      </c>
    </row>
    <row r="243" spans="1:10" x14ac:dyDescent="0.25">
      <c r="A243" t="s">
        <v>6288</v>
      </c>
      <c r="B243" t="s">
        <v>3018</v>
      </c>
      <c r="C243" t="s">
        <v>151</v>
      </c>
      <c r="D243" t="s">
        <v>6289</v>
      </c>
      <c r="E243" t="s">
        <v>6031</v>
      </c>
      <c r="F243" s="36" t="s">
        <v>152</v>
      </c>
      <c r="G243" t="s">
        <v>8831</v>
      </c>
    </row>
    <row r="244" spans="1:10" x14ac:dyDescent="0.25">
      <c r="A244" t="s">
        <v>6469</v>
      </c>
      <c r="B244" t="s">
        <v>3019</v>
      </c>
      <c r="C244" t="s">
        <v>153</v>
      </c>
      <c r="D244" t="s">
        <v>6470</v>
      </c>
      <c r="E244" t="s">
        <v>6031</v>
      </c>
      <c r="F244" s="61" t="s">
        <v>154</v>
      </c>
      <c r="G244" t="s">
        <v>8831</v>
      </c>
      <c r="J244" t="s">
        <v>9156</v>
      </c>
    </row>
    <row r="245" spans="1:10" x14ac:dyDescent="0.25">
      <c r="A245" t="s">
        <v>6290</v>
      </c>
      <c r="B245" t="s">
        <v>3020</v>
      </c>
      <c r="C245" t="s">
        <v>153</v>
      </c>
      <c r="D245" t="s">
        <v>6291</v>
      </c>
      <c r="E245" t="s">
        <v>6031</v>
      </c>
      <c r="F245" s="61" t="s">
        <v>154</v>
      </c>
      <c r="G245" t="s">
        <v>8831</v>
      </c>
    </row>
    <row r="246" spans="1:10" x14ac:dyDescent="0.25">
      <c r="A246" t="s">
        <v>61</v>
      </c>
      <c r="B246" t="s">
        <v>62</v>
      </c>
      <c r="C246" t="s">
        <v>153</v>
      </c>
      <c r="D246" t="s">
        <v>6566</v>
      </c>
      <c r="E246" t="s">
        <v>64</v>
      </c>
      <c r="F246" s="61" t="s">
        <v>154</v>
      </c>
      <c r="G246" t="s">
        <v>2</v>
      </c>
      <c r="H246" t="s">
        <v>8836</v>
      </c>
    </row>
    <row r="247" spans="1:10" x14ac:dyDescent="0.25">
      <c r="A247" t="s">
        <v>67</v>
      </c>
      <c r="B247" t="s">
        <v>68</v>
      </c>
      <c r="C247" t="s">
        <v>153</v>
      </c>
      <c r="D247" t="s">
        <v>6292</v>
      </c>
      <c r="E247" t="s">
        <v>70</v>
      </c>
      <c r="F247" s="61" t="s">
        <v>154</v>
      </c>
      <c r="G247" t="s">
        <v>2</v>
      </c>
      <c r="H247" t="s">
        <v>8836</v>
      </c>
      <c r="J247" t="s">
        <v>9156</v>
      </c>
    </row>
    <row r="248" spans="1:10" x14ac:dyDescent="0.25">
      <c r="A248" t="s">
        <v>73</v>
      </c>
      <c r="B248" t="s">
        <v>74</v>
      </c>
      <c r="C248" t="s">
        <v>153</v>
      </c>
      <c r="D248" t="s">
        <v>6471</v>
      </c>
      <c r="E248" t="s">
        <v>25</v>
      </c>
      <c r="F248" s="61" t="s">
        <v>154</v>
      </c>
      <c r="G248" t="s">
        <v>2</v>
      </c>
      <c r="H248" t="s">
        <v>8836</v>
      </c>
      <c r="I248" t="s">
        <v>8835</v>
      </c>
      <c r="J248" t="s">
        <v>9156</v>
      </c>
    </row>
    <row r="249" spans="1:10" x14ac:dyDescent="0.25">
      <c r="A249" t="s">
        <v>78</v>
      </c>
      <c r="B249" t="s">
        <v>79</v>
      </c>
      <c r="C249" t="s">
        <v>153</v>
      </c>
      <c r="D249" t="s">
        <v>6472</v>
      </c>
      <c r="E249" t="s">
        <v>81</v>
      </c>
      <c r="F249" s="61" t="s">
        <v>154</v>
      </c>
      <c r="G249" t="s">
        <v>2</v>
      </c>
      <c r="H249" t="s">
        <v>8836</v>
      </c>
    </row>
    <row r="250" spans="1:10" x14ac:dyDescent="0.25">
      <c r="A250" t="s">
        <v>6339</v>
      </c>
      <c r="B250" t="s">
        <v>3021</v>
      </c>
      <c r="C250" t="s">
        <v>153</v>
      </c>
      <c r="D250" t="s">
        <v>6340</v>
      </c>
      <c r="E250" t="s">
        <v>6031</v>
      </c>
      <c r="F250" s="61" t="s">
        <v>154</v>
      </c>
      <c r="G250" t="s">
        <v>8831</v>
      </c>
    </row>
    <row r="251" spans="1:10" x14ac:dyDescent="0.25">
      <c r="A251" t="s">
        <v>84</v>
      </c>
      <c r="B251" t="s">
        <v>85</v>
      </c>
      <c r="C251" t="s">
        <v>153</v>
      </c>
      <c r="D251" t="s">
        <v>6341</v>
      </c>
      <c r="E251" t="s">
        <v>81</v>
      </c>
      <c r="F251" s="61" t="s">
        <v>154</v>
      </c>
      <c r="G251" t="s">
        <v>2</v>
      </c>
      <c r="H251" t="s">
        <v>8836</v>
      </c>
      <c r="I251" t="s">
        <v>8835</v>
      </c>
      <c r="J251" t="s">
        <v>9156</v>
      </c>
    </row>
    <row r="252" spans="1:10" x14ac:dyDescent="0.25">
      <c r="A252" t="s">
        <v>89</v>
      </c>
      <c r="B252" t="s">
        <v>90</v>
      </c>
      <c r="C252" t="s">
        <v>153</v>
      </c>
      <c r="D252" t="s">
        <v>6293</v>
      </c>
      <c r="E252" t="s">
        <v>17</v>
      </c>
      <c r="F252" s="61" t="s">
        <v>154</v>
      </c>
      <c r="G252" t="s">
        <v>2</v>
      </c>
      <c r="H252" t="s">
        <v>8836</v>
      </c>
      <c r="I252" t="s">
        <v>8835</v>
      </c>
      <c r="J252" s="67" t="s">
        <v>9156</v>
      </c>
    </row>
    <row r="253" spans="1:10" x14ac:dyDescent="0.25">
      <c r="A253" t="s">
        <v>6342</v>
      </c>
      <c r="B253" t="s">
        <v>3022</v>
      </c>
      <c r="C253" t="s">
        <v>155</v>
      </c>
      <c r="D253" t="s">
        <v>6343</v>
      </c>
      <c r="E253" t="s">
        <v>6031</v>
      </c>
      <c r="F253" s="36" t="s">
        <v>156</v>
      </c>
      <c r="G253" t="s">
        <v>8831</v>
      </c>
    </row>
    <row r="254" spans="1:10" x14ac:dyDescent="0.25">
      <c r="A254" t="s">
        <v>6473</v>
      </c>
      <c r="B254" t="s">
        <v>3023</v>
      </c>
      <c r="C254" t="s">
        <v>157</v>
      </c>
      <c r="D254" t="s">
        <v>6474</v>
      </c>
      <c r="E254" t="s">
        <v>6031</v>
      </c>
      <c r="F254" s="36" t="s">
        <v>9197</v>
      </c>
      <c r="G254" t="s">
        <v>8831</v>
      </c>
    </row>
    <row r="255" spans="1:10" x14ac:dyDescent="0.25">
      <c r="A255" t="s">
        <v>6475</v>
      </c>
      <c r="B255" t="s">
        <v>3024</v>
      </c>
      <c r="C255" t="s">
        <v>157</v>
      </c>
      <c r="D255" t="s">
        <v>6476</v>
      </c>
      <c r="E255" t="s">
        <v>6031</v>
      </c>
      <c r="F255" s="36" t="s">
        <v>9197</v>
      </c>
      <c r="G255" t="s">
        <v>8831</v>
      </c>
    </row>
    <row r="256" spans="1:10" x14ac:dyDescent="0.25">
      <c r="A256" t="s">
        <v>6567</v>
      </c>
      <c r="B256" t="s">
        <v>3025</v>
      </c>
      <c r="C256" t="s">
        <v>157</v>
      </c>
      <c r="D256" t="s">
        <v>6568</v>
      </c>
      <c r="E256" t="s">
        <v>6031</v>
      </c>
      <c r="F256" s="36" t="s">
        <v>9197</v>
      </c>
      <c r="G256" t="s">
        <v>8831</v>
      </c>
    </row>
    <row r="257" spans="1:10" x14ac:dyDescent="0.25">
      <c r="A257" t="s">
        <v>6344</v>
      </c>
      <c r="B257" t="s">
        <v>3026</v>
      </c>
      <c r="C257" t="s">
        <v>157</v>
      </c>
      <c r="D257" t="s">
        <v>6345</v>
      </c>
      <c r="E257" t="s">
        <v>6031</v>
      </c>
      <c r="F257" s="36" t="s">
        <v>9197</v>
      </c>
      <c r="G257" t="s">
        <v>8831</v>
      </c>
    </row>
    <row r="258" spans="1:10" x14ac:dyDescent="0.25">
      <c r="A258" t="s">
        <v>6569</v>
      </c>
      <c r="B258" t="s">
        <v>3027</v>
      </c>
      <c r="C258" t="s">
        <v>157</v>
      </c>
      <c r="D258" t="s">
        <v>6570</v>
      </c>
      <c r="E258" t="s">
        <v>6031</v>
      </c>
      <c r="F258" s="36" t="s">
        <v>9197</v>
      </c>
      <c r="G258" t="s">
        <v>8831</v>
      </c>
    </row>
    <row r="259" spans="1:10" x14ac:dyDescent="0.25">
      <c r="A259" t="s">
        <v>6477</v>
      </c>
      <c r="B259" t="s">
        <v>3028</v>
      </c>
      <c r="C259" t="s">
        <v>157</v>
      </c>
      <c r="D259" t="s">
        <v>6478</v>
      </c>
      <c r="E259" t="s">
        <v>6031</v>
      </c>
      <c r="F259" s="36" t="s">
        <v>9197</v>
      </c>
      <c r="G259" t="s">
        <v>8831</v>
      </c>
    </row>
    <row r="260" spans="1:10" x14ac:dyDescent="0.25">
      <c r="A260" t="s">
        <v>6571</v>
      </c>
      <c r="B260" t="s">
        <v>3029</v>
      </c>
      <c r="C260" t="s">
        <v>157</v>
      </c>
      <c r="D260" t="s">
        <v>6572</v>
      </c>
      <c r="E260" t="s">
        <v>6031</v>
      </c>
      <c r="F260" s="36" t="s">
        <v>9197</v>
      </c>
      <c r="G260" t="s">
        <v>8831</v>
      </c>
    </row>
    <row r="261" spans="1:10" x14ac:dyDescent="0.25">
      <c r="A261" t="s">
        <v>6589</v>
      </c>
      <c r="B261" t="s">
        <v>3030</v>
      </c>
      <c r="C261" t="s">
        <v>157</v>
      </c>
      <c r="D261" t="s">
        <v>6590</v>
      </c>
      <c r="E261" t="s">
        <v>6031</v>
      </c>
      <c r="F261" s="36" t="s">
        <v>9197</v>
      </c>
      <c r="G261" t="s">
        <v>8831</v>
      </c>
    </row>
    <row r="262" spans="1:10" x14ac:dyDescent="0.25">
      <c r="A262" t="s">
        <v>6573</v>
      </c>
      <c r="B262" t="s">
        <v>3031</v>
      </c>
      <c r="C262" t="s">
        <v>157</v>
      </c>
      <c r="D262" t="s">
        <v>6574</v>
      </c>
      <c r="E262" t="s">
        <v>6031</v>
      </c>
      <c r="F262" s="36" t="s">
        <v>9197</v>
      </c>
      <c r="G262" t="s">
        <v>8831</v>
      </c>
    </row>
    <row r="263" spans="1:10" x14ac:dyDescent="0.25">
      <c r="A263" t="s">
        <v>6294</v>
      </c>
      <c r="B263" t="s">
        <v>3032</v>
      </c>
      <c r="C263" t="s">
        <v>157</v>
      </c>
      <c r="D263" t="s">
        <v>6295</v>
      </c>
      <c r="E263" t="s">
        <v>6031</v>
      </c>
      <c r="F263" s="36" t="s">
        <v>9197</v>
      </c>
      <c r="G263" t="s">
        <v>8831</v>
      </c>
    </row>
    <row r="264" spans="1:10" x14ac:dyDescent="0.25">
      <c r="A264" t="s">
        <v>6575</v>
      </c>
      <c r="B264" t="s">
        <v>3033</v>
      </c>
      <c r="C264" t="s">
        <v>157</v>
      </c>
      <c r="D264" t="s">
        <v>6576</v>
      </c>
      <c r="E264" t="s">
        <v>6031</v>
      </c>
      <c r="F264" s="36" t="s">
        <v>9197</v>
      </c>
      <c r="G264" t="s">
        <v>8831</v>
      </c>
    </row>
    <row r="265" spans="1:10" x14ac:dyDescent="0.25">
      <c r="A265" t="s">
        <v>6591</v>
      </c>
      <c r="B265" t="s">
        <v>3034</v>
      </c>
      <c r="C265" t="s">
        <v>159</v>
      </c>
      <c r="D265" t="s">
        <v>6592</v>
      </c>
      <c r="E265" t="s">
        <v>6031</v>
      </c>
      <c r="F265" s="36" t="s">
        <v>160</v>
      </c>
      <c r="G265" t="s">
        <v>8831</v>
      </c>
    </row>
    <row r="266" spans="1:10" x14ac:dyDescent="0.25">
      <c r="A266" t="s">
        <v>6296</v>
      </c>
      <c r="B266" t="s">
        <v>3035</v>
      </c>
      <c r="C266" t="s">
        <v>159</v>
      </c>
      <c r="D266" t="s">
        <v>6297</v>
      </c>
      <c r="E266" t="s">
        <v>6031</v>
      </c>
      <c r="F266" s="36" t="s">
        <v>160</v>
      </c>
      <c r="G266" t="s">
        <v>8831</v>
      </c>
    </row>
    <row r="267" spans="1:10" x14ac:dyDescent="0.25">
      <c r="A267" t="s">
        <v>6346</v>
      </c>
      <c r="B267" t="s">
        <v>3036</v>
      </c>
      <c r="C267" t="s">
        <v>159</v>
      </c>
      <c r="D267" t="s">
        <v>967</v>
      </c>
      <c r="E267" t="s">
        <v>6031</v>
      </c>
      <c r="F267" s="36" t="s">
        <v>160</v>
      </c>
      <c r="G267" t="s">
        <v>8831</v>
      </c>
    </row>
    <row r="268" spans="1:10" x14ac:dyDescent="0.25">
      <c r="A268" t="s">
        <v>6593</v>
      </c>
      <c r="B268" t="s">
        <v>3037</v>
      </c>
      <c r="C268" t="s">
        <v>159</v>
      </c>
      <c r="D268" t="s">
        <v>6594</v>
      </c>
      <c r="E268" t="s">
        <v>6031</v>
      </c>
      <c r="F268" s="36" t="s">
        <v>160</v>
      </c>
      <c r="G268" t="s">
        <v>8831</v>
      </c>
    </row>
    <row r="269" spans="1:10" x14ac:dyDescent="0.25">
      <c r="A269" t="s">
        <v>6347</v>
      </c>
      <c r="B269" t="s">
        <v>3038</v>
      </c>
      <c r="C269" t="s">
        <v>159</v>
      </c>
      <c r="D269" t="s">
        <v>6348</v>
      </c>
      <c r="E269" t="s">
        <v>6031</v>
      </c>
      <c r="F269" s="36" t="s">
        <v>160</v>
      </c>
      <c r="G269" t="s">
        <v>8831</v>
      </c>
    </row>
    <row r="270" spans="1:10" x14ac:dyDescent="0.25">
      <c r="A270" t="s">
        <v>94</v>
      </c>
      <c r="B270" t="s">
        <v>95</v>
      </c>
      <c r="C270" t="s">
        <v>159</v>
      </c>
      <c r="D270" t="s">
        <v>6577</v>
      </c>
      <c r="E270" t="s">
        <v>96</v>
      </c>
      <c r="F270" s="36" t="s">
        <v>160</v>
      </c>
      <c r="G270" t="s">
        <v>2</v>
      </c>
      <c r="H270" t="s">
        <v>8836</v>
      </c>
      <c r="I270" t="s">
        <v>8835</v>
      </c>
      <c r="J270" t="s">
        <v>9156</v>
      </c>
    </row>
    <row r="271" spans="1:10" x14ac:dyDescent="0.25">
      <c r="A271" t="s">
        <v>6349</v>
      </c>
      <c r="B271" t="s">
        <v>3039</v>
      </c>
      <c r="C271" t="s">
        <v>159</v>
      </c>
      <c r="D271" t="s">
        <v>6350</v>
      </c>
      <c r="E271" t="s">
        <v>6031</v>
      </c>
      <c r="F271" s="36" t="s">
        <v>160</v>
      </c>
      <c r="G271" t="s">
        <v>8831</v>
      </c>
    </row>
    <row r="272" spans="1:10" x14ac:dyDescent="0.25">
      <c r="A272" t="s">
        <v>6298</v>
      </c>
      <c r="B272" t="s">
        <v>3040</v>
      </c>
      <c r="C272" t="s">
        <v>161</v>
      </c>
      <c r="D272" t="s">
        <v>6299</v>
      </c>
      <c r="E272" t="s">
        <v>6031</v>
      </c>
      <c r="F272" s="61" t="s">
        <v>162</v>
      </c>
      <c r="G272" t="s">
        <v>8831</v>
      </c>
    </row>
    <row r="273" spans="1:10" x14ac:dyDescent="0.25">
      <c r="A273" t="s">
        <v>6595</v>
      </c>
      <c r="B273" t="s">
        <v>3041</v>
      </c>
      <c r="C273" t="s">
        <v>161</v>
      </c>
      <c r="D273" t="s">
        <v>6596</v>
      </c>
      <c r="E273" t="s">
        <v>6031</v>
      </c>
      <c r="F273" s="61" t="s">
        <v>162</v>
      </c>
      <c r="G273" t="s">
        <v>8831</v>
      </c>
    </row>
    <row r="274" spans="1:10" x14ac:dyDescent="0.25">
      <c r="A274" t="s">
        <v>6578</v>
      </c>
      <c r="B274" t="s">
        <v>3042</v>
      </c>
      <c r="C274" t="s">
        <v>161</v>
      </c>
      <c r="D274" t="s">
        <v>6579</v>
      </c>
      <c r="E274" t="s">
        <v>6031</v>
      </c>
      <c r="F274" s="61" t="s">
        <v>162</v>
      </c>
      <c r="G274" t="s">
        <v>8831</v>
      </c>
    </row>
    <row r="275" spans="1:10" x14ac:dyDescent="0.25">
      <c r="A275" t="s">
        <v>6597</v>
      </c>
      <c r="B275" t="s">
        <v>3043</v>
      </c>
      <c r="C275" t="s">
        <v>161</v>
      </c>
      <c r="D275" t="s">
        <v>6598</v>
      </c>
      <c r="E275" t="s">
        <v>6031</v>
      </c>
      <c r="F275" s="61" t="s">
        <v>162</v>
      </c>
      <c r="G275" t="s">
        <v>8831</v>
      </c>
    </row>
    <row r="276" spans="1:10" x14ac:dyDescent="0.25">
      <c r="A276" t="s">
        <v>6300</v>
      </c>
      <c r="B276" t="s">
        <v>3044</v>
      </c>
      <c r="C276" t="s">
        <v>161</v>
      </c>
      <c r="D276" t="s">
        <v>6301</v>
      </c>
      <c r="E276" t="s">
        <v>6031</v>
      </c>
      <c r="F276" s="61" t="s">
        <v>162</v>
      </c>
      <c r="G276" t="s">
        <v>8831</v>
      </c>
    </row>
    <row r="277" spans="1:10" x14ac:dyDescent="0.25">
      <c r="A277" t="s">
        <v>6351</v>
      </c>
      <c r="B277" t="s">
        <v>3045</v>
      </c>
      <c r="C277" t="s">
        <v>161</v>
      </c>
      <c r="D277" t="s">
        <v>6352</v>
      </c>
      <c r="E277" t="s">
        <v>6031</v>
      </c>
      <c r="F277" s="61" t="s">
        <v>162</v>
      </c>
      <c r="G277" t="s">
        <v>8831</v>
      </c>
    </row>
    <row r="278" spans="1:10" x14ac:dyDescent="0.25">
      <c r="A278" t="s">
        <v>6599</v>
      </c>
      <c r="B278" t="s">
        <v>3046</v>
      </c>
      <c r="C278" t="s">
        <v>161</v>
      </c>
      <c r="D278" t="s">
        <v>6600</v>
      </c>
      <c r="E278" t="s">
        <v>6031</v>
      </c>
      <c r="F278" s="61" t="s">
        <v>162</v>
      </c>
      <c r="G278" t="s">
        <v>8831</v>
      </c>
    </row>
    <row r="279" spans="1:10" x14ac:dyDescent="0.25">
      <c r="A279" t="s">
        <v>6580</v>
      </c>
      <c r="B279" t="s">
        <v>6581</v>
      </c>
      <c r="C279" t="s">
        <v>161</v>
      </c>
      <c r="D279" t="s">
        <v>6582</v>
      </c>
      <c r="E279" t="s">
        <v>6031</v>
      </c>
      <c r="F279" s="61" t="s">
        <v>162</v>
      </c>
      <c r="G279" t="s">
        <v>8831</v>
      </c>
    </row>
    <row r="280" spans="1:10" x14ac:dyDescent="0.25">
      <c r="A280" t="s">
        <v>6583</v>
      </c>
      <c r="B280" t="s">
        <v>6584</v>
      </c>
      <c r="C280" t="s">
        <v>161</v>
      </c>
      <c r="D280" t="s">
        <v>6585</v>
      </c>
      <c r="E280" t="s">
        <v>6031</v>
      </c>
      <c r="F280" s="61" t="s">
        <v>162</v>
      </c>
      <c r="G280" t="s">
        <v>8831</v>
      </c>
    </row>
    <row r="281" spans="1:10" x14ac:dyDescent="0.25">
      <c r="A281" t="s">
        <v>6601</v>
      </c>
      <c r="B281" t="s">
        <v>3054</v>
      </c>
      <c r="C281" t="s">
        <v>161</v>
      </c>
      <c r="D281" t="s">
        <v>6602</v>
      </c>
      <c r="E281" t="s">
        <v>6031</v>
      </c>
      <c r="F281" s="61" t="s">
        <v>162</v>
      </c>
      <c r="G281" t="s">
        <v>8831</v>
      </c>
    </row>
    <row r="282" spans="1:10" x14ac:dyDescent="0.25">
      <c r="A282" t="s">
        <v>6353</v>
      </c>
      <c r="B282" t="s">
        <v>3055</v>
      </c>
      <c r="C282" t="s">
        <v>161</v>
      </c>
      <c r="D282" t="s">
        <v>6354</v>
      </c>
      <c r="E282" t="s">
        <v>6031</v>
      </c>
      <c r="F282" s="61" t="s">
        <v>162</v>
      </c>
      <c r="G282" t="s">
        <v>8831</v>
      </c>
    </row>
    <row r="283" spans="1:10" x14ac:dyDescent="0.25">
      <c r="A283" t="s">
        <v>6603</v>
      </c>
      <c r="B283" t="s">
        <v>3056</v>
      </c>
      <c r="C283" t="s">
        <v>161</v>
      </c>
      <c r="D283" t="s">
        <v>6604</v>
      </c>
      <c r="E283" t="s">
        <v>6031</v>
      </c>
      <c r="F283" s="61" t="s">
        <v>162</v>
      </c>
      <c r="G283" t="s">
        <v>8831</v>
      </c>
    </row>
    <row r="284" spans="1:10" x14ac:dyDescent="0.25">
      <c r="A284" t="s">
        <v>6586</v>
      </c>
      <c r="B284" t="s">
        <v>3057</v>
      </c>
      <c r="C284" t="s">
        <v>161</v>
      </c>
      <c r="D284" t="s">
        <v>6587</v>
      </c>
      <c r="E284" t="s">
        <v>6031</v>
      </c>
      <c r="F284" s="61" t="s">
        <v>162</v>
      </c>
      <c r="G284" t="s">
        <v>8831</v>
      </c>
    </row>
    <row r="285" spans="1:10" x14ac:dyDescent="0.25">
      <c r="A285" s="18" t="s">
        <v>6021</v>
      </c>
      <c r="B285" s="20" t="s">
        <v>6020</v>
      </c>
      <c r="C285" t="s">
        <v>163</v>
      </c>
      <c r="D285" t="s">
        <v>6023</v>
      </c>
      <c r="E285" s="22" t="s">
        <v>96</v>
      </c>
      <c r="F285" s="36" t="s">
        <v>164</v>
      </c>
      <c r="G285" t="s">
        <v>2</v>
      </c>
      <c r="H285" t="s">
        <v>8836</v>
      </c>
      <c r="I285" t="s">
        <v>8835</v>
      </c>
      <c r="J285" t="s">
        <v>9156</v>
      </c>
    </row>
    <row r="286" spans="1:10" x14ac:dyDescent="0.25">
      <c r="A286" t="s">
        <v>99</v>
      </c>
      <c r="B286" t="s">
        <v>100</v>
      </c>
      <c r="C286" t="s">
        <v>163</v>
      </c>
      <c r="D286" t="s">
        <v>6605</v>
      </c>
      <c r="E286" t="s">
        <v>96</v>
      </c>
      <c r="F286" s="36" t="s">
        <v>164</v>
      </c>
      <c r="G286" t="s">
        <v>2</v>
      </c>
      <c r="H286" t="s">
        <v>8836</v>
      </c>
      <c r="I286" t="s">
        <v>8835</v>
      </c>
      <c r="J286" t="s">
        <v>9156</v>
      </c>
    </row>
    <row r="287" spans="1:10" x14ac:dyDescent="0.25">
      <c r="A287" t="s">
        <v>6302</v>
      </c>
      <c r="B287" t="s">
        <v>3058</v>
      </c>
      <c r="C287" t="s">
        <v>163</v>
      </c>
      <c r="D287" t="s">
        <v>6303</v>
      </c>
      <c r="E287" t="s">
        <v>6031</v>
      </c>
      <c r="F287" s="36" t="s">
        <v>164</v>
      </c>
      <c r="G287" t="s">
        <v>8831</v>
      </c>
    </row>
    <row r="288" spans="1:10" x14ac:dyDescent="0.25">
      <c r="A288" t="s">
        <v>105</v>
      </c>
      <c r="B288" t="s">
        <v>106</v>
      </c>
      <c r="C288" t="s">
        <v>163</v>
      </c>
      <c r="D288" t="s">
        <v>6304</v>
      </c>
      <c r="E288" t="s">
        <v>96</v>
      </c>
      <c r="F288" s="36" t="s">
        <v>164</v>
      </c>
      <c r="G288" t="s">
        <v>2</v>
      </c>
      <c r="H288" t="s">
        <v>8836</v>
      </c>
      <c r="J288" t="s">
        <v>9156</v>
      </c>
    </row>
    <row r="289" spans="1:11" x14ac:dyDescent="0.25">
      <c r="A289" t="s">
        <v>108</v>
      </c>
      <c r="B289" t="s">
        <v>109</v>
      </c>
      <c r="C289" t="s">
        <v>163</v>
      </c>
      <c r="D289" t="s">
        <v>6606</v>
      </c>
      <c r="E289" t="s">
        <v>96</v>
      </c>
      <c r="F289" s="36" t="s">
        <v>164</v>
      </c>
      <c r="G289" t="s">
        <v>2</v>
      </c>
      <c r="H289" t="s">
        <v>8836</v>
      </c>
      <c r="I289" t="s">
        <v>8835</v>
      </c>
      <c r="J289" t="s">
        <v>9156</v>
      </c>
      <c r="K289" t="s">
        <v>9284</v>
      </c>
    </row>
    <row r="290" spans="1:11" x14ac:dyDescent="0.25">
      <c r="A290" t="s">
        <v>111</v>
      </c>
      <c r="B290" t="s">
        <v>112</v>
      </c>
      <c r="C290" t="s">
        <v>163</v>
      </c>
      <c r="D290" s="63" t="s">
        <v>6305</v>
      </c>
      <c r="E290" t="s">
        <v>96</v>
      </c>
      <c r="F290" s="36" t="s">
        <v>164</v>
      </c>
      <c r="G290" t="s">
        <v>2</v>
      </c>
      <c r="H290" t="s">
        <v>8836</v>
      </c>
      <c r="I290" t="s">
        <v>8835</v>
      </c>
      <c r="J290" t="s">
        <v>9156</v>
      </c>
      <c r="K290" s="67" t="s">
        <v>9284</v>
      </c>
    </row>
    <row r="291" spans="1:11" x14ac:dyDescent="0.25">
      <c r="A291" t="s">
        <v>114</v>
      </c>
      <c r="B291" t="s">
        <v>115</v>
      </c>
      <c r="C291" t="s">
        <v>163</v>
      </c>
      <c r="D291" t="s">
        <v>6588</v>
      </c>
      <c r="E291" t="s">
        <v>103</v>
      </c>
      <c r="F291" s="36" t="s">
        <v>164</v>
      </c>
      <c r="G291" t="s">
        <v>2</v>
      </c>
      <c r="H291" t="s">
        <v>8836</v>
      </c>
      <c r="J291" t="s">
        <v>9156</v>
      </c>
    </row>
    <row r="292" spans="1:11" x14ac:dyDescent="0.25">
      <c r="A292" t="s">
        <v>6355</v>
      </c>
      <c r="B292" t="s">
        <v>3059</v>
      </c>
      <c r="C292" t="s">
        <v>163</v>
      </c>
      <c r="D292" t="s">
        <v>6356</v>
      </c>
      <c r="E292" t="s">
        <v>6031</v>
      </c>
      <c r="F292" s="36" t="s">
        <v>164</v>
      </c>
      <c r="G292" t="s">
        <v>8831</v>
      </c>
    </row>
    <row r="293" spans="1:11" x14ac:dyDescent="0.25">
      <c r="A293" t="s">
        <v>6607</v>
      </c>
      <c r="B293" t="s">
        <v>3060</v>
      </c>
      <c r="C293" t="s">
        <v>163</v>
      </c>
      <c r="D293" t="s">
        <v>6608</v>
      </c>
      <c r="E293" t="s">
        <v>6031</v>
      </c>
      <c r="F293" s="36" t="s">
        <v>164</v>
      </c>
      <c r="G293" t="s">
        <v>8831</v>
      </c>
    </row>
    <row r="294" spans="1:11" x14ac:dyDescent="0.25">
      <c r="A294" t="s">
        <v>6306</v>
      </c>
      <c r="B294" t="s">
        <v>3061</v>
      </c>
      <c r="C294" t="s">
        <v>163</v>
      </c>
      <c r="D294" t="s">
        <v>6307</v>
      </c>
      <c r="E294" t="s">
        <v>6031</v>
      </c>
      <c r="F294" s="36" t="s">
        <v>164</v>
      </c>
      <c r="G294" t="s">
        <v>8831</v>
      </c>
    </row>
    <row r="295" spans="1:11" x14ac:dyDescent="0.25">
      <c r="A295" t="s">
        <v>6357</v>
      </c>
      <c r="B295" t="s">
        <v>3062</v>
      </c>
      <c r="C295" t="s">
        <v>165</v>
      </c>
      <c r="D295" t="s">
        <v>6358</v>
      </c>
      <c r="E295" t="s">
        <v>6031</v>
      </c>
      <c r="F295" s="61" t="s">
        <v>166</v>
      </c>
      <c r="G295" t="s">
        <v>8831</v>
      </c>
    </row>
    <row r="296" spans="1:11" x14ac:dyDescent="0.25">
      <c r="A296" t="s">
        <v>6609</v>
      </c>
      <c r="B296" t="s">
        <v>3063</v>
      </c>
      <c r="C296" t="s">
        <v>165</v>
      </c>
      <c r="D296" t="s">
        <v>6610</v>
      </c>
      <c r="E296" t="s">
        <v>6031</v>
      </c>
      <c r="F296" s="61" t="s">
        <v>166</v>
      </c>
      <c r="G296" t="s">
        <v>8831</v>
      </c>
    </row>
    <row r="297" spans="1:11" x14ac:dyDescent="0.25">
      <c r="A297" t="s">
        <v>6359</v>
      </c>
      <c r="B297" t="s">
        <v>3064</v>
      </c>
      <c r="C297" t="s">
        <v>165</v>
      </c>
      <c r="D297" t="s">
        <v>6360</v>
      </c>
      <c r="E297" t="s">
        <v>6031</v>
      </c>
      <c r="F297" s="61" t="s">
        <v>166</v>
      </c>
      <c r="G297" t="s">
        <v>8831</v>
      </c>
    </row>
    <row r="298" spans="1:11" x14ac:dyDescent="0.25">
      <c r="A298" t="s">
        <v>6620</v>
      </c>
      <c r="B298" t="s">
        <v>3065</v>
      </c>
      <c r="C298" t="s">
        <v>165</v>
      </c>
      <c r="D298" t="s">
        <v>6621</v>
      </c>
      <c r="E298" t="s">
        <v>6031</v>
      </c>
      <c r="F298" s="61" t="s">
        <v>166</v>
      </c>
      <c r="G298" t="s">
        <v>8831</v>
      </c>
    </row>
    <row r="299" spans="1:11" x14ac:dyDescent="0.25">
      <c r="A299" t="s">
        <v>6308</v>
      </c>
      <c r="B299" t="s">
        <v>3066</v>
      </c>
      <c r="C299" t="s">
        <v>165</v>
      </c>
      <c r="D299" t="s">
        <v>6309</v>
      </c>
      <c r="E299" t="s">
        <v>6031</v>
      </c>
      <c r="F299" s="61" t="s">
        <v>166</v>
      </c>
      <c r="G299" t="s">
        <v>8831</v>
      </c>
      <c r="J299" s="67"/>
    </row>
    <row r="300" spans="1:11" x14ac:dyDescent="0.25">
      <c r="A300" t="s">
        <v>6622</v>
      </c>
      <c r="B300" t="s">
        <v>3067</v>
      </c>
      <c r="C300" t="s">
        <v>165</v>
      </c>
      <c r="D300" t="s">
        <v>5246</v>
      </c>
      <c r="E300" t="s">
        <v>6031</v>
      </c>
      <c r="F300" s="61" t="s">
        <v>166</v>
      </c>
      <c r="G300" t="s">
        <v>8831</v>
      </c>
    </row>
    <row r="301" spans="1:11" x14ac:dyDescent="0.25">
      <c r="A301" t="s">
        <v>6611</v>
      </c>
      <c r="B301" t="s">
        <v>3068</v>
      </c>
      <c r="C301" t="s">
        <v>167</v>
      </c>
      <c r="D301" t="s">
        <v>6612</v>
      </c>
      <c r="E301" t="s">
        <v>6031</v>
      </c>
      <c r="F301" s="36" t="s">
        <v>168</v>
      </c>
      <c r="G301" t="s">
        <v>8831</v>
      </c>
    </row>
    <row r="302" spans="1:11" x14ac:dyDescent="0.25">
      <c r="A302" s="67" t="s">
        <v>6361</v>
      </c>
      <c r="B302" s="67" t="s">
        <v>3069</v>
      </c>
      <c r="C302" t="s">
        <v>167</v>
      </c>
      <c r="D302" t="s">
        <v>6362</v>
      </c>
      <c r="E302" s="67" t="s">
        <v>6031</v>
      </c>
      <c r="F302" s="36" t="s">
        <v>168</v>
      </c>
      <c r="G302" t="s">
        <v>8831</v>
      </c>
    </row>
    <row r="303" spans="1:11" x14ac:dyDescent="0.25">
      <c r="A303" t="s">
        <v>6613</v>
      </c>
      <c r="B303" t="s">
        <v>3070</v>
      </c>
      <c r="C303" t="s">
        <v>167</v>
      </c>
      <c r="D303" t="s">
        <v>6614</v>
      </c>
      <c r="E303" t="s">
        <v>6031</v>
      </c>
      <c r="F303" s="36" t="s">
        <v>168</v>
      </c>
      <c r="G303" t="s">
        <v>8831</v>
      </c>
    </row>
    <row r="304" spans="1:11" x14ac:dyDescent="0.25">
      <c r="A304" t="s">
        <v>6615</v>
      </c>
      <c r="B304" t="s">
        <v>3071</v>
      </c>
      <c r="C304" t="s">
        <v>167</v>
      </c>
      <c r="D304" t="s">
        <v>6616</v>
      </c>
      <c r="E304" t="s">
        <v>6031</v>
      </c>
      <c r="F304" s="36" t="s">
        <v>168</v>
      </c>
      <c r="G304" t="s">
        <v>8831</v>
      </c>
      <c r="J304" t="s">
        <v>9156</v>
      </c>
    </row>
    <row r="305" spans="1:10" x14ac:dyDescent="0.25">
      <c r="A305" t="s">
        <v>6310</v>
      </c>
      <c r="B305" t="s">
        <v>3072</v>
      </c>
      <c r="C305" t="s">
        <v>167</v>
      </c>
      <c r="D305" t="s">
        <v>6311</v>
      </c>
      <c r="E305" t="s">
        <v>6031</v>
      </c>
      <c r="F305" s="36" t="s">
        <v>168</v>
      </c>
      <c r="G305" t="s">
        <v>8831</v>
      </c>
    </row>
    <row r="306" spans="1:10" x14ac:dyDescent="0.25">
      <c r="A306" t="s">
        <v>6363</v>
      </c>
      <c r="B306" t="s">
        <v>3073</v>
      </c>
      <c r="C306" t="s">
        <v>167</v>
      </c>
      <c r="D306" t="s">
        <v>6364</v>
      </c>
      <c r="E306" t="s">
        <v>6031</v>
      </c>
      <c r="F306" s="36" t="s">
        <v>168</v>
      </c>
      <c r="G306" t="s">
        <v>8831</v>
      </c>
    </row>
    <row r="307" spans="1:10" x14ac:dyDescent="0.25">
      <c r="A307" s="19" t="s">
        <v>6312</v>
      </c>
      <c r="B307" s="21" t="s">
        <v>3074</v>
      </c>
      <c r="C307" t="s">
        <v>167</v>
      </c>
      <c r="D307" t="s">
        <v>6313</v>
      </c>
      <c r="E307" s="23" t="s">
        <v>6031</v>
      </c>
      <c r="F307" s="36" t="s">
        <v>168</v>
      </c>
      <c r="G307" t="s">
        <v>8831</v>
      </c>
    </row>
    <row r="308" spans="1:10" x14ac:dyDescent="0.25">
      <c r="A308" t="s">
        <v>117</v>
      </c>
      <c r="B308" t="s">
        <v>118</v>
      </c>
      <c r="C308" t="s">
        <v>167</v>
      </c>
      <c r="D308" t="s">
        <v>6365</v>
      </c>
      <c r="E308" t="s">
        <v>17</v>
      </c>
      <c r="F308" s="36" t="s">
        <v>168</v>
      </c>
      <c r="G308" t="s">
        <v>2</v>
      </c>
      <c r="H308" t="s">
        <v>8836</v>
      </c>
    </row>
    <row r="309" spans="1:10" x14ac:dyDescent="0.25">
      <c r="A309" t="s">
        <v>6366</v>
      </c>
      <c r="B309" t="s">
        <v>3075</v>
      </c>
      <c r="C309" t="s">
        <v>167</v>
      </c>
      <c r="D309" t="s">
        <v>6367</v>
      </c>
      <c r="E309" t="s">
        <v>6031</v>
      </c>
      <c r="F309" s="36" t="s">
        <v>168</v>
      </c>
      <c r="G309" t="s">
        <v>8831</v>
      </c>
    </row>
    <row r="310" spans="1:10" x14ac:dyDescent="0.25">
      <c r="A310" t="s">
        <v>6368</v>
      </c>
      <c r="B310" t="s">
        <v>3076</v>
      </c>
      <c r="C310" t="s">
        <v>167</v>
      </c>
      <c r="D310" t="s">
        <v>6369</v>
      </c>
      <c r="E310" t="s">
        <v>6031</v>
      </c>
      <c r="F310" s="36" t="s">
        <v>168</v>
      </c>
      <c r="G310" t="s">
        <v>8831</v>
      </c>
    </row>
    <row r="311" spans="1:10" x14ac:dyDescent="0.25">
      <c r="A311" t="s">
        <v>6623</v>
      </c>
      <c r="B311" t="s">
        <v>3077</v>
      </c>
      <c r="C311" t="s">
        <v>167</v>
      </c>
      <c r="D311" s="67" t="s">
        <v>6624</v>
      </c>
      <c r="E311" t="s">
        <v>6031</v>
      </c>
      <c r="F311" s="36" t="s">
        <v>168</v>
      </c>
      <c r="G311" t="s">
        <v>8831</v>
      </c>
    </row>
    <row r="312" spans="1:10" x14ac:dyDescent="0.25">
      <c r="A312" t="s">
        <v>6370</v>
      </c>
      <c r="B312" t="s">
        <v>3078</v>
      </c>
      <c r="C312" t="s">
        <v>167</v>
      </c>
      <c r="D312" t="s">
        <v>6371</v>
      </c>
      <c r="E312" t="s">
        <v>6031</v>
      </c>
      <c r="F312" s="36" t="s">
        <v>168</v>
      </c>
      <c r="G312" t="s">
        <v>8831</v>
      </c>
    </row>
    <row r="313" spans="1:10" x14ac:dyDescent="0.25">
      <c r="A313" s="63" t="s">
        <v>6314</v>
      </c>
      <c r="B313" s="63" t="s">
        <v>3079</v>
      </c>
      <c r="C313" t="s">
        <v>167</v>
      </c>
      <c r="D313" t="s">
        <v>6315</v>
      </c>
      <c r="E313" s="63" t="s">
        <v>6031</v>
      </c>
      <c r="F313" s="36" t="s">
        <v>168</v>
      </c>
      <c r="G313" t="s">
        <v>8831</v>
      </c>
    </row>
    <row r="314" spans="1:10" x14ac:dyDescent="0.25">
      <c r="A314" t="s">
        <v>6316</v>
      </c>
      <c r="B314" t="s">
        <v>3080</v>
      </c>
      <c r="C314" t="s">
        <v>167</v>
      </c>
      <c r="D314" t="s">
        <v>6317</v>
      </c>
      <c r="E314" t="s">
        <v>6031</v>
      </c>
      <c r="F314" s="36" t="s">
        <v>168</v>
      </c>
      <c r="G314" t="s">
        <v>8831</v>
      </c>
    </row>
    <row r="315" spans="1:10" x14ac:dyDescent="0.25">
      <c r="A315" t="s">
        <v>6625</v>
      </c>
      <c r="B315" t="s">
        <v>6626</v>
      </c>
      <c r="C315" t="s">
        <v>169</v>
      </c>
      <c r="D315" t="s">
        <v>6627</v>
      </c>
      <c r="E315" t="s">
        <v>6031</v>
      </c>
      <c r="F315" s="61" t="s">
        <v>170</v>
      </c>
      <c r="G315" t="s">
        <v>8831</v>
      </c>
    </row>
    <row r="316" spans="1:10" x14ac:dyDescent="0.25">
      <c r="A316" t="s">
        <v>6318</v>
      </c>
      <c r="B316" t="s">
        <v>3081</v>
      </c>
      <c r="C316" t="s">
        <v>169</v>
      </c>
      <c r="D316" t="s">
        <v>6319</v>
      </c>
      <c r="E316" t="s">
        <v>6031</v>
      </c>
      <c r="F316" s="61" t="s">
        <v>170</v>
      </c>
      <c r="G316" t="s">
        <v>8831</v>
      </c>
      <c r="J316" s="67"/>
    </row>
    <row r="317" spans="1:10" x14ac:dyDescent="0.25">
      <c r="A317" t="s">
        <v>7792</v>
      </c>
      <c r="B317" t="s">
        <v>3082</v>
      </c>
      <c r="C317" t="s">
        <v>169</v>
      </c>
      <c r="D317" s="4" t="s">
        <v>8829</v>
      </c>
      <c r="E317" t="s">
        <v>6031</v>
      </c>
      <c r="F317" s="61" t="s">
        <v>170</v>
      </c>
      <c r="G317" t="s">
        <v>8831</v>
      </c>
      <c r="J317" s="67"/>
    </row>
    <row r="318" spans="1:10" x14ac:dyDescent="0.25">
      <c r="A318" t="s">
        <v>6628</v>
      </c>
      <c r="B318" t="s">
        <v>6629</v>
      </c>
      <c r="C318" t="s">
        <v>169</v>
      </c>
      <c r="D318" t="s">
        <v>6630</v>
      </c>
      <c r="E318" t="s">
        <v>6031</v>
      </c>
      <c r="F318" s="61" t="s">
        <v>170</v>
      </c>
      <c r="G318" t="s">
        <v>8831</v>
      </c>
      <c r="J318" s="67"/>
    </row>
    <row r="319" spans="1:10" x14ac:dyDescent="0.25">
      <c r="A319" t="s">
        <v>6617</v>
      </c>
      <c r="B319" t="s">
        <v>6618</v>
      </c>
      <c r="C319" t="s">
        <v>169</v>
      </c>
      <c r="D319" t="s">
        <v>6619</v>
      </c>
      <c r="E319" t="s">
        <v>6031</v>
      </c>
      <c r="F319" s="61" t="s">
        <v>170</v>
      </c>
      <c r="G319" t="s">
        <v>8831</v>
      </c>
    </row>
    <row r="320" spans="1:10" x14ac:dyDescent="0.25">
      <c r="A320" t="s">
        <v>6631</v>
      </c>
      <c r="B320" t="s">
        <v>3091</v>
      </c>
      <c r="C320" t="s">
        <v>169</v>
      </c>
      <c r="D320" t="s">
        <v>6632</v>
      </c>
      <c r="E320" t="s">
        <v>6031</v>
      </c>
      <c r="F320" s="61" t="s">
        <v>170</v>
      </c>
      <c r="G320" t="s">
        <v>8831</v>
      </c>
    </row>
    <row r="321" spans="1:7" x14ac:dyDescent="0.25">
      <c r="A321" t="s">
        <v>6633</v>
      </c>
      <c r="B321" t="s">
        <v>6634</v>
      </c>
      <c r="C321" t="s">
        <v>169</v>
      </c>
      <c r="D321" t="s">
        <v>6635</v>
      </c>
      <c r="E321" t="s">
        <v>6031</v>
      </c>
      <c r="F321" s="61" t="s">
        <v>170</v>
      </c>
      <c r="G321" t="s">
        <v>8831</v>
      </c>
    </row>
  </sheetData>
  <autoFilter ref="A1:K321"/>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D308"/>
  <sheetViews>
    <sheetView workbookViewId="0"/>
  </sheetViews>
  <sheetFormatPr defaultRowHeight="15" x14ac:dyDescent="0.25"/>
  <cols>
    <col min="2" max="2" width="87.28515625" customWidth="1"/>
    <col min="3" max="3" width="18.28515625" customWidth="1"/>
  </cols>
  <sheetData>
    <row r="1" spans="1:4" x14ac:dyDescent="0.25">
      <c r="A1" t="s">
        <v>5435</v>
      </c>
      <c r="B1" t="s">
        <v>5436</v>
      </c>
      <c r="C1" t="s">
        <v>6019</v>
      </c>
      <c r="D1" t="s">
        <v>992</v>
      </c>
    </row>
    <row r="2" spans="1:4" x14ac:dyDescent="0.25">
      <c r="A2" t="s">
        <v>5437</v>
      </c>
      <c r="B2" t="s">
        <v>5438</v>
      </c>
      <c r="C2" t="s">
        <v>134</v>
      </c>
      <c r="D2" s="18" t="s">
        <v>6033</v>
      </c>
    </row>
    <row r="3" spans="1:4" x14ac:dyDescent="0.25">
      <c r="A3" t="s">
        <v>5455</v>
      </c>
      <c r="B3" t="s">
        <v>5456</v>
      </c>
      <c r="C3" t="s">
        <v>136</v>
      </c>
      <c r="D3" s="22" t="s">
        <v>6048</v>
      </c>
    </row>
    <row r="4" spans="1:4" x14ac:dyDescent="0.25">
      <c r="A4" t="s">
        <v>5481</v>
      </c>
      <c r="B4" t="s">
        <v>5482</v>
      </c>
      <c r="C4" t="s">
        <v>138</v>
      </c>
      <c r="D4" s="18" t="s">
        <v>7835</v>
      </c>
    </row>
    <row r="5" spans="1:4" x14ac:dyDescent="0.25">
      <c r="A5" t="s">
        <v>5488</v>
      </c>
      <c r="B5" t="s">
        <v>5489</v>
      </c>
      <c r="C5" t="s">
        <v>140</v>
      </c>
      <c r="D5" s="22" t="s">
        <v>7836</v>
      </c>
    </row>
    <row r="6" spans="1:4" x14ac:dyDescent="0.25">
      <c r="A6" t="s">
        <v>5528</v>
      </c>
      <c r="B6" t="s">
        <v>5529</v>
      </c>
      <c r="C6" t="s">
        <v>5883</v>
      </c>
      <c r="D6" s="18" t="s">
        <v>7852</v>
      </c>
    </row>
    <row r="7" spans="1:4" x14ac:dyDescent="0.25">
      <c r="A7" t="s">
        <v>5633</v>
      </c>
      <c r="B7" t="s">
        <v>5634</v>
      </c>
      <c r="C7" t="s">
        <v>143</v>
      </c>
      <c r="D7" s="22" t="s">
        <v>7837</v>
      </c>
    </row>
    <row r="8" spans="1:4" x14ac:dyDescent="0.25">
      <c r="A8" t="s">
        <v>5648</v>
      </c>
      <c r="B8" t="s">
        <v>5649</v>
      </c>
      <c r="C8" t="s">
        <v>5931</v>
      </c>
      <c r="D8" s="18" t="s">
        <v>7833</v>
      </c>
    </row>
    <row r="9" spans="1:4" x14ac:dyDescent="0.25">
      <c r="A9" t="s">
        <v>5662</v>
      </c>
      <c r="B9" t="s">
        <v>5663</v>
      </c>
      <c r="C9" t="s">
        <v>5944</v>
      </c>
      <c r="D9" s="22" t="s">
        <v>7834</v>
      </c>
    </row>
    <row r="10" spans="1:4" x14ac:dyDescent="0.25">
      <c r="A10" t="s">
        <v>5679</v>
      </c>
      <c r="B10" t="s">
        <v>5680</v>
      </c>
      <c r="C10" t="s">
        <v>147</v>
      </c>
      <c r="D10" s="18" t="s">
        <v>7838</v>
      </c>
    </row>
    <row r="11" spans="1:4" x14ac:dyDescent="0.25">
      <c r="A11" t="s">
        <v>5696</v>
      </c>
      <c r="B11" t="s">
        <v>5697</v>
      </c>
      <c r="C11" t="s">
        <v>149</v>
      </c>
      <c r="D11" s="22" t="s">
        <v>7839</v>
      </c>
    </row>
    <row r="12" spans="1:4" x14ac:dyDescent="0.25">
      <c r="A12" t="s">
        <v>5710</v>
      </c>
      <c r="B12" t="s">
        <v>5711</v>
      </c>
      <c r="C12" t="s">
        <v>151</v>
      </c>
      <c r="D12" s="18" t="s">
        <v>7840</v>
      </c>
    </row>
    <row r="13" spans="1:4" x14ac:dyDescent="0.25">
      <c r="A13" t="s">
        <v>5723</v>
      </c>
      <c r="B13" t="s">
        <v>5724</v>
      </c>
      <c r="C13" t="s">
        <v>153</v>
      </c>
      <c r="D13" s="22" t="s">
        <v>7841</v>
      </c>
    </row>
    <row r="14" spans="1:4" x14ac:dyDescent="0.25">
      <c r="A14" t="s">
        <v>5738</v>
      </c>
      <c r="B14" t="s">
        <v>5739</v>
      </c>
      <c r="C14" t="s">
        <v>155</v>
      </c>
      <c r="D14" s="18" t="s">
        <v>7842</v>
      </c>
    </row>
    <row r="15" spans="1:4" x14ac:dyDescent="0.25">
      <c r="A15" t="s">
        <v>5740</v>
      </c>
      <c r="B15" t="s">
        <v>5741</v>
      </c>
      <c r="C15" t="s">
        <v>157</v>
      </c>
      <c r="D15" s="3" t="s">
        <v>7843</v>
      </c>
    </row>
    <row r="16" spans="1:4" x14ac:dyDescent="0.25">
      <c r="A16" t="s">
        <v>838</v>
      </c>
      <c r="B16" t="s">
        <v>5752</v>
      </c>
      <c r="C16" t="s">
        <v>159</v>
      </c>
      <c r="D16" s="2" t="s">
        <v>7844</v>
      </c>
    </row>
    <row r="17" spans="1:4" x14ac:dyDescent="0.25">
      <c r="A17" t="s">
        <v>5761</v>
      </c>
      <c r="B17" t="s">
        <v>5762</v>
      </c>
      <c r="C17" t="s">
        <v>161</v>
      </c>
      <c r="D17" s="22" t="s">
        <v>7845</v>
      </c>
    </row>
    <row r="18" spans="1:4" x14ac:dyDescent="0.25">
      <c r="A18" t="s">
        <v>5774</v>
      </c>
      <c r="B18" t="s">
        <v>5775</v>
      </c>
      <c r="C18" t="s">
        <v>163</v>
      </c>
      <c r="D18" s="18" t="s">
        <v>7846</v>
      </c>
    </row>
    <row r="19" spans="1:4" x14ac:dyDescent="0.25">
      <c r="A19" t="s">
        <v>5780</v>
      </c>
      <c r="B19" t="s">
        <v>5781</v>
      </c>
      <c r="C19" t="s">
        <v>165</v>
      </c>
      <c r="D19" s="3" t="s">
        <v>7847</v>
      </c>
    </row>
    <row r="20" spans="1:4" x14ac:dyDescent="0.25">
      <c r="A20" t="s">
        <v>5787</v>
      </c>
      <c r="B20" t="s">
        <v>5788</v>
      </c>
      <c r="C20" t="s">
        <v>167</v>
      </c>
      <c r="D20" s="18" t="s">
        <v>7848</v>
      </c>
    </row>
    <row r="21" spans="1:4" x14ac:dyDescent="0.25">
      <c r="A21" t="s">
        <v>5805</v>
      </c>
      <c r="B21" t="s">
        <v>5806</v>
      </c>
      <c r="C21" t="s">
        <v>169</v>
      </c>
      <c r="D21" s="22" t="s">
        <v>7849</v>
      </c>
    </row>
    <row r="22" spans="1:4" x14ac:dyDescent="0.25">
      <c r="A22" t="s">
        <v>5439</v>
      </c>
      <c r="B22" t="s">
        <v>5440</v>
      </c>
      <c r="C22" t="s">
        <v>5846</v>
      </c>
    </row>
    <row r="23" spans="1:4" x14ac:dyDescent="0.25">
      <c r="A23" t="s">
        <v>5443</v>
      </c>
      <c r="B23" t="s">
        <v>5444</v>
      </c>
      <c r="C23" t="s">
        <v>5848</v>
      </c>
    </row>
    <row r="24" spans="1:4" x14ac:dyDescent="0.25">
      <c r="A24" t="s">
        <v>208</v>
      </c>
      <c r="B24" t="s">
        <v>5447</v>
      </c>
      <c r="C24" t="s">
        <v>5850</v>
      </c>
    </row>
    <row r="25" spans="1:4" x14ac:dyDescent="0.25">
      <c r="A25" t="s">
        <v>211</v>
      </c>
      <c r="B25" t="s">
        <v>5448</v>
      </c>
      <c r="C25" t="s">
        <v>5851</v>
      </c>
    </row>
    <row r="26" spans="1:4" x14ac:dyDescent="0.25">
      <c r="A26" t="s">
        <v>5449</v>
      </c>
      <c r="B26" t="s">
        <v>5450</v>
      </c>
      <c r="C26" t="s">
        <v>5852</v>
      </c>
    </row>
    <row r="27" spans="1:4" x14ac:dyDescent="0.25">
      <c r="A27" t="s">
        <v>5453</v>
      </c>
      <c r="B27" t="s">
        <v>5454</v>
      </c>
      <c r="C27" t="s">
        <v>5854</v>
      </c>
    </row>
    <row r="28" spans="1:4" x14ac:dyDescent="0.25">
      <c r="A28" t="s">
        <v>194</v>
      </c>
      <c r="B28" t="s">
        <v>5441</v>
      </c>
      <c r="C28" t="s">
        <v>2796</v>
      </c>
    </row>
    <row r="29" spans="1:4" x14ac:dyDescent="0.25">
      <c r="A29" t="s">
        <v>197</v>
      </c>
      <c r="B29" t="s">
        <v>5442</v>
      </c>
      <c r="C29" t="s">
        <v>5847</v>
      </c>
    </row>
    <row r="30" spans="1:4" x14ac:dyDescent="0.25">
      <c r="A30" t="s">
        <v>202</v>
      </c>
      <c r="B30" t="s">
        <v>5445</v>
      </c>
      <c r="C30" t="s">
        <v>2802</v>
      </c>
    </row>
    <row r="31" spans="1:4" x14ac:dyDescent="0.25">
      <c r="A31" t="s">
        <v>205</v>
      </c>
      <c r="B31" t="s">
        <v>5446</v>
      </c>
      <c r="C31" t="s">
        <v>5849</v>
      </c>
    </row>
    <row r="32" spans="1:4" x14ac:dyDescent="0.25">
      <c r="A32" t="s">
        <v>216</v>
      </c>
      <c r="B32" t="s">
        <v>5451</v>
      </c>
      <c r="C32" t="s">
        <v>2811</v>
      </c>
    </row>
    <row r="33" spans="1:4" x14ac:dyDescent="0.25">
      <c r="A33" t="s">
        <v>219</v>
      </c>
      <c r="B33" t="s">
        <v>5452</v>
      </c>
      <c r="C33" t="s">
        <v>5853</v>
      </c>
    </row>
    <row r="34" spans="1:4" x14ac:dyDescent="0.25">
      <c r="A34" t="s">
        <v>5457</v>
      </c>
      <c r="B34" t="s">
        <v>5458</v>
      </c>
      <c r="C34" t="s">
        <v>5855</v>
      </c>
      <c r="D34" s="18"/>
    </row>
    <row r="35" spans="1:4" x14ac:dyDescent="0.25">
      <c r="A35" t="s">
        <v>226</v>
      </c>
      <c r="B35" t="s">
        <v>5459</v>
      </c>
      <c r="C35" t="s">
        <v>5841</v>
      </c>
      <c r="D35" s="24"/>
    </row>
    <row r="36" spans="1:4" x14ac:dyDescent="0.25">
      <c r="A36" t="s">
        <v>229</v>
      </c>
      <c r="B36" t="s">
        <v>5460</v>
      </c>
      <c r="C36" t="s">
        <v>5842</v>
      </c>
    </row>
    <row r="37" spans="1:4" x14ac:dyDescent="0.25">
      <c r="A37" t="s">
        <v>5461</v>
      </c>
      <c r="B37" t="s">
        <v>5462</v>
      </c>
      <c r="C37" t="s">
        <v>5856</v>
      </c>
      <c r="D37" s="18"/>
    </row>
    <row r="38" spans="1:4" x14ac:dyDescent="0.25">
      <c r="A38" t="s">
        <v>234</v>
      </c>
      <c r="B38" t="s">
        <v>5463</v>
      </c>
      <c r="C38" t="s">
        <v>2813</v>
      </c>
    </row>
    <row r="39" spans="1:4" x14ac:dyDescent="0.25">
      <c r="A39" t="s">
        <v>5464</v>
      </c>
      <c r="B39" t="s">
        <v>5465</v>
      </c>
      <c r="C39" t="s">
        <v>2814</v>
      </c>
    </row>
    <row r="40" spans="1:4" x14ac:dyDescent="0.25">
      <c r="A40" t="s">
        <v>239</v>
      </c>
      <c r="B40" t="s">
        <v>5466</v>
      </c>
      <c r="C40" t="s">
        <v>5857</v>
      </c>
      <c r="D40" s="24"/>
    </row>
    <row r="41" spans="1:4" x14ac:dyDescent="0.25">
      <c r="A41" t="s">
        <v>242</v>
      </c>
      <c r="B41" t="s">
        <v>5467</v>
      </c>
      <c r="C41" t="s">
        <v>5858</v>
      </c>
    </row>
    <row r="42" spans="1:4" x14ac:dyDescent="0.25">
      <c r="A42" t="s">
        <v>245</v>
      </c>
      <c r="B42" t="s">
        <v>5468</v>
      </c>
      <c r="C42" t="s">
        <v>5859</v>
      </c>
    </row>
    <row r="43" spans="1:4" x14ac:dyDescent="0.25">
      <c r="A43" t="s">
        <v>248</v>
      </c>
      <c r="B43" t="s">
        <v>5469</v>
      </c>
      <c r="C43" t="s">
        <v>5860</v>
      </c>
    </row>
    <row r="44" spans="1:4" x14ac:dyDescent="0.25">
      <c r="A44" t="s">
        <v>5470</v>
      </c>
      <c r="B44" t="s">
        <v>5471</v>
      </c>
      <c r="C44" t="s">
        <v>2815</v>
      </c>
    </row>
    <row r="45" spans="1:4" x14ac:dyDescent="0.25">
      <c r="A45" t="s">
        <v>253</v>
      </c>
      <c r="B45" t="s">
        <v>5472</v>
      </c>
      <c r="C45" t="s">
        <v>5861</v>
      </c>
    </row>
    <row r="46" spans="1:4" x14ac:dyDescent="0.25">
      <c r="A46" t="s">
        <v>256</v>
      </c>
      <c r="B46" t="s">
        <v>5473</v>
      </c>
      <c r="C46" t="s">
        <v>5862</v>
      </c>
    </row>
    <row r="47" spans="1:4" x14ac:dyDescent="0.25">
      <c r="A47" t="s">
        <v>259</v>
      </c>
      <c r="B47" t="s">
        <v>5474</v>
      </c>
      <c r="C47" t="s">
        <v>5843</v>
      </c>
    </row>
    <row r="48" spans="1:4" x14ac:dyDescent="0.25">
      <c r="A48" t="s">
        <v>262</v>
      </c>
      <c r="B48" t="s">
        <v>5475</v>
      </c>
      <c r="C48" t="s">
        <v>5844</v>
      </c>
    </row>
    <row r="49" spans="1:4" x14ac:dyDescent="0.25">
      <c r="A49" t="s">
        <v>265</v>
      </c>
      <c r="B49" t="s">
        <v>5476</v>
      </c>
      <c r="C49" t="s">
        <v>5863</v>
      </c>
    </row>
    <row r="50" spans="1:4" x14ac:dyDescent="0.25">
      <c r="A50" t="s">
        <v>5477</v>
      </c>
      <c r="B50" t="s">
        <v>5478</v>
      </c>
      <c r="C50" t="s">
        <v>5864</v>
      </c>
    </row>
    <row r="51" spans="1:4" x14ac:dyDescent="0.25">
      <c r="A51" t="s">
        <v>270</v>
      </c>
      <c r="B51" t="s">
        <v>5479</v>
      </c>
      <c r="C51" t="s">
        <v>5845</v>
      </c>
      <c r="D51" s="24"/>
    </row>
    <row r="52" spans="1:4" x14ac:dyDescent="0.25">
      <c r="A52" t="s">
        <v>273</v>
      </c>
      <c r="B52" t="s">
        <v>5480</v>
      </c>
      <c r="C52" t="s">
        <v>5865</v>
      </c>
    </row>
    <row r="53" spans="1:4" x14ac:dyDescent="0.25">
      <c r="A53" t="s">
        <v>277</v>
      </c>
      <c r="B53" t="s">
        <v>5483</v>
      </c>
      <c r="C53" t="s">
        <v>2817</v>
      </c>
    </row>
    <row r="54" spans="1:4" x14ac:dyDescent="0.25">
      <c r="A54" t="s">
        <v>282</v>
      </c>
      <c r="B54" t="s">
        <v>5484</v>
      </c>
      <c r="C54" t="s">
        <v>2818</v>
      </c>
    </row>
    <row r="55" spans="1:4" x14ac:dyDescent="0.25">
      <c r="A55" t="s">
        <v>285</v>
      </c>
      <c r="B55" t="s">
        <v>5485</v>
      </c>
      <c r="C55" t="s">
        <v>2819</v>
      </c>
    </row>
    <row r="56" spans="1:4" x14ac:dyDescent="0.25">
      <c r="A56" t="s">
        <v>5486</v>
      </c>
      <c r="B56" t="s">
        <v>5487</v>
      </c>
      <c r="C56" t="s">
        <v>5866</v>
      </c>
    </row>
    <row r="57" spans="1:4" x14ac:dyDescent="0.25">
      <c r="A57" t="s">
        <v>289</v>
      </c>
      <c r="B57" t="s">
        <v>5490</v>
      </c>
      <c r="C57" t="s">
        <v>5867</v>
      </c>
    </row>
    <row r="58" spans="1:4" x14ac:dyDescent="0.25">
      <c r="A58" t="s">
        <v>5491</v>
      </c>
      <c r="B58" t="s">
        <v>5492</v>
      </c>
      <c r="C58" t="s">
        <v>5868</v>
      </c>
    </row>
    <row r="59" spans="1:4" x14ac:dyDescent="0.25">
      <c r="A59" t="s">
        <v>5493</v>
      </c>
      <c r="B59" t="s">
        <v>5494</v>
      </c>
      <c r="C59" t="s">
        <v>5869</v>
      </c>
    </row>
    <row r="60" spans="1:4" x14ac:dyDescent="0.25">
      <c r="A60" t="s">
        <v>5495</v>
      </c>
      <c r="B60" t="s">
        <v>5496</v>
      </c>
      <c r="C60" t="s">
        <v>5870</v>
      </c>
    </row>
    <row r="61" spans="1:4" x14ac:dyDescent="0.25">
      <c r="A61" t="s">
        <v>5497</v>
      </c>
      <c r="B61" t="s">
        <v>5498</v>
      </c>
      <c r="C61" t="s">
        <v>5871</v>
      </c>
    </row>
    <row r="62" spans="1:4" x14ac:dyDescent="0.25">
      <c r="A62" t="s">
        <v>5499</v>
      </c>
      <c r="B62" t="s">
        <v>5500</v>
      </c>
      <c r="C62" t="s">
        <v>5872</v>
      </c>
      <c r="D62" s="24"/>
    </row>
    <row r="63" spans="1:4" x14ac:dyDescent="0.25">
      <c r="A63" t="s">
        <v>5501</v>
      </c>
      <c r="B63" t="s">
        <v>5502</v>
      </c>
      <c r="C63" t="s">
        <v>5873</v>
      </c>
    </row>
    <row r="64" spans="1:4" x14ac:dyDescent="0.25">
      <c r="A64" t="s">
        <v>5503</v>
      </c>
      <c r="B64" t="s">
        <v>5504</v>
      </c>
      <c r="C64" t="s">
        <v>5874</v>
      </c>
    </row>
    <row r="65" spans="1:4" x14ac:dyDescent="0.25">
      <c r="A65" t="s">
        <v>5505</v>
      </c>
      <c r="B65" t="s">
        <v>5506</v>
      </c>
      <c r="C65" t="s">
        <v>5875</v>
      </c>
    </row>
    <row r="66" spans="1:4" x14ac:dyDescent="0.25">
      <c r="A66" t="s">
        <v>5507</v>
      </c>
      <c r="B66" t="s">
        <v>5508</v>
      </c>
      <c r="C66" t="s">
        <v>5876</v>
      </c>
    </row>
    <row r="67" spans="1:4" x14ac:dyDescent="0.25">
      <c r="A67" t="s">
        <v>5509</v>
      </c>
      <c r="B67" t="s">
        <v>5510</v>
      </c>
      <c r="C67" t="s">
        <v>5877</v>
      </c>
      <c r="D67" s="2"/>
    </row>
    <row r="68" spans="1:4" x14ac:dyDescent="0.25">
      <c r="A68" t="s">
        <v>313</v>
      </c>
      <c r="B68" t="s">
        <v>5511</v>
      </c>
      <c r="C68" t="s">
        <v>2830</v>
      </c>
    </row>
    <row r="69" spans="1:4" x14ac:dyDescent="0.25">
      <c r="A69" t="s">
        <v>333</v>
      </c>
      <c r="B69" t="s">
        <v>5512</v>
      </c>
      <c r="C69" t="s">
        <v>2831</v>
      </c>
    </row>
    <row r="70" spans="1:4" x14ac:dyDescent="0.25">
      <c r="A70" t="s">
        <v>316</v>
      </c>
      <c r="B70" t="s">
        <v>5513</v>
      </c>
      <c r="C70" t="s">
        <v>2832</v>
      </c>
    </row>
    <row r="71" spans="1:4" x14ac:dyDescent="0.25">
      <c r="A71" t="s">
        <v>319</v>
      </c>
      <c r="B71" t="s">
        <v>5514</v>
      </c>
      <c r="C71" t="s">
        <v>2833</v>
      </c>
    </row>
    <row r="72" spans="1:4" x14ac:dyDescent="0.25">
      <c r="A72" t="s">
        <v>322</v>
      </c>
      <c r="B72" t="s">
        <v>5515</v>
      </c>
      <c r="C72" t="s">
        <v>2834</v>
      </c>
    </row>
    <row r="73" spans="1:4" x14ac:dyDescent="0.25">
      <c r="A73" t="s">
        <v>325</v>
      </c>
      <c r="B73" t="s">
        <v>5516</v>
      </c>
      <c r="C73" t="s">
        <v>2835</v>
      </c>
    </row>
    <row r="74" spans="1:4" x14ac:dyDescent="0.25">
      <c r="A74" t="s">
        <v>328</v>
      </c>
      <c r="B74" t="s">
        <v>5517</v>
      </c>
      <c r="C74" t="s">
        <v>2836</v>
      </c>
    </row>
    <row r="75" spans="1:4" x14ac:dyDescent="0.25">
      <c r="A75" t="s">
        <v>336</v>
      </c>
      <c r="B75" t="s">
        <v>5518</v>
      </c>
      <c r="C75" t="s">
        <v>2837</v>
      </c>
    </row>
    <row r="76" spans="1:4" x14ac:dyDescent="0.25">
      <c r="A76" t="s">
        <v>339</v>
      </c>
      <c r="B76" t="s">
        <v>5519</v>
      </c>
      <c r="C76" t="s">
        <v>2838</v>
      </c>
    </row>
    <row r="77" spans="1:4" x14ac:dyDescent="0.25">
      <c r="A77" t="s">
        <v>5520</v>
      </c>
      <c r="B77" t="s">
        <v>5521</v>
      </c>
      <c r="C77" t="s">
        <v>5878</v>
      </c>
    </row>
    <row r="78" spans="1:4" x14ac:dyDescent="0.25">
      <c r="A78" t="s">
        <v>5522</v>
      </c>
      <c r="B78" t="s">
        <v>5523</v>
      </c>
      <c r="C78" t="s">
        <v>5879</v>
      </c>
      <c r="D78" s="18"/>
    </row>
    <row r="79" spans="1:4" x14ac:dyDescent="0.25">
      <c r="A79" t="s">
        <v>344</v>
      </c>
      <c r="B79" t="s">
        <v>5524</v>
      </c>
      <c r="C79" t="s">
        <v>5880</v>
      </c>
    </row>
    <row r="80" spans="1:4" x14ac:dyDescent="0.25">
      <c r="A80" t="s">
        <v>347</v>
      </c>
      <c r="B80" t="s">
        <v>5525</v>
      </c>
      <c r="C80" t="s">
        <v>5881</v>
      </c>
    </row>
    <row r="81" spans="1:3" x14ac:dyDescent="0.25">
      <c r="A81" t="s">
        <v>350</v>
      </c>
      <c r="B81" t="s">
        <v>5526</v>
      </c>
      <c r="C81" t="s">
        <v>5882</v>
      </c>
    </row>
    <row r="82" spans="1:3" x14ac:dyDescent="0.25">
      <c r="A82" t="s">
        <v>353</v>
      </c>
      <c r="B82" t="s">
        <v>5527</v>
      </c>
      <c r="C82" t="s">
        <v>2840</v>
      </c>
    </row>
    <row r="83" spans="1:3" x14ac:dyDescent="0.25">
      <c r="A83" t="s">
        <v>356</v>
      </c>
      <c r="B83" t="s">
        <v>5530</v>
      </c>
      <c r="C83" t="s">
        <v>5884</v>
      </c>
    </row>
    <row r="84" spans="1:3" x14ac:dyDescent="0.25">
      <c r="A84" t="s">
        <v>359</v>
      </c>
      <c r="B84" t="s">
        <v>5531</v>
      </c>
      <c r="C84" t="s">
        <v>5885</v>
      </c>
    </row>
    <row r="85" spans="1:3" x14ac:dyDescent="0.25">
      <c r="A85" t="s">
        <v>5532</v>
      </c>
      <c r="B85" t="s">
        <v>5533</v>
      </c>
      <c r="C85" t="s">
        <v>5886</v>
      </c>
    </row>
    <row r="86" spans="1:3" x14ac:dyDescent="0.25">
      <c r="A86" t="s">
        <v>364</v>
      </c>
      <c r="B86" t="s">
        <v>5534</v>
      </c>
      <c r="C86" t="s">
        <v>2852</v>
      </c>
    </row>
    <row r="87" spans="1:3" x14ac:dyDescent="0.25">
      <c r="A87" t="s">
        <v>367</v>
      </c>
      <c r="B87" t="s">
        <v>5535</v>
      </c>
      <c r="C87" t="s">
        <v>2853</v>
      </c>
    </row>
    <row r="88" spans="1:3" x14ac:dyDescent="0.25">
      <c r="A88" t="s">
        <v>370</v>
      </c>
      <c r="B88" t="s">
        <v>5536</v>
      </c>
      <c r="C88" t="s">
        <v>2854</v>
      </c>
    </row>
    <row r="89" spans="1:3" x14ac:dyDescent="0.25">
      <c r="A89" t="s">
        <v>5537</v>
      </c>
      <c r="B89" t="s">
        <v>5538</v>
      </c>
      <c r="C89" t="s">
        <v>5887</v>
      </c>
    </row>
    <row r="90" spans="1:3" x14ac:dyDescent="0.25">
      <c r="A90" t="s">
        <v>375</v>
      </c>
      <c r="B90" t="s">
        <v>5539</v>
      </c>
      <c r="C90" t="s">
        <v>2855</v>
      </c>
    </row>
    <row r="91" spans="1:3" x14ac:dyDescent="0.25">
      <c r="A91" t="s">
        <v>378</v>
      </c>
      <c r="B91" t="s">
        <v>5540</v>
      </c>
      <c r="C91" t="s">
        <v>2856</v>
      </c>
    </row>
    <row r="92" spans="1:3" x14ac:dyDescent="0.25">
      <c r="A92" t="s">
        <v>381</v>
      </c>
      <c r="B92" t="s">
        <v>5541</v>
      </c>
      <c r="C92" t="s">
        <v>5888</v>
      </c>
    </row>
    <row r="93" spans="1:3" x14ac:dyDescent="0.25">
      <c r="A93" t="s">
        <v>5542</v>
      </c>
      <c r="B93" t="s">
        <v>5543</v>
      </c>
      <c r="C93" t="s">
        <v>5889</v>
      </c>
    </row>
    <row r="94" spans="1:3" x14ac:dyDescent="0.25">
      <c r="A94" t="s">
        <v>386</v>
      </c>
      <c r="B94" t="s">
        <v>5544</v>
      </c>
      <c r="C94" t="s">
        <v>5890</v>
      </c>
    </row>
    <row r="95" spans="1:3" x14ac:dyDescent="0.25">
      <c r="A95" t="s">
        <v>1409</v>
      </c>
      <c r="B95" t="s">
        <v>5545</v>
      </c>
      <c r="C95" t="s">
        <v>5891</v>
      </c>
    </row>
    <row r="96" spans="1:3" x14ac:dyDescent="0.25">
      <c r="A96" t="s">
        <v>5546</v>
      </c>
      <c r="B96" t="s">
        <v>5547</v>
      </c>
      <c r="C96" t="s">
        <v>5892</v>
      </c>
    </row>
    <row r="97" spans="1:3" x14ac:dyDescent="0.25">
      <c r="A97" t="s">
        <v>393</v>
      </c>
      <c r="B97" t="s">
        <v>5548</v>
      </c>
      <c r="C97" t="s">
        <v>2859</v>
      </c>
    </row>
    <row r="98" spans="1:3" x14ac:dyDescent="0.25">
      <c r="A98" t="s">
        <v>396</v>
      </c>
      <c r="B98" t="s">
        <v>5549</v>
      </c>
      <c r="C98" t="s">
        <v>2860</v>
      </c>
    </row>
    <row r="99" spans="1:3" x14ac:dyDescent="0.25">
      <c r="A99" t="s">
        <v>399</v>
      </c>
      <c r="B99" t="s">
        <v>5550</v>
      </c>
      <c r="C99" t="s">
        <v>2861</v>
      </c>
    </row>
    <row r="100" spans="1:3" x14ac:dyDescent="0.25">
      <c r="A100" t="s">
        <v>402</v>
      </c>
      <c r="B100" t="s">
        <v>5551</v>
      </c>
      <c r="C100" t="s">
        <v>2862</v>
      </c>
    </row>
    <row r="101" spans="1:3" x14ac:dyDescent="0.25">
      <c r="A101" t="s">
        <v>407</v>
      </c>
      <c r="B101" t="s">
        <v>5552</v>
      </c>
      <c r="C101" t="s">
        <v>2863</v>
      </c>
    </row>
    <row r="102" spans="1:3" x14ac:dyDescent="0.25">
      <c r="A102" t="s">
        <v>410</v>
      </c>
      <c r="B102" t="s">
        <v>5553</v>
      </c>
      <c r="C102" t="s">
        <v>2864</v>
      </c>
    </row>
    <row r="103" spans="1:3" x14ac:dyDescent="0.25">
      <c r="A103" t="s">
        <v>413</v>
      </c>
      <c r="B103" t="s">
        <v>5554</v>
      </c>
      <c r="C103" t="s">
        <v>2865</v>
      </c>
    </row>
    <row r="104" spans="1:3" x14ac:dyDescent="0.25">
      <c r="A104" t="s">
        <v>5555</v>
      </c>
      <c r="B104" t="s">
        <v>5556</v>
      </c>
      <c r="C104" t="s">
        <v>5893</v>
      </c>
    </row>
    <row r="105" spans="1:3" x14ac:dyDescent="0.25">
      <c r="A105" t="s">
        <v>5557</v>
      </c>
      <c r="B105" t="s">
        <v>5558</v>
      </c>
      <c r="C105" t="s">
        <v>5894</v>
      </c>
    </row>
    <row r="106" spans="1:3" x14ac:dyDescent="0.25">
      <c r="A106" t="s">
        <v>418</v>
      </c>
      <c r="B106" t="s">
        <v>5559</v>
      </c>
      <c r="C106" t="s">
        <v>2866</v>
      </c>
    </row>
    <row r="107" spans="1:3" x14ac:dyDescent="0.25">
      <c r="A107" t="s">
        <v>421</v>
      </c>
      <c r="B107" t="s">
        <v>5560</v>
      </c>
      <c r="C107" t="s">
        <v>2867</v>
      </c>
    </row>
    <row r="108" spans="1:3" x14ac:dyDescent="0.25">
      <c r="A108" t="s">
        <v>5561</v>
      </c>
      <c r="B108" t="s">
        <v>5562</v>
      </c>
      <c r="C108" t="s">
        <v>5895</v>
      </c>
    </row>
    <row r="109" spans="1:3" x14ac:dyDescent="0.25">
      <c r="A109" t="s">
        <v>426</v>
      </c>
      <c r="B109" t="s">
        <v>5563</v>
      </c>
      <c r="C109" t="s">
        <v>2870</v>
      </c>
    </row>
    <row r="110" spans="1:3" x14ac:dyDescent="0.25">
      <c r="A110" t="s">
        <v>6</v>
      </c>
      <c r="B110" t="s">
        <v>9</v>
      </c>
      <c r="C110" t="s">
        <v>5896</v>
      </c>
    </row>
    <row r="111" spans="1:3" x14ac:dyDescent="0.25">
      <c r="A111" t="s">
        <v>5564</v>
      </c>
      <c r="B111" t="s">
        <v>5565</v>
      </c>
      <c r="C111" t="s">
        <v>5897</v>
      </c>
    </row>
    <row r="112" spans="1:3" x14ac:dyDescent="0.25">
      <c r="A112" t="s">
        <v>433</v>
      </c>
      <c r="B112" t="s">
        <v>5566</v>
      </c>
      <c r="C112" t="s">
        <v>2872</v>
      </c>
    </row>
    <row r="113" spans="1:3" x14ac:dyDescent="0.25">
      <c r="A113" t="s">
        <v>436</v>
      </c>
      <c r="B113" t="s">
        <v>5567</v>
      </c>
      <c r="C113" t="s">
        <v>2873</v>
      </c>
    </row>
    <row r="114" spans="1:3" x14ac:dyDescent="0.25">
      <c r="A114" t="s">
        <v>439</v>
      </c>
      <c r="B114" t="s">
        <v>5568</v>
      </c>
      <c r="C114" t="s">
        <v>2874</v>
      </c>
    </row>
    <row r="115" spans="1:3" x14ac:dyDescent="0.25">
      <c r="A115" t="s">
        <v>442</v>
      </c>
      <c r="B115" t="s">
        <v>5569</v>
      </c>
      <c r="C115" t="s">
        <v>2875</v>
      </c>
    </row>
    <row r="116" spans="1:3" x14ac:dyDescent="0.25">
      <c r="A116" t="s">
        <v>445</v>
      </c>
      <c r="B116" t="s">
        <v>5570</v>
      </c>
      <c r="C116" t="s">
        <v>2876</v>
      </c>
    </row>
    <row r="117" spans="1:3" x14ac:dyDescent="0.25">
      <c r="A117" t="s">
        <v>5571</v>
      </c>
      <c r="B117" t="s">
        <v>5572</v>
      </c>
      <c r="C117" t="s">
        <v>5898</v>
      </c>
    </row>
    <row r="118" spans="1:3" x14ac:dyDescent="0.25">
      <c r="A118" t="s">
        <v>450</v>
      </c>
      <c r="B118" t="s">
        <v>5573</v>
      </c>
      <c r="C118" t="s">
        <v>2877</v>
      </c>
    </row>
    <row r="119" spans="1:3" x14ac:dyDescent="0.25">
      <c r="A119" t="s">
        <v>453</v>
      </c>
      <c r="B119" t="s">
        <v>5574</v>
      </c>
      <c r="C119" t="s">
        <v>2879</v>
      </c>
    </row>
    <row r="120" spans="1:3" x14ac:dyDescent="0.25">
      <c r="A120" t="s">
        <v>456</v>
      </c>
      <c r="B120" t="s">
        <v>5575</v>
      </c>
      <c r="C120" t="s">
        <v>2880</v>
      </c>
    </row>
    <row r="121" spans="1:3" x14ac:dyDescent="0.25">
      <c r="A121" t="s">
        <v>459</v>
      </c>
      <c r="B121" t="s">
        <v>5576</v>
      </c>
      <c r="C121" t="s">
        <v>2881</v>
      </c>
    </row>
    <row r="122" spans="1:3" x14ac:dyDescent="0.25">
      <c r="A122" t="s">
        <v>462</v>
      </c>
      <c r="B122" t="s">
        <v>5577</v>
      </c>
      <c r="C122" t="s">
        <v>2882</v>
      </c>
    </row>
    <row r="123" spans="1:3" x14ac:dyDescent="0.25">
      <c r="A123" t="s">
        <v>465</v>
      </c>
      <c r="B123" t="s">
        <v>5578</v>
      </c>
      <c r="C123" t="s">
        <v>2883</v>
      </c>
    </row>
    <row r="124" spans="1:3" x14ac:dyDescent="0.25">
      <c r="A124" t="s">
        <v>468</v>
      </c>
      <c r="B124" t="s">
        <v>5579</v>
      </c>
      <c r="C124" t="s">
        <v>2884</v>
      </c>
    </row>
    <row r="125" spans="1:3" x14ac:dyDescent="0.25">
      <c r="A125" t="s">
        <v>471</v>
      </c>
      <c r="B125" t="s">
        <v>5580</v>
      </c>
      <c r="C125" t="s">
        <v>5899</v>
      </c>
    </row>
    <row r="126" spans="1:3" x14ac:dyDescent="0.25">
      <c r="A126" t="s">
        <v>5581</v>
      </c>
      <c r="B126" t="s">
        <v>5582</v>
      </c>
      <c r="C126" t="s">
        <v>5900</v>
      </c>
    </row>
    <row r="127" spans="1:3" x14ac:dyDescent="0.25">
      <c r="A127" t="s">
        <v>476</v>
      </c>
      <c r="B127" t="s">
        <v>5583</v>
      </c>
      <c r="C127" t="s">
        <v>2886</v>
      </c>
    </row>
    <row r="128" spans="1:3" x14ac:dyDescent="0.25">
      <c r="A128" t="s">
        <v>481</v>
      </c>
      <c r="B128" t="s">
        <v>5584</v>
      </c>
      <c r="C128" t="s">
        <v>2887</v>
      </c>
    </row>
    <row r="129" spans="1:3" x14ac:dyDescent="0.25">
      <c r="A129" t="s">
        <v>484</v>
      </c>
      <c r="B129" t="s">
        <v>5585</v>
      </c>
      <c r="C129" t="s">
        <v>2888</v>
      </c>
    </row>
    <row r="130" spans="1:3" x14ac:dyDescent="0.25">
      <c r="A130" t="s">
        <v>487</v>
      </c>
      <c r="B130" t="s">
        <v>5586</v>
      </c>
      <c r="C130" t="s">
        <v>2889</v>
      </c>
    </row>
    <row r="131" spans="1:3" x14ac:dyDescent="0.25">
      <c r="A131" t="s">
        <v>490</v>
      </c>
      <c r="B131" t="s">
        <v>5587</v>
      </c>
      <c r="C131" t="s">
        <v>2890</v>
      </c>
    </row>
    <row r="132" spans="1:3" x14ac:dyDescent="0.25">
      <c r="A132" t="s">
        <v>493</v>
      </c>
      <c r="B132" t="s">
        <v>5588</v>
      </c>
      <c r="C132" t="s">
        <v>2891</v>
      </c>
    </row>
    <row r="133" spans="1:3" x14ac:dyDescent="0.25">
      <c r="A133" t="s">
        <v>496</v>
      </c>
      <c r="B133" t="s">
        <v>5589</v>
      </c>
      <c r="C133" t="s">
        <v>2892</v>
      </c>
    </row>
    <row r="134" spans="1:3" x14ac:dyDescent="0.25">
      <c r="A134" t="s">
        <v>5590</v>
      </c>
      <c r="B134" t="s">
        <v>5591</v>
      </c>
      <c r="C134" t="s">
        <v>5901</v>
      </c>
    </row>
    <row r="135" spans="1:3" x14ac:dyDescent="0.25">
      <c r="A135" t="s">
        <v>5592</v>
      </c>
      <c r="B135" t="s">
        <v>5593</v>
      </c>
      <c r="C135" t="s">
        <v>5902</v>
      </c>
    </row>
    <row r="136" spans="1:3" x14ac:dyDescent="0.25">
      <c r="A136" t="s">
        <v>501</v>
      </c>
      <c r="B136" t="s">
        <v>5594</v>
      </c>
      <c r="C136" t="s">
        <v>2893</v>
      </c>
    </row>
    <row r="137" spans="1:3" x14ac:dyDescent="0.25">
      <c r="A137" t="s">
        <v>504</v>
      </c>
      <c r="B137" t="s">
        <v>5595</v>
      </c>
      <c r="C137" t="s">
        <v>2894</v>
      </c>
    </row>
    <row r="138" spans="1:3" x14ac:dyDescent="0.25">
      <c r="A138" t="s">
        <v>507</v>
      </c>
      <c r="B138" t="s">
        <v>5596</v>
      </c>
      <c r="C138" t="s">
        <v>2896</v>
      </c>
    </row>
    <row r="139" spans="1:3" x14ac:dyDescent="0.25">
      <c r="A139" t="s">
        <v>510</v>
      </c>
      <c r="B139" t="s">
        <v>5597</v>
      </c>
      <c r="C139" t="s">
        <v>5903</v>
      </c>
    </row>
    <row r="140" spans="1:3" x14ac:dyDescent="0.25">
      <c r="A140" t="s">
        <v>5598</v>
      </c>
      <c r="B140" t="s">
        <v>5599</v>
      </c>
      <c r="C140" t="s">
        <v>5904</v>
      </c>
    </row>
    <row r="141" spans="1:3" x14ac:dyDescent="0.25">
      <c r="A141" t="s">
        <v>515</v>
      </c>
      <c r="B141" t="s">
        <v>5600</v>
      </c>
      <c r="C141" t="s">
        <v>2899</v>
      </c>
    </row>
    <row r="142" spans="1:3" x14ac:dyDescent="0.25">
      <c r="A142" t="s">
        <v>518</v>
      </c>
      <c r="B142" t="s">
        <v>5601</v>
      </c>
      <c r="C142" t="s">
        <v>2900</v>
      </c>
    </row>
    <row r="143" spans="1:3" x14ac:dyDescent="0.25">
      <c r="A143" t="s">
        <v>521</v>
      </c>
      <c r="B143" t="s">
        <v>5602</v>
      </c>
      <c r="C143" t="s">
        <v>2901</v>
      </c>
    </row>
    <row r="144" spans="1:3" x14ac:dyDescent="0.25">
      <c r="A144" t="s">
        <v>524</v>
      </c>
      <c r="B144" t="s">
        <v>5603</v>
      </c>
      <c r="C144" t="s">
        <v>2902</v>
      </c>
    </row>
    <row r="145" spans="1:4" x14ac:dyDescent="0.25">
      <c r="A145" t="s">
        <v>5604</v>
      </c>
      <c r="B145" t="s">
        <v>5605</v>
      </c>
      <c r="C145" t="s">
        <v>5905</v>
      </c>
    </row>
    <row r="146" spans="1:4" x14ac:dyDescent="0.25">
      <c r="A146" t="s">
        <v>5606</v>
      </c>
      <c r="B146" t="s">
        <v>5607</v>
      </c>
      <c r="C146" t="s">
        <v>2903</v>
      </c>
    </row>
    <row r="147" spans="1:4" x14ac:dyDescent="0.25">
      <c r="A147" t="s">
        <v>531</v>
      </c>
      <c r="B147" t="s">
        <v>5608</v>
      </c>
      <c r="C147" t="s">
        <v>5906</v>
      </c>
    </row>
    <row r="148" spans="1:4" x14ac:dyDescent="0.25">
      <c r="A148" t="s">
        <v>534</v>
      </c>
      <c r="B148" t="s">
        <v>5609</v>
      </c>
      <c r="C148" t="s">
        <v>5907</v>
      </c>
    </row>
    <row r="149" spans="1:4" x14ac:dyDescent="0.25">
      <c r="A149" t="s">
        <v>537</v>
      </c>
      <c r="B149" t="s">
        <v>5610</v>
      </c>
      <c r="C149" t="s">
        <v>2904</v>
      </c>
    </row>
    <row r="150" spans="1:4" x14ac:dyDescent="0.25">
      <c r="A150" t="s">
        <v>5611</v>
      </c>
      <c r="B150" t="s">
        <v>5612</v>
      </c>
      <c r="C150" t="s">
        <v>2905</v>
      </c>
    </row>
    <row r="151" spans="1:4" x14ac:dyDescent="0.25">
      <c r="A151" t="s">
        <v>542</v>
      </c>
      <c r="B151" t="s">
        <v>5613</v>
      </c>
      <c r="C151" t="s">
        <v>5908</v>
      </c>
    </row>
    <row r="152" spans="1:4" x14ac:dyDescent="0.25">
      <c r="A152" t="s">
        <v>545</v>
      </c>
      <c r="B152" t="s">
        <v>5614</v>
      </c>
      <c r="C152" t="s">
        <v>5909</v>
      </c>
    </row>
    <row r="153" spans="1:4" x14ac:dyDescent="0.25">
      <c r="A153" t="s">
        <v>548</v>
      </c>
      <c r="B153" t="s">
        <v>5615</v>
      </c>
      <c r="C153" t="s">
        <v>5910</v>
      </c>
    </row>
    <row r="154" spans="1:4" x14ac:dyDescent="0.25">
      <c r="A154" t="s">
        <v>551</v>
      </c>
      <c r="B154" t="s">
        <v>5616</v>
      </c>
      <c r="C154" t="s">
        <v>5911</v>
      </c>
    </row>
    <row r="155" spans="1:4" x14ac:dyDescent="0.25">
      <c r="A155" t="s">
        <v>554</v>
      </c>
      <c r="B155" t="s">
        <v>5617</v>
      </c>
      <c r="C155" t="s">
        <v>5912</v>
      </c>
      <c r="D155" s="24"/>
    </row>
    <row r="156" spans="1:4" x14ac:dyDescent="0.25">
      <c r="A156" t="s">
        <v>557</v>
      </c>
      <c r="B156" t="s">
        <v>5618</v>
      </c>
      <c r="C156" t="s">
        <v>5913</v>
      </c>
    </row>
    <row r="157" spans="1:4" x14ac:dyDescent="0.25">
      <c r="A157" t="s">
        <v>560</v>
      </c>
      <c r="B157" t="s">
        <v>5619</v>
      </c>
      <c r="C157" t="s">
        <v>5914</v>
      </c>
    </row>
    <row r="158" spans="1:4" x14ac:dyDescent="0.25">
      <c r="A158" t="s">
        <v>563</v>
      </c>
      <c r="B158" t="s">
        <v>5620</v>
      </c>
      <c r="C158" t="s">
        <v>5915</v>
      </c>
    </row>
    <row r="159" spans="1:4" x14ac:dyDescent="0.25">
      <c r="A159" t="s">
        <v>566</v>
      </c>
      <c r="B159" t="s">
        <v>5621</v>
      </c>
      <c r="C159" t="s">
        <v>2906</v>
      </c>
    </row>
    <row r="160" spans="1:4" x14ac:dyDescent="0.25">
      <c r="A160" t="s">
        <v>569</v>
      </c>
      <c r="B160" t="s">
        <v>5622</v>
      </c>
      <c r="C160" t="s">
        <v>2907</v>
      </c>
    </row>
    <row r="161" spans="1:4" x14ac:dyDescent="0.25">
      <c r="A161" t="s">
        <v>572</v>
      </c>
      <c r="B161" t="s">
        <v>5623</v>
      </c>
      <c r="C161" t="s">
        <v>2908</v>
      </c>
    </row>
    <row r="162" spans="1:4" x14ac:dyDescent="0.25">
      <c r="A162" t="s">
        <v>575</v>
      </c>
      <c r="B162" t="s">
        <v>5624</v>
      </c>
      <c r="C162" t="s">
        <v>2909</v>
      </c>
    </row>
    <row r="163" spans="1:4" x14ac:dyDescent="0.25">
      <c r="A163" t="s">
        <v>5625</v>
      </c>
      <c r="B163" t="s">
        <v>5626</v>
      </c>
      <c r="C163" t="s">
        <v>5916</v>
      </c>
    </row>
    <row r="164" spans="1:4" x14ac:dyDescent="0.25">
      <c r="A164" t="s">
        <v>580</v>
      </c>
      <c r="B164" t="s">
        <v>5627</v>
      </c>
      <c r="C164" t="s">
        <v>2910</v>
      </c>
    </row>
    <row r="165" spans="1:4" x14ac:dyDescent="0.25">
      <c r="A165" t="s">
        <v>583</v>
      </c>
      <c r="B165" t="s">
        <v>5628</v>
      </c>
      <c r="C165" t="s">
        <v>2911</v>
      </c>
    </row>
    <row r="166" spans="1:4" x14ac:dyDescent="0.25">
      <c r="A166" t="s">
        <v>586</v>
      </c>
      <c r="B166" t="s">
        <v>5629</v>
      </c>
      <c r="C166" t="s">
        <v>2912</v>
      </c>
    </row>
    <row r="167" spans="1:4" x14ac:dyDescent="0.25">
      <c r="A167" t="s">
        <v>5630</v>
      </c>
      <c r="B167" t="s">
        <v>5631</v>
      </c>
      <c r="C167" t="s">
        <v>5917</v>
      </c>
    </row>
    <row r="168" spans="1:4" x14ac:dyDescent="0.25">
      <c r="A168" t="s">
        <v>591</v>
      </c>
      <c r="B168" t="s">
        <v>5632</v>
      </c>
      <c r="C168" t="s">
        <v>2913</v>
      </c>
    </row>
    <row r="169" spans="1:4" x14ac:dyDescent="0.25">
      <c r="A169" t="s">
        <v>12</v>
      </c>
      <c r="B169" t="s">
        <v>14</v>
      </c>
      <c r="C169" t="s">
        <v>11</v>
      </c>
      <c r="D169" s="24"/>
    </row>
    <row r="170" spans="1:4" x14ac:dyDescent="0.25">
      <c r="A170" t="s">
        <v>598</v>
      </c>
      <c r="B170" t="s">
        <v>5635</v>
      </c>
      <c r="C170" t="s">
        <v>5918</v>
      </c>
    </row>
    <row r="171" spans="1:4" x14ac:dyDescent="0.25">
      <c r="A171" t="s">
        <v>601</v>
      </c>
      <c r="B171" t="s">
        <v>5636</v>
      </c>
      <c r="C171" t="s">
        <v>5919</v>
      </c>
    </row>
    <row r="172" spans="1:4" x14ac:dyDescent="0.25">
      <c r="A172" t="s">
        <v>604</v>
      </c>
      <c r="B172" t="s">
        <v>5637</v>
      </c>
      <c r="C172" t="s">
        <v>5920</v>
      </c>
    </row>
    <row r="173" spans="1:4" x14ac:dyDescent="0.25">
      <c r="A173" t="s">
        <v>607</v>
      </c>
      <c r="B173" t="s">
        <v>5638</v>
      </c>
      <c r="C173" t="s">
        <v>5921</v>
      </c>
    </row>
    <row r="174" spans="1:4" x14ac:dyDescent="0.25">
      <c r="A174" t="s">
        <v>610</v>
      </c>
      <c r="B174" t="s">
        <v>5639</v>
      </c>
      <c r="C174" t="s">
        <v>5922</v>
      </c>
    </row>
    <row r="175" spans="1:4" x14ac:dyDescent="0.25">
      <c r="A175" t="s">
        <v>613</v>
      </c>
      <c r="B175" t="s">
        <v>5640</v>
      </c>
      <c r="C175" t="s">
        <v>5923</v>
      </c>
    </row>
    <row r="176" spans="1:4" x14ac:dyDescent="0.25">
      <c r="A176" t="s">
        <v>616</v>
      </c>
      <c r="B176" t="s">
        <v>5641</v>
      </c>
      <c r="C176" t="s">
        <v>5924</v>
      </c>
    </row>
    <row r="177" spans="1:4" x14ac:dyDescent="0.25">
      <c r="A177" t="s">
        <v>619</v>
      </c>
      <c r="B177" t="s">
        <v>5642</v>
      </c>
      <c r="C177" t="s">
        <v>5925</v>
      </c>
    </row>
    <row r="178" spans="1:4" x14ac:dyDescent="0.25">
      <c r="A178" t="s">
        <v>622</v>
      </c>
      <c r="B178" t="s">
        <v>5643</v>
      </c>
      <c r="C178" t="s">
        <v>5926</v>
      </c>
    </row>
    <row r="179" spans="1:4" x14ac:dyDescent="0.25">
      <c r="A179" t="s">
        <v>626</v>
      </c>
      <c r="B179" t="s">
        <v>5644</v>
      </c>
      <c r="C179" t="s">
        <v>5927</v>
      </c>
    </row>
    <row r="180" spans="1:4" x14ac:dyDescent="0.25">
      <c r="A180" t="s">
        <v>629</v>
      </c>
      <c r="B180" t="s">
        <v>5645</v>
      </c>
      <c r="C180" t="s">
        <v>5928</v>
      </c>
    </row>
    <row r="181" spans="1:4" x14ac:dyDescent="0.25">
      <c r="A181" t="s">
        <v>632</v>
      </c>
      <c r="B181" t="s">
        <v>5646</v>
      </c>
      <c r="C181" t="s">
        <v>5929</v>
      </c>
    </row>
    <row r="182" spans="1:4" x14ac:dyDescent="0.25">
      <c r="A182" t="s">
        <v>635</v>
      </c>
      <c r="B182" t="s">
        <v>5647</v>
      </c>
      <c r="C182" t="s">
        <v>5930</v>
      </c>
      <c r="D182" s="24"/>
    </row>
    <row r="183" spans="1:4" x14ac:dyDescent="0.25">
      <c r="A183" t="s">
        <v>638</v>
      </c>
      <c r="B183" t="s">
        <v>5650</v>
      </c>
      <c r="C183" t="s">
        <v>5932</v>
      </c>
    </row>
    <row r="184" spans="1:4" x14ac:dyDescent="0.25">
      <c r="A184" t="s">
        <v>641</v>
      </c>
      <c r="B184" t="s">
        <v>5651</v>
      </c>
      <c r="C184" t="s">
        <v>5933</v>
      </c>
    </row>
    <row r="185" spans="1:4" x14ac:dyDescent="0.25">
      <c r="A185" t="s">
        <v>644</v>
      </c>
      <c r="B185" t="s">
        <v>5652</v>
      </c>
      <c r="C185" t="s">
        <v>5934</v>
      </c>
    </row>
    <row r="186" spans="1:4" x14ac:dyDescent="0.25">
      <c r="A186" t="s">
        <v>647</v>
      </c>
      <c r="B186" t="s">
        <v>5653</v>
      </c>
      <c r="C186" t="s">
        <v>5935</v>
      </c>
    </row>
    <row r="187" spans="1:4" x14ac:dyDescent="0.25">
      <c r="A187" t="s">
        <v>650</v>
      </c>
      <c r="B187" t="s">
        <v>5654</v>
      </c>
      <c r="C187" t="s">
        <v>5936</v>
      </c>
    </row>
    <row r="188" spans="1:4" x14ac:dyDescent="0.25">
      <c r="A188" t="s">
        <v>653</v>
      </c>
      <c r="B188" t="s">
        <v>5655</v>
      </c>
      <c r="C188" t="s">
        <v>5937</v>
      </c>
    </row>
    <row r="189" spans="1:4" x14ac:dyDescent="0.25">
      <c r="A189" t="s">
        <v>656</v>
      </c>
      <c r="B189" t="s">
        <v>5656</v>
      </c>
      <c r="C189" t="s">
        <v>5938</v>
      </c>
    </row>
    <row r="190" spans="1:4" x14ac:dyDescent="0.25">
      <c r="A190" t="s">
        <v>659</v>
      </c>
      <c r="B190" t="s">
        <v>5657</v>
      </c>
      <c r="C190" t="s">
        <v>5939</v>
      </c>
    </row>
    <row r="191" spans="1:4" x14ac:dyDescent="0.25">
      <c r="A191" t="s">
        <v>664</v>
      </c>
      <c r="B191" t="s">
        <v>5658</v>
      </c>
      <c r="C191" t="s">
        <v>5940</v>
      </c>
    </row>
    <row r="192" spans="1:4" x14ac:dyDescent="0.25">
      <c r="A192" t="s">
        <v>667</v>
      </c>
      <c r="B192" t="s">
        <v>5659</v>
      </c>
      <c r="C192" t="s">
        <v>5941</v>
      </c>
    </row>
    <row r="193" spans="1:4" x14ac:dyDescent="0.25">
      <c r="A193" t="s">
        <v>670</v>
      </c>
      <c r="B193" t="s">
        <v>5660</v>
      </c>
      <c r="C193" t="s">
        <v>5942</v>
      </c>
    </row>
    <row r="194" spans="1:4" x14ac:dyDescent="0.25">
      <c r="A194" t="s">
        <v>673</v>
      </c>
      <c r="B194" t="s">
        <v>5661</v>
      </c>
      <c r="C194" t="s">
        <v>5943</v>
      </c>
    </row>
    <row r="195" spans="1:4" x14ac:dyDescent="0.25">
      <c r="A195" t="s">
        <v>678</v>
      </c>
      <c r="B195" t="s">
        <v>5664</v>
      </c>
      <c r="C195" t="s">
        <v>2974</v>
      </c>
      <c r="D195" s="24"/>
    </row>
    <row r="196" spans="1:4" x14ac:dyDescent="0.25">
      <c r="A196" t="s">
        <v>681</v>
      </c>
      <c r="B196" t="s">
        <v>5665</v>
      </c>
      <c r="C196" t="s">
        <v>2976</v>
      </c>
    </row>
    <row r="197" spans="1:4" x14ac:dyDescent="0.25">
      <c r="A197" t="s">
        <v>5666</v>
      </c>
      <c r="B197" t="s">
        <v>5667</v>
      </c>
      <c r="C197" t="s">
        <v>5945</v>
      </c>
    </row>
    <row r="198" spans="1:4" x14ac:dyDescent="0.25">
      <c r="A198" t="s">
        <v>692</v>
      </c>
      <c r="B198" t="s">
        <v>5668</v>
      </c>
      <c r="C198" t="s">
        <v>2981</v>
      </c>
    </row>
    <row r="199" spans="1:4" x14ac:dyDescent="0.25">
      <c r="A199" t="s">
        <v>695</v>
      </c>
      <c r="B199" t="s">
        <v>5669</v>
      </c>
      <c r="C199" t="s">
        <v>5946</v>
      </c>
    </row>
    <row r="200" spans="1:4" x14ac:dyDescent="0.25">
      <c r="A200" t="s">
        <v>687</v>
      </c>
      <c r="B200" t="s">
        <v>5670</v>
      </c>
      <c r="C200" t="s">
        <v>5947</v>
      </c>
    </row>
    <row r="201" spans="1:4" x14ac:dyDescent="0.25">
      <c r="A201" t="s">
        <v>684</v>
      </c>
      <c r="B201" t="s">
        <v>5671</v>
      </c>
      <c r="C201" t="s">
        <v>5948</v>
      </c>
    </row>
    <row r="202" spans="1:4" x14ac:dyDescent="0.25">
      <c r="A202" t="s">
        <v>5672</v>
      </c>
      <c r="B202" t="s">
        <v>5673</v>
      </c>
      <c r="C202" t="s">
        <v>5949</v>
      </c>
    </row>
    <row r="203" spans="1:4" x14ac:dyDescent="0.25">
      <c r="A203" t="s">
        <v>700</v>
      </c>
      <c r="B203" t="s">
        <v>5674</v>
      </c>
      <c r="C203" t="s">
        <v>5950</v>
      </c>
    </row>
    <row r="204" spans="1:4" x14ac:dyDescent="0.25">
      <c r="A204" t="s">
        <v>703</v>
      </c>
      <c r="B204" t="s">
        <v>5675</v>
      </c>
      <c r="C204" t="s">
        <v>5951</v>
      </c>
    </row>
    <row r="205" spans="1:4" x14ac:dyDescent="0.25">
      <c r="A205" t="s">
        <v>706</v>
      </c>
      <c r="B205" t="s">
        <v>5676</v>
      </c>
      <c r="C205" t="s">
        <v>5952</v>
      </c>
    </row>
    <row r="206" spans="1:4" x14ac:dyDescent="0.25">
      <c r="A206" t="s">
        <v>5677</v>
      </c>
      <c r="B206" t="s">
        <v>5678</v>
      </c>
      <c r="C206" t="s">
        <v>5953</v>
      </c>
    </row>
    <row r="207" spans="1:4" x14ac:dyDescent="0.25">
      <c r="A207" t="s">
        <v>5681</v>
      </c>
      <c r="B207" t="s">
        <v>5682</v>
      </c>
      <c r="C207" t="s">
        <v>5954</v>
      </c>
    </row>
    <row r="208" spans="1:4" x14ac:dyDescent="0.25">
      <c r="A208" t="s">
        <v>18</v>
      </c>
      <c r="B208" t="s">
        <v>5683</v>
      </c>
      <c r="C208" t="s">
        <v>5955</v>
      </c>
    </row>
    <row r="209" spans="1:4" x14ac:dyDescent="0.25">
      <c r="A209" t="s">
        <v>20</v>
      </c>
      <c r="B209" t="s">
        <v>21</v>
      </c>
      <c r="C209" t="s">
        <v>5956</v>
      </c>
    </row>
    <row r="210" spans="1:4" x14ac:dyDescent="0.25">
      <c r="A210" t="s">
        <v>24</v>
      </c>
      <c r="B210" t="s">
        <v>5684</v>
      </c>
      <c r="C210" t="s">
        <v>23</v>
      </c>
      <c r="D210" s="24"/>
    </row>
    <row r="211" spans="1:4" x14ac:dyDescent="0.25">
      <c r="A211" t="s">
        <v>5685</v>
      </c>
      <c r="B211" t="s">
        <v>5686</v>
      </c>
      <c r="C211" t="s">
        <v>5957</v>
      </c>
    </row>
    <row r="212" spans="1:4" x14ac:dyDescent="0.25">
      <c r="A212" t="s">
        <v>32</v>
      </c>
      <c r="B212" t="s">
        <v>5687</v>
      </c>
      <c r="C212" t="s">
        <v>5958</v>
      </c>
    </row>
    <row r="213" spans="1:4" x14ac:dyDescent="0.25">
      <c r="A213" t="s">
        <v>34</v>
      </c>
      <c r="B213" t="s">
        <v>35</v>
      </c>
      <c r="C213" t="s">
        <v>5959</v>
      </c>
    </row>
    <row r="214" spans="1:4" x14ac:dyDescent="0.25">
      <c r="A214" t="s">
        <v>38</v>
      </c>
      <c r="B214" t="s">
        <v>5688</v>
      </c>
      <c r="C214" t="s">
        <v>37</v>
      </c>
    </row>
    <row r="215" spans="1:4" x14ac:dyDescent="0.25">
      <c r="A215" t="s">
        <v>5689</v>
      </c>
      <c r="B215" t="s">
        <v>5690</v>
      </c>
      <c r="C215" t="s">
        <v>5960</v>
      </c>
    </row>
    <row r="216" spans="1:4" x14ac:dyDescent="0.25">
      <c r="A216" t="s">
        <v>43</v>
      </c>
      <c r="B216" t="s">
        <v>5691</v>
      </c>
      <c r="C216" t="s">
        <v>42</v>
      </c>
    </row>
    <row r="217" spans="1:4" x14ac:dyDescent="0.25">
      <c r="A217" t="s">
        <v>48</v>
      </c>
      <c r="B217" t="s">
        <v>5692</v>
      </c>
      <c r="C217" t="s">
        <v>47</v>
      </c>
    </row>
    <row r="218" spans="1:4" x14ac:dyDescent="0.25">
      <c r="A218" t="s">
        <v>729</v>
      </c>
      <c r="B218" t="s">
        <v>5693</v>
      </c>
      <c r="C218" t="s">
        <v>5961</v>
      </c>
    </row>
    <row r="219" spans="1:4" x14ac:dyDescent="0.25">
      <c r="A219" t="s">
        <v>53</v>
      </c>
      <c r="B219" t="s">
        <v>5694</v>
      </c>
      <c r="C219" t="s">
        <v>5962</v>
      </c>
    </row>
    <row r="220" spans="1:4" x14ac:dyDescent="0.25">
      <c r="A220" t="s">
        <v>58</v>
      </c>
      <c r="B220" t="s">
        <v>5695</v>
      </c>
      <c r="C220" t="s">
        <v>5963</v>
      </c>
    </row>
    <row r="221" spans="1:4" x14ac:dyDescent="0.25">
      <c r="A221" t="s">
        <v>740</v>
      </c>
      <c r="B221" t="s">
        <v>5698</v>
      </c>
      <c r="C221" t="s">
        <v>5964</v>
      </c>
      <c r="D221" s="24"/>
    </row>
    <row r="222" spans="1:4" x14ac:dyDescent="0.25">
      <c r="A222" t="s">
        <v>743</v>
      </c>
      <c r="B222" t="s">
        <v>5699</v>
      </c>
      <c r="C222" t="s">
        <v>5965</v>
      </c>
    </row>
    <row r="223" spans="1:4" x14ac:dyDescent="0.25">
      <c r="A223" t="s">
        <v>746</v>
      </c>
      <c r="B223" t="s">
        <v>5700</v>
      </c>
      <c r="C223" t="s">
        <v>5966</v>
      </c>
    </row>
    <row r="224" spans="1:4" x14ac:dyDescent="0.25">
      <c r="A224" t="s">
        <v>749</v>
      </c>
      <c r="B224" t="s">
        <v>5701</v>
      </c>
      <c r="C224" t="s">
        <v>3002</v>
      </c>
    </row>
    <row r="225" spans="1:4" x14ac:dyDescent="0.25">
      <c r="A225" t="s">
        <v>752</v>
      </c>
      <c r="B225" t="s">
        <v>5702</v>
      </c>
      <c r="C225" t="s">
        <v>3003</v>
      </c>
    </row>
    <row r="226" spans="1:4" x14ac:dyDescent="0.25">
      <c r="A226" t="s">
        <v>5703</v>
      </c>
      <c r="B226" t="s">
        <v>5704</v>
      </c>
      <c r="C226" t="s">
        <v>5967</v>
      </c>
    </row>
    <row r="227" spans="1:4" x14ac:dyDescent="0.25">
      <c r="A227" t="s">
        <v>757</v>
      </c>
      <c r="B227" t="s">
        <v>5705</v>
      </c>
      <c r="C227" t="s">
        <v>3007</v>
      </c>
    </row>
    <row r="228" spans="1:4" x14ac:dyDescent="0.25">
      <c r="A228" t="s">
        <v>760</v>
      </c>
      <c r="B228" t="s">
        <v>5706</v>
      </c>
      <c r="C228" t="s">
        <v>3008</v>
      </c>
    </row>
    <row r="229" spans="1:4" x14ac:dyDescent="0.25">
      <c r="A229" t="s">
        <v>763</v>
      </c>
      <c r="B229" t="s">
        <v>5707</v>
      </c>
      <c r="C229" t="s">
        <v>5968</v>
      </c>
    </row>
    <row r="230" spans="1:4" x14ac:dyDescent="0.25">
      <c r="A230" t="s">
        <v>5708</v>
      </c>
      <c r="B230" t="s">
        <v>5709</v>
      </c>
      <c r="C230" t="s">
        <v>5969</v>
      </c>
      <c r="D230" s="24"/>
    </row>
    <row r="231" spans="1:4" x14ac:dyDescent="0.25">
      <c r="A231" t="s">
        <v>5712</v>
      </c>
      <c r="B231" t="s">
        <v>5713</v>
      </c>
      <c r="C231" t="s">
        <v>5970</v>
      </c>
    </row>
    <row r="232" spans="1:4" x14ac:dyDescent="0.25">
      <c r="A232" t="s">
        <v>770</v>
      </c>
      <c r="B232" t="s">
        <v>5714</v>
      </c>
      <c r="C232" t="s">
        <v>3011</v>
      </c>
    </row>
    <row r="233" spans="1:4" x14ac:dyDescent="0.25">
      <c r="A233" t="s">
        <v>5715</v>
      </c>
      <c r="B233" t="s">
        <v>5716</v>
      </c>
      <c r="C233" t="s">
        <v>5971</v>
      </c>
    </row>
    <row r="234" spans="1:4" x14ac:dyDescent="0.25">
      <c r="A234" t="s">
        <v>773</v>
      </c>
      <c r="B234" t="s">
        <v>5717</v>
      </c>
      <c r="C234" t="s">
        <v>5972</v>
      </c>
    </row>
    <row r="235" spans="1:4" x14ac:dyDescent="0.25">
      <c r="A235" t="s">
        <v>5718</v>
      </c>
      <c r="B235" t="s">
        <v>5719</v>
      </c>
      <c r="C235" t="s">
        <v>5973</v>
      </c>
    </row>
    <row r="236" spans="1:4" x14ac:dyDescent="0.25">
      <c r="A236" t="s">
        <v>778</v>
      </c>
      <c r="B236" t="s">
        <v>5720</v>
      </c>
      <c r="C236" t="s">
        <v>3014</v>
      </c>
    </row>
    <row r="237" spans="1:4" x14ac:dyDescent="0.25">
      <c r="A237" t="s">
        <v>781</v>
      </c>
      <c r="B237" t="s">
        <v>5721</v>
      </c>
      <c r="C237" t="s">
        <v>5974</v>
      </c>
    </row>
    <row r="238" spans="1:4" x14ac:dyDescent="0.25">
      <c r="A238" t="s">
        <v>784</v>
      </c>
      <c r="B238" t="s">
        <v>5722</v>
      </c>
      <c r="C238" t="s">
        <v>5975</v>
      </c>
    </row>
    <row r="239" spans="1:4" x14ac:dyDescent="0.25">
      <c r="A239" t="s">
        <v>790</v>
      </c>
      <c r="B239" t="s">
        <v>5725</v>
      </c>
      <c r="C239" t="s">
        <v>3019</v>
      </c>
    </row>
    <row r="240" spans="1:4" x14ac:dyDescent="0.25">
      <c r="A240" t="s">
        <v>793</v>
      </c>
      <c r="B240" t="s">
        <v>5726</v>
      </c>
      <c r="C240" t="s">
        <v>3020</v>
      </c>
    </row>
    <row r="241" spans="1:4" x14ac:dyDescent="0.25">
      <c r="A241" t="s">
        <v>63</v>
      </c>
      <c r="B241" t="s">
        <v>5727</v>
      </c>
      <c r="C241" t="s">
        <v>62</v>
      </c>
    </row>
    <row r="242" spans="1:4" x14ac:dyDescent="0.25">
      <c r="A242" t="s">
        <v>69</v>
      </c>
      <c r="B242" t="s">
        <v>5728</v>
      </c>
      <c r="C242" t="s">
        <v>68</v>
      </c>
      <c r="D242" s="24"/>
    </row>
    <row r="243" spans="1:4" x14ac:dyDescent="0.25">
      <c r="A243" t="s">
        <v>75</v>
      </c>
      <c r="B243" t="s">
        <v>5729</v>
      </c>
      <c r="C243" t="s">
        <v>74</v>
      </c>
      <c r="D243" s="24"/>
    </row>
    <row r="244" spans="1:4" x14ac:dyDescent="0.25">
      <c r="A244" t="s">
        <v>80</v>
      </c>
      <c r="B244" t="s">
        <v>5730</v>
      </c>
      <c r="C244" t="s">
        <v>79</v>
      </c>
    </row>
    <row r="245" spans="1:4" x14ac:dyDescent="0.25">
      <c r="A245" t="s">
        <v>801</v>
      </c>
      <c r="B245" t="s">
        <v>5731</v>
      </c>
      <c r="C245" t="s">
        <v>3021</v>
      </c>
    </row>
    <row r="246" spans="1:4" x14ac:dyDescent="0.25">
      <c r="A246" t="s">
        <v>86</v>
      </c>
      <c r="B246" t="s">
        <v>5732</v>
      </c>
      <c r="C246" t="s">
        <v>85</v>
      </c>
    </row>
    <row r="247" spans="1:4" x14ac:dyDescent="0.25">
      <c r="A247" t="s">
        <v>91</v>
      </c>
      <c r="B247" t="s">
        <v>5733</v>
      </c>
      <c r="C247" t="s">
        <v>90</v>
      </c>
    </row>
    <row r="248" spans="1:4" x14ac:dyDescent="0.25">
      <c r="A248" t="s">
        <v>5734</v>
      </c>
      <c r="B248" t="s">
        <v>5735</v>
      </c>
      <c r="C248" t="s">
        <v>5976</v>
      </c>
    </row>
    <row r="249" spans="1:4" x14ac:dyDescent="0.25">
      <c r="A249" t="s">
        <v>5736</v>
      </c>
      <c r="B249" t="s">
        <v>5737</v>
      </c>
      <c r="C249" t="s">
        <v>5977</v>
      </c>
    </row>
    <row r="250" spans="1:4" x14ac:dyDescent="0.25">
      <c r="A250" t="s">
        <v>5742</v>
      </c>
      <c r="B250" t="s">
        <v>5743</v>
      </c>
      <c r="C250" t="s">
        <v>5978</v>
      </c>
    </row>
    <row r="251" spans="1:4" x14ac:dyDescent="0.25">
      <c r="A251" t="s">
        <v>814</v>
      </c>
      <c r="B251" t="s">
        <v>5744</v>
      </c>
      <c r="C251" t="s">
        <v>3023</v>
      </c>
    </row>
    <row r="252" spans="1:4" x14ac:dyDescent="0.25">
      <c r="A252" t="s">
        <v>817</v>
      </c>
      <c r="B252" t="s">
        <v>5745</v>
      </c>
      <c r="C252" t="s">
        <v>3025</v>
      </c>
    </row>
    <row r="253" spans="1:4" x14ac:dyDescent="0.25">
      <c r="A253" t="s">
        <v>820</v>
      </c>
      <c r="B253" t="s">
        <v>5746</v>
      </c>
      <c r="C253" t="s">
        <v>3026</v>
      </c>
      <c r="D253" s="24"/>
    </row>
    <row r="254" spans="1:4" x14ac:dyDescent="0.25">
      <c r="A254" t="s">
        <v>823</v>
      </c>
      <c r="B254" t="s">
        <v>5747</v>
      </c>
      <c r="C254" t="s">
        <v>3027</v>
      </c>
    </row>
    <row r="255" spans="1:4" x14ac:dyDescent="0.25">
      <c r="A255" t="s">
        <v>826</v>
      </c>
      <c r="B255" t="s">
        <v>5748</v>
      </c>
      <c r="C255" t="s">
        <v>3028</v>
      </c>
    </row>
    <row r="256" spans="1:4" x14ac:dyDescent="0.25">
      <c r="A256" t="s">
        <v>829</v>
      </c>
      <c r="B256" t="s">
        <v>5749</v>
      </c>
      <c r="C256" t="s">
        <v>3029</v>
      </c>
    </row>
    <row r="257" spans="1:4" x14ac:dyDescent="0.25">
      <c r="A257" t="s">
        <v>832</v>
      </c>
      <c r="B257" t="s">
        <v>5750</v>
      </c>
      <c r="C257" t="s">
        <v>5979</v>
      </c>
    </row>
    <row r="258" spans="1:4" x14ac:dyDescent="0.25">
      <c r="A258" t="s">
        <v>835</v>
      </c>
      <c r="B258" t="s">
        <v>5751</v>
      </c>
      <c r="C258" t="s">
        <v>5980</v>
      </c>
    </row>
    <row r="259" spans="1:4" x14ac:dyDescent="0.25">
      <c r="A259" t="s">
        <v>5753</v>
      </c>
      <c r="B259" t="s">
        <v>5754</v>
      </c>
      <c r="C259" t="s">
        <v>3034</v>
      </c>
      <c r="D259" s="24"/>
    </row>
    <row r="260" spans="1:4" x14ac:dyDescent="0.25">
      <c r="A260" t="s">
        <v>5755</v>
      </c>
      <c r="B260" t="s">
        <v>5756</v>
      </c>
      <c r="C260" t="s">
        <v>3035</v>
      </c>
    </row>
    <row r="261" spans="1:4" x14ac:dyDescent="0.25">
      <c r="A261" t="s">
        <v>5757</v>
      </c>
      <c r="B261" t="s">
        <v>5758</v>
      </c>
      <c r="C261" t="s">
        <v>3036</v>
      </c>
    </row>
    <row r="262" spans="1:4" x14ac:dyDescent="0.25">
      <c r="A262" t="s">
        <v>97</v>
      </c>
      <c r="B262" t="s">
        <v>98</v>
      </c>
      <c r="C262" t="s">
        <v>5981</v>
      </c>
    </row>
    <row r="263" spans="1:4" x14ac:dyDescent="0.25">
      <c r="A263" t="s">
        <v>5759</v>
      </c>
      <c r="B263" t="s">
        <v>5760</v>
      </c>
      <c r="C263" t="s">
        <v>5982</v>
      </c>
    </row>
    <row r="264" spans="1:4" x14ac:dyDescent="0.25">
      <c r="A264" t="s">
        <v>5763</v>
      </c>
      <c r="B264" t="s">
        <v>5764</v>
      </c>
      <c r="C264" t="s">
        <v>5983</v>
      </c>
    </row>
    <row r="265" spans="1:4" x14ac:dyDescent="0.25">
      <c r="A265" t="s">
        <v>848</v>
      </c>
      <c r="B265" t="s">
        <v>5765</v>
      </c>
      <c r="C265" t="s">
        <v>3040</v>
      </c>
    </row>
    <row r="266" spans="1:4" x14ac:dyDescent="0.25">
      <c r="A266" t="s">
        <v>851</v>
      </c>
      <c r="B266" t="s">
        <v>5766</v>
      </c>
      <c r="C266" t="s">
        <v>3041</v>
      </c>
    </row>
    <row r="267" spans="1:4" x14ac:dyDescent="0.25">
      <c r="A267" t="s">
        <v>854</v>
      </c>
      <c r="B267" t="s">
        <v>5767</v>
      </c>
      <c r="C267" t="s">
        <v>5984</v>
      </c>
    </row>
    <row r="268" spans="1:4" x14ac:dyDescent="0.25">
      <c r="A268" t="s">
        <v>5768</v>
      </c>
      <c r="B268" t="s">
        <v>5769</v>
      </c>
      <c r="C268" t="s">
        <v>5985</v>
      </c>
      <c r="D268" s="24"/>
    </row>
    <row r="269" spans="1:4" x14ac:dyDescent="0.25">
      <c r="A269" t="s">
        <v>857</v>
      </c>
      <c r="B269" t="s">
        <v>5770</v>
      </c>
      <c r="C269" t="s">
        <v>5986</v>
      </c>
    </row>
    <row r="270" spans="1:4" x14ac:dyDescent="0.25">
      <c r="A270" t="s">
        <v>860</v>
      </c>
      <c r="B270" t="s">
        <v>5771</v>
      </c>
      <c r="C270" t="s">
        <v>5987</v>
      </c>
    </row>
    <row r="271" spans="1:4" x14ac:dyDescent="0.25">
      <c r="A271" t="s">
        <v>5772</v>
      </c>
      <c r="B271" t="s">
        <v>5773</v>
      </c>
      <c r="C271" t="s">
        <v>5988</v>
      </c>
    </row>
    <row r="272" spans="1:4" x14ac:dyDescent="0.25">
      <c r="A272" t="s">
        <v>5776</v>
      </c>
      <c r="B272" t="s">
        <v>5777</v>
      </c>
      <c r="C272" t="s">
        <v>5989</v>
      </c>
    </row>
    <row r="273" spans="1:4" x14ac:dyDescent="0.25">
      <c r="A273" t="s">
        <v>868</v>
      </c>
      <c r="B273" t="s">
        <v>5778</v>
      </c>
      <c r="C273" t="s">
        <v>3060</v>
      </c>
      <c r="D273" s="24"/>
    </row>
    <row r="274" spans="1:4" x14ac:dyDescent="0.25">
      <c r="A274" t="s">
        <v>871</v>
      </c>
      <c r="B274" t="s">
        <v>5779</v>
      </c>
      <c r="C274" t="s">
        <v>5990</v>
      </c>
    </row>
    <row r="275" spans="1:4" x14ac:dyDescent="0.25">
      <c r="A275" t="s">
        <v>102</v>
      </c>
      <c r="B275" t="s">
        <v>104</v>
      </c>
      <c r="C275" t="s">
        <v>5991</v>
      </c>
    </row>
    <row r="276" spans="1:4" x14ac:dyDescent="0.25">
      <c r="A276" t="s">
        <v>5782</v>
      </c>
      <c r="B276" t="s">
        <v>5783</v>
      </c>
      <c r="C276" t="s">
        <v>5992</v>
      </c>
    </row>
    <row r="277" spans="1:4" x14ac:dyDescent="0.25">
      <c r="A277" t="s">
        <v>878</v>
      </c>
      <c r="B277" t="s">
        <v>5784</v>
      </c>
      <c r="C277" t="s">
        <v>3062</v>
      </c>
    </row>
    <row r="278" spans="1:4" x14ac:dyDescent="0.25">
      <c r="A278" t="s">
        <v>881</v>
      </c>
      <c r="B278" t="s">
        <v>5785</v>
      </c>
      <c r="C278" t="s">
        <v>5993</v>
      </c>
      <c r="D278" s="24"/>
    </row>
    <row r="279" spans="1:4" x14ac:dyDescent="0.25">
      <c r="A279" t="s">
        <v>884</v>
      </c>
      <c r="B279" t="s">
        <v>5786</v>
      </c>
      <c r="C279" t="s">
        <v>5994</v>
      </c>
    </row>
    <row r="280" spans="1:4" x14ac:dyDescent="0.25">
      <c r="A280" t="s">
        <v>5789</v>
      </c>
      <c r="B280" t="s">
        <v>5790</v>
      </c>
      <c r="C280" t="s">
        <v>5995</v>
      </c>
    </row>
    <row r="281" spans="1:4" x14ac:dyDescent="0.25">
      <c r="A281" t="s">
        <v>891</v>
      </c>
      <c r="B281" t="s">
        <v>5791</v>
      </c>
      <c r="C281" t="s">
        <v>3068</v>
      </c>
    </row>
    <row r="282" spans="1:4" x14ac:dyDescent="0.25">
      <c r="A282" t="s">
        <v>894</v>
      </c>
      <c r="B282" t="s">
        <v>5792</v>
      </c>
      <c r="C282" t="s">
        <v>5996</v>
      </c>
    </row>
    <row r="283" spans="1:4" x14ac:dyDescent="0.25">
      <c r="A283" t="s">
        <v>5793</v>
      </c>
      <c r="B283" t="s">
        <v>5794</v>
      </c>
      <c r="C283" t="s">
        <v>5997</v>
      </c>
    </row>
    <row r="284" spans="1:4" x14ac:dyDescent="0.25">
      <c r="A284" t="s">
        <v>901</v>
      </c>
      <c r="B284" t="s">
        <v>5795</v>
      </c>
      <c r="C284" t="s">
        <v>3073</v>
      </c>
    </row>
    <row r="285" spans="1:4" x14ac:dyDescent="0.25">
      <c r="A285" t="s">
        <v>904</v>
      </c>
      <c r="B285" t="s">
        <v>5796</v>
      </c>
      <c r="C285" t="s">
        <v>3074</v>
      </c>
    </row>
    <row r="286" spans="1:4" x14ac:dyDescent="0.25">
      <c r="A286" t="s">
        <v>120</v>
      </c>
      <c r="B286" t="s">
        <v>121</v>
      </c>
      <c r="C286" t="s">
        <v>5998</v>
      </c>
    </row>
    <row r="287" spans="1:4" x14ac:dyDescent="0.25">
      <c r="A287" t="s">
        <v>912</v>
      </c>
      <c r="B287" t="s">
        <v>5797</v>
      </c>
      <c r="C287" t="s">
        <v>5999</v>
      </c>
    </row>
    <row r="288" spans="1:4" x14ac:dyDescent="0.25">
      <c r="A288" t="s">
        <v>5798</v>
      </c>
      <c r="B288" t="s">
        <v>5799</v>
      </c>
      <c r="C288" t="s">
        <v>3075</v>
      </c>
    </row>
    <row r="289" spans="1:4" x14ac:dyDescent="0.25">
      <c r="A289" t="s">
        <v>5800</v>
      </c>
      <c r="B289" t="s">
        <v>5801</v>
      </c>
      <c r="C289" t="s">
        <v>6000</v>
      </c>
    </row>
    <row r="290" spans="1:4" x14ac:dyDescent="0.25">
      <c r="A290" t="s">
        <v>909</v>
      </c>
      <c r="B290" t="s">
        <v>5802</v>
      </c>
      <c r="C290" t="s">
        <v>6001</v>
      </c>
    </row>
    <row r="291" spans="1:4" x14ac:dyDescent="0.25">
      <c r="A291" t="s">
        <v>5803</v>
      </c>
      <c r="B291" t="s">
        <v>5804</v>
      </c>
      <c r="C291" t="s">
        <v>6002</v>
      </c>
      <c r="D291" s="24"/>
    </row>
    <row r="292" spans="1:4" x14ac:dyDescent="0.25">
      <c r="A292" t="s">
        <v>5807</v>
      </c>
      <c r="B292" t="s">
        <v>5808</v>
      </c>
      <c r="C292" t="s">
        <v>6003</v>
      </c>
    </row>
    <row r="293" spans="1:4" x14ac:dyDescent="0.25">
      <c r="A293" t="s">
        <v>5809</v>
      </c>
      <c r="B293" t="s">
        <v>5810</v>
      </c>
      <c r="C293" t="s">
        <v>3081</v>
      </c>
    </row>
    <row r="294" spans="1:4" x14ac:dyDescent="0.25">
      <c r="A294" t="s">
        <v>5811</v>
      </c>
      <c r="B294" t="s">
        <v>5812</v>
      </c>
      <c r="C294" t="s">
        <v>6004</v>
      </c>
    </row>
    <row r="295" spans="1:4" x14ac:dyDescent="0.25">
      <c r="A295" t="s">
        <v>5813</v>
      </c>
      <c r="B295" t="s">
        <v>5814</v>
      </c>
      <c r="C295" t="s">
        <v>6005</v>
      </c>
    </row>
    <row r="296" spans="1:4" x14ac:dyDescent="0.25">
      <c r="A296" t="s">
        <v>5815</v>
      </c>
      <c r="B296" t="s">
        <v>5816</v>
      </c>
      <c r="C296" t="s">
        <v>6006</v>
      </c>
    </row>
    <row r="297" spans="1:4" x14ac:dyDescent="0.25">
      <c r="A297" t="s">
        <v>5817</v>
      </c>
      <c r="B297" t="s">
        <v>5818</v>
      </c>
      <c r="C297" t="s">
        <v>6007</v>
      </c>
    </row>
    <row r="298" spans="1:4" x14ac:dyDescent="0.25">
      <c r="A298" t="s">
        <v>5819</v>
      </c>
      <c r="B298" t="s">
        <v>5820</v>
      </c>
      <c r="C298" t="s">
        <v>6008</v>
      </c>
    </row>
    <row r="299" spans="1:4" x14ac:dyDescent="0.25">
      <c r="A299" t="s">
        <v>5821</v>
      </c>
      <c r="B299" t="s">
        <v>5822</v>
      </c>
      <c r="C299" t="s">
        <v>6009</v>
      </c>
    </row>
    <row r="300" spans="1:4" x14ac:dyDescent="0.25">
      <c r="A300" t="s">
        <v>5823</v>
      </c>
      <c r="B300" t="s">
        <v>5824</v>
      </c>
      <c r="C300" t="s">
        <v>6010</v>
      </c>
    </row>
    <row r="301" spans="1:4" x14ac:dyDescent="0.25">
      <c r="A301" t="s">
        <v>5825</v>
      </c>
      <c r="B301" t="s">
        <v>5826</v>
      </c>
      <c r="C301" t="s">
        <v>6011</v>
      </c>
    </row>
    <row r="302" spans="1:4" x14ac:dyDescent="0.25">
      <c r="A302" t="s">
        <v>5827</v>
      </c>
      <c r="B302" t="s">
        <v>5828</v>
      </c>
      <c r="C302" t="s">
        <v>6012</v>
      </c>
    </row>
    <row r="303" spans="1:4" x14ac:dyDescent="0.25">
      <c r="A303" t="s">
        <v>5829</v>
      </c>
      <c r="B303" t="s">
        <v>5830</v>
      </c>
      <c r="C303" t="s">
        <v>6013</v>
      </c>
    </row>
    <row r="304" spans="1:4" x14ac:dyDescent="0.25">
      <c r="A304" t="s">
        <v>5831</v>
      </c>
      <c r="B304" t="s">
        <v>5832</v>
      </c>
      <c r="C304" t="s">
        <v>6014</v>
      </c>
    </row>
    <row r="305" spans="1:3" x14ac:dyDescent="0.25">
      <c r="A305" t="s">
        <v>5833</v>
      </c>
      <c r="B305" t="s">
        <v>5834</v>
      </c>
      <c r="C305" t="s">
        <v>6015</v>
      </c>
    </row>
    <row r="306" spans="1:3" x14ac:dyDescent="0.25">
      <c r="A306" t="s">
        <v>5835</v>
      </c>
      <c r="B306" t="s">
        <v>5836</v>
      </c>
      <c r="C306" t="s">
        <v>6016</v>
      </c>
    </row>
    <row r="307" spans="1:3" x14ac:dyDescent="0.25">
      <c r="A307" t="s">
        <v>5837</v>
      </c>
      <c r="B307" t="s">
        <v>5838</v>
      </c>
      <c r="C307" t="s">
        <v>6017</v>
      </c>
    </row>
    <row r="308" spans="1:3" x14ac:dyDescent="0.25">
      <c r="A308" t="s">
        <v>5839</v>
      </c>
      <c r="B308" t="s">
        <v>5840</v>
      </c>
      <c r="C308" t="s">
        <v>6018</v>
      </c>
    </row>
  </sheetData>
  <autoFilter ref="A1:D308">
    <sortState ref="A2:D308">
      <sortCondition ref="D1:D308"/>
    </sortState>
  </autoFilter>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C322"/>
  <sheetViews>
    <sheetView topLeftCell="A262" workbookViewId="0">
      <selection activeCell="B322" sqref="B322"/>
    </sheetView>
  </sheetViews>
  <sheetFormatPr defaultRowHeight="15" x14ac:dyDescent="0.25"/>
  <cols>
    <col min="1" max="1" width="10" bestFit="1" customWidth="1"/>
    <col min="2" max="2" width="77.42578125" bestFit="1" customWidth="1"/>
    <col min="3" max="3" width="10.5703125" bestFit="1" customWidth="1"/>
  </cols>
  <sheetData>
    <row r="1" spans="1:3" x14ac:dyDescent="0.25">
      <c r="A1" s="31" t="s">
        <v>178</v>
      </c>
      <c r="B1" s="32" t="s">
        <v>179</v>
      </c>
      <c r="C1" s="33" t="s">
        <v>180</v>
      </c>
    </row>
    <row r="2" spans="1:3" x14ac:dyDescent="0.25">
      <c r="A2" s="34" t="s">
        <v>181</v>
      </c>
      <c r="B2" s="38" t="s">
        <v>989</v>
      </c>
      <c r="C2" s="39" t="s">
        <v>990</v>
      </c>
    </row>
    <row r="3" spans="1:3" x14ac:dyDescent="0.25">
      <c r="A3" s="55" t="s">
        <v>5780</v>
      </c>
      <c r="B3" s="42" t="s">
        <v>874</v>
      </c>
      <c r="C3" s="43" t="s">
        <v>875</v>
      </c>
    </row>
    <row r="4" spans="1:3" x14ac:dyDescent="0.25">
      <c r="A4" s="56" t="s">
        <v>181</v>
      </c>
      <c r="B4" s="38" t="s">
        <v>876</v>
      </c>
      <c r="C4" s="39" t="s">
        <v>877</v>
      </c>
    </row>
    <row r="5" spans="1:3" x14ac:dyDescent="0.25">
      <c r="A5" s="40" t="s">
        <v>793</v>
      </c>
      <c r="B5" s="42" t="s">
        <v>794</v>
      </c>
      <c r="C5" s="43" t="s">
        <v>795</v>
      </c>
    </row>
    <row r="6" spans="1:3" x14ac:dyDescent="0.25">
      <c r="A6" s="34" t="s">
        <v>752</v>
      </c>
      <c r="B6" s="38" t="s">
        <v>753</v>
      </c>
      <c r="C6" s="39" t="s">
        <v>754</v>
      </c>
    </row>
    <row r="7" spans="1:3" x14ac:dyDescent="0.25">
      <c r="A7" s="40" t="s">
        <v>181</v>
      </c>
      <c r="B7" s="42" t="s">
        <v>812</v>
      </c>
      <c r="C7" s="43" t="s">
        <v>813</v>
      </c>
    </row>
    <row r="8" spans="1:3" x14ac:dyDescent="0.25">
      <c r="A8" s="57" t="s">
        <v>5740</v>
      </c>
      <c r="B8" s="38" t="s">
        <v>810</v>
      </c>
      <c r="C8" s="39" t="s">
        <v>811</v>
      </c>
    </row>
    <row r="9" spans="1:3" x14ac:dyDescent="0.25">
      <c r="A9" s="58" t="s">
        <v>86</v>
      </c>
      <c r="B9" s="42" t="s">
        <v>87</v>
      </c>
      <c r="C9" s="43" t="s">
        <v>806</v>
      </c>
    </row>
    <row r="10" spans="1:3" x14ac:dyDescent="0.25">
      <c r="A10" s="34" t="s">
        <v>566</v>
      </c>
      <c r="B10" s="38" t="s">
        <v>567</v>
      </c>
      <c r="C10" s="39" t="s">
        <v>568</v>
      </c>
    </row>
    <row r="11" spans="1:3" x14ac:dyDescent="0.25">
      <c r="A11" s="40" t="s">
        <v>760</v>
      </c>
      <c r="B11" s="42" t="s">
        <v>761</v>
      </c>
      <c r="C11" s="43" t="s">
        <v>762</v>
      </c>
    </row>
    <row r="12" spans="1:3" x14ac:dyDescent="0.25">
      <c r="A12" s="34" t="s">
        <v>476</v>
      </c>
      <c r="B12" s="38" t="s">
        <v>477</v>
      </c>
      <c r="C12" s="39" t="s">
        <v>478</v>
      </c>
    </row>
    <row r="13" spans="1:3" x14ac:dyDescent="0.25">
      <c r="A13" s="59" t="s">
        <v>5437</v>
      </c>
      <c r="B13" s="42" t="s">
        <v>188</v>
      </c>
      <c r="C13" s="43" t="s">
        <v>189</v>
      </c>
    </row>
    <row r="14" spans="1:3" x14ac:dyDescent="0.25">
      <c r="A14" s="56" t="s">
        <v>664</v>
      </c>
      <c r="B14" s="38" t="s">
        <v>665</v>
      </c>
      <c r="C14" s="39" t="s">
        <v>666</v>
      </c>
    </row>
    <row r="15" spans="1:3" x14ac:dyDescent="0.25">
      <c r="A15" s="40" t="s">
        <v>181</v>
      </c>
      <c r="B15" s="42" t="s">
        <v>182</v>
      </c>
      <c r="C15" s="43" t="s">
        <v>183</v>
      </c>
    </row>
    <row r="16" spans="1:3" x14ac:dyDescent="0.25">
      <c r="A16" s="34" t="s">
        <v>439</v>
      </c>
      <c r="B16" s="38" t="s">
        <v>440</v>
      </c>
      <c r="C16" s="39" t="s">
        <v>441</v>
      </c>
    </row>
    <row r="17" spans="1:3" x14ac:dyDescent="0.25">
      <c r="A17" s="40" t="s">
        <v>181</v>
      </c>
      <c r="B17" s="42" t="s">
        <v>846</v>
      </c>
      <c r="C17" s="43" t="s">
        <v>847</v>
      </c>
    </row>
    <row r="18" spans="1:3" x14ac:dyDescent="0.25">
      <c r="A18" s="34" t="s">
        <v>181</v>
      </c>
      <c r="B18" s="38" t="s">
        <v>846</v>
      </c>
      <c r="C18" s="39" t="s">
        <v>943</v>
      </c>
    </row>
    <row r="19" spans="1:3" x14ac:dyDescent="0.25">
      <c r="A19" s="40" t="s">
        <v>871</v>
      </c>
      <c r="B19" s="42" t="s">
        <v>872</v>
      </c>
      <c r="C19" s="43" t="s">
        <v>873</v>
      </c>
    </row>
    <row r="20" spans="1:3" x14ac:dyDescent="0.25">
      <c r="A20" s="34" t="s">
        <v>181</v>
      </c>
      <c r="B20" s="38" t="s">
        <v>866</v>
      </c>
      <c r="C20" s="39" t="s">
        <v>867</v>
      </c>
    </row>
    <row r="21" spans="1:3" x14ac:dyDescent="0.25">
      <c r="A21" s="40" t="s">
        <v>313</v>
      </c>
      <c r="B21" s="42" t="s">
        <v>314</v>
      </c>
      <c r="C21" s="43" t="s">
        <v>315</v>
      </c>
    </row>
    <row r="22" spans="1:3" x14ac:dyDescent="0.25">
      <c r="A22" s="34" t="s">
        <v>181</v>
      </c>
      <c r="B22" s="38" t="s">
        <v>200</v>
      </c>
      <c r="C22" s="39" t="s">
        <v>201</v>
      </c>
    </row>
    <row r="23" spans="1:3" x14ac:dyDescent="0.25">
      <c r="A23" s="40" t="s">
        <v>205</v>
      </c>
      <c r="B23" s="42" t="s">
        <v>206</v>
      </c>
      <c r="C23" s="43" t="s">
        <v>207</v>
      </c>
    </row>
    <row r="24" spans="1:3" x14ac:dyDescent="0.25">
      <c r="A24" s="34" t="s">
        <v>202</v>
      </c>
      <c r="B24" s="38" t="s">
        <v>203</v>
      </c>
      <c r="C24" s="39" t="s">
        <v>204</v>
      </c>
    </row>
    <row r="25" spans="1:3" x14ac:dyDescent="0.25">
      <c r="A25" s="40" t="s">
        <v>453</v>
      </c>
      <c r="B25" s="42" t="s">
        <v>454</v>
      </c>
      <c r="C25" s="43" t="s">
        <v>455</v>
      </c>
    </row>
    <row r="26" spans="1:3" x14ac:dyDescent="0.25">
      <c r="A26" s="34" t="s">
        <v>63</v>
      </c>
      <c r="B26" s="38" t="s">
        <v>65</v>
      </c>
      <c r="C26" s="39" t="s">
        <v>796</v>
      </c>
    </row>
    <row r="27" spans="1:3" x14ac:dyDescent="0.25">
      <c r="A27" s="59" t="s">
        <v>5774</v>
      </c>
      <c r="B27" s="42" t="s">
        <v>164</v>
      </c>
      <c r="C27" s="43" t="s">
        <v>863</v>
      </c>
    </row>
    <row r="28" spans="1:3" x14ac:dyDescent="0.25">
      <c r="A28" s="56" t="s">
        <v>531</v>
      </c>
      <c r="B28" s="38" t="s">
        <v>532</v>
      </c>
      <c r="C28" s="39" t="s">
        <v>533</v>
      </c>
    </row>
    <row r="29" spans="1:3" x14ac:dyDescent="0.25">
      <c r="A29" s="40" t="s">
        <v>778</v>
      </c>
      <c r="B29" s="42" t="s">
        <v>779</v>
      </c>
      <c r="C29" s="43" t="s">
        <v>780</v>
      </c>
    </row>
    <row r="30" spans="1:3" x14ac:dyDescent="0.25">
      <c r="A30" s="34" t="s">
        <v>891</v>
      </c>
      <c r="B30" s="38" t="s">
        <v>892</v>
      </c>
      <c r="C30" s="39" t="s">
        <v>893</v>
      </c>
    </row>
    <row r="31" spans="1:3" x14ac:dyDescent="0.25">
      <c r="A31" s="40" t="s">
        <v>336</v>
      </c>
      <c r="B31" s="42" t="s">
        <v>337</v>
      </c>
      <c r="C31" s="43" t="s">
        <v>338</v>
      </c>
    </row>
    <row r="32" spans="1:3" x14ac:dyDescent="0.25">
      <c r="A32" s="34" t="s">
        <v>746</v>
      </c>
      <c r="B32" s="38" t="s">
        <v>747</v>
      </c>
      <c r="C32" s="39" t="s">
        <v>748</v>
      </c>
    </row>
    <row r="33" spans="1:3" x14ac:dyDescent="0.25">
      <c r="A33" s="40" t="s">
        <v>393</v>
      </c>
      <c r="B33" s="42" t="s">
        <v>394</v>
      </c>
      <c r="C33" s="43" t="s">
        <v>395</v>
      </c>
    </row>
    <row r="34" spans="1:3" x14ac:dyDescent="0.25">
      <c r="A34" s="34" t="s">
        <v>181</v>
      </c>
      <c r="B34" s="38" t="s">
        <v>342</v>
      </c>
      <c r="C34" s="39" t="s">
        <v>343</v>
      </c>
    </row>
    <row r="35" spans="1:3" x14ac:dyDescent="0.25">
      <c r="A35" s="40" t="s">
        <v>456</v>
      </c>
      <c r="B35" s="42" t="s">
        <v>457</v>
      </c>
      <c r="C35" s="43" t="s">
        <v>458</v>
      </c>
    </row>
    <row r="36" spans="1:3" x14ac:dyDescent="0.25">
      <c r="A36" s="34" t="s">
        <v>347</v>
      </c>
      <c r="B36" s="38" t="s">
        <v>348</v>
      </c>
      <c r="C36" s="39" t="s">
        <v>349</v>
      </c>
    </row>
    <row r="37" spans="1:3" x14ac:dyDescent="0.25">
      <c r="A37" s="40" t="s">
        <v>181</v>
      </c>
      <c r="B37" s="42" t="s">
        <v>725</v>
      </c>
      <c r="C37" s="43" t="s">
        <v>726</v>
      </c>
    </row>
    <row r="38" spans="1:3" x14ac:dyDescent="0.25">
      <c r="A38" s="34" t="s">
        <v>635</v>
      </c>
      <c r="B38" s="38" t="s">
        <v>636</v>
      </c>
      <c r="C38" s="39" t="s">
        <v>637</v>
      </c>
    </row>
    <row r="39" spans="1:3" x14ac:dyDescent="0.25">
      <c r="A39" s="40" t="s">
        <v>613</v>
      </c>
      <c r="B39" s="42" t="s">
        <v>614</v>
      </c>
      <c r="C39" s="43" t="s">
        <v>615</v>
      </c>
    </row>
    <row r="40" spans="1:3" x14ac:dyDescent="0.25">
      <c r="A40" s="34" t="s">
        <v>181</v>
      </c>
      <c r="B40" s="38" t="s">
        <v>184</v>
      </c>
      <c r="C40" s="39" t="s">
        <v>185</v>
      </c>
    </row>
    <row r="41" spans="1:3" x14ac:dyDescent="0.25">
      <c r="A41" s="40" t="s">
        <v>181</v>
      </c>
      <c r="B41" s="42" t="s">
        <v>915</v>
      </c>
      <c r="C41" s="43" t="s">
        <v>916</v>
      </c>
    </row>
    <row r="42" spans="1:3" x14ac:dyDescent="0.25">
      <c r="A42" s="34" t="s">
        <v>181</v>
      </c>
      <c r="B42" s="38" t="s">
        <v>917</v>
      </c>
      <c r="C42" s="39" t="s">
        <v>918</v>
      </c>
    </row>
    <row r="43" spans="1:3" x14ac:dyDescent="0.25">
      <c r="A43" s="40" t="s">
        <v>820</v>
      </c>
      <c r="B43" s="42" t="s">
        <v>821</v>
      </c>
      <c r="C43" s="43" t="s">
        <v>822</v>
      </c>
    </row>
    <row r="44" spans="1:3" x14ac:dyDescent="0.25">
      <c r="A44" s="34" t="s">
        <v>426</v>
      </c>
      <c r="B44" s="38" t="s">
        <v>427</v>
      </c>
      <c r="C44" s="39" t="s">
        <v>428</v>
      </c>
    </row>
    <row r="45" spans="1:3" x14ac:dyDescent="0.25">
      <c r="A45" s="40" t="s">
        <v>181</v>
      </c>
      <c r="B45" s="42" t="s">
        <v>391</v>
      </c>
      <c r="C45" s="43" t="s">
        <v>392</v>
      </c>
    </row>
    <row r="46" spans="1:3" x14ac:dyDescent="0.25">
      <c r="A46" s="34" t="s">
        <v>647</v>
      </c>
      <c r="B46" s="38" t="s">
        <v>648</v>
      </c>
      <c r="C46" s="39" t="s">
        <v>649</v>
      </c>
    </row>
    <row r="47" spans="1:3" x14ac:dyDescent="0.25">
      <c r="A47" s="40" t="s">
        <v>359</v>
      </c>
      <c r="B47" s="42" t="s">
        <v>360</v>
      </c>
      <c r="C47" s="43" t="s">
        <v>361</v>
      </c>
    </row>
    <row r="48" spans="1:3" x14ac:dyDescent="0.25">
      <c r="A48" s="34" t="s">
        <v>234</v>
      </c>
      <c r="B48" s="38" t="s">
        <v>235</v>
      </c>
      <c r="C48" s="39" t="s">
        <v>236</v>
      </c>
    </row>
    <row r="49" spans="1:3" x14ac:dyDescent="0.25">
      <c r="A49" s="40" t="s">
        <v>468</v>
      </c>
      <c r="B49" s="42" t="s">
        <v>469</v>
      </c>
      <c r="C49" s="43" t="s">
        <v>470</v>
      </c>
    </row>
    <row r="50" spans="1:3" x14ac:dyDescent="0.25">
      <c r="A50" s="34" t="s">
        <v>484</v>
      </c>
      <c r="B50" s="38" t="s">
        <v>485</v>
      </c>
      <c r="C50" s="39" t="s">
        <v>486</v>
      </c>
    </row>
    <row r="51" spans="1:3" x14ac:dyDescent="0.25">
      <c r="A51" s="40" t="s">
        <v>181</v>
      </c>
      <c r="B51" s="42" t="s">
        <v>302</v>
      </c>
      <c r="C51" s="43" t="s">
        <v>303</v>
      </c>
    </row>
    <row r="52" spans="1:3" x14ac:dyDescent="0.25">
      <c r="A52" s="34" t="s">
        <v>504</v>
      </c>
      <c r="B52" s="38" t="s">
        <v>505</v>
      </c>
      <c r="C52" s="39" t="s">
        <v>506</v>
      </c>
    </row>
    <row r="53" spans="1:3" x14ac:dyDescent="0.25">
      <c r="A53" s="40" t="s">
        <v>963</v>
      </c>
      <c r="B53" s="42" t="s">
        <v>964</v>
      </c>
      <c r="C53" s="43" t="s">
        <v>965</v>
      </c>
    </row>
    <row r="54" spans="1:3" x14ac:dyDescent="0.25">
      <c r="A54" s="34" t="s">
        <v>181</v>
      </c>
      <c r="B54" s="38" t="s">
        <v>499</v>
      </c>
      <c r="C54" s="39" t="s">
        <v>500</v>
      </c>
    </row>
    <row r="55" spans="1:3" x14ac:dyDescent="0.25">
      <c r="A55" s="40" t="s">
        <v>501</v>
      </c>
      <c r="B55" s="42" t="s">
        <v>502</v>
      </c>
      <c r="C55" s="43" t="s">
        <v>503</v>
      </c>
    </row>
    <row r="56" spans="1:3" x14ac:dyDescent="0.25">
      <c r="A56" s="34" t="s">
        <v>75</v>
      </c>
      <c r="B56" s="38" t="s">
        <v>76</v>
      </c>
      <c r="C56" s="39" t="s">
        <v>805</v>
      </c>
    </row>
    <row r="57" spans="1:3" x14ac:dyDescent="0.25">
      <c r="A57" s="55" t="s">
        <v>5488</v>
      </c>
      <c r="B57" s="42" t="s">
        <v>141</v>
      </c>
      <c r="C57" s="43" t="s">
        <v>288</v>
      </c>
    </row>
    <row r="58" spans="1:3" x14ac:dyDescent="0.25">
      <c r="A58" s="56" t="s">
        <v>226</v>
      </c>
      <c r="B58" s="38" t="s">
        <v>227</v>
      </c>
      <c r="C58" s="39" t="s">
        <v>228</v>
      </c>
    </row>
    <row r="59" spans="1:3" x14ac:dyDescent="0.25">
      <c r="A59" s="40" t="s">
        <v>378</v>
      </c>
      <c r="B59" s="42" t="s">
        <v>379</v>
      </c>
      <c r="C59" s="43" t="s">
        <v>380</v>
      </c>
    </row>
    <row r="60" spans="1:3" x14ac:dyDescent="0.25">
      <c r="A60" s="34" t="s">
        <v>245</v>
      </c>
      <c r="B60" s="38" t="s">
        <v>246</v>
      </c>
      <c r="C60" s="39" t="s">
        <v>247</v>
      </c>
    </row>
    <row r="61" spans="1:3" x14ac:dyDescent="0.25">
      <c r="A61" s="40" t="s">
        <v>703</v>
      </c>
      <c r="B61" s="42" t="s">
        <v>704</v>
      </c>
      <c r="C61" s="43" t="s">
        <v>705</v>
      </c>
    </row>
    <row r="62" spans="1:3" x14ac:dyDescent="0.25">
      <c r="A62" s="34" t="s">
        <v>181</v>
      </c>
      <c r="B62" s="38" t="s">
        <v>190</v>
      </c>
      <c r="C62" s="39" t="s">
        <v>191</v>
      </c>
    </row>
    <row r="63" spans="1:3" x14ac:dyDescent="0.25">
      <c r="A63" s="40" t="s">
        <v>181</v>
      </c>
      <c r="B63" s="42" t="s">
        <v>192</v>
      </c>
      <c r="C63" s="43" t="s">
        <v>193</v>
      </c>
    </row>
    <row r="64" spans="1:3" x14ac:dyDescent="0.25">
      <c r="A64" s="34" t="s">
        <v>197</v>
      </c>
      <c r="B64" s="38" t="s">
        <v>198</v>
      </c>
      <c r="C64" s="39" t="s">
        <v>199</v>
      </c>
    </row>
    <row r="65" spans="1:3" x14ac:dyDescent="0.25">
      <c r="A65" s="40" t="s">
        <v>695</v>
      </c>
      <c r="B65" s="42" t="s">
        <v>696</v>
      </c>
      <c r="C65" s="43" t="s">
        <v>697</v>
      </c>
    </row>
    <row r="66" spans="1:3" x14ac:dyDescent="0.25">
      <c r="A66" s="34" t="s">
        <v>471</v>
      </c>
      <c r="B66" s="38" t="s">
        <v>472</v>
      </c>
      <c r="C66" s="39" t="s">
        <v>473</v>
      </c>
    </row>
    <row r="67" spans="1:3" x14ac:dyDescent="0.25">
      <c r="A67" s="40" t="s">
        <v>322</v>
      </c>
      <c r="B67" s="42" t="s">
        <v>323</v>
      </c>
      <c r="C67" s="43" t="s">
        <v>324</v>
      </c>
    </row>
    <row r="68" spans="1:3" x14ac:dyDescent="0.25">
      <c r="A68" s="34" t="s">
        <v>53</v>
      </c>
      <c r="B68" s="38" t="s">
        <v>54</v>
      </c>
      <c r="C68" s="39" t="s">
        <v>732</v>
      </c>
    </row>
    <row r="69" spans="1:3" x14ac:dyDescent="0.25">
      <c r="A69" s="40" t="s">
        <v>980</v>
      </c>
      <c r="B69" s="42" t="s">
        <v>981</v>
      </c>
      <c r="C69" s="43" t="s">
        <v>982</v>
      </c>
    </row>
    <row r="70" spans="1:3" x14ac:dyDescent="0.25">
      <c r="A70" s="34" t="s">
        <v>181</v>
      </c>
      <c r="B70" s="38" t="s">
        <v>738</v>
      </c>
      <c r="C70" s="39" t="s">
        <v>739</v>
      </c>
    </row>
    <row r="71" spans="1:3" x14ac:dyDescent="0.25">
      <c r="A71" s="40" t="s">
        <v>259</v>
      </c>
      <c r="B71" s="42" t="s">
        <v>260</v>
      </c>
      <c r="C71" s="43" t="s">
        <v>261</v>
      </c>
    </row>
    <row r="72" spans="1:3" x14ac:dyDescent="0.25">
      <c r="A72" s="34" t="s">
        <v>904</v>
      </c>
      <c r="B72" s="38" t="s">
        <v>905</v>
      </c>
      <c r="C72" s="39" t="s">
        <v>906</v>
      </c>
    </row>
    <row r="73" spans="1:3" x14ac:dyDescent="0.25">
      <c r="A73" s="40" t="s">
        <v>181</v>
      </c>
      <c r="B73" s="42" t="s">
        <v>925</v>
      </c>
      <c r="C73" s="43" t="s">
        <v>926</v>
      </c>
    </row>
    <row r="74" spans="1:3" x14ac:dyDescent="0.25">
      <c r="A74" s="34" t="s">
        <v>838</v>
      </c>
      <c r="B74" s="38" t="s">
        <v>160</v>
      </c>
      <c r="C74" s="39" t="s">
        <v>839</v>
      </c>
    </row>
    <row r="75" spans="1:3" x14ac:dyDescent="0.25">
      <c r="A75" s="40" t="s">
        <v>515</v>
      </c>
      <c r="B75" s="42" t="s">
        <v>516</v>
      </c>
      <c r="C75" s="43" t="s">
        <v>517</v>
      </c>
    </row>
    <row r="76" spans="1:3" x14ac:dyDescent="0.25">
      <c r="A76" s="34" t="s">
        <v>181</v>
      </c>
      <c r="B76" s="38" t="s">
        <v>300</v>
      </c>
      <c r="C76" s="39" t="s">
        <v>301</v>
      </c>
    </row>
    <row r="77" spans="1:3" x14ac:dyDescent="0.25">
      <c r="A77" s="40" t="s">
        <v>277</v>
      </c>
      <c r="B77" s="42" t="s">
        <v>278</v>
      </c>
      <c r="C77" s="43" t="s">
        <v>279</v>
      </c>
    </row>
    <row r="78" spans="1:3" x14ac:dyDescent="0.25">
      <c r="A78" s="34" t="s">
        <v>521</v>
      </c>
      <c r="B78" s="38" t="s">
        <v>522</v>
      </c>
      <c r="C78" s="39" t="s">
        <v>523</v>
      </c>
    </row>
    <row r="79" spans="1:3" x14ac:dyDescent="0.25">
      <c r="A79" s="40" t="s">
        <v>181</v>
      </c>
      <c r="B79" s="42" t="s">
        <v>513</v>
      </c>
      <c r="C79" s="43" t="s">
        <v>514</v>
      </c>
    </row>
    <row r="80" spans="1:3" x14ac:dyDescent="0.25">
      <c r="A80" s="34" t="s">
        <v>632</v>
      </c>
      <c r="B80" s="38" t="s">
        <v>633</v>
      </c>
      <c r="C80" s="39" t="s">
        <v>634</v>
      </c>
    </row>
    <row r="81" spans="1:3" x14ac:dyDescent="0.25">
      <c r="A81" s="40" t="s">
        <v>960</v>
      </c>
      <c r="B81" s="42" t="s">
        <v>961</v>
      </c>
      <c r="C81" s="43" t="s">
        <v>962</v>
      </c>
    </row>
    <row r="82" spans="1:3" x14ac:dyDescent="0.25">
      <c r="A82" s="34" t="s">
        <v>817</v>
      </c>
      <c r="B82" s="38" t="s">
        <v>818</v>
      </c>
      <c r="C82" s="39" t="s">
        <v>819</v>
      </c>
    </row>
    <row r="83" spans="1:3" x14ac:dyDescent="0.25">
      <c r="A83" s="40" t="s">
        <v>181</v>
      </c>
      <c r="B83" s="42" t="s">
        <v>927</v>
      </c>
      <c r="C83" s="43" t="s">
        <v>928</v>
      </c>
    </row>
    <row r="84" spans="1:3" x14ac:dyDescent="0.25">
      <c r="A84" s="34" t="s">
        <v>493</v>
      </c>
      <c r="B84" s="38" t="s">
        <v>494</v>
      </c>
      <c r="C84" s="39" t="s">
        <v>495</v>
      </c>
    </row>
    <row r="85" spans="1:3" x14ac:dyDescent="0.25">
      <c r="A85" s="40" t="s">
        <v>181</v>
      </c>
      <c r="B85" s="42" t="s">
        <v>294</v>
      </c>
      <c r="C85" s="43" t="s">
        <v>295</v>
      </c>
    </row>
    <row r="86" spans="1:3" x14ac:dyDescent="0.25">
      <c r="A86" s="34" t="s">
        <v>181</v>
      </c>
      <c r="B86" s="38" t="s">
        <v>448</v>
      </c>
      <c r="C86" s="39" t="s">
        <v>449</v>
      </c>
    </row>
    <row r="87" spans="1:3" x14ac:dyDescent="0.25">
      <c r="A87" s="40" t="s">
        <v>832</v>
      </c>
      <c r="B87" s="42" t="s">
        <v>833</v>
      </c>
      <c r="C87" s="43" t="s">
        <v>834</v>
      </c>
    </row>
    <row r="88" spans="1:3" x14ac:dyDescent="0.25">
      <c r="A88" s="34" t="s">
        <v>598</v>
      </c>
      <c r="B88" s="38" t="s">
        <v>599</v>
      </c>
      <c r="C88" s="39" t="s">
        <v>600</v>
      </c>
    </row>
    <row r="89" spans="1:3" x14ac:dyDescent="0.25">
      <c r="A89" s="40" t="s">
        <v>181</v>
      </c>
      <c r="B89" s="42" t="s">
        <v>976</v>
      </c>
      <c r="C89" s="43" t="s">
        <v>977</v>
      </c>
    </row>
    <row r="90" spans="1:3" x14ac:dyDescent="0.25">
      <c r="A90" s="34" t="s">
        <v>181</v>
      </c>
      <c r="B90" s="38" t="s">
        <v>978</v>
      </c>
      <c r="C90" s="39" t="s">
        <v>979</v>
      </c>
    </row>
    <row r="91" spans="1:3" x14ac:dyDescent="0.25">
      <c r="A91" s="55" t="s">
        <v>5696</v>
      </c>
      <c r="B91" s="42" t="s">
        <v>736</v>
      </c>
      <c r="C91" s="43" t="s">
        <v>737</v>
      </c>
    </row>
    <row r="92" spans="1:3" x14ac:dyDescent="0.25">
      <c r="A92" s="56" t="s">
        <v>181</v>
      </c>
      <c r="B92" s="38" t="s">
        <v>734</v>
      </c>
      <c r="C92" s="39" t="s">
        <v>735</v>
      </c>
    </row>
    <row r="93" spans="1:3" x14ac:dyDescent="0.25">
      <c r="A93" s="40" t="s">
        <v>763</v>
      </c>
      <c r="B93" s="42" t="s">
        <v>764</v>
      </c>
      <c r="C93" s="43" t="s">
        <v>765</v>
      </c>
    </row>
    <row r="94" spans="1:3" x14ac:dyDescent="0.25">
      <c r="A94" s="34" t="s">
        <v>211</v>
      </c>
      <c r="B94" s="38" t="s">
        <v>212</v>
      </c>
      <c r="C94" s="39" t="s">
        <v>213</v>
      </c>
    </row>
    <row r="95" spans="1:3" x14ac:dyDescent="0.25">
      <c r="A95" s="40" t="s">
        <v>638</v>
      </c>
      <c r="B95" s="42" t="s">
        <v>639</v>
      </c>
      <c r="C95" s="43" t="s">
        <v>640</v>
      </c>
    </row>
    <row r="96" spans="1:3" x14ac:dyDescent="0.25">
      <c r="A96" s="34" t="s">
        <v>181</v>
      </c>
      <c r="B96" s="38" t="s">
        <v>311</v>
      </c>
      <c r="C96" s="39" t="s">
        <v>312</v>
      </c>
    </row>
    <row r="97" spans="1:3" x14ac:dyDescent="0.25">
      <c r="A97" s="40" t="s">
        <v>884</v>
      </c>
      <c r="B97" s="42" t="s">
        <v>885</v>
      </c>
      <c r="C97" s="43" t="s">
        <v>886</v>
      </c>
    </row>
    <row r="98" spans="1:3" x14ac:dyDescent="0.25">
      <c r="A98" s="34" t="s">
        <v>604</v>
      </c>
      <c r="B98" s="38" t="s">
        <v>605</v>
      </c>
      <c r="C98" s="39" t="s">
        <v>606</v>
      </c>
    </row>
    <row r="99" spans="1:3" x14ac:dyDescent="0.25">
      <c r="A99" s="40" t="s">
        <v>208</v>
      </c>
      <c r="B99" s="42" t="s">
        <v>209</v>
      </c>
      <c r="C99" s="43" t="s">
        <v>210</v>
      </c>
    </row>
    <row r="100" spans="1:3" x14ac:dyDescent="0.25">
      <c r="A100" s="34" t="s">
        <v>450</v>
      </c>
      <c r="B100" s="38" t="s">
        <v>451</v>
      </c>
      <c r="C100" s="39" t="s">
        <v>452</v>
      </c>
    </row>
    <row r="101" spans="1:3" x14ac:dyDescent="0.25">
      <c r="A101" s="40" t="s">
        <v>445</v>
      </c>
      <c r="B101" s="42" t="s">
        <v>446</v>
      </c>
      <c r="C101" s="43" t="s">
        <v>447</v>
      </c>
    </row>
    <row r="102" spans="1:3" x14ac:dyDescent="0.25">
      <c r="A102" s="34" t="s">
        <v>319</v>
      </c>
      <c r="B102" s="38" t="s">
        <v>320</v>
      </c>
      <c r="C102" s="39" t="s">
        <v>321</v>
      </c>
    </row>
    <row r="103" spans="1:3" x14ac:dyDescent="0.25">
      <c r="A103" s="40" t="s">
        <v>901</v>
      </c>
      <c r="B103" s="42" t="s">
        <v>902</v>
      </c>
      <c r="C103" s="43" t="s">
        <v>903</v>
      </c>
    </row>
    <row r="104" spans="1:3" x14ac:dyDescent="0.25">
      <c r="A104" s="34" t="s">
        <v>629</v>
      </c>
      <c r="B104" s="38" t="s">
        <v>630</v>
      </c>
      <c r="C104" s="39" t="s">
        <v>631</v>
      </c>
    </row>
    <row r="105" spans="1:3" x14ac:dyDescent="0.25">
      <c r="A105" s="40" t="s">
        <v>181</v>
      </c>
      <c r="B105" s="42" t="s">
        <v>578</v>
      </c>
      <c r="C105" s="43" t="s">
        <v>579</v>
      </c>
    </row>
    <row r="106" spans="1:3" x14ac:dyDescent="0.25">
      <c r="A106" s="34" t="s">
        <v>868</v>
      </c>
      <c r="B106" s="38" t="s">
        <v>869</v>
      </c>
      <c r="C106" s="39" t="s">
        <v>870</v>
      </c>
    </row>
    <row r="107" spans="1:3" x14ac:dyDescent="0.25">
      <c r="A107" s="40" t="s">
        <v>644</v>
      </c>
      <c r="B107" s="42" t="s">
        <v>645</v>
      </c>
      <c r="C107" s="43" t="s">
        <v>646</v>
      </c>
    </row>
    <row r="108" spans="1:3" x14ac:dyDescent="0.25">
      <c r="A108" s="34" t="s">
        <v>653</v>
      </c>
      <c r="B108" s="38" t="s">
        <v>654</v>
      </c>
      <c r="C108" s="39" t="s">
        <v>655</v>
      </c>
    </row>
    <row r="109" spans="1:3" x14ac:dyDescent="0.25">
      <c r="A109" s="40" t="s">
        <v>242</v>
      </c>
      <c r="B109" s="42" t="s">
        <v>243</v>
      </c>
      <c r="C109" s="43" t="s">
        <v>244</v>
      </c>
    </row>
    <row r="110" spans="1:3" x14ac:dyDescent="0.25">
      <c r="A110" s="34" t="s">
        <v>181</v>
      </c>
      <c r="B110" s="38" t="s">
        <v>186</v>
      </c>
      <c r="C110" s="39" t="s">
        <v>187</v>
      </c>
    </row>
    <row r="111" spans="1:3" x14ac:dyDescent="0.25">
      <c r="A111" s="40" t="s">
        <v>181</v>
      </c>
      <c r="B111" s="42" t="s">
        <v>958</v>
      </c>
      <c r="C111" s="43" t="s">
        <v>959</v>
      </c>
    </row>
    <row r="112" spans="1:3" x14ac:dyDescent="0.25">
      <c r="A112" s="34" t="s">
        <v>181</v>
      </c>
      <c r="B112" s="38" t="s">
        <v>971</v>
      </c>
      <c r="C112" s="39" t="s">
        <v>972</v>
      </c>
    </row>
    <row r="113" spans="1:3" x14ac:dyDescent="0.25">
      <c r="A113" s="40" t="s">
        <v>181</v>
      </c>
      <c r="B113" s="42" t="s">
        <v>956</v>
      </c>
      <c r="C113" s="43" t="s">
        <v>957</v>
      </c>
    </row>
    <row r="114" spans="1:3" x14ac:dyDescent="0.25">
      <c r="A114" s="34" t="s">
        <v>333</v>
      </c>
      <c r="B114" s="38" t="s">
        <v>334</v>
      </c>
      <c r="C114" s="39" t="s">
        <v>335</v>
      </c>
    </row>
    <row r="115" spans="1:3" x14ac:dyDescent="0.25">
      <c r="A115" s="40" t="s">
        <v>948</v>
      </c>
      <c r="B115" s="42" t="s">
        <v>949</v>
      </c>
      <c r="C115" s="43" t="s">
        <v>950</v>
      </c>
    </row>
    <row r="116" spans="1:3" x14ac:dyDescent="0.25">
      <c r="A116" s="34" t="s">
        <v>194</v>
      </c>
      <c r="B116" s="38" t="s">
        <v>195</v>
      </c>
      <c r="C116" s="39" t="s">
        <v>196</v>
      </c>
    </row>
    <row r="117" spans="1:3" x14ac:dyDescent="0.25">
      <c r="A117" s="40" t="s">
        <v>459</v>
      </c>
      <c r="B117" s="42" t="s">
        <v>460</v>
      </c>
      <c r="C117" s="43" t="s">
        <v>461</v>
      </c>
    </row>
    <row r="118" spans="1:3" x14ac:dyDescent="0.25">
      <c r="A118" s="34" t="s">
        <v>641</v>
      </c>
      <c r="B118" s="38" t="s">
        <v>642</v>
      </c>
      <c r="C118" s="39" t="s">
        <v>643</v>
      </c>
    </row>
    <row r="119" spans="1:3" x14ac:dyDescent="0.25">
      <c r="A119" s="40" t="s">
        <v>181</v>
      </c>
      <c r="B119" s="42" t="s">
        <v>844</v>
      </c>
      <c r="C119" s="43" t="s">
        <v>845</v>
      </c>
    </row>
    <row r="120" spans="1:3" x14ac:dyDescent="0.25">
      <c r="A120" s="57" t="s">
        <v>5761</v>
      </c>
      <c r="B120" s="38" t="s">
        <v>842</v>
      </c>
      <c r="C120" s="39" t="s">
        <v>843</v>
      </c>
    </row>
    <row r="121" spans="1:3" x14ac:dyDescent="0.25">
      <c r="A121" s="58" t="s">
        <v>534</v>
      </c>
      <c r="B121" s="42" t="s">
        <v>535</v>
      </c>
      <c r="C121" s="43" t="s">
        <v>536</v>
      </c>
    </row>
    <row r="122" spans="1:3" x14ac:dyDescent="0.25">
      <c r="A122" s="34" t="s">
        <v>807</v>
      </c>
      <c r="B122" s="38" t="s">
        <v>808</v>
      </c>
      <c r="C122" s="39" t="s">
        <v>809</v>
      </c>
    </row>
    <row r="123" spans="1:3" x14ac:dyDescent="0.25">
      <c r="A123" s="40" t="s">
        <v>973</v>
      </c>
      <c r="B123" s="42" t="s">
        <v>974</v>
      </c>
      <c r="C123" s="43" t="s">
        <v>975</v>
      </c>
    </row>
    <row r="124" spans="1:3" x14ac:dyDescent="0.25">
      <c r="A124" s="34" t="s">
        <v>580</v>
      </c>
      <c r="B124" s="38" t="s">
        <v>581</v>
      </c>
      <c r="C124" s="39" t="s">
        <v>582</v>
      </c>
    </row>
    <row r="125" spans="1:3" x14ac:dyDescent="0.25">
      <c r="A125" s="40" t="s">
        <v>518</v>
      </c>
      <c r="B125" s="42" t="s">
        <v>519</v>
      </c>
      <c r="C125" s="43" t="s">
        <v>520</v>
      </c>
    </row>
    <row r="126" spans="1:3" x14ac:dyDescent="0.25">
      <c r="A126" s="34" t="s">
        <v>481</v>
      </c>
      <c r="B126" s="38" t="s">
        <v>482</v>
      </c>
      <c r="C126" s="39" t="s">
        <v>483</v>
      </c>
    </row>
    <row r="127" spans="1:3" x14ac:dyDescent="0.25">
      <c r="A127" s="40" t="s">
        <v>181</v>
      </c>
      <c r="B127" s="42" t="s">
        <v>921</v>
      </c>
      <c r="C127" s="43" t="s">
        <v>922</v>
      </c>
    </row>
    <row r="128" spans="1:3" x14ac:dyDescent="0.25">
      <c r="A128" s="34" t="s">
        <v>181</v>
      </c>
      <c r="B128" s="38" t="s">
        <v>479</v>
      </c>
      <c r="C128" s="39" t="s">
        <v>480</v>
      </c>
    </row>
    <row r="129" spans="1:3" x14ac:dyDescent="0.25">
      <c r="A129" s="40" t="s">
        <v>181</v>
      </c>
      <c r="B129" s="42" t="s">
        <v>929</v>
      </c>
      <c r="C129" s="43" t="s">
        <v>930</v>
      </c>
    </row>
    <row r="130" spans="1:3" x14ac:dyDescent="0.25">
      <c r="A130" s="34" t="s">
        <v>181</v>
      </c>
      <c r="B130" s="38" t="s">
        <v>931</v>
      </c>
      <c r="C130" s="39" t="s">
        <v>932</v>
      </c>
    </row>
    <row r="131" spans="1:3" x14ac:dyDescent="0.25">
      <c r="A131" s="40" t="s">
        <v>181</v>
      </c>
      <c r="B131" s="42" t="s">
        <v>933</v>
      </c>
      <c r="C131" s="43" t="s">
        <v>934</v>
      </c>
    </row>
    <row r="132" spans="1:3" x14ac:dyDescent="0.25">
      <c r="A132" s="59" t="s">
        <v>5679</v>
      </c>
      <c r="B132" s="38" t="s">
        <v>709</v>
      </c>
      <c r="C132" s="39" t="s">
        <v>710</v>
      </c>
    </row>
    <row r="133" spans="1:3" x14ac:dyDescent="0.25">
      <c r="A133" s="58" t="s">
        <v>757</v>
      </c>
      <c r="B133" s="42" t="s">
        <v>758</v>
      </c>
      <c r="C133" s="43" t="s">
        <v>759</v>
      </c>
    </row>
    <row r="134" spans="1:3" x14ac:dyDescent="0.25">
      <c r="A134" s="34" t="s">
        <v>181</v>
      </c>
      <c r="B134" s="38" t="s">
        <v>755</v>
      </c>
      <c r="C134" s="39" t="s">
        <v>756</v>
      </c>
    </row>
    <row r="135" spans="1:3" x14ac:dyDescent="0.25">
      <c r="A135" s="40" t="s">
        <v>826</v>
      </c>
      <c r="B135" s="42" t="s">
        <v>827</v>
      </c>
      <c r="C135" s="43" t="s">
        <v>828</v>
      </c>
    </row>
    <row r="136" spans="1:3" x14ac:dyDescent="0.25">
      <c r="A136" s="34" t="s">
        <v>433</v>
      </c>
      <c r="B136" s="38" t="s">
        <v>434</v>
      </c>
      <c r="C136" s="39" t="s">
        <v>435</v>
      </c>
    </row>
    <row r="137" spans="1:3" x14ac:dyDescent="0.25">
      <c r="A137" s="40" t="s">
        <v>239</v>
      </c>
      <c r="B137" s="42" t="s">
        <v>240</v>
      </c>
      <c r="C137" s="43" t="s">
        <v>241</v>
      </c>
    </row>
    <row r="138" spans="1:3" x14ac:dyDescent="0.25">
      <c r="A138" s="34" t="s">
        <v>790</v>
      </c>
      <c r="B138" s="38" t="s">
        <v>791</v>
      </c>
      <c r="C138" s="39" t="s">
        <v>792</v>
      </c>
    </row>
    <row r="139" spans="1:3" x14ac:dyDescent="0.25">
      <c r="A139" s="40" t="s">
        <v>181</v>
      </c>
      <c r="B139" s="42" t="s">
        <v>788</v>
      </c>
      <c r="C139" s="43" t="s">
        <v>789</v>
      </c>
    </row>
    <row r="140" spans="1:3" x14ac:dyDescent="0.25">
      <c r="A140" s="34" t="s">
        <v>784</v>
      </c>
      <c r="B140" s="38" t="s">
        <v>785</v>
      </c>
      <c r="C140" s="39" t="s">
        <v>786</v>
      </c>
    </row>
    <row r="141" spans="1:3" x14ac:dyDescent="0.25">
      <c r="A141" s="40" t="s">
        <v>770</v>
      </c>
      <c r="B141" s="42" t="s">
        <v>771</v>
      </c>
      <c r="C141" s="43" t="s">
        <v>772</v>
      </c>
    </row>
    <row r="142" spans="1:3" x14ac:dyDescent="0.25">
      <c r="A142" s="34" t="s">
        <v>743</v>
      </c>
      <c r="B142" s="38" t="s">
        <v>744</v>
      </c>
      <c r="C142" s="39" t="s">
        <v>745</v>
      </c>
    </row>
    <row r="143" spans="1:3" x14ac:dyDescent="0.25">
      <c r="A143" s="40" t="s">
        <v>181</v>
      </c>
      <c r="B143" s="42" t="s">
        <v>985</v>
      </c>
      <c r="C143" s="43" t="s">
        <v>986</v>
      </c>
    </row>
    <row r="144" spans="1:3" x14ac:dyDescent="0.25">
      <c r="A144" s="34" t="s">
        <v>465</v>
      </c>
      <c r="B144" s="38" t="s">
        <v>466</v>
      </c>
      <c r="C144" s="39" t="s">
        <v>467</v>
      </c>
    </row>
    <row r="145" spans="1:3" x14ac:dyDescent="0.25">
      <c r="A145" s="40" t="s">
        <v>181</v>
      </c>
      <c r="B145" s="42" t="s">
        <v>474</v>
      </c>
      <c r="C145" s="43" t="s">
        <v>475</v>
      </c>
    </row>
    <row r="146" spans="1:3" x14ac:dyDescent="0.25">
      <c r="A146" s="34" t="s">
        <v>616</v>
      </c>
      <c r="B146" s="38" t="s">
        <v>617</v>
      </c>
      <c r="C146" s="39" t="s">
        <v>618</v>
      </c>
    </row>
    <row r="147" spans="1:3" x14ac:dyDescent="0.25">
      <c r="A147" s="40" t="s">
        <v>80</v>
      </c>
      <c r="B147" s="42" t="s">
        <v>82</v>
      </c>
      <c r="C147" s="43" t="s">
        <v>800</v>
      </c>
    </row>
    <row r="148" spans="1:3" x14ac:dyDescent="0.25">
      <c r="A148" s="59" t="s">
        <v>5528</v>
      </c>
      <c r="B148" s="38" t="s">
        <v>142</v>
      </c>
      <c r="C148" s="39" t="s">
        <v>310</v>
      </c>
    </row>
    <row r="149" spans="1:3" x14ac:dyDescent="0.25">
      <c r="A149" s="58" t="s">
        <v>325</v>
      </c>
      <c r="B149" s="42" t="s">
        <v>326</v>
      </c>
      <c r="C149" s="43" t="s">
        <v>327</v>
      </c>
    </row>
    <row r="150" spans="1:3" x14ac:dyDescent="0.25">
      <c r="A150" s="34" t="s">
        <v>591</v>
      </c>
      <c r="B150" s="38" t="s">
        <v>592</v>
      </c>
      <c r="C150" s="39" t="s">
        <v>593</v>
      </c>
    </row>
    <row r="151" spans="1:3" x14ac:dyDescent="0.25">
      <c r="A151" s="40" t="s">
        <v>181</v>
      </c>
      <c r="B151" s="42" t="s">
        <v>237</v>
      </c>
      <c r="C151" s="43" t="s">
        <v>238</v>
      </c>
    </row>
    <row r="152" spans="1:3" x14ac:dyDescent="0.25">
      <c r="A152" s="34" t="s">
        <v>490</v>
      </c>
      <c r="B152" s="38" t="s">
        <v>491</v>
      </c>
      <c r="C152" s="39" t="s">
        <v>492</v>
      </c>
    </row>
    <row r="153" spans="1:3" x14ac:dyDescent="0.25">
      <c r="A153" s="55" t="s">
        <v>5455</v>
      </c>
      <c r="B153" s="42" t="s">
        <v>222</v>
      </c>
      <c r="C153" s="43" t="s">
        <v>223</v>
      </c>
    </row>
    <row r="154" spans="1:3" x14ac:dyDescent="0.25">
      <c r="A154" s="57" t="s">
        <v>5455</v>
      </c>
      <c r="B154" s="38" t="s">
        <v>232</v>
      </c>
      <c r="C154" s="39" t="s">
        <v>233</v>
      </c>
    </row>
    <row r="155" spans="1:3" x14ac:dyDescent="0.25">
      <c r="A155" s="58" t="s">
        <v>854</v>
      </c>
      <c r="B155" s="42" t="s">
        <v>855</v>
      </c>
      <c r="C155" s="43" t="s">
        <v>856</v>
      </c>
    </row>
    <row r="156" spans="1:3" x14ac:dyDescent="0.25">
      <c r="A156" s="34" t="s">
        <v>181</v>
      </c>
      <c r="B156" s="38" t="s">
        <v>405</v>
      </c>
      <c r="C156" s="39" t="s">
        <v>406</v>
      </c>
    </row>
    <row r="157" spans="1:3" x14ac:dyDescent="0.25">
      <c r="A157" s="40" t="s">
        <v>181</v>
      </c>
      <c r="B157" s="42" t="s">
        <v>331</v>
      </c>
      <c r="C157" s="43" t="s">
        <v>332</v>
      </c>
    </row>
    <row r="158" spans="1:3" x14ac:dyDescent="0.25">
      <c r="A158" s="34" t="s">
        <v>181</v>
      </c>
      <c r="B158" s="38" t="s">
        <v>589</v>
      </c>
      <c r="C158" s="39" t="s">
        <v>590</v>
      </c>
    </row>
    <row r="159" spans="1:3" x14ac:dyDescent="0.25">
      <c r="A159" s="40" t="s">
        <v>656</v>
      </c>
      <c r="B159" s="42" t="s">
        <v>657</v>
      </c>
      <c r="C159" s="43" t="s">
        <v>658</v>
      </c>
    </row>
    <row r="160" spans="1:3" x14ac:dyDescent="0.25">
      <c r="A160" s="34" t="s">
        <v>619</v>
      </c>
      <c r="B160" s="38" t="s">
        <v>620</v>
      </c>
      <c r="C160" s="39" t="s">
        <v>621</v>
      </c>
    </row>
    <row r="161" spans="1:3" x14ac:dyDescent="0.25">
      <c r="A161" s="40" t="s">
        <v>740</v>
      </c>
      <c r="B161" s="42" t="s">
        <v>741</v>
      </c>
      <c r="C161" s="43" t="s">
        <v>742</v>
      </c>
    </row>
    <row r="162" spans="1:3" x14ac:dyDescent="0.25">
      <c r="A162" s="34" t="s">
        <v>181</v>
      </c>
      <c r="B162" s="38" t="s">
        <v>718</v>
      </c>
      <c r="C162" s="39" t="s">
        <v>719</v>
      </c>
    </row>
    <row r="163" spans="1:3" x14ac:dyDescent="0.25">
      <c r="A163" s="40" t="s">
        <v>32</v>
      </c>
      <c r="B163" s="42" t="s">
        <v>720</v>
      </c>
      <c r="C163" s="43" t="s">
        <v>721</v>
      </c>
    </row>
    <row r="164" spans="1:3" x14ac:dyDescent="0.25">
      <c r="A164" s="34" t="s">
        <v>34</v>
      </c>
      <c r="B164" s="38" t="s">
        <v>722</v>
      </c>
      <c r="C164" s="39" t="s">
        <v>723</v>
      </c>
    </row>
    <row r="165" spans="1:3" x14ac:dyDescent="0.25">
      <c r="A165" s="40" t="s">
        <v>626</v>
      </c>
      <c r="B165" s="42" t="s">
        <v>627</v>
      </c>
      <c r="C165" s="43" t="s">
        <v>628</v>
      </c>
    </row>
    <row r="166" spans="1:3" x14ac:dyDescent="0.25">
      <c r="A166" s="34" t="s">
        <v>610</v>
      </c>
      <c r="B166" s="38" t="s">
        <v>611</v>
      </c>
      <c r="C166" s="39" t="s">
        <v>612</v>
      </c>
    </row>
    <row r="167" spans="1:3" x14ac:dyDescent="0.25">
      <c r="A167" s="40" t="s">
        <v>537</v>
      </c>
      <c r="B167" s="42" t="s">
        <v>538</v>
      </c>
      <c r="C167" s="43" t="s">
        <v>539</v>
      </c>
    </row>
    <row r="168" spans="1:3" x14ac:dyDescent="0.25">
      <c r="A168" s="34" t="s">
        <v>551</v>
      </c>
      <c r="B168" s="38" t="s">
        <v>552</v>
      </c>
      <c r="C168" s="39" t="s">
        <v>553</v>
      </c>
    </row>
    <row r="169" spans="1:3" x14ac:dyDescent="0.25">
      <c r="A169" s="40" t="s">
        <v>545</v>
      </c>
      <c r="B169" s="42" t="s">
        <v>546</v>
      </c>
      <c r="C169" s="43" t="s">
        <v>547</v>
      </c>
    </row>
    <row r="170" spans="1:3" x14ac:dyDescent="0.25">
      <c r="A170" s="34" t="s">
        <v>542</v>
      </c>
      <c r="B170" s="38" t="s">
        <v>543</v>
      </c>
      <c r="C170" s="39" t="s">
        <v>544</v>
      </c>
    </row>
    <row r="171" spans="1:3" x14ac:dyDescent="0.25">
      <c r="A171" s="40" t="s">
        <v>181</v>
      </c>
      <c r="B171" s="42" t="s">
        <v>529</v>
      </c>
      <c r="C171" s="43" t="s">
        <v>530</v>
      </c>
    </row>
    <row r="172" spans="1:3" x14ac:dyDescent="0.25">
      <c r="A172" s="34" t="s">
        <v>560</v>
      </c>
      <c r="B172" s="38" t="s">
        <v>561</v>
      </c>
      <c r="C172" s="39" t="s">
        <v>562</v>
      </c>
    </row>
    <row r="173" spans="1:3" x14ac:dyDescent="0.25">
      <c r="A173" s="40" t="s">
        <v>181</v>
      </c>
      <c r="B173" s="42" t="s">
        <v>540</v>
      </c>
      <c r="C173" s="43" t="s">
        <v>541</v>
      </c>
    </row>
    <row r="174" spans="1:3" x14ac:dyDescent="0.25">
      <c r="A174" s="34" t="s">
        <v>557</v>
      </c>
      <c r="B174" s="38" t="s">
        <v>558</v>
      </c>
      <c r="C174" s="39" t="s">
        <v>559</v>
      </c>
    </row>
    <row r="175" spans="1:3" x14ac:dyDescent="0.25">
      <c r="A175" s="40" t="s">
        <v>548</v>
      </c>
      <c r="B175" s="42" t="s">
        <v>549</v>
      </c>
      <c r="C175" s="43" t="s">
        <v>550</v>
      </c>
    </row>
    <row r="176" spans="1:3" x14ac:dyDescent="0.25">
      <c r="A176" s="34" t="s">
        <v>554</v>
      </c>
      <c r="B176" s="38" t="s">
        <v>555</v>
      </c>
      <c r="C176" s="39" t="s">
        <v>556</v>
      </c>
    </row>
    <row r="177" spans="1:3" x14ac:dyDescent="0.25">
      <c r="A177" s="40" t="s">
        <v>181</v>
      </c>
      <c r="B177" s="42" t="s">
        <v>987</v>
      </c>
      <c r="C177" s="43" t="s">
        <v>988</v>
      </c>
    </row>
    <row r="178" spans="1:3" x14ac:dyDescent="0.25">
      <c r="A178" s="34" t="s">
        <v>282</v>
      </c>
      <c r="B178" s="38" t="s">
        <v>283</v>
      </c>
      <c r="C178" s="39" t="s">
        <v>284</v>
      </c>
    </row>
    <row r="179" spans="1:3" x14ac:dyDescent="0.25">
      <c r="A179" s="40" t="s">
        <v>181</v>
      </c>
      <c r="B179" s="42" t="s">
        <v>280</v>
      </c>
      <c r="C179" s="43" t="s">
        <v>281</v>
      </c>
    </row>
    <row r="180" spans="1:3" x14ac:dyDescent="0.25">
      <c r="A180" s="34" t="s">
        <v>18</v>
      </c>
      <c r="B180" s="38" t="s">
        <v>713</v>
      </c>
      <c r="C180" s="39" t="s">
        <v>714</v>
      </c>
    </row>
    <row r="181" spans="1:3" x14ac:dyDescent="0.25">
      <c r="A181" s="40" t="s">
        <v>181</v>
      </c>
      <c r="B181" s="42" t="s">
        <v>935</v>
      </c>
      <c r="C181" s="43" t="s">
        <v>936</v>
      </c>
    </row>
    <row r="182" spans="1:3" x14ac:dyDescent="0.25">
      <c r="A182" s="34" t="s">
        <v>229</v>
      </c>
      <c r="B182" s="38" t="s">
        <v>230</v>
      </c>
      <c r="C182" s="39" t="s">
        <v>231</v>
      </c>
    </row>
    <row r="183" spans="1:3" x14ac:dyDescent="0.25">
      <c r="A183" s="40" t="s">
        <v>749</v>
      </c>
      <c r="B183" s="42" t="s">
        <v>750</v>
      </c>
      <c r="C183" s="43" t="s">
        <v>751</v>
      </c>
    </row>
    <row r="184" spans="1:3" x14ac:dyDescent="0.25">
      <c r="A184" s="34" t="s">
        <v>181</v>
      </c>
      <c r="B184" s="38" t="s">
        <v>923</v>
      </c>
      <c r="C184" s="39" t="s">
        <v>924</v>
      </c>
    </row>
    <row r="185" spans="1:3" x14ac:dyDescent="0.25">
      <c r="A185" s="40" t="s">
        <v>442</v>
      </c>
      <c r="B185" s="42" t="s">
        <v>443</v>
      </c>
      <c r="C185" s="43" t="s">
        <v>444</v>
      </c>
    </row>
    <row r="186" spans="1:3" x14ac:dyDescent="0.25">
      <c r="A186" s="34" t="s">
        <v>181</v>
      </c>
      <c r="B186" s="38" t="s">
        <v>251</v>
      </c>
      <c r="C186" s="39" t="s">
        <v>252</v>
      </c>
    </row>
    <row r="187" spans="1:3" x14ac:dyDescent="0.25">
      <c r="A187" s="40" t="s">
        <v>181</v>
      </c>
      <c r="B187" s="42" t="s">
        <v>424</v>
      </c>
      <c r="C187" s="43" t="s">
        <v>425</v>
      </c>
    </row>
    <row r="188" spans="1:3" x14ac:dyDescent="0.25">
      <c r="A188" s="34" t="s">
        <v>6</v>
      </c>
      <c r="B188" s="38" t="s">
        <v>429</v>
      </c>
      <c r="C188" s="39" t="s">
        <v>430</v>
      </c>
    </row>
    <row r="189" spans="1:3" x14ac:dyDescent="0.25">
      <c r="A189" s="40" t="s">
        <v>181</v>
      </c>
      <c r="B189" s="42" t="s">
        <v>946</v>
      </c>
      <c r="C189" s="43" t="s">
        <v>947</v>
      </c>
    </row>
    <row r="190" spans="1:3" x14ac:dyDescent="0.25">
      <c r="A190" s="34" t="s">
        <v>181</v>
      </c>
      <c r="B190" s="38" t="s">
        <v>941</v>
      </c>
      <c r="C190" s="39" t="s">
        <v>942</v>
      </c>
    </row>
    <row r="191" spans="1:3" x14ac:dyDescent="0.25">
      <c r="A191" s="40" t="s">
        <v>181</v>
      </c>
      <c r="B191" s="42" t="s">
        <v>939</v>
      </c>
      <c r="C191" s="43" t="s">
        <v>940</v>
      </c>
    </row>
    <row r="192" spans="1:3" x14ac:dyDescent="0.25">
      <c r="A192" s="34" t="s">
        <v>181</v>
      </c>
      <c r="B192" s="38" t="s">
        <v>937</v>
      </c>
      <c r="C192" s="39" t="s">
        <v>938</v>
      </c>
    </row>
    <row r="193" spans="1:3" x14ac:dyDescent="0.25">
      <c r="A193" s="40" t="s">
        <v>181</v>
      </c>
      <c r="B193" s="42" t="s">
        <v>944</v>
      </c>
      <c r="C193" s="43" t="s">
        <v>945</v>
      </c>
    </row>
    <row r="194" spans="1:3" x14ac:dyDescent="0.25">
      <c r="A194" s="34" t="s">
        <v>181</v>
      </c>
      <c r="B194" s="38" t="s">
        <v>292</v>
      </c>
      <c r="C194" s="39" t="s">
        <v>293</v>
      </c>
    </row>
    <row r="195" spans="1:3" x14ac:dyDescent="0.25">
      <c r="A195" s="40" t="s">
        <v>659</v>
      </c>
      <c r="B195" s="42" t="s">
        <v>660</v>
      </c>
      <c r="C195" s="43" t="s">
        <v>661</v>
      </c>
    </row>
    <row r="196" spans="1:3" x14ac:dyDescent="0.25">
      <c r="A196" s="34" t="s">
        <v>857</v>
      </c>
      <c r="B196" s="38" t="s">
        <v>858</v>
      </c>
      <c r="C196" s="39" t="s">
        <v>859</v>
      </c>
    </row>
    <row r="197" spans="1:3" x14ac:dyDescent="0.25">
      <c r="A197" s="40" t="s">
        <v>814</v>
      </c>
      <c r="B197" s="42" t="s">
        <v>815</v>
      </c>
      <c r="C197" s="43" t="s">
        <v>816</v>
      </c>
    </row>
    <row r="198" spans="1:3" x14ac:dyDescent="0.25">
      <c r="A198" s="34" t="s">
        <v>583</v>
      </c>
      <c r="B198" s="38" t="s">
        <v>584</v>
      </c>
      <c r="C198" s="39" t="s">
        <v>585</v>
      </c>
    </row>
    <row r="199" spans="1:3" x14ac:dyDescent="0.25">
      <c r="A199" s="40" t="s">
        <v>851</v>
      </c>
      <c r="B199" s="42" t="s">
        <v>852</v>
      </c>
      <c r="C199" s="43" t="s">
        <v>853</v>
      </c>
    </row>
    <row r="200" spans="1:3" x14ac:dyDescent="0.25">
      <c r="A200" s="34" t="s">
        <v>848</v>
      </c>
      <c r="B200" s="38" t="s">
        <v>849</v>
      </c>
      <c r="C200" s="39" t="s">
        <v>850</v>
      </c>
    </row>
    <row r="201" spans="1:3" x14ac:dyDescent="0.25">
      <c r="A201" s="40" t="s">
        <v>773</v>
      </c>
      <c r="B201" s="42" t="s">
        <v>774</v>
      </c>
      <c r="C201" s="43" t="s">
        <v>775</v>
      </c>
    </row>
    <row r="202" spans="1:3" x14ac:dyDescent="0.25">
      <c r="A202" s="34" t="s">
        <v>181</v>
      </c>
      <c r="B202" s="38" t="s">
        <v>298</v>
      </c>
      <c r="C202" s="39" t="s">
        <v>299</v>
      </c>
    </row>
    <row r="203" spans="1:3" x14ac:dyDescent="0.25">
      <c r="A203" s="40" t="s">
        <v>181</v>
      </c>
      <c r="B203" s="42" t="s">
        <v>224</v>
      </c>
      <c r="C203" s="43" t="s">
        <v>225</v>
      </c>
    </row>
    <row r="204" spans="1:3" x14ac:dyDescent="0.25">
      <c r="A204" s="34" t="s">
        <v>181</v>
      </c>
      <c r="B204" s="38" t="s">
        <v>308</v>
      </c>
      <c r="C204" s="39" t="s">
        <v>309</v>
      </c>
    </row>
    <row r="205" spans="1:3" x14ac:dyDescent="0.25">
      <c r="A205" s="40" t="s">
        <v>413</v>
      </c>
      <c r="B205" s="42" t="s">
        <v>414</v>
      </c>
      <c r="C205" s="43" t="s">
        <v>415</v>
      </c>
    </row>
    <row r="206" spans="1:3" x14ac:dyDescent="0.25">
      <c r="A206" s="59" t="s">
        <v>5787</v>
      </c>
      <c r="B206" s="38" t="s">
        <v>969</v>
      </c>
      <c r="C206" s="39" t="s">
        <v>970</v>
      </c>
    </row>
    <row r="207" spans="1:3" x14ac:dyDescent="0.25">
      <c r="A207" s="58" t="s">
        <v>524</v>
      </c>
      <c r="B207" s="42" t="s">
        <v>525</v>
      </c>
      <c r="C207" s="43" t="s">
        <v>526</v>
      </c>
    </row>
    <row r="208" spans="1:3" x14ac:dyDescent="0.25">
      <c r="A208" s="34" t="s">
        <v>510</v>
      </c>
      <c r="B208" s="38" t="s">
        <v>511</v>
      </c>
      <c r="C208" s="39" t="s">
        <v>512</v>
      </c>
    </row>
    <row r="209" spans="1:3" x14ac:dyDescent="0.25">
      <c r="A209" s="40" t="s">
        <v>181</v>
      </c>
      <c r="B209" s="42" t="s">
        <v>304</v>
      </c>
      <c r="C209" s="43" t="s">
        <v>305</v>
      </c>
    </row>
    <row r="210" spans="1:3" x14ac:dyDescent="0.25">
      <c r="A210" s="34" t="s">
        <v>339</v>
      </c>
      <c r="B210" s="38" t="s">
        <v>340</v>
      </c>
      <c r="C210" s="39" t="s">
        <v>341</v>
      </c>
    </row>
    <row r="211" spans="1:3" x14ac:dyDescent="0.25">
      <c r="A211" s="40" t="s">
        <v>586</v>
      </c>
      <c r="B211" s="42" t="s">
        <v>587</v>
      </c>
      <c r="C211" s="43" t="s">
        <v>588</v>
      </c>
    </row>
    <row r="212" spans="1:3" x14ac:dyDescent="0.25">
      <c r="A212" s="34" t="s">
        <v>496</v>
      </c>
      <c r="B212" s="38" t="s">
        <v>497</v>
      </c>
      <c r="C212" s="39" t="s">
        <v>498</v>
      </c>
    </row>
    <row r="213" spans="1:3" x14ac:dyDescent="0.25">
      <c r="A213" s="40" t="s">
        <v>58</v>
      </c>
      <c r="B213" s="42" t="s">
        <v>59</v>
      </c>
      <c r="C213" s="43" t="s">
        <v>733</v>
      </c>
    </row>
    <row r="214" spans="1:3" x14ac:dyDescent="0.25">
      <c r="A214" s="34" t="s">
        <v>248</v>
      </c>
      <c r="B214" s="38" t="s">
        <v>249</v>
      </c>
      <c r="C214" s="39" t="s">
        <v>250</v>
      </c>
    </row>
    <row r="215" spans="1:3" x14ac:dyDescent="0.25">
      <c r="A215" s="40" t="s">
        <v>12</v>
      </c>
      <c r="B215" s="42" t="s">
        <v>13</v>
      </c>
      <c r="C215" s="43" t="s">
        <v>594</v>
      </c>
    </row>
    <row r="216" spans="1:3" x14ac:dyDescent="0.25">
      <c r="A216" s="34" t="s">
        <v>563</v>
      </c>
      <c r="B216" s="38" t="s">
        <v>564</v>
      </c>
      <c r="C216" s="39" t="s">
        <v>565</v>
      </c>
    </row>
    <row r="217" spans="1:3" x14ac:dyDescent="0.25">
      <c r="A217" s="40" t="s">
        <v>265</v>
      </c>
      <c r="B217" s="42" t="s">
        <v>266</v>
      </c>
      <c r="C217" s="43" t="s">
        <v>267</v>
      </c>
    </row>
    <row r="218" spans="1:3" x14ac:dyDescent="0.25">
      <c r="A218" s="34" t="s">
        <v>181</v>
      </c>
      <c r="B218" s="38" t="s">
        <v>954</v>
      </c>
      <c r="C218" s="39" t="s">
        <v>955</v>
      </c>
    </row>
    <row r="219" spans="1:3" x14ac:dyDescent="0.25">
      <c r="A219" s="40" t="s">
        <v>181</v>
      </c>
      <c r="B219" s="42" t="s">
        <v>887</v>
      </c>
      <c r="C219" s="43" t="s">
        <v>888</v>
      </c>
    </row>
    <row r="220" spans="1:3" x14ac:dyDescent="0.25">
      <c r="A220" s="34" t="s">
        <v>91</v>
      </c>
      <c r="B220" s="38" t="s">
        <v>92</v>
      </c>
      <c r="C220" s="39" t="s">
        <v>804</v>
      </c>
    </row>
    <row r="221" spans="1:3" x14ac:dyDescent="0.25">
      <c r="A221" s="40" t="s">
        <v>181</v>
      </c>
      <c r="B221" s="42" t="s">
        <v>797</v>
      </c>
      <c r="C221" s="43" t="s">
        <v>798</v>
      </c>
    </row>
    <row r="222" spans="1:3" x14ac:dyDescent="0.25">
      <c r="A222" s="34" t="s">
        <v>684</v>
      </c>
      <c r="B222" s="38" t="s">
        <v>685</v>
      </c>
      <c r="C222" s="39" t="s">
        <v>686</v>
      </c>
    </row>
    <row r="223" spans="1:3" x14ac:dyDescent="0.25">
      <c r="A223" s="40" t="s">
        <v>575</v>
      </c>
      <c r="B223" s="42" t="s">
        <v>576</v>
      </c>
      <c r="C223" s="43" t="s">
        <v>577</v>
      </c>
    </row>
    <row r="224" spans="1:3" x14ac:dyDescent="0.25">
      <c r="A224" s="34" t="s">
        <v>370</v>
      </c>
      <c r="B224" s="38" t="s">
        <v>371</v>
      </c>
      <c r="C224" s="39" t="s">
        <v>372</v>
      </c>
    </row>
    <row r="225" spans="1:3" x14ac:dyDescent="0.25">
      <c r="A225" s="40" t="s">
        <v>407</v>
      </c>
      <c r="B225" s="42" t="s">
        <v>408</v>
      </c>
      <c r="C225" s="43" t="s">
        <v>409</v>
      </c>
    </row>
    <row r="226" spans="1:3" x14ac:dyDescent="0.25">
      <c r="A226" s="34" t="s">
        <v>181</v>
      </c>
      <c r="B226" s="38" t="s">
        <v>373</v>
      </c>
      <c r="C226" s="39" t="s">
        <v>374</v>
      </c>
    </row>
    <row r="227" spans="1:3" x14ac:dyDescent="0.25">
      <c r="A227" s="40" t="s">
        <v>48</v>
      </c>
      <c r="B227" s="42" t="s">
        <v>49</v>
      </c>
      <c r="C227" s="43" t="s">
        <v>728</v>
      </c>
    </row>
    <row r="228" spans="1:3" x14ac:dyDescent="0.25">
      <c r="A228" s="34" t="s">
        <v>102</v>
      </c>
      <c r="B228" s="38" t="s">
        <v>864</v>
      </c>
      <c r="C228" s="39" t="s">
        <v>865</v>
      </c>
    </row>
    <row r="229" spans="1:3" x14ac:dyDescent="0.25">
      <c r="A229" s="40" t="s">
        <v>20</v>
      </c>
      <c r="B229" s="42" t="s">
        <v>715</v>
      </c>
      <c r="C229" s="43" t="s">
        <v>716</v>
      </c>
    </row>
    <row r="230" spans="1:3" x14ac:dyDescent="0.25">
      <c r="A230" s="34" t="s">
        <v>607</v>
      </c>
      <c r="B230" s="38" t="s">
        <v>608</v>
      </c>
      <c r="C230" s="39" t="s">
        <v>609</v>
      </c>
    </row>
    <row r="231" spans="1:3" x14ac:dyDescent="0.25">
      <c r="A231" s="40" t="s">
        <v>181</v>
      </c>
      <c r="B231" s="42" t="s">
        <v>899</v>
      </c>
      <c r="C231" s="43" t="s">
        <v>900</v>
      </c>
    </row>
    <row r="232" spans="1:3" x14ac:dyDescent="0.25">
      <c r="A232" s="34" t="s">
        <v>120</v>
      </c>
      <c r="B232" s="38" t="s">
        <v>907</v>
      </c>
      <c r="C232" s="39" t="s">
        <v>908</v>
      </c>
    </row>
    <row r="233" spans="1:3" x14ac:dyDescent="0.25">
      <c r="A233" s="40" t="s">
        <v>181</v>
      </c>
      <c r="B233" s="42" t="s">
        <v>897</v>
      </c>
      <c r="C233" s="43" t="s">
        <v>898</v>
      </c>
    </row>
    <row r="234" spans="1:3" x14ac:dyDescent="0.25">
      <c r="A234" s="34" t="s">
        <v>399</v>
      </c>
      <c r="B234" s="38" t="s">
        <v>400</v>
      </c>
      <c r="C234" s="39" t="s">
        <v>401</v>
      </c>
    </row>
    <row r="235" spans="1:3" x14ac:dyDescent="0.25">
      <c r="A235" s="40" t="s">
        <v>181</v>
      </c>
      <c r="B235" s="42" t="s">
        <v>384</v>
      </c>
      <c r="C235" s="43" t="s">
        <v>385</v>
      </c>
    </row>
    <row r="236" spans="1:3" x14ac:dyDescent="0.25">
      <c r="A236" s="34" t="s">
        <v>181</v>
      </c>
      <c r="B236" s="38" t="s">
        <v>389</v>
      </c>
      <c r="C236" s="39" t="s">
        <v>390</v>
      </c>
    </row>
    <row r="237" spans="1:3" x14ac:dyDescent="0.25">
      <c r="A237" s="40" t="s">
        <v>601</v>
      </c>
      <c r="B237" s="42" t="s">
        <v>602</v>
      </c>
      <c r="C237" s="43" t="s">
        <v>603</v>
      </c>
    </row>
    <row r="238" spans="1:3" x14ac:dyDescent="0.25">
      <c r="A238" s="34" t="s">
        <v>386</v>
      </c>
      <c r="B238" s="38" t="s">
        <v>387</v>
      </c>
      <c r="C238" s="39" t="s">
        <v>388</v>
      </c>
    </row>
    <row r="239" spans="1:3" x14ac:dyDescent="0.25">
      <c r="A239" s="40" t="s">
        <v>402</v>
      </c>
      <c r="B239" s="42" t="s">
        <v>403</v>
      </c>
      <c r="C239" s="43" t="s">
        <v>404</v>
      </c>
    </row>
    <row r="240" spans="1:3" x14ac:dyDescent="0.25">
      <c r="A240" s="34" t="s">
        <v>181</v>
      </c>
      <c r="B240" s="38" t="s">
        <v>690</v>
      </c>
      <c r="C240" s="39" t="s">
        <v>691</v>
      </c>
    </row>
    <row r="241" spans="1:3" x14ac:dyDescent="0.25">
      <c r="A241" s="40" t="s">
        <v>692</v>
      </c>
      <c r="B241" s="42" t="s">
        <v>693</v>
      </c>
      <c r="C241" s="43" t="s">
        <v>694</v>
      </c>
    </row>
    <row r="242" spans="1:3" x14ac:dyDescent="0.25">
      <c r="A242" s="34" t="s">
        <v>418</v>
      </c>
      <c r="B242" s="38" t="s">
        <v>419</v>
      </c>
      <c r="C242" s="39" t="s">
        <v>420</v>
      </c>
    </row>
    <row r="243" spans="1:3" x14ac:dyDescent="0.25">
      <c r="A243" s="40" t="s">
        <v>181</v>
      </c>
      <c r="B243" s="42" t="s">
        <v>416</v>
      </c>
      <c r="C243" s="43" t="s">
        <v>417</v>
      </c>
    </row>
    <row r="244" spans="1:3" x14ac:dyDescent="0.25">
      <c r="A244" s="34" t="s">
        <v>700</v>
      </c>
      <c r="B244" s="38" t="s">
        <v>701</v>
      </c>
      <c r="C244" s="39" t="s">
        <v>702</v>
      </c>
    </row>
    <row r="245" spans="1:3" x14ac:dyDescent="0.25">
      <c r="A245" s="40" t="s">
        <v>181</v>
      </c>
      <c r="B245" s="42" t="s">
        <v>698</v>
      </c>
      <c r="C245" s="43" t="s">
        <v>699</v>
      </c>
    </row>
    <row r="246" spans="1:3" x14ac:dyDescent="0.25">
      <c r="A246" s="34" t="s">
        <v>262</v>
      </c>
      <c r="B246" s="38" t="s">
        <v>263</v>
      </c>
      <c r="C246" s="39" t="s">
        <v>264</v>
      </c>
    </row>
    <row r="247" spans="1:3" x14ac:dyDescent="0.25">
      <c r="A247" s="40" t="s">
        <v>181</v>
      </c>
      <c r="B247" s="42" t="s">
        <v>431</v>
      </c>
      <c r="C247" s="43" t="s">
        <v>432</v>
      </c>
    </row>
    <row r="248" spans="1:3" x14ac:dyDescent="0.25">
      <c r="A248" s="34" t="s">
        <v>381</v>
      </c>
      <c r="B248" s="38" t="s">
        <v>382</v>
      </c>
      <c r="C248" s="39" t="s">
        <v>383</v>
      </c>
    </row>
    <row r="249" spans="1:3" x14ac:dyDescent="0.25">
      <c r="A249" s="40" t="s">
        <v>181</v>
      </c>
      <c r="B249" s="42" t="s">
        <v>840</v>
      </c>
      <c r="C249" s="43" t="s">
        <v>841</v>
      </c>
    </row>
    <row r="250" spans="1:3" x14ac:dyDescent="0.25">
      <c r="A250" s="34" t="s">
        <v>909</v>
      </c>
      <c r="B250" s="38" t="s">
        <v>910</v>
      </c>
      <c r="C250" s="39" t="s">
        <v>911</v>
      </c>
    </row>
    <row r="251" spans="1:3" x14ac:dyDescent="0.25">
      <c r="A251" s="40" t="s">
        <v>912</v>
      </c>
      <c r="B251" s="42" t="s">
        <v>913</v>
      </c>
      <c r="C251" s="43" t="s">
        <v>914</v>
      </c>
    </row>
    <row r="252" spans="1:3" x14ac:dyDescent="0.25">
      <c r="A252" s="57" t="s">
        <v>5723</v>
      </c>
      <c r="B252" s="38" t="s">
        <v>154</v>
      </c>
      <c r="C252" s="39" t="s">
        <v>787</v>
      </c>
    </row>
    <row r="253" spans="1:3" x14ac:dyDescent="0.25">
      <c r="A253" s="58" t="s">
        <v>181</v>
      </c>
      <c r="B253" s="42" t="s">
        <v>983</v>
      </c>
      <c r="C253" s="43" t="s">
        <v>984</v>
      </c>
    </row>
    <row r="254" spans="1:3" x14ac:dyDescent="0.25">
      <c r="A254" s="34" t="s">
        <v>181</v>
      </c>
      <c r="B254" s="38" t="s">
        <v>711</v>
      </c>
      <c r="C254" s="39" t="s">
        <v>712</v>
      </c>
    </row>
    <row r="255" spans="1:3" x14ac:dyDescent="0.25">
      <c r="A255" s="40" t="s">
        <v>375</v>
      </c>
      <c r="B255" s="42" t="s">
        <v>376</v>
      </c>
      <c r="C255" s="43" t="s">
        <v>377</v>
      </c>
    </row>
    <row r="256" spans="1:3" x14ac:dyDescent="0.25">
      <c r="A256" s="34" t="s">
        <v>43</v>
      </c>
      <c r="B256" s="38" t="s">
        <v>44</v>
      </c>
      <c r="C256" s="39" t="s">
        <v>727</v>
      </c>
    </row>
    <row r="257" spans="1:3" x14ac:dyDescent="0.25">
      <c r="A257" s="40" t="s">
        <v>667</v>
      </c>
      <c r="B257" s="42" t="s">
        <v>668</v>
      </c>
      <c r="C257" s="43" t="s">
        <v>669</v>
      </c>
    </row>
    <row r="258" spans="1:3" x14ac:dyDescent="0.25">
      <c r="A258" s="34" t="s">
        <v>569</v>
      </c>
      <c r="B258" s="38" t="s">
        <v>570</v>
      </c>
      <c r="C258" s="39" t="s">
        <v>571</v>
      </c>
    </row>
    <row r="259" spans="1:3" x14ac:dyDescent="0.25">
      <c r="A259" s="40" t="s">
        <v>181</v>
      </c>
      <c r="B259" s="42" t="s">
        <v>768</v>
      </c>
      <c r="C259" s="43" t="s">
        <v>769</v>
      </c>
    </row>
    <row r="260" spans="1:3" x14ac:dyDescent="0.25">
      <c r="A260" s="57" t="s">
        <v>5696</v>
      </c>
      <c r="B260" s="38" t="s">
        <v>766</v>
      </c>
      <c r="C260" s="39" t="s">
        <v>767</v>
      </c>
    </row>
    <row r="261" spans="1:3" x14ac:dyDescent="0.25">
      <c r="A261" s="58" t="s">
        <v>951</v>
      </c>
      <c r="B261" s="42" t="s">
        <v>952</v>
      </c>
      <c r="C261" s="43" t="s">
        <v>953</v>
      </c>
    </row>
    <row r="262" spans="1:3" x14ac:dyDescent="0.25">
      <c r="A262" s="34" t="s">
        <v>181</v>
      </c>
      <c r="B262" s="38" t="s">
        <v>776</v>
      </c>
      <c r="C262" s="39" t="s">
        <v>777</v>
      </c>
    </row>
    <row r="263" spans="1:3" x14ac:dyDescent="0.25">
      <c r="A263" s="40" t="s">
        <v>781</v>
      </c>
      <c r="B263" s="42" t="s">
        <v>782</v>
      </c>
      <c r="C263" s="43" t="s">
        <v>783</v>
      </c>
    </row>
    <row r="264" spans="1:3" x14ac:dyDescent="0.25">
      <c r="A264" s="34" t="s">
        <v>181</v>
      </c>
      <c r="B264" s="38" t="s">
        <v>889</v>
      </c>
      <c r="C264" s="39" t="s">
        <v>890</v>
      </c>
    </row>
    <row r="265" spans="1:3" x14ac:dyDescent="0.25">
      <c r="A265" s="40" t="s">
        <v>894</v>
      </c>
      <c r="B265" s="42" t="s">
        <v>895</v>
      </c>
      <c r="C265" s="43" t="s">
        <v>896</v>
      </c>
    </row>
    <row r="266" spans="1:3" x14ac:dyDescent="0.25">
      <c r="A266" s="34" t="s">
        <v>181</v>
      </c>
      <c r="B266" s="38" t="s">
        <v>306</v>
      </c>
      <c r="C266" s="39" t="s">
        <v>307</v>
      </c>
    </row>
    <row r="267" spans="1:3" x14ac:dyDescent="0.25">
      <c r="A267" s="40" t="s">
        <v>289</v>
      </c>
      <c r="B267" s="42" t="s">
        <v>290</v>
      </c>
      <c r="C267" s="43" t="s">
        <v>291</v>
      </c>
    </row>
    <row r="268" spans="1:3" x14ac:dyDescent="0.25">
      <c r="A268" s="34" t="s">
        <v>396</v>
      </c>
      <c r="B268" s="38" t="s">
        <v>397</v>
      </c>
      <c r="C268" s="39" t="s">
        <v>398</v>
      </c>
    </row>
    <row r="269" spans="1:3" x14ac:dyDescent="0.25">
      <c r="A269" s="59" t="s">
        <v>5648</v>
      </c>
      <c r="B269" s="42" t="s">
        <v>145</v>
      </c>
      <c r="C269" s="43" t="s">
        <v>625</v>
      </c>
    </row>
    <row r="270" spans="1:3" x14ac:dyDescent="0.25">
      <c r="A270" s="56" t="s">
        <v>421</v>
      </c>
      <c r="B270" s="38" t="s">
        <v>422</v>
      </c>
      <c r="C270" s="39" t="s">
        <v>423</v>
      </c>
    </row>
    <row r="271" spans="1:3" x14ac:dyDescent="0.25">
      <c r="A271" s="40" t="s">
        <v>881</v>
      </c>
      <c r="B271" s="42" t="s">
        <v>882</v>
      </c>
      <c r="C271" s="43" t="s">
        <v>883</v>
      </c>
    </row>
    <row r="272" spans="1:3" x14ac:dyDescent="0.25">
      <c r="A272" s="34" t="s">
        <v>256</v>
      </c>
      <c r="B272" s="38" t="s">
        <v>257</v>
      </c>
      <c r="C272" s="39" t="s">
        <v>258</v>
      </c>
    </row>
    <row r="273" spans="1:3" x14ac:dyDescent="0.25">
      <c r="A273" s="40" t="s">
        <v>364</v>
      </c>
      <c r="B273" s="42" t="s">
        <v>365</v>
      </c>
      <c r="C273" s="43" t="s">
        <v>366</v>
      </c>
    </row>
    <row r="274" spans="1:3" x14ac:dyDescent="0.25">
      <c r="A274" s="34" t="s">
        <v>801</v>
      </c>
      <c r="B274" s="38" t="s">
        <v>802</v>
      </c>
      <c r="C274" s="39" t="s">
        <v>803</v>
      </c>
    </row>
    <row r="275" spans="1:3" x14ac:dyDescent="0.25">
      <c r="A275" s="40" t="s">
        <v>328</v>
      </c>
      <c r="B275" s="42" t="s">
        <v>329</v>
      </c>
      <c r="C275" s="43" t="s">
        <v>330</v>
      </c>
    </row>
    <row r="276" spans="1:3" x14ac:dyDescent="0.25">
      <c r="A276" s="34" t="s">
        <v>507</v>
      </c>
      <c r="B276" s="38" t="s">
        <v>508</v>
      </c>
      <c r="C276" s="39" t="s">
        <v>509</v>
      </c>
    </row>
    <row r="277" spans="1:3" x14ac:dyDescent="0.25">
      <c r="A277" s="40" t="s">
        <v>181</v>
      </c>
      <c r="B277" s="42" t="s">
        <v>595</v>
      </c>
      <c r="C277" s="43" t="s">
        <v>596</v>
      </c>
    </row>
    <row r="278" spans="1:3" x14ac:dyDescent="0.25">
      <c r="A278" s="34" t="s">
        <v>181</v>
      </c>
      <c r="B278" s="38" t="s">
        <v>919</v>
      </c>
      <c r="C278" s="39" t="s">
        <v>920</v>
      </c>
    </row>
    <row r="279" spans="1:3" x14ac:dyDescent="0.25">
      <c r="A279" s="40" t="s">
        <v>829</v>
      </c>
      <c r="B279" s="42" t="s">
        <v>830</v>
      </c>
      <c r="C279" s="43" t="s">
        <v>831</v>
      </c>
    </row>
    <row r="280" spans="1:3" x14ac:dyDescent="0.25">
      <c r="A280" s="34" t="s">
        <v>572</v>
      </c>
      <c r="B280" s="38" t="s">
        <v>573</v>
      </c>
      <c r="C280" s="39" t="s">
        <v>574</v>
      </c>
    </row>
    <row r="281" spans="1:3" x14ac:dyDescent="0.25">
      <c r="A281" s="40" t="s">
        <v>410</v>
      </c>
      <c r="B281" s="42" t="s">
        <v>411</v>
      </c>
      <c r="C281" s="43" t="s">
        <v>412</v>
      </c>
    </row>
    <row r="282" spans="1:3" x14ac:dyDescent="0.25">
      <c r="A282" s="34" t="s">
        <v>860</v>
      </c>
      <c r="B282" s="38" t="s">
        <v>861</v>
      </c>
      <c r="C282" s="39" t="s">
        <v>862</v>
      </c>
    </row>
    <row r="283" spans="1:3" x14ac:dyDescent="0.25">
      <c r="A283" s="40" t="s">
        <v>344</v>
      </c>
      <c r="B283" s="42" t="s">
        <v>345</v>
      </c>
      <c r="C283" s="43" t="s">
        <v>346</v>
      </c>
    </row>
    <row r="284" spans="1:3" x14ac:dyDescent="0.25">
      <c r="A284" s="34" t="s">
        <v>24</v>
      </c>
      <c r="B284" s="38" t="s">
        <v>26</v>
      </c>
      <c r="C284" s="39" t="s">
        <v>717</v>
      </c>
    </row>
    <row r="285" spans="1:3" x14ac:dyDescent="0.25">
      <c r="A285" s="40" t="s">
        <v>38</v>
      </c>
      <c r="B285" s="42" t="s">
        <v>39</v>
      </c>
      <c r="C285" s="43" t="s">
        <v>724</v>
      </c>
    </row>
    <row r="286" spans="1:3" x14ac:dyDescent="0.25">
      <c r="A286" s="34" t="s">
        <v>69</v>
      </c>
      <c r="B286" s="38" t="s">
        <v>71</v>
      </c>
      <c r="C286" s="39" t="s">
        <v>799</v>
      </c>
    </row>
    <row r="287" spans="1:3" x14ac:dyDescent="0.25">
      <c r="A287" s="40" t="s">
        <v>650</v>
      </c>
      <c r="B287" s="42" t="s">
        <v>651</v>
      </c>
      <c r="C287" s="43" t="s">
        <v>652</v>
      </c>
    </row>
    <row r="288" spans="1:3" x14ac:dyDescent="0.25">
      <c r="A288" s="34" t="s">
        <v>462</v>
      </c>
      <c r="B288" s="38" t="s">
        <v>463</v>
      </c>
      <c r="C288" s="39" t="s">
        <v>464</v>
      </c>
    </row>
    <row r="289" spans="1:3" x14ac:dyDescent="0.25">
      <c r="A289" s="40" t="s">
        <v>436</v>
      </c>
      <c r="B289" s="42" t="s">
        <v>437</v>
      </c>
      <c r="C289" s="43" t="s">
        <v>438</v>
      </c>
    </row>
    <row r="290" spans="1:3" x14ac:dyDescent="0.25">
      <c r="A290" s="34" t="s">
        <v>253</v>
      </c>
      <c r="B290" s="38" t="s">
        <v>254</v>
      </c>
      <c r="C290" s="39" t="s">
        <v>255</v>
      </c>
    </row>
    <row r="291" spans="1:3" x14ac:dyDescent="0.25">
      <c r="A291" s="40" t="s">
        <v>316</v>
      </c>
      <c r="B291" s="42" t="s">
        <v>317</v>
      </c>
      <c r="C291" s="43" t="s">
        <v>318</v>
      </c>
    </row>
    <row r="292" spans="1:3" x14ac:dyDescent="0.25">
      <c r="A292" s="34" t="s">
        <v>181</v>
      </c>
      <c r="B292" s="38" t="s">
        <v>214</v>
      </c>
      <c r="C292" s="39" t="s">
        <v>215</v>
      </c>
    </row>
    <row r="293" spans="1:3" x14ac:dyDescent="0.25">
      <c r="A293" s="40" t="s">
        <v>219</v>
      </c>
      <c r="B293" s="42" t="s">
        <v>220</v>
      </c>
      <c r="C293" s="43" t="s">
        <v>221</v>
      </c>
    </row>
    <row r="294" spans="1:3" x14ac:dyDescent="0.25">
      <c r="A294" s="34" t="s">
        <v>216</v>
      </c>
      <c r="B294" s="38" t="s">
        <v>217</v>
      </c>
      <c r="C294" s="39" t="s">
        <v>218</v>
      </c>
    </row>
    <row r="295" spans="1:3" x14ac:dyDescent="0.25">
      <c r="A295" s="40" t="s">
        <v>273</v>
      </c>
      <c r="B295" s="42" t="s">
        <v>274</v>
      </c>
      <c r="C295" s="43" t="s">
        <v>275</v>
      </c>
    </row>
    <row r="296" spans="1:3" x14ac:dyDescent="0.25">
      <c r="A296" s="34" t="s">
        <v>181</v>
      </c>
      <c r="B296" s="38" t="s">
        <v>268</v>
      </c>
      <c r="C296" s="39" t="s">
        <v>269</v>
      </c>
    </row>
    <row r="297" spans="1:3" x14ac:dyDescent="0.25">
      <c r="A297" s="40" t="s">
        <v>270</v>
      </c>
      <c r="B297" s="42" t="s">
        <v>271</v>
      </c>
      <c r="C297" s="43" t="s">
        <v>272</v>
      </c>
    </row>
    <row r="298" spans="1:3" x14ac:dyDescent="0.25">
      <c r="A298" s="34" t="s">
        <v>687</v>
      </c>
      <c r="B298" s="38" t="s">
        <v>688</v>
      </c>
      <c r="C298" s="39" t="s">
        <v>689</v>
      </c>
    </row>
    <row r="299" spans="1:3" x14ac:dyDescent="0.25">
      <c r="A299" s="40" t="s">
        <v>681</v>
      </c>
      <c r="B299" s="42" t="s">
        <v>682</v>
      </c>
      <c r="C299" s="43" t="s">
        <v>683</v>
      </c>
    </row>
    <row r="300" spans="1:3" x14ac:dyDescent="0.25">
      <c r="A300" s="34" t="s">
        <v>729</v>
      </c>
      <c r="B300" s="38" t="s">
        <v>730</v>
      </c>
      <c r="C300" s="39" t="s">
        <v>731</v>
      </c>
    </row>
    <row r="301" spans="1:3" x14ac:dyDescent="0.25">
      <c r="A301" s="40" t="s">
        <v>356</v>
      </c>
      <c r="B301" s="42" t="s">
        <v>357</v>
      </c>
      <c r="C301" s="43" t="s">
        <v>358</v>
      </c>
    </row>
    <row r="302" spans="1:3" x14ac:dyDescent="0.25">
      <c r="A302" s="34" t="s">
        <v>353</v>
      </c>
      <c r="B302" s="38" t="s">
        <v>354</v>
      </c>
      <c r="C302" s="39" t="s">
        <v>355</v>
      </c>
    </row>
    <row r="303" spans="1:3" x14ac:dyDescent="0.25">
      <c r="A303" s="40" t="s">
        <v>181</v>
      </c>
      <c r="B303" s="42" t="s">
        <v>676</v>
      </c>
      <c r="C303" s="43" t="s">
        <v>677</v>
      </c>
    </row>
    <row r="304" spans="1:3" x14ac:dyDescent="0.25">
      <c r="A304" s="57" t="s">
        <v>5662</v>
      </c>
      <c r="B304" s="38" t="s">
        <v>662</v>
      </c>
      <c r="C304" s="39" t="s">
        <v>663</v>
      </c>
    </row>
    <row r="305" spans="1:3" x14ac:dyDescent="0.25">
      <c r="A305" s="58" t="s">
        <v>181</v>
      </c>
      <c r="B305" s="42" t="s">
        <v>296</v>
      </c>
      <c r="C305" s="43" t="s">
        <v>297</v>
      </c>
    </row>
    <row r="306" spans="1:3" x14ac:dyDescent="0.25">
      <c r="A306" s="34" t="s">
        <v>181</v>
      </c>
      <c r="B306" s="38" t="s">
        <v>527</v>
      </c>
      <c r="C306" s="39" t="s">
        <v>528</v>
      </c>
    </row>
    <row r="307" spans="1:3" x14ac:dyDescent="0.25">
      <c r="A307" s="40" t="s">
        <v>823</v>
      </c>
      <c r="B307" s="42" t="s">
        <v>824</v>
      </c>
      <c r="C307" s="43" t="s">
        <v>825</v>
      </c>
    </row>
    <row r="308" spans="1:3" x14ac:dyDescent="0.25">
      <c r="A308" s="34" t="s">
        <v>878</v>
      </c>
      <c r="B308" s="38" t="s">
        <v>879</v>
      </c>
      <c r="C308" s="39" t="s">
        <v>880</v>
      </c>
    </row>
    <row r="309" spans="1:3" x14ac:dyDescent="0.25">
      <c r="A309" s="40" t="s">
        <v>673</v>
      </c>
      <c r="B309" s="42" t="s">
        <v>674</v>
      </c>
      <c r="C309" s="43" t="s">
        <v>675</v>
      </c>
    </row>
    <row r="310" spans="1:3" x14ac:dyDescent="0.25">
      <c r="A310" s="34" t="s">
        <v>966</v>
      </c>
      <c r="B310" s="38" t="s">
        <v>967</v>
      </c>
      <c r="C310" s="39" t="s">
        <v>968</v>
      </c>
    </row>
    <row r="311" spans="1:3" x14ac:dyDescent="0.25">
      <c r="A311" s="40" t="s">
        <v>678</v>
      </c>
      <c r="B311" s="42" t="s">
        <v>679</v>
      </c>
      <c r="C311" s="43" t="s">
        <v>680</v>
      </c>
    </row>
    <row r="312" spans="1:3" x14ac:dyDescent="0.25">
      <c r="A312" s="57" t="s">
        <v>5455</v>
      </c>
      <c r="B312" s="38" t="s">
        <v>139</v>
      </c>
      <c r="C312" s="39" t="s">
        <v>276</v>
      </c>
    </row>
    <row r="313" spans="1:3" x14ac:dyDescent="0.25">
      <c r="A313" s="58" t="s">
        <v>367</v>
      </c>
      <c r="B313" s="42" t="s">
        <v>368</v>
      </c>
      <c r="C313" s="43" t="s">
        <v>369</v>
      </c>
    </row>
    <row r="314" spans="1:3" x14ac:dyDescent="0.25">
      <c r="A314" s="34" t="s">
        <v>487</v>
      </c>
      <c r="B314" s="38" t="s">
        <v>488</v>
      </c>
      <c r="C314" s="39" t="s">
        <v>489</v>
      </c>
    </row>
    <row r="315" spans="1:3" x14ac:dyDescent="0.25">
      <c r="A315" s="40" t="s">
        <v>706</v>
      </c>
      <c r="B315" s="42" t="s">
        <v>707</v>
      </c>
      <c r="C315" s="43" t="s">
        <v>708</v>
      </c>
    </row>
    <row r="316" spans="1:3" x14ac:dyDescent="0.25">
      <c r="A316" s="34" t="s">
        <v>835</v>
      </c>
      <c r="B316" s="38" t="s">
        <v>836</v>
      </c>
      <c r="C316" s="39" t="s">
        <v>837</v>
      </c>
    </row>
    <row r="317" spans="1:3" x14ac:dyDescent="0.25">
      <c r="A317" s="40" t="s">
        <v>670</v>
      </c>
      <c r="B317" s="42" t="s">
        <v>671</v>
      </c>
      <c r="C317" s="43" t="s">
        <v>672</v>
      </c>
    </row>
    <row r="318" spans="1:3" x14ac:dyDescent="0.25">
      <c r="A318" s="34" t="s">
        <v>285</v>
      </c>
      <c r="B318" s="38" t="s">
        <v>286</v>
      </c>
      <c r="C318" s="39" t="s">
        <v>287</v>
      </c>
    </row>
    <row r="319" spans="1:3" x14ac:dyDescent="0.25">
      <c r="A319" s="40" t="s">
        <v>622</v>
      </c>
      <c r="B319" s="42" t="s">
        <v>623</v>
      </c>
      <c r="C319" s="43" t="s">
        <v>624</v>
      </c>
    </row>
    <row r="320" spans="1:3" x14ac:dyDescent="0.25">
      <c r="A320" s="57" t="s">
        <v>5633</v>
      </c>
      <c r="B320" s="38" t="s">
        <v>144</v>
      </c>
      <c r="C320" s="39" t="s">
        <v>597</v>
      </c>
    </row>
    <row r="321" spans="1:3" x14ac:dyDescent="0.25">
      <c r="A321" s="58" t="s">
        <v>350</v>
      </c>
      <c r="B321" s="42" t="s">
        <v>351</v>
      </c>
      <c r="C321" s="43" t="s">
        <v>352</v>
      </c>
    </row>
    <row r="322" spans="1:3" x14ac:dyDescent="0.25">
      <c r="A322" s="46" t="s">
        <v>181</v>
      </c>
      <c r="B322" s="47" t="s">
        <v>362</v>
      </c>
      <c r="C322" s="48" t="s">
        <v>363</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E30"/>
  <sheetViews>
    <sheetView topLeftCell="A8" workbookViewId="0">
      <selection activeCell="E25" sqref="E25"/>
    </sheetView>
  </sheetViews>
  <sheetFormatPr defaultRowHeight="15" x14ac:dyDescent="0.25"/>
  <cols>
    <col min="3" max="3" width="36.7109375" bestFit="1" customWidth="1"/>
    <col min="4" max="4" width="63.140625" bestFit="1" customWidth="1"/>
    <col min="5" max="5" width="31.42578125" customWidth="1"/>
  </cols>
  <sheetData>
    <row r="1" spans="1:5" x14ac:dyDescent="0.25">
      <c r="A1" t="s">
        <v>992</v>
      </c>
      <c r="B1" s="49" t="s">
        <v>6024</v>
      </c>
      <c r="C1" s="60" t="s">
        <v>133</v>
      </c>
      <c r="D1" s="60" t="s">
        <v>7850</v>
      </c>
      <c r="E1" s="50" t="s">
        <v>6022</v>
      </c>
    </row>
    <row r="2" spans="1:5" x14ac:dyDescent="0.25">
      <c r="A2" t="s">
        <v>6033</v>
      </c>
      <c r="B2" s="51" t="s">
        <v>134</v>
      </c>
      <c r="C2" s="36" t="s">
        <v>135</v>
      </c>
      <c r="D2" s="36" t="s">
        <v>5438</v>
      </c>
      <c r="E2" s="52"/>
    </row>
    <row r="3" spans="1:5" x14ac:dyDescent="0.25">
      <c r="A3" t="s">
        <v>6048</v>
      </c>
      <c r="B3" s="53" t="s">
        <v>136</v>
      </c>
      <c r="C3" s="61" t="s">
        <v>137</v>
      </c>
      <c r="D3" s="61" t="s">
        <v>5456</v>
      </c>
      <c r="E3" s="54"/>
    </row>
    <row r="4" spans="1:5" x14ac:dyDescent="0.25">
      <c r="A4" t="s">
        <v>7835</v>
      </c>
      <c r="B4" s="51" t="s">
        <v>138</v>
      </c>
      <c r="C4" s="36" t="s">
        <v>139</v>
      </c>
      <c r="D4" s="36" t="s">
        <v>5482</v>
      </c>
      <c r="E4" s="52"/>
    </row>
    <row r="5" spans="1:5" x14ac:dyDescent="0.25">
      <c r="A5" t="s">
        <v>7836</v>
      </c>
      <c r="B5" s="53" t="s">
        <v>140</v>
      </c>
      <c r="C5" s="61" t="s">
        <v>141</v>
      </c>
      <c r="D5" s="61" t="s">
        <v>5489</v>
      </c>
      <c r="E5" s="54"/>
    </row>
    <row r="6" spans="1:5" x14ac:dyDescent="0.25">
      <c r="A6" t="s">
        <v>7852</v>
      </c>
      <c r="B6" s="51" t="s">
        <v>171</v>
      </c>
      <c r="C6" s="36" t="s">
        <v>142</v>
      </c>
      <c r="D6" s="36" t="s">
        <v>5529</v>
      </c>
      <c r="E6" s="52" t="s">
        <v>7875</v>
      </c>
    </row>
    <row r="7" spans="1:5" x14ac:dyDescent="0.25">
      <c r="A7" t="s">
        <v>7874</v>
      </c>
      <c r="B7" s="51" t="s">
        <v>172</v>
      </c>
      <c r="C7" s="36" t="s">
        <v>142</v>
      </c>
      <c r="D7" s="36" t="s">
        <v>5529</v>
      </c>
      <c r="E7" s="52"/>
    </row>
    <row r="8" spans="1:5" x14ac:dyDescent="0.25">
      <c r="A8" t="s">
        <v>7876</v>
      </c>
      <c r="B8" s="51" t="s">
        <v>173</v>
      </c>
      <c r="C8" s="36" t="s">
        <v>142</v>
      </c>
      <c r="D8" s="36" t="s">
        <v>5529</v>
      </c>
      <c r="E8" s="52"/>
    </row>
    <row r="9" spans="1:5" x14ac:dyDescent="0.25">
      <c r="A9" t="s">
        <v>7837</v>
      </c>
      <c r="B9" s="53" t="s">
        <v>143</v>
      </c>
      <c r="C9" s="61" t="s">
        <v>144</v>
      </c>
      <c r="D9" s="61" t="s">
        <v>5634</v>
      </c>
      <c r="E9" s="54"/>
    </row>
    <row r="10" spans="1:5" x14ac:dyDescent="0.25">
      <c r="A10" t="s">
        <v>7833</v>
      </c>
      <c r="B10" s="51" t="s">
        <v>174</v>
      </c>
      <c r="C10" s="36" t="s">
        <v>145</v>
      </c>
      <c r="D10" s="36" t="s">
        <v>5649</v>
      </c>
      <c r="E10" s="52" t="s">
        <v>7878</v>
      </c>
    </row>
    <row r="11" spans="1:5" x14ac:dyDescent="0.25">
      <c r="A11" t="s">
        <v>7877</v>
      </c>
      <c r="B11" s="51" t="s">
        <v>175</v>
      </c>
      <c r="C11" s="36" t="s">
        <v>145</v>
      </c>
      <c r="D11" s="36" t="s">
        <v>5649</v>
      </c>
      <c r="E11" s="52"/>
    </row>
    <row r="12" spans="1:5" x14ac:dyDescent="0.25">
      <c r="A12" t="s">
        <v>7834</v>
      </c>
      <c r="B12" s="53" t="s">
        <v>176</v>
      </c>
      <c r="C12" s="61" t="s">
        <v>146</v>
      </c>
      <c r="D12" s="61" t="s">
        <v>5663</v>
      </c>
      <c r="E12" s="54" t="s">
        <v>7880</v>
      </c>
    </row>
    <row r="13" spans="1:5" x14ac:dyDescent="0.25">
      <c r="A13" t="s">
        <v>7879</v>
      </c>
      <c r="B13" s="53" t="s">
        <v>177</v>
      </c>
      <c r="C13" s="61" t="s">
        <v>146</v>
      </c>
      <c r="D13" s="61" t="s">
        <v>5663</v>
      </c>
      <c r="E13" s="54" t="s">
        <v>7854</v>
      </c>
    </row>
    <row r="14" spans="1:5" x14ac:dyDescent="0.25">
      <c r="A14" t="s">
        <v>7838</v>
      </c>
      <c r="B14" s="51" t="s">
        <v>147</v>
      </c>
      <c r="C14" s="36" t="s">
        <v>148</v>
      </c>
      <c r="D14" s="36" t="s">
        <v>5680</v>
      </c>
      <c r="E14" s="52"/>
    </row>
    <row r="15" spans="1:5" x14ac:dyDescent="0.25">
      <c r="A15" t="s">
        <v>7839</v>
      </c>
      <c r="B15" s="53" t="s">
        <v>149</v>
      </c>
      <c r="C15" s="61" t="s">
        <v>150</v>
      </c>
      <c r="D15" s="61" t="s">
        <v>5697</v>
      </c>
      <c r="E15" s="54"/>
    </row>
    <row r="16" spans="1:5" x14ac:dyDescent="0.25">
      <c r="A16" t="s">
        <v>7840</v>
      </c>
      <c r="B16" s="51" t="s">
        <v>151</v>
      </c>
      <c r="C16" s="36" t="s">
        <v>152</v>
      </c>
      <c r="D16" s="36" t="s">
        <v>5711</v>
      </c>
      <c r="E16" s="52"/>
    </row>
    <row r="17" spans="1:5" x14ac:dyDescent="0.25">
      <c r="A17" t="s">
        <v>7841</v>
      </c>
      <c r="B17" s="53" t="s">
        <v>153</v>
      </c>
      <c r="C17" s="61" t="s">
        <v>154</v>
      </c>
      <c r="D17" s="61" t="s">
        <v>5724</v>
      </c>
      <c r="E17" s="54"/>
    </row>
    <row r="18" spans="1:5" x14ac:dyDescent="0.25">
      <c r="A18" t="s">
        <v>7842</v>
      </c>
      <c r="B18" s="51" t="s">
        <v>155</v>
      </c>
      <c r="C18" s="36" t="s">
        <v>156</v>
      </c>
      <c r="D18" s="36" t="s">
        <v>5739</v>
      </c>
      <c r="E18" s="52"/>
    </row>
    <row r="19" spans="1:5" x14ac:dyDescent="0.25">
      <c r="A19" t="s">
        <v>7843</v>
      </c>
      <c r="B19" s="53" t="s">
        <v>157</v>
      </c>
      <c r="C19" s="61" t="s">
        <v>158</v>
      </c>
      <c r="D19" s="61" t="s">
        <v>5741</v>
      </c>
      <c r="E19" s="54"/>
    </row>
    <row r="20" spans="1:5" x14ac:dyDescent="0.25">
      <c r="A20" t="s">
        <v>7844</v>
      </c>
      <c r="B20" s="51" t="s">
        <v>159</v>
      </c>
      <c r="C20" s="36" t="s">
        <v>160</v>
      </c>
      <c r="D20" s="36" t="s">
        <v>5752</v>
      </c>
      <c r="E20" s="52" t="s">
        <v>7862</v>
      </c>
    </row>
    <row r="21" spans="1:5" x14ac:dyDescent="0.25">
      <c r="A21" t="s">
        <v>7845</v>
      </c>
      <c r="B21" s="53" t="s">
        <v>161</v>
      </c>
      <c r="C21" s="61" t="s">
        <v>162</v>
      </c>
      <c r="D21" s="61" t="s">
        <v>5762</v>
      </c>
      <c r="E21" s="54"/>
    </row>
    <row r="22" spans="1:5" x14ac:dyDescent="0.25">
      <c r="A22" t="s">
        <v>7846</v>
      </c>
      <c r="B22" s="51" t="s">
        <v>163</v>
      </c>
      <c r="C22" s="36" t="s">
        <v>164</v>
      </c>
      <c r="D22" s="36" t="s">
        <v>5775</v>
      </c>
      <c r="E22" s="52"/>
    </row>
    <row r="23" spans="1:5" x14ac:dyDescent="0.25">
      <c r="A23" t="s">
        <v>7847</v>
      </c>
      <c r="B23" s="53" t="s">
        <v>165</v>
      </c>
      <c r="C23" s="61" t="s">
        <v>166</v>
      </c>
      <c r="D23" s="61" t="s">
        <v>5781</v>
      </c>
      <c r="E23" s="54"/>
    </row>
    <row r="24" spans="1:5" x14ac:dyDescent="0.25">
      <c r="A24" t="s">
        <v>7848</v>
      </c>
      <c r="B24" s="51" t="s">
        <v>167</v>
      </c>
      <c r="C24" s="36" t="s">
        <v>168</v>
      </c>
      <c r="D24" s="36" t="s">
        <v>5788</v>
      </c>
      <c r="E24" s="52"/>
    </row>
    <row r="25" spans="1:5" x14ac:dyDescent="0.25">
      <c r="A25" t="s">
        <v>7849</v>
      </c>
      <c r="B25" s="53" t="s">
        <v>169</v>
      </c>
      <c r="C25" s="61" t="s">
        <v>170</v>
      </c>
      <c r="D25" s="61" t="s">
        <v>5806</v>
      </c>
      <c r="E25" s="54" t="s">
        <v>7862</v>
      </c>
    </row>
    <row r="26" spans="1:5" x14ac:dyDescent="0.25">
      <c r="B26" s="51"/>
      <c r="C26" s="36"/>
      <c r="D26" s="36"/>
      <c r="E26" s="52"/>
    </row>
    <row r="27" spans="1:5" x14ac:dyDescent="0.25">
      <c r="B27" s="53"/>
      <c r="C27" s="61"/>
      <c r="D27" s="61"/>
      <c r="E27" s="54"/>
    </row>
    <row r="28" spans="1:5" x14ac:dyDescent="0.25">
      <c r="B28" s="51"/>
      <c r="C28" s="36"/>
      <c r="D28" s="36"/>
      <c r="E28" s="52"/>
    </row>
    <row r="29" spans="1:5" x14ac:dyDescent="0.25">
      <c r="B29" s="53"/>
      <c r="C29" s="61"/>
      <c r="D29" s="61"/>
      <c r="E29" s="54"/>
    </row>
    <row r="30" spans="1:5" x14ac:dyDescent="0.25">
      <c r="B30" s="2"/>
      <c r="C30" s="4"/>
      <c r="D30" s="4"/>
      <c r="E30" s="25"/>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59999389629810485"/>
  </sheetPr>
  <dimension ref="B2:F31"/>
  <sheetViews>
    <sheetView topLeftCell="A12" workbookViewId="0">
      <selection activeCell="D27" sqref="D27"/>
    </sheetView>
  </sheetViews>
  <sheetFormatPr defaultRowHeight="15" x14ac:dyDescent="0.25"/>
  <cols>
    <col min="2" max="2" width="23.140625" bestFit="1" customWidth="1"/>
    <col min="3" max="3" width="45.85546875" customWidth="1"/>
    <col min="4" max="4" width="35.28515625" bestFit="1" customWidth="1"/>
    <col min="5" max="5" width="23.140625" bestFit="1" customWidth="1"/>
    <col min="6" max="6" width="55.28515625" customWidth="1"/>
  </cols>
  <sheetData>
    <row r="2" spans="2:6" x14ac:dyDescent="0.25">
      <c r="B2" s="69" t="s">
        <v>9158</v>
      </c>
      <c r="C2" t="s">
        <v>9160</v>
      </c>
    </row>
    <row r="3" spans="2:6" x14ac:dyDescent="0.25">
      <c r="B3" s="69" t="s">
        <v>9157</v>
      </c>
      <c r="C3" s="71">
        <v>43466</v>
      </c>
    </row>
    <row r="4" spans="2:6" x14ac:dyDescent="0.25">
      <c r="B4" s="69" t="s">
        <v>9159</v>
      </c>
      <c r="C4" t="s">
        <v>9161</v>
      </c>
    </row>
    <row r="5" spans="2:6" x14ac:dyDescent="0.25">
      <c r="B5" s="69"/>
    </row>
    <row r="6" spans="2:6" ht="45" x14ac:dyDescent="0.25">
      <c r="B6" s="69" t="s">
        <v>9162</v>
      </c>
      <c r="C6" s="70" t="s">
        <v>9183</v>
      </c>
    </row>
    <row r="7" spans="2:6" ht="45" x14ac:dyDescent="0.25">
      <c r="C7" s="70" t="s">
        <v>9163</v>
      </c>
    </row>
    <row r="8" spans="2:6" s="67" customFormat="1" x14ac:dyDescent="0.25">
      <c r="C8" s="70"/>
    </row>
    <row r="9" spans="2:6" s="67" customFormat="1" ht="30" x14ac:dyDescent="0.25">
      <c r="B9" s="69" t="s">
        <v>9189</v>
      </c>
      <c r="C9" s="73" t="s">
        <v>9187</v>
      </c>
    </row>
    <row r="10" spans="2:6" ht="30" x14ac:dyDescent="0.25">
      <c r="C10" s="72" t="s">
        <v>9188</v>
      </c>
    </row>
    <row r="11" spans="2:6" s="67" customFormat="1" x14ac:dyDescent="0.25">
      <c r="C11" s="76" t="s">
        <v>9198</v>
      </c>
    </row>
    <row r="12" spans="2:6" s="67" customFormat="1" x14ac:dyDescent="0.25"/>
    <row r="13" spans="2:6" ht="34.9" customHeight="1" x14ac:dyDescent="0.25">
      <c r="B13" s="69" t="s">
        <v>9164</v>
      </c>
      <c r="C13" s="74" t="s">
        <v>9175</v>
      </c>
      <c r="D13" s="75" t="s">
        <v>9176</v>
      </c>
      <c r="E13" s="75" t="s">
        <v>9177</v>
      </c>
      <c r="F13" s="75" t="s">
        <v>9178</v>
      </c>
    </row>
    <row r="14" spans="2:6" ht="60" x14ac:dyDescent="0.25">
      <c r="B14" t="s">
        <v>9200</v>
      </c>
      <c r="C14" s="70" t="s">
        <v>9186</v>
      </c>
      <c r="D14" t="s">
        <v>9199</v>
      </c>
      <c r="E14" t="s">
        <v>9200</v>
      </c>
    </row>
    <row r="15" spans="2:6" x14ac:dyDescent="0.25">
      <c r="B15" t="s">
        <v>9165</v>
      </c>
      <c r="C15" s="70" t="s">
        <v>9185</v>
      </c>
      <c r="D15" t="s">
        <v>9208</v>
      </c>
    </row>
    <row r="16" spans="2:6" ht="30" x14ac:dyDescent="0.25">
      <c r="B16" t="s">
        <v>9172</v>
      </c>
      <c r="C16" s="70" t="s">
        <v>9180</v>
      </c>
      <c r="D16" t="s">
        <v>9202</v>
      </c>
      <c r="E16" t="s">
        <v>9184</v>
      </c>
    </row>
    <row r="17" spans="2:5" ht="30" x14ac:dyDescent="0.25">
      <c r="B17" t="s">
        <v>9211</v>
      </c>
      <c r="C17" s="70" t="s">
        <v>9181</v>
      </c>
      <c r="D17" t="s">
        <v>9193</v>
      </c>
      <c r="E17" t="s">
        <v>9191</v>
      </c>
    </row>
    <row r="18" spans="2:5" ht="30" x14ac:dyDescent="0.25">
      <c r="B18" t="s">
        <v>9212</v>
      </c>
      <c r="C18" s="70" t="s">
        <v>9182</v>
      </c>
      <c r="D18" t="s">
        <v>9192</v>
      </c>
      <c r="E18" t="s">
        <v>9190</v>
      </c>
    </row>
    <row r="19" spans="2:5" ht="30" x14ac:dyDescent="0.25">
      <c r="B19" t="s">
        <v>9170</v>
      </c>
      <c r="C19" s="70" t="s">
        <v>9205</v>
      </c>
      <c r="D19" t="s">
        <v>9287</v>
      </c>
    </row>
    <row r="20" spans="2:5" s="67" customFormat="1" x14ac:dyDescent="0.25">
      <c r="B20" s="67" t="s">
        <v>9286</v>
      </c>
      <c r="C20" s="70" t="s">
        <v>9292</v>
      </c>
      <c r="D20" s="67" t="s">
        <v>9288</v>
      </c>
    </row>
    <row r="21" spans="2:5" s="67" customFormat="1" x14ac:dyDescent="0.25">
      <c r="B21" s="67" t="s">
        <v>9289</v>
      </c>
      <c r="C21" s="70" t="s">
        <v>9290</v>
      </c>
      <c r="D21" s="67" t="s">
        <v>9291</v>
      </c>
    </row>
    <row r="22" spans="2:5" x14ac:dyDescent="0.25">
      <c r="B22" t="s">
        <v>9295</v>
      </c>
      <c r="C22" s="70" t="s">
        <v>9206</v>
      </c>
      <c r="D22" t="s">
        <v>9296</v>
      </c>
    </row>
    <row r="23" spans="2:5" s="67" customFormat="1" ht="45" x14ac:dyDescent="0.25">
      <c r="B23" s="67" t="s">
        <v>9214</v>
      </c>
      <c r="C23" s="70" t="s">
        <v>9215</v>
      </c>
      <c r="D23" s="67" t="s">
        <v>9287</v>
      </c>
    </row>
    <row r="24" spans="2:5" s="67" customFormat="1" ht="45" x14ac:dyDescent="0.25">
      <c r="B24" s="67" t="s">
        <v>9213</v>
      </c>
      <c r="C24" s="70" t="s">
        <v>9216</v>
      </c>
      <c r="D24" s="67" t="s">
        <v>9287</v>
      </c>
    </row>
    <row r="25" spans="2:5" ht="30" x14ac:dyDescent="0.25">
      <c r="B25" t="s">
        <v>9173</v>
      </c>
      <c r="C25" s="70" t="s">
        <v>9203</v>
      </c>
      <c r="D25" s="67" t="s">
        <v>9293</v>
      </c>
    </row>
    <row r="26" spans="2:5" s="67" customFormat="1" ht="30" x14ac:dyDescent="0.25">
      <c r="B26" s="67" t="s">
        <v>9297</v>
      </c>
      <c r="C26" s="70" t="s">
        <v>9298</v>
      </c>
      <c r="D26" s="67" t="s">
        <v>9299</v>
      </c>
    </row>
    <row r="27" spans="2:5" x14ac:dyDescent="0.25">
      <c r="B27" t="s">
        <v>9167</v>
      </c>
      <c r="C27" s="70"/>
      <c r="D27" t="s">
        <v>9209</v>
      </c>
    </row>
    <row r="28" spans="2:5" ht="30" x14ac:dyDescent="0.25">
      <c r="B28" t="s">
        <v>9168</v>
      </c>
      <c r="C28" s="70" t="s">
        <v>9204</v>
      </c>
      <c r="D28" t="s">
        <v>9294</v>
      </c>
    </row>
    <row r="29" spans="2:5" ht="30" x14ac:dyDescent="0.25">
      <c r="B29" t="s">
        <v>9169</v>
      </c>
      <c r="C29" s="70" t="s">
        <v>9207</v>
      </c>
      <c r="D29" t="s">
        <v>9208</v>
      </c>
    </row>
    <row r="30" spans="2:5" x14ac:dyDescent="0.25">
      <c r="B30" t="s">
        <v>9171</v>
      </c>
      <c r="C30" s="70" t="s">
        <v>9201</v>
      </c>
      <c r="D30" s="67" t="s">
        <v>9285</v>
      </c>
    </row>
    <row r="31" spans="2:5" x14ac:dyDescent="0.25">
      <c r="B31" t="s">
        <v>9179</v>
      </c>
      <c r="C31" s="70" t="s">
        <v>9174</v>
      </c>
      <c r="D31" s="67" t="s">
        <v>9210</v>
      </c>
    </row>
  </sheetData>
  <pageMargins left="0.7" right="0.7" top="0.75" bottom="0.75" header="0.3" footer="0.3"/>
  <pageSetup paperSize="0" orientation="portrait" horizontalDpi="4294967295" verticalDpi="4294967295" r:id="rId1"/>
  <rowBreaks count="1" manualBreakCount="1">
    <brk id="9" max="16383" man="1"/>
  </rowBreaks>
  <colBreaks count="1" manualBreakCount="1">
    <brk id="1" max="1048575" man="1"/>
  </colBreak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G60"/>
  <sheetViews>
    <sheetView workbookViewId="0">
      <selection activeCell="E34" sqref="E34"/>
    </sheetView>
  </sheetViews>
  <sheetFormatPr defaultRowHeight="15" x14ac:dyDescent="0.25"/>
  <cols>
    <col min="1" max="1" width="9" bestFit="1" customWidth="1"/>
    <col min="2" max="2" width="15.7109375" bestFit="1" customWidth="1"/>
    <col min="3" max="4" width="15.7109375" customWidth="1"/>
    <col min="5" max="5" width="77.7109375" bestFit="1" customWidth="1"/>
    <col min="6" max="6" width="88.7109375" customWidth="1"/>
  </cols>
  <sheetData>
    <row r="1" spans="1:7" x14ac:dyDescent="0.25">
      <c r="A1" s="31" t="s">
        <v>0</v>
      </c>
      <c r="B1" s="32" t="s">
        <v>1</v>
      </c>
      <c r="C1" s="32" t="s">
        <v>992</v>
      </c>
      <c r="D1" s="32" t="s">
        <v>6024</v>
      </c>
      <c r="E1" s="32" t="s">
        <v>3</v>
      </c>
      <c r="F1" s="33" t="s">
        <v>7867</v>
      </c>
      <c r="G1" s="62" t="s">
        <v>7868</v>
      </c>
    </row>
    <row r="2" spans="1:7" x14ac:dyDescent="0.25">
      <c r="A2" s="34" t="s">
        <v>6</v>
      </c>
      <c r="B2" s="35">
        <f>'IOIC Allocator'!E73</f>
        <v>0.35221571906354515</v>
      </c>
      <c r="C2" s="36" t="s">
        <v>5</v>
      </c>
      <c r="D2" s="37"/>
      <c r="E2" s="38" t="s">
        <v>9</v>
      </c>
      <c r="F2" s="39"/>
    </row>
    <row r="3" spans="1:7" x14ac:dyDescent="0.25">
      <c r="A3" s="34" t="s">
        <v>6</v>
      </c>
      <c r="B3" s="35">
        <f>'IOIC Allocator'!E69</f>
        <v>0.11454849498327759</v>
      </c>
      <c r="C3" s="36" t="s">
        <v>2868</v>
      </c>
      <c r="D3" s="37"/>
      <c r="E3" s="64" t="s">
        <v>3709</v>
      </c>
      <c r="F3" s="39"/>
    </row>
    <row r="4" spans="1:7" x14ac:dyDescent="0.25">
      <c r="A4" s="34" t="s">
        <v>586</v>
      </c>
      <c r="B4" s="35">
        <v>1</v>
      </c>
      <c r="C4" s="36" t="s">
        <v>2912</v>
      </c>
      <c r="D4" s="37"/>
      <c r="E4" s="38" t="s">
        <v>587</v>
      </c>
      <c r="F4" s="39"/>
    </row>
    <row r="5" spans="1:7" x14ac:dyDescent="0.25">
      <c r="A5" s="40" t="s">
        <v>12</v>
      </c>
      <c r="B5" s="41">
        <v>1</v>
      </c>
      <c r="C5" s="36" t="s">
        <v>11</v>
      </c>
      <c r="D5" s="37"/>
      <c r="E5" s="42" t="s">
        <v>14</v>
      </c>
      <c r="F5" s="43"/>
    </row>
    <row r="6" spans="1:7" x14ac:dyDescent="0.25">
      <c r="A6" s="40" t="s">
        <v>9146</v>
      </c>
      <c r="B6" s="41">
        <f>'IOIC Allocator'!E100</f>
        <v>2.4782520736394902E-2</v>
      </c>
      <c r="C6" s="36" t="s">
        <v>2898</v>
      </c>
      <c r="D6" s="37"/>
      <c r="E6" s="64" t="s">
        <v>1622</v>
      </c>
      <c r="F6" s="43"/>
    </row>
    <row r="7" spans="1:7" x14ac:dyDescent="0.25">
      <c r="A7" s="34" t="s">
        <v>18</v>
      </c>
      <c r="B7" s="35">
        <v>1</v>
      </c>
      <c r="C7" s="44" t="s">
        <v>16</v>
      </c>
      <c r="D7" s="35"/>
      <c r="E7" s="38" t="s">
        <v>19</v>
      </c>
      <c r="F7" s="39"/>
    </row>
    <row r="8" spans="1:7" x14ac:dyDescent="0.25">
      <c r="A8" s="40" t="s">
        <v>20</v>
      </c>
      <c r="B8" s="41">
        <v>1</v>
      </c>
      <c r="C8" s="41" t="s">
        <v>16</v>
      </c>
      <c r="D8" s="41"/>
      <c r="E8" s="42" t="s">
        <v>21</v>
      </c>
      <c r="F8" s="43"/>
    </row>
    <row r="9" spans="1:7" x14ac:dyDescent="0.25">
      <c r="A9" s="34" t="s">
        <v>24</v>
      </c>
      <c r="B9" s="35">
        <v>1</v>
      </c>
      <c r="C9" s="35" t="s">
        <v>23</v>
      </c>
      <c r="D9" s="35"/>
      <c r="E9" s="38" t="s">
        <v>27</v>
      </c>
      <c r="F9" s="39"/>
    </row>
    <row r="10" spans="1:7" x14ac:dyDescent="0.25">
      <c r="A10" s="40" t="s">
        <v>32</v>
      </c>
      <c r="B10" s="41">
        <v>1</v>
      </c>
      <c r="C10" s="41" t="s">
        <v>29</v>
      </c>
      <c r="D10" s="41"/>
      <c r="E10" s="42" t="s">
        <v>33</v>
      </c>
      <c r="F10" s="43"/>
    </row>
    <row r="11" spans="1:7" x14ac:dyDescent="0.25">
      <c r="A11" s="34" t="s">
        <v>34</v>
      </c>
      <c r="B11" s="35">
        <v>1</v>
      </c>
      <c r="C11" s="35" t="s">
        <v>29</v>
      </c>
      <c r="D11" s="35"/>
      <c r="E11" s="38" t="s">
        <v>35</v>
      </c>
      <c r="F11" s="39"/>
    </row>
    <row r="12" spans="1:7" x14ac:dyDescent="0.25">
      <c r="A12" s="40" t="s">
        <v>38</v>
      </c>
      <c r="B12" s="41">
        <v>1</v>
      </c>
      <c r="C12" s="41" t="s">
        <v>37</v>
      </c>
      <c r="D12" s="41"/>
      <c r="E12" s="42" t="s">
        <v>40</v>
      </c>
      <c r="F12" s="43"/>
    </row>
    <row r="13" spans="1:7" x14ac:dyDescent="0.25">
      <c r="A13" s="34" t="s">
        <v>43</v>
      </c>
      <c r="B13" s="35">
        <v>1</v>
      </c>
      <c r="C13" s="35" t="s">
        <v>42</v>
      </c>
      <c r="D13" s="35"/>
      <c r="E13" s="38" t="s">
        <v>45</v>
      </c>
      <c r="F13" s="39"/>
    </row>
    <row r="14" spans="1:7" x14ac:dyDescent="0.25">
      <c r="A14" s="40" t="s">
        <v>48</v>
      </c>
      <c r="B14" s="41">
        <v>1</v>
      </c>
      <c r="C14" s="41" t="s">
        <v>47</v>
      </c>
      <c r="D14" s="41"/>
      <c r="E14" s="42" t="s">
        <v>50</v>
      </c>
      <c r="F14" s="43"/>
    </row>
    <row r="15" spans="1:7" x14ac:dyDescent="0.25">
      <c r="A15" s="34" t="s">
        <v>53</v>
      </c>
      <c r="B15" s="35">
        <v>1</v>
      </c>
      <c r="C15" s="35" t="s">
        <v>52</v>
      </c>
      <c r="D15" s="35"/>
      <c r="E15" s="38" t="s">
        <v>55</v>
      </c>
      <c r="F15" s="39"/>
    </row>
    <row r="16" spans="1:7" x14ac:dyDescent="0.25">
      <c r="A16" s="40" t="s">
        <v>58</v>
      </c>
      <c r="B16" s="41">
        <v>1</v>
      </c>
      <c r="C16" s="41" t="s">
        <v>57</v>
      </c>
      <c r="D16" s="41"/>
      <c r="E16" s="42" t="s">
        <v>60</v>
      </c>
      <c r="F16" s="43"/>
    </row>
    <row r="17" spans="1:6" x14ac:dyDescent="0.25">
      <c r="A17" s="40" t="s">
        <v>9147</v>
      </c>
      <c r="B17" s="41">
        <v>1</v>
      </c>
      <c r="C17" s="41" t="s">
        <v>3000</v>
      </c>
      <c r="D17" s="41"/>
      <c r="E17" s="64" t="s">
        <v>741</v>
      </c>
      <c r="F17" s="43"/>
    </row>
    <row r="18" spans="1:6" x14ac:dyDescent="0.25">
      <c r="A18" s="34" t="s">
        <v>63</v>
      </c>
      <c r="B18" s="35">
        <v>1</v>
      </c>
      <c r="C18" s="35" t="s">
        <v>62</v>
      </c>
      <c r="D18" s="35"/>
      <c r="E18" s="38" t="s">
        <v>66</v>
      </c>
      <c r="F18" s="39"/>
    </row>
    <row r="19" spans="1:6" x14ac:dyDescent="0.25">
      <c r="A19" s="40" t="s">
        <v>69</v>
      </c>
      <c r="B19" s="41">
        <v>1</v>
      </c>
      <c r="C19" s="41" t="s">
        <v>68</v>
      </c>
      <c r="D19" s="41"/>
      <c r="E19" s="42" t="s">
        <v>72</v>
      </c>
      <c r="F19" s="43"/>
    </row>
    <row r="20" spans="1:6" x14ac:dyDescent="0.25">
      <c r="A20" s="34" t="s">
        <v>75</v>
      </c>
      <c r="B20" s="35">
        <v>1</v>
      </c>
      <c r="C20" s="35" t="s">
        <v>74</v>
      </c>
      <c r="D20" s="35"/>
      <c r="E20" s="38" t="s">
        <v>77</v>
      </c>
      <c r="F20" s="39"/>
    </row>
    <row r="21" spans="1:6" x14ac:dyDescent="0.25">
      <c r="A21" s="40" t="s">
        <v>80</v>
      </c>
      <c r="B21" s="41">
        <v>1</v>
      </c>
      <c r="C21" s="41" t="s">
        <v>79</v>
      </c>
      <c r="D21" s="41"/>
      <c r="E21" s="42" t="s">
        <v>83</v>
      </c>
      <c r="F21" s="43"/>
    </row>
    <row r="22" spans="1:6" x14ac:dyDescent="0.25">
      <c r="A22" s="34" t="s">
        <v>86</v>
      </c>
      <c r="B22" s="35">
        <v>1</v>
      </c>
      <c r="C22" s="35" t="s">
        <v>85</v>
      </c>
      <c r="D22" s="35"/>
      <c r="E22" s="38" t="s">
        <v>88</v>
      </c>
      <c r="F22" s="39"/>
    </row>
    <row r="23" spans="1:6" x14ac:dyDescent="0.25">
      <c r="A23" s="40" t="s">
        <v>91</v>
      </c>
      <c r="B23" s="41">
        <v>1</v>
      </c>
      <c r="C23" s="41" t="s">
        <v>90</v>
      </c>
      <c r="D23" s="41"/>
      <c r="E23" s="42" t="s">
        <v>93</v>
      </c>
      <c r="F23" s="43"/>
    </row>
    <row r="24" spans="1:6" x14ac:dyDescent="0.25">
      <c r="A24" s="34" t="s">
        <v>97</v>
      </c>
      <c r="B24" s="35">
        <v>0.85287846481876339</v>
      </c>
      <c r="C24" s="35" t="s">
        <v>95</v>
      </c>
      <c r="D24" s="35"/>
      <c r="E24" s="38" t="s">
        <v>98</v>
      </c>
      <c r="F24" s="39"/>
    </row>
    <row r="25" spans="1:6" x14ac:dyDescent="0.25">
      <c r="A25" t="s">
        <v>7863</v>
      </c>
      <c r="B25" s="35">
        <v>0.85287846481876339</v>
      </c>
      <c r="C25" s="35" t="s">
        <v>95</v>
      </c>
      <c r="D25" s="35"/>
      <c r="E25" s="38" t="s">
        <v>98</v>
      </c>
      <c r="F25" t="s">
        <v>7862</v>
      </c>
    </row>
    <row r="26" spans="1:6" x14ac:dyDescent="0.25">
      <c r="A26" s="40" t="s">
        <v>102</v>
      </c>
      <c r="B26" s="41">
        <v>0.17259552042160739</v>
      </c>
      <c r="C26" s="41" t="s">
        <v>115</v>
      </c>
      <c r="D26" s="41"/>
      <c r="E26" s="42" t="s">
        <v>104</v>
      </c>
      <c r="F26" s="43"/>
    </row>
    <row r="27" spans="1:6" x14ac:dyDescent="0.25">
      <c r="A27" s="34" t="s">
        <v>102</v>
      </c>
      <c r="B27" s="35">
        <v>0.70882740447957848</v>
      </c>
      <c r="C27" s="35" t="s">
        <v>6020</v>
      </c>
      <c r="D27" s="35"/>
      <c r="E27" s="38" t="s">
        <v>104</v>
      </c>
      <c r="F27" s="39"/>
    </row>
    <row r="28" spans="1:6" x14ac:dyDescent="0.25">
      <c r="A28" s="40" t="s">
        <v>120</v>
      </c>
      <c r="B28" s="41">
        <v>0.83992094861660072</v>
      </c>
      <c r="C28" s="41" t="s">
        <v>118</v>
      </c>
      <c r="D28" s="41"/>
      <c r="E28" s="42" t="s">
        <v>121</v>
      </c>
      <c r="F28" s="43"/>
    </row>
    <row r="29" spans="1:6" x14ac:dyDescent="0.25">
      <c r="A29" s="34" t="s">
        <v>5821</v>
      </c>
      <c r="B29" s="35">
        <v>1</v>
      </c>
      <c r="C29" s="35" t="s">
        <v>6028</v>
      </c>
      <c r="D29" s="35"/>
      <c r="E29" s="38" t="s">
        <v>6642</v>
      </c>
      <c r="F29" s="39"/>
    </row>
    <row r="30" spans="1:6" x14ac:dyDescent="0.25">
      <c r="A30" s="27" t="s">
        <v>5823</v>
      </c>
      <c r="B30" s="28">
        <v>1</v>
      </c>
      <c r="C30" s="28" t="s">
        <v>6638</v>
      </c>
      <c r="D30" s="28"/>
      <c r="E30" s="29" t="s">
        <v>6641</v>
      </c>
      <c r="F30" s="30"/>
    </row>
    <row r="31" spans="1:6" x14ac:dyDescent="0.25">
      <c r="A31" s="4" t="s">
        <v>5437</v>
      </c>
      <c r="B31" s="20">
        <v>1</v>
      </c>
      <c r="C31" s="20" t="s">
        <v>6033</v>
      </c>
      <c r="D31" s="2" t="s">
        <v>134</v>
      </c>
      <c r="E31" s="4" t="s">
        <v>5438</v>
      </c>
      <c r="F31" s="25"/>
    </row>
    <row r="32" spans="1:6" x14ac:dyDescent="0.25">
      <c r="A32" s="5" t="s">
        <v>5455</v>
      </c>
      <c r="B32" s="45">
        <v>1</v>
      </c>
      <c r="C32" s="45" t="s">
        <v>6048</v>
      </c>
      <c r="D32" s="3" t="s">
        <v>136</v>
      </c>
      <c r="E32" s="5" t="s">
        <v>5456</v>
      </c>
      <c r="F32" s="26"/>
    </row>
    <row r="33" spans="1:7" x14ac:dyDescent="0.25">
      <c r="A33" s="4" t="s">
        <v>5481</v>
      </c>
      <c r="B33" s="20">
        <v>1</v>
      </c>
      <c r="C33" s="20" t="s">
        <v>7835</v>
      </c>
      <c r="D33" s="2" t="s">
        <v>138</v>
      </c>
      <c r="E33" s="4" t="s">
        <v>5482</v>
      </c>
      <c r="F33" s="25"/>
    </row>
    <row r="34" spans="1:7" x14ac:dyDescent="0.25">
      <c r="A34" s="5" t="s">
        <v>5488</v>
      </c>
      <c r="B34" s="45">
        <v>1</v>
      </c>
      <c r="C34" s="45" t="s">
        <v>7836</v>
      </c>
      <c r="D34" s="3" t="s">
        <v>140</v>
      </c>
      <c r="E34" s="5" t="s">
        <v>5489</v>
      </c>
      <c r="F34" s="26"/>
    </row>
    <row r="35" spans="1:7" x14ac:dyDescent="0.25">
      <c r="A35" s="4" t="s">
        <v>5528</v>
      </c>
      <c r="B35" s="20">
        <v>1</v>
      </c>
      <c r="C35" s="20" t="s">
        <v>7852</v>
      </c>
      <c r="D35" s="2" t="s">
        <v>171</v>
      </c>
      <c r="E35" s="4" t="s">
        <v>5529</v>
      </c>
      <c r="F35" s="25" t="s">
        <v>7866</v>
      </c>
      <c r="G35" s="25" t="s">
        <v>7853</v>
      </c>
    </row>
    <row r="36" spans="1:7" x14ac:dyDescent="0.25">
      <c r="A36" s="4" t="s">
        <v>7855</v>
      </c>
      <c r="B36" s="20">
        <v>1</v>
      </c>
      <c r="C36" s="20" t="s">
        <v>7852</v>
      </c>
      <c r="D36" s="2" t="s">
        <v>171</v>
      </c>
      <c r="E36" s="4" t="s">
        <v>5529</v>
      </c>
      <c r="F36" s="25" t="s">
        <v>7866</v>
      </c>
      <c r="G36" s="25" t="s">
        <v>7853</v>
      </c>
    </row>
    <row r="37" spans="1:7" x14ac:dyDescent="0.25">
      <c r="A37" s="5" t="s">
        <v>5633</v>
      </c>
      <c r="B37" s="45">
        <v>1</v>
      </c>
      <c r="C37" s="20" t="s">
        <v>7837</v>
      </c>
      <c r="D37" s="3" t="s">
        <v>143</v>
      </c>
      <c r="E37" s="5" t="s">
        <v>5634</v>
      </c>
      <c r="F37" s="26"/>
    </row>
    <row r="38" spans="1:7" x14ac:dyDescent="0.25">
      <c r="A38" s="5" t="s">
        <v>7856</v>
      </c>
      <c r="B38" s="20">
        <v>1</v>
      </c>
      <c r="C38" s="20" t="s">
        <v>7833</v>
      </c>
      <c r="D38" s="3" t="s">
        <v>174</v>
      </c>
      <c r="E38" s="4" t="s">
        <v>5649</v>
      </c>
      <c r="F38" s="25" t="s">
        <v>7870</v>
      </c>
    </row>
    <row r="39" spans="1:7" x14ac:dyDescent="0.25">
      <c r="A39" s="4" t="s">
        <v>5648</v>
      </c>
      <c r="B39" s="20">
        <v>1</v>
      </c>
      <c r="C39" s="20" t="s">
        <v>7833</v>
      </c>
      <c r="D39" s="2" t="s">
        <v>174</v>
      </c>
      <c r="E39" s="4" t="s">
        <v>5649</v>
      </c>
      <c r="F39" s="25" t="s">
        <v>7870</v>
      </c>
      <c r="G39" s="25" t="s">
        <v>7851</v>
      </c>
    </row>
    <row r="40" spans="1:7" x14ac:dyDescent="0.25">
      <c r="A40" s="4" t="s">
        <v>7857</v>
      </c>
      <c r="B40" s="20">
        <v>1</v>
      </c>
      <c r="C40" s="20" t="s">
        <v>7834</v>
      </c>
      <c r="D40" s="2" t="s">
        <v>176</v>
      </c>
      <c r="E40" s="5" t="s">
        <v>5663</v>
      </c>
      <c r="F40" s="25" t="s">
        <v>7869</v>
      </c>
      <c r="G40" s="26" t="s">
        <v>7854</v>
      </c>
    </row>
    <row r="41" spans="1:7" x14ac:dyDescent="0.25">
      <c r="A41" s="5" t="s">
        <v>5662</v>
      </c>
      <c r="B41" s="45">
        <v>1</v>
      </c>
      <c r="C41" s="20" t="s">
        <v>7834</v>
      </c>
      <c r="D41" s="3" t="s">
        <v>176</v>
      </c>
      <c r="E41" s="5" t="s">
        <v>5663</v>
      </c>
      <c r="F41" s="25" t="s">
        <v>7869</v>
      </c>
      <c r="G41" s="26" t="s">
        <v>7854</v>
      </c>
    </row>
    <row r="42" spans="1:7" x14ac:dyDescent="0.25">
      <c r="A42" s="4" t="s">
        <v>5679</v>
      </c>
      <c r="B42" s="20">
        <v>1</v>
      </c>
      <c r="C42" s="20" t="s">
        <v>7838</v>
      </c>
      <c r="D42" s="2" t="s">
        <v>147</v>
      </c>
      <c r="E42" s="4" t="s">
        <v>5680</v>
      </c>
      <c r="F42" s="25"/>
    </row>
    <row r="43" spans="1:7" x14ac:dyDescent="0.25">
      <c r="A43" s="5" t="s">
        <v>5696</v>
      </c>
      <c r="B43" s="45">
        <v>1</v>
      </c>
      <c r="C43" s="20" t="s">
        <v>7839</v>
      </c>
      <c r="D43" s="3" t="s">
        <v>149</v>
      </c>
      <c r="E43" s="5" t="s">
        <v>5697</v>
      </c>
      <c r="F43" s="26"/>
    </row>
    <row r="44" spans="1:7" x14ac:dyDescent="0.25">
      <c r="A44" s="4" t="s">
        <v>5710</v>
      </c>
      <c r="B44" s="20">
        <v>1</v>
      </c>
      <c r="C44" s="20" t="s">
        <v>7840</v>
      </c>
      <c r="D44" s="2" t="s">
        <v>151</v>
      </c>
      <c r="E44" s="4" t="s">
        <v>5711</v>
      </c>
      <c r="F44" s="25"/>
    </row>
    <row r="45" spans="1:7" x14ac:dyDescent="0.25">
      <c r="A45" s="5" t="s">
        <v>5723</v>
      </c>
      <c r="B45" s="45">
        <v>1</v>
      </c>
      <c r="C45" s="20" t="s">
        <v>7841</v>
      </c>
      <c r="D45" s="3" t="s">
        <v>153</v>
      </c>
      <c r="E45" s="5" t="s">
        <v>5724</v>
      </c>
      <c r="F45" s="26"/>
    </row>
    <row r="46" spans="1:7" x14ac:dyDescent="0.25">
      <c r="A46" s="4" t="s">
        <v>5738</v>
      </c>
      <c r="B46" s="20">
        <v>1</v>
      </c>
      <c r="C46" s="20" t="s">
        <v>7842</v>
      </c>
      <c r="D46" s="2" t="s">
        <v>155</v>
      </c>
      <c r="E46" s="4" t="s">
        <v>5739</v>
      </c>
    </row>
    <row r="47" spans="1:7" x14ac:dyDescent="0.25">
      <c r="A47" s="4" t="s">
        <v>807</v>
      </c>
      <c r="B47" s="20">
        <v>1</v>
      </c>
      <c r="C47" s="20" t="s">
        <v>7842</v>
      </c>
      <c r="D47" s="2" t="s">
        <v>155</v>
      </c>
      <c r="E47" s="4" t="s">
        <v>5739</v>
      </c>
      <c r="F47" s="25" t="s">
        <v>7871</v>
      </c>
    </row>
    <row r="48" spans="1:7" x14ac:dyDescent="0.25">
      <c r="A48" s="5" t="s">
        <v>5740</v>
      </c>
      <c r="B48" s="45">
        <v>1</v>
      </c>
      <c r="C48" s="20" t="s">
        <v>7843</v>
      </c>
      <c r="D48" s="3" t="s">
        <v>157</v>
      </c>
      <c r="E48" s="5" t="s">
        <v>5741</v>
      </c>
      <c r="F48" s="26"/>
    </row>
    <row r="49" spans="1:6" x14ac:dyDescent="0.25">
      <c r="A49" s="4" t="s">
        <v>838</v>
      </c>
      <c r="B49" s="20">
        <v>1</v>
      </c>
      <c r="C49" s="20" t="s">
        <v>7844</v>
      </c>
      <c r="D49" s="2" t="s">
        <v>159</v>
      </c>
      <c r="E49" s="4" t="s">
        <v>5752</v>
      </c>
      <c r="F49" s="25"/>
    </row>
    <row r="50" spans="1:6" x14ac:dyDescent="0.25">
      <c r="A50" s="5" t="s">
        <v>5761</v>
      </c>
      <c r="B50" s="45">
        <v>1</v>
      </c>
      <c r="C50" s="20" t="s">
        <v>7845</v>
      </c>
      <c r="D50" s="3" t="s">
        <v>161</v>
      </c>
      <c r="E50" s="5" t="s">
        <v>5762</v>
      </c>
      <c r="F50" s="26"/>
    </row>
    <row r="51" spans="1:6" x14ac:dyDescent="0.25">
      <c r="A51" s="4" t="s">
        <v>5774</v>
      </c>
      <c r="B51" s="20">
        <v>1</v>
      </c>
      <c r="C51" s="20" t="s">
        <v>7846</v>
      </c>
      <c r="D51" s="2" t="s">
        <v>163</v>
      </c>
      <c r="E51" s="4" t="s">
        <v>5775</v>
      </c>
      <c r="F51" s="25"/>
    </row>
    <row r="52" spans="1:6" x14ac:dyDescent="0.25">
      <c r="A52" s="5" t="s">
        <v>5780</v>
      </c>
      <c r="B52" s="45">
        <v>1</v>
      </c>
      <c r="C52" s="20" t="s">
        <v>7847</v>
      </c>
      <c r="D52" s="3" t="s">
        <v>165</v>
      </c>
      <c r="E52" s="5" t="s">
        <v>5781</v>
      </c>
      <c r="F52" s="26"/>
    </row>
    <row r="53" spans="1:6" x14ac:dyDescent="0.25">
      <c r="A53" s="5" t="s">
        <v>7864</v>
      </c>
      <c r="B53" s="20">
        <v>1</v>
      </c>
      <c r="C53" s="20" t="s">
        <v>7847</v>
      </c>
      <c r="D53" s="3" t="s">
        <v>165</v>
      </c>
      <c r="E53" s="5" t="s">
        <v>5781</v>
      </c>
      <c r="F53" s="26" t="s">
        <v>7865</v>
      </c>
    </row>
    <row r="54" spans="1:6" x14ac:dyDescent="0.25">
      <c r="A54" s="4" t="s">
        <v>5787</v>
      </c>
      <c r="B54" s="20">
        <v>1</v>
      </c>
      <c r="C54" s="20" t="s">
        <v>7848</v>
      </c>
      <c r="D54" s="2" t="s">
        <v>167</v>
      </c>
      <c r="E54" s="4" t="s">
        <v>5788</v>
      </c>
      <c r="F54" s="25"/>
    </row>
    <row r="55" spans="1:6" x14ac:dyDescent="0.25">
      <c r="A55" t="s">
        <v>7858</v>
      </c>
      <c r="B55" s="45">
        <v>1</v>
      </c>
      <c r="C55" s="20" t="s">
        <v>7844</v>
      </c>
      <c r="D55" s="1" t="s">
        <v>159</v>
      </c>
      <c r="E55" t="s">
        <v>958</v>
      </c>
      <c r="F55" t="s">
        <v>7862</v>
      </c>
    </row>
    <row r="56" spans="1:6" x14ac:dyDescent="0.25">
      <c r="A56" t="s">
        <v>7859</v>
      </c>
      <c r="B56" s="20">
        <v>1</v>
      </c>
      <c r="C56" s="20" t="s">
        <v>7845</v>
      </c>
      <c r="D56" s="1" t="s">
        <v>161</v>
      </c>
      <c r="E56" t="s">
        <v>971</v>
      </c>
      <c r="F56" t="s">
        <v>7862</v>
      </c>
    </row>
    <row r="57" spans="1:6" x14ac:dyDescent="0.25">
      <c r="A57" t="s">
        <v>7860</v>
      </c>
      <c r="B57" s="45">
        <v>1</v>
      </c>
      <c r="C57" s="20" t="s">
        <v>7849</v>
      </c>
      <c r="D57" t="s">
        <v>169</v>
      </c>
      <c r="E57" t="s">
        <v>976</v>
      </c>
      <c r="F57" t="s">
        <v>7862</v>
      </c>
    </row>
    <row r="58" spans="1:6" x14ac:dyDescent="0.25">
      <c r="A58" t="s">
        <v>2757</v>
      </c>
      <c r="B58" s="20">
        <v>1</v>
      </c>
      <c r="C58" s="20" t="s">
        <v>7849</v>
      </c>
      <c r="D58" t="s">
        <v>169</v>
      </c>
      <c r="E58" t="s">
        <v>983</v>
      </c>
      <c r="F58" t="s">
        <v>7862</v>
      </c>
    </row>
    <row r="59" spans="1:6" x14ac:dyDescent="0.25">
      <c r="A59" t="s">
        <v>7861</v>
      </c>
      <c r="B59" s="45">
        <v>1</v>
      </c>
      <c r="C59" s="20" t="s">
        <v>7849</v>
      </c>
      <c r="D59" t="s">
        <v>169</v>
      </c>
      <c r="E59" t="s">
        <v>985</v>
      </c>
      <c r="F59" t="s">
        <v>7862</v>
      </c>
    </row>
    <row r="60" spans="1:6" x14ac:dyDescent="0.25">
      <c r="A60" t="s">
        <v>7872</v>
      </c>
      <c r="B60" s="20">
        <v>1</v>
      </c>
      <c r="C60" s="20" t="s">
        <v>7848</v>
      </c>
      <c r="D60" t="s">
        <v>167</v>
      </c>
      <c r="E60" t="s">
        <v>7873</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E921"/>
  <sheetViews>
    <sheetView workbookViewId="0">
      <pane ySplit="1" topLeftCell="A226" activePane="bottomLeft" state="frozen"/>
      <selection pane="bottomLeft" activeCell="B252" sqref="B252"/>
    </sheetView>
  </sheetViews>
  <sheetFormatPr defaultRowHeight="12.75" x14ac:dyDescent="0.2"/>
  <cols>
    <col min="1" max="1" width="12.7109375" style="14" customWidth="1"/>
    <col min="2" max="2" width="12.7109375" style="13" customWidth="1"/>
    <col min="3" max="3" width="12.7109375" style="17" customWidth="1"/>
    <col min="4" max="4" width="60.7109375" style="14" customWidth="1"/>
    <col min="5" max="5" width="65.7109375" style="14" customWidth="1"/>
    <col min="6" max="16384" width="9.140625" style="9"/>
  </cols>
  <sheetData>
    <row r="1" spans="1:5" ht="18" customHeight="1" x14ac:dyDescent="0.2">
      <c r="A1" s="8" t="s">
        <v>996</v>
      </c>
      <c r="B1" s="6" t="s">
        <v>994</v>
      </c>
      <c r="C1" s="15" t="s">
        <v>992</v>
      </c>
      <c r="D1" s="7" t="s">
        <v>995</v>
      </c>
      <c r="E1" s="7" t="s">
        <v>179</v>
      </c>
    </row>
    <row r="2" spans="1:5" x14ac:dyDescent="0.2">
      <c r="A2" s="12" t="s">
        <v>197</v>
      </c>
      <c r="B2" s="10" t="s">
        <v>997</v>
      </c>
      <c r="C2" s="16" t="s">
        <v>2793</v>
      </c>
      <c r="D2" s="11" t="s">
        <v>998</v>
      </c>
      <c r="E2" s="11" t="s">
        <v>198</v>
      </c>
    </row>
    <row r="3" spans="1:5" x14ac:dyDescent="0.2">
      <c r="A3" s="12" t="s">
        <v>197</v>
      </c>
      <c r="B3" s="10" t="s">
        <v>999</v>
      </c>
      <c r="C3" s="16" t="s">
        <v>2793</v>
      </c>
      <c r="D3" s="11" t="s">
        <v>1000</v>
      </c>
      <c r="E3" s="11" t="s">
        <v>198</v>
      </c>
    </row>
    <row r="4" spans="1:5" x14ac:dyDescent="0.2">
      <c r="A4" s="12" t="s">
        <v>197</v>
      </c>
      <c r="B4" s="10" t="s">
        <v>1001</v>
      </c>
      <c r="C4" s="16" t="s">
        <v>2793</v>
      </c>
      <c r="D4" s="11" t="s">
        <v>1002</v>
      </c>
      <c r="E4" s="11" t="s">
        <v>198</v>
      </c>
    </row>
    <row r="5" spans="1:5" x14ac:dyDescent="0.2">
      <c r="A5" s="12" t="s">
        <v>197</v>
      </c>
      <c r="B5" s="10" t="s">
        <v>1003</v>
      </c>
      <c r="C5" s="16" t="s">
        <v>2793</v>
      </c>
      <c r="D5" s="11" t="s">
        <v>1004</v>
      </c>
      <c r="E5" s="11" t="s">
        <v>198</v>
      </c>
    </row>
    <row r="6" spans="1:5" x14ac:dyDescent="0.2">
      <c r="A6" s="12" t="s">
        <v>197</v>
      </c>
      <c r="B6" s="10" t="s">
        <v>1005</v>
      </c>
      <c r="C6" s="16" t="s">
        <v>2793</v>
      </c>
      <c r="D6" s="11" t="s">
        <v>1006</v>
      </c>
      <c r="E6" s="11" t="s">
        <v>198</v>
      </c>
    </row>
    <row r="7" spans="1:5" x14ac:dyDescent="0.2">
      <c r="A7" s="12" t="s">
        <v>197</v>
      </c>
      <c r="B7" s="10" t="s">
        <v>1007</v>
      </c>
      <c r="C7" s="16" t="s">
        <v>2793</v>
      </c>
      <c r="D7" s="11" t="s">
        <v>1008</v>
      </c>
      <c r="E7" s="11" t="s">
        <v>198</v>
      </c>
    </row>
    <row r="8" spans="1:5" x14ac:dyDescent="0.2">
      <c r="A8" s="12" t="s">
        <v>197</v>
      </c>
      <c r="B8" s="10" t="s">
        <v>1009</v>
      </c>
      <c r="C8" s="16" t="s">
        <v>2793</v>
      </c>
      <c r="D8" s="11" t="s">
        <v>1010</v>
      </c>
      <c r="E8" s="11" t="s">
        <v>198</v>
      </c>
    </row>
    <row r="9" spans="1:5" x14ac:dyDescent="0.2">
      <c r="A9" s="12" t="s">
        <v>197</v>
      </c>
      <c r="B9" s="10" t="s">
        <v>1011</v>
      </c>
      <c r="C9" s="16" t="s">
        <v>2794</v>
      </c>
      <c r="D9" s="11" t="s">
        <v>1012</v>
      </c>
      <c r="E9" s="11" t="s">
        <v>198</v>
      </c>
    </row>
    <row r="10" spans="1:5" x14ac:dyDescent="0.2">
      <c r="A10" s="12" t="s">
        <v>197</v>
      </c>
      <c r="B10" s="10" t="s">
        <v>1013</v>
      </c>
      <c r="C10" s="16" t="s">
        <v>2794</v>
      </c>
      <c r="D10" s="11" t="s">
        <v>1014</v>
      </c>
      <c r="E10" s="11" t="s">
        <v>198</v>
      </c>
    </row>
    <row r="11" spans="1:5" x14ac:dyDescent="0.2">
      <c r="A11" s="12" t="s">
        <v>197</v>
      </c>
      <c r="B11" s="10" t="s">
        <v>1015</v>
      </c>
      <c r="C11" s="16" t="s">
        <v>2795</v>
      </c>
      <c r="D11" s="11" t="s">
        <v>1016</v>
      </c>
      <c r="E11" s="11" t="s">
        <v>198</v>
      </c>
    </row>
    <row r="12" spans="1:5" x14ac:dyDescent="0.2">
      <c r="A12" s="12" t="s">
        <v>197</v>
      </c>
      <c r="B12" s="10" t="s">
        <v>1017</v>
      </c>
      <c r="C12" s="16" t="s">
        <v>2795</v>
      </c>
      <c r="D12" s="11" t="s">
        <v>1018</v>
      </c>
      <c r="E12" s="11" t="s">
        <v>198</v>
      </c>
    </row>
    <row r="13" spans="1:5" x14ac:dyDescent="0.2">
      <c r="A13" s="12" t="s">
        <v>197</v>
      </c>
      <c r="B13" s="10" t="s">
        <v>1019</v>
      </c>
      <c r="C13" s="16" t="s">
        <v>2795</v>
      </c>
      <c r="D13" s="11" t="s">
        <v>1020</v>
      </c>
      <c r="E13" s="11" t="s">
        <v>198</v>
      </c>
    </row>
    <row r="14" spans="1:5" x14ac:dyDescent="0.2">
      <c r="A14" s="12" t="s">
        <v>194</v>
      </c>
      <c r="B14" s="10" t="s">
        <v>1021</v>
      </c>
      <c r="C14" s="16" t="s">
        <v>2796</v>
      </c>
      <c r="D14" s="11" t="s">
        <v>1022</v>
      </c>
      <c r="E14" s="11" t="s">
        <v>195</v>
      </c>
    </row>
    <row r="15" spans="1:5" x14ac:dyDescent="0.2">
      <c r="A15" s="12" t="s">
        <v>194</v>
      </c>
      <c r="B15" s="10" t="s">
        <v>1023</v>
      </c>
      <c r="C15" s="16" t="s">
        <v>2796</v>
      </c>
      <c r="D15" s="11" t="s">
        <v>1024</v>
      </c>
      <c r="E15" s="11" t="s">
        <v>195</v>
      </c>
    </row>
    <row r="16" spans="1:5" x14ac:dyDescent="0.2">
      <c r="A16" s="12" t="s">
        <v>194</v>
      </c>
      <c r="B16" s="10" t="s">
        <v>1025</v>
      </c>
      <c r="C16" s="16" t="s">
        <v>2796</v>
      </c>
      <c r="D16" s="11" t="s">
        <v>1026</v>
      </c>
      <c r="E16" s="11" t="s">
        <v>195</v>
      </c>
    </row>
    <row r="17" spans="1:5" x14ac:dyDescent="0.2">
      <c r="A17" s="12" t="s">
        <v>194</v>
      </c>
      <c r="B17" s="10" t="s">
        <v>1027</v>
      </c>
      <c r="C17" s="16" t="s">
        <v>2796</v>
      </c>
      <c r="D17" s="11" t="s">
        <v>1028</v>
      </c>
      <c r="E17" s="11" t="s">
        <v>195</v>
      </c>
    </row>
    <row r="18" spans="1:5" x14ac:dyDescent="0.2">
      <c r="A18" s="12" t="s">
        <v>197</v>
      </c>
      <c r="B18" s="10" t="s">
        <v>1029</v>
      </c>
      <c r="C18" s="16" t="s">
        <v>2797</v>
      </c>
      <c r="D18" s="11" t="s">
        <v>1030</v>
      </c>
      <c r="E18" s="11" t="s">
        <v>198</v>
      </c>
    </row>
    <row r="19" spans="1:5" x14ac:dyDescent="0.2">
      <c r="A19" s="12" t="s">
        <v>197</v>
      </c>
      <c r="B19" s="10" t="s">
        <v>1031</v>
      </c>
      <c r="C19" s="16" t="s">
        <v>2797</v>
      </c>
      <c r="D19" s="11" t="s">
        <v>1032</v>
      </c>
      <c r="E19" s="11" t="s">
        <v>198</v>
      </c>
    </row>
    <row r="20" spans="1:5" x14ac:dyDescent="0.2">
      <c r="A20" s="12" t="s">
        <v>197</v>
      </c>
      <c r="B20" s="10" t="s">
        <v>1033</v>
      </c>
      <c r="C20" s="16" t="s">
        <v>2797</v>
      </c>
      <c r="D20" s="11" t="s">
        <v>1034</v>
      </c>
      <c r="E20" s="11" t="s">
        <v>198</v>
      </c>
    </row>
    <row r="21" spans="1:5" x14ac:dyDescent="0.2">
      <c r="A21" s="12" t="s">
        <v>197</v>
      </c>
      <c r="B21" s="10" t="s">
        <v>1035</v>
      </c>
      <c r="C21" s="16" t="s">
        <v>2797</v>
      </c>
      <c r="D21" s="11" t="s">
        <v>1036</v>
      </c>
      <c r="E21" s="11" t="s">
        <v>198</v>
      </c>
    </row>
    <row r="22" spans="1:5" x14ac:dyDescent="0.2">
      <c r="A22" s="12" t="s">
        <v>197</v>
      </c>
      <c r="B22" s="10" t="s">
        <v>1037</v>
      </c>
      <c r="C22" s="16" t="s">
        <v>2797</v>
      </c>
      <c r="D22" s="11" t="s">
        <v>1038</v>
      </c>
      <c r="E22" s="11" t="s">
        <v>198</v>
      </c>
    </row>
    <row r="23" spans="1:5" x14ac:dyDescent="0.2">
      <c r="A23" s="12" t="s">
        <v>197</v>
      </c>
      <c r="B23" s="10" t="s">
        <v>1039</v>
      </c>
      <c r="C23" s="16" t="s">
        <v>2797</v>
      </c>
      <c r="D23" s="11" t="s">
        <v>1040</v>
      </c>
      <c r="E23" s="11" t="s">
        <v>198</v>
      </c>
    </row>
    <row r="24" spans="1:5" x14ac:dyDescent="0.2">
      <c r="A24" s="12" t="s">
        <v>197</v>
      </c>
      <c r="B24" s="10" t="s">
        <v>1041</v>
      </c>
      <c r="C24" s="16" t="s">
        <v>2797</v>
      </c>
      <c r="D24" s="11" t="s">
        <v>1042</v>
      </c>
      <c r="E24" s="11" t="s">
        <v>198</v>
      </c>
    </row>
    <row r="25" spans="1:5" x14ac:dyDescent="0.2">
      <c r="A25" s="12" t="s">
        <v>205</v>
      </c>
      <c r="B25" s="10" t="s">
        <v>1043</v>
      </c>
      <c r="C25" s="16" t="s">
        <v>2798</v>
      </c>
      <c r="D25" s="11" t="s">
        <v>1044</v>
      </c>
      <c r="E25" s="11" t="s">
        <v>206</v>
      </c>
    </row>
    <row r="26" spans="1:5" x14ac:dyDescent="0.2">
      <c r="A26" s="12" t="s">
        <v>205</v>
      </c>
      <c r="B26" s="10" t="s">
        <v>1045</v>
      </c>
      <c r="C26" s="16" t="s">
        <v>2798</v>
      </c>
      <c r="D26" s="11" t="s">
        <v>1046</v>
      </c>
      <c r="E26" s="11" t="s">
        <v>206</v>
      </c>
    </row>
    <row r="27" spans="1:5" x14ac:dyDescent="0.2">
      <c r="A27" s="12" t="s">
        <v>205</v>
      </c>
      <c r="B27" s="10" t="s">
        <v>1047</v>
      </c>
      <c r="C27" s="16" t="s">
        <v>2799</v>
      </c>
      <c r="D27" s="11" t="s">
        <v>1048</v>
      </c>
      <c r="E27" s="11" t="s">
        <v>206</v>
      </c>
    </row>
    <row r="28" spans="1:5" x14ac:dyDescent="0.2">
      <c r="A28" s="12" t="s">
        <v>205</v>
      </c>
      <c r="B28" s="10" t="s">
        <v>1049</v>
      </c>
      <c r="C28" s="16" t="s">
        <v>2800</v>
      </c>
      <c r="D28" s="11" t="s">
        <v>1050</v>
      </c>
      <c r="E28" s="11" t="s">
        <v>206</v>
      </c>
    </row>
    <row r="29" spans="1:5" x14ac:dyDescent="0.2">
      <c r="A29" s="12" t="s">
        <v>205</v>
      </c>
      <c r="B29" s="10" t="s">
        <v>1051</v>
      </c>
      <c r="C29" s="16" t="s">
        <v>2800</v>
      </c>
      <c r="D29" s="11" t="s">
        <v>1052</v>
      </c>
      <c r="E29" s="11" t="s">
        <v>206</v>
      </c>
    </row>
    <row r="30" spans="1:5" x14ac:dyDescent="0.2">
      <c r="A30" s="12" t="s">
        <v>205</v>
      </c>
      <c r="B30" s="10" t="s">
        <v>1053</v>
      </c>
      <c r="C30" s="16" t="s">
        <v>2800</v>
      </c>
      <c r="D30" s="11" t="s">
        <v>1054</v>
      </c>
      <c r="E30" s="11" t="s">
        <v>206</v>
      </c>
    </row>
    <row r="31" spans="1:5" x14ac:dyDescent="0.2">
      <c r="A31" s="12" t="s">
        <v>205</v>
      </c>
      <c r="B31" s="10" t="s">
        <v>1055</v>
      </c>
      <c r="C31" s="16" t="s">
        <v>2800</v>
      </c>
      <c r="D31" s="11" t="s">
        <v>1056</v>
      </c>
      <c r="E31" s="11" t="s">
        <v>206</v>
      </c>
    </row>
    <row r="32" spans="1:5" x14ac:dyDescent="0.2">
      <c r="A32" s="12" t="s">
        <v>205</v>
      </c>
      <c r="B32" s="10" t="s">
        <v>1057</v>
      </c>
      <c r="C32" s="16" t="s">
        <v>2800</v>
      </c>
      <c r="D32" s="11" t="s">
        <v>1058</v>
      </c>
      <c r="E32" s="11" t="s">
        <v>206</v>
      </c>
    </row>
    <row r="33" spans="1:5" x14ac:dyDescent="0.2">
      <c r="A33" s="12" t="s">
        <v>205</v>
      </c>
      <c r="B33" s="10" t="s">
        <v>1059</v>
      </c>
      <c r="C33" s="16" t="s">
        <v>2800</v>
      </c>
      <c r="D33" s="11" t="s">
        <v>1060</v>
      </c>
      <c r="E33" s="11" t="s">
        <v>206</v>
      </c>
    </row>
    <row r="34" spans="1:5" x14ac:dyDescent="0.2">
      <c r="A34" s="12" t="s">
        <v>205</v>
      </c>
      <c r="B34" s="10" t="s">
        <v>1061</v>
      </c>
      <c r="C34" s="16" t="s">
        <v>2801</v>
      </c>
      <c r="D34" s="11" t="s">
        <v>1062</v>
      </c>
      <c r="E34" s="11" t="s">
        <v>206</v>
      </c>
    </row>
    <row r="35" spans="1:5" x14ac:dyDescent="0.2">
      <c r="A35" s="12" t="s">
        <v>205</v>
      </c>
      <c r="B35" s="10" t="s">
        <v>1063</v>
      </c>
      <c r="C35" s="16" t="s">
        <v>2801</v>
      </c>
      <c r="D35" s="11" t="s">
        <v>1064</v>
      </c>
      <c r="E35" s="11" t="s">
        <v>206</v>
      </c>
    </row>
    <row r="36" spans="1:5" x14ac:dyDescent="0.2">
      <c r="A36" s="12" t="s">
        <v>202</v>
      </c>
      <c r="B36" s="10" t="s">
        <v>1065</v>
      </c>
      <c r="C36" s="16" t="s">
        <v>2802</v>
      </c>
      <c r="D36" s="11" t="s">
        <v>203</v>
      </c>
      <c r="E36" s="11" t="s">
        <v>203</v>
      </c>
    </row>
    <row r="37" spans="1:5" x14ac:dyDescent="0.2">
      <c r="A37" s="12" t="s">
        <v>205</v>
      </c>
      <c r="B37" s="10" t="s">
        <v>1066</v>
      </c>
      <c r="C37" s="16" t="s">
        <v>2803</v>
      </c>
      <c r="D37" s="11" t="s">
        <v>1067</v>
      </c>
      <c r="E37" s="11" t="s">
        <v>206</v>
      </c>
    </row>
    <row r="38" spans="1:5" x14ac:dyDescent="0.2">
      <c r="A38" s="12" t="s">
        <v>205</v>
      </c>
      <c r="B38" s="10" t="s">
        <v>1068</v>
      </c>
      <c r="C38" s="16" t="s">
        <v>2803</v>
      </c>
      <c r="D38" s="11" t="s">
        <v>1069</v>
      </c>
      <c r="E38" s="11" t="s">
        <v>206</v>
      </c>
    </row>
    <row r="39" spans="1:5" x14ac:dyDescent="0.2">
      <c r="A39" s="12" t="s">
        <v>205</v>
      </c>
      <c r="B39" s="10" t="s">
        <v>1070</v>
      </c>
      <c r="C39" s="16" t="s">
        <v>2803</v>
      </c>
      <c r="D39" s="11" t="s">
        <v>1071</v>
      </c>
      <c r="E39" s="11" t="s">
        <v>206</v>
      </c>
    </row>
    <row r="40" spans="1:5" x14ac:dyDescent="0.2">
      <c r="A40" s="12" t="s">
        <v>205</v>
      </c>
      <c r="B40" s="10" t="s">
        <v>1072</v>
      </c>
      <c r="C40" s="16" t="s">
        <v>2803</v>
      </c>
      <c r="D40" s="11" t="s">
        <v>1073</v>
      </c>
      <c r="E40" s="11" t="s">
        <v>206</v>
      </c>
    </row>
    <row r="41" spans="1:5" x14ac:dyDescent="0.2">
      <c r="A41" s="12" t="s">
        <v>205</v>
      </c>
      <c r="B41" s="10" t="s">
        <v>1074</v>
      </c>
      <c r="C41" s="16" t="s">
        <v>2803</v>
      </c>
      <c r="D41" s="11" t="s">
        <v>1075</v>
      </c>
      <c r="E41" s="11" t="s">
        <v>206</v>
      </c>
    </row>
    <row r="42" spans="1:5" x14ac:dyDescent="0.2">
      <c r="A42" s="12" t="s">
        <v>208</v>
      </c>
      <c r="B42" s="10" t="s">
        <v>1076</v>
      </c>
      <c r="C42" s="16" t="s">
        <v>2804</v>
      </c>
      <c r="D42" s="11" t="s">
        <v>1077</v>
      </c>
      <c r="E42" s="11" t="s">
        <v>209</v>
      </c>
    </row>
    <row r="43" spans="1:5" x14ac:dyDescent="0.2">
      <c r="A43" s="12" t="s">
        <v>208</v>
      </c>
      <c r="B43" s="10" t="s">
        <v>1078</v>
      </c>
      <c r="C43" s="16" t="s">
        <v>2805</v>
      </c>
      <c r="D43" s="11" t="s">
        <v>1079</v>
      </c>
      <c r="E43" s="11" t="s">
        <v>209</v>
      </c>
    </row>
    <row r="44" spans="1:5" x14ac:dyDescent="0.2">
      <c r="A44" s="12" t="s">
        <v>208</v>
      </c>
      <c r="B44" s="10" t="s">
        <v>1080</v>
      </c>
      <c r="C44" s="16" t="s">
        <v>2806</v>
      </c>
      <c r="D44" s="11" t="s">
        <v>1081</v>
      </c>
      <c r="E44" s="11" t="s">
        <v>209</v>
      </c>
    </row>
    <row r="45" spans="1:5" x14ac:dyDescent="0.2">
      <c r="A45" s="12" t="s">
        <v>208</v>
      </c>
      <c r="B45" s="10" t="s">
        <v>1082</v>
      </c>
      <c r="C45" s="16" t="s">
        <v>2806</v>
      </c>
      <c r="D45" s="11" t="s">
        <v>1083</v>
      </c>
      <c r="E45" s="11" t="s">
        <v>209</v>
      </c>
    </row>
    <row r="46" spans="1:5" x14ac:dyDescent="0.2">
      <c r="A46" s="12" t="s">
        <v>211</v>
      </c>
      <c r="B46" s="10" t="s">
        <v>1084</v>
      </c>
      <c r="C46" s="16" t="s">
        <v>2807</v>
      </c>
      <c r="D46" s="11" t="s">
        <v>1085</v>
      </c>
      <c r="E46" s="11" t="s">
        <v>212</v>
      </c>
    </row>
    <row r="47" spans="1:5" x14ac:dyDescent="0.2">
      <c r="A47" s="12" t="s">
        <v>211</v>
      </c>
      <c r="B47" s="10" t="s">
        <v>1086</v>
      </c>
      <c r="C47" s="16" t="s">
        <v>2807</v>
      </c>
      <c r="D47" s="11" t="s">
        <v>1087</v>
      </c>
      <c r="E47" s="11" t="s">
        <v>212</v>
      </c>
    </row>
    <row r="48" spans="1:5" x14ac:dyDescent="0.2">
      <c r="A48" s="12" t="s">
        <v>211</v>
      </c>
      <c r="B48" s="10" t="s">
        <v>1088</v>
      </c>
      <c r="C48" s="16" t="s">
        <v>2808</v>
      </c>
      <c r="D48" s="11" t="s">
        <v>1089</v>
      </c>
      <c r="E48" s="11" t="s">
        <v>212</v>
      </c>
    </row>
    <row r="49" spans="1:5" x14ac:dyDescent="0.2">
      <c r="A49" s="12" t="s">
        <v>219</v>
      </c>
      <c r="B49" s="10" t="s">
        <v>1090</v>
      </c>
      <c r="C49" s="16" t="s">
        <v>2809</v>
      </c>
      <c r="D49" s="11" t="s">
        <v>1091</v>
      </c>
      <c r="E49" s="11" t="s">
        <v>220</v>
      </c>
    </row>
    <row r="50" spans="1:5" x14ac:dyDescent="0.2">
      <c r="A50" s="12" t="s">
        <v>219</v>
      </c>
      <c r="B50" s="10" t="s">
        <v>1092</v>
      </c>
      <c r="C50" s="16" t="s">
        <v>2810</v>
      </c>
      <c r="D50" s="11" t="s">
        <v>1093</v>
      </c>
      <c r="E50" s="11" t="s">
        <v>220</v>
      </c>
    </row>
    <row r="51" spans="1:5" x14ac:dyDescent="0.2">
      <c r="A51" s="12" t="s">
        <v>216</v>
      </c>
      <c r="B51" s="10" t="s">
        <v>1094</v>
      </c>
      <c r="C51" s="16" t="s">
        <v>2811</v>
      </c>
      <c r="D51" s="11" t="s">
        <v>217</v>
      </c>
      <c r="E51" s="11" t="s">
        <v>217</v>
      </c>
    </row>
    <row r="52" spans="1:5" x14ac:dyDescent="0.2">
      <c r="A52" s="12" t="s">
        <v>226</v>
      </c>
      <c r="B52" s="10" t="s">
        <v>1095</v>
      </c>
      <c r="C52" s="16" t="s">
        <v>2812</v>
      </c>
      <c r="D52" s="11" t="s">
        <v>227</v>
      </c>
      <c r="E52" s="11" t="s">
        <v>227</v>
      </c>
    </row>
    <row r="53" spans="1:5" x14ac:dyDescent="0.2">
      <c r="A53" s="12" t="s">
        <v>229</v>
      </c>
      <c r="B53" s="10" t="s">
        <v>1096</v>
      </c>
      <c r="C53" s="16" t="s">
        <v>2812</v>
      </c>
      <c r="D53" s="11" t="s">
        <v>230</v>
      </c>
      <c r="E53" s="11" t="s">
        <v>230</v>
      </c>
    </row>
    <row r="54" spans="1:5" x14ac:dyDescent="0.2">
      <c r="A54" s="12" t="s">
        <v>234</v>
      </c>
      <c r="B54" s="10" t="s">
        <v>1097</v>
      </c>
      <c r="C54" s="16" t="s">
        <v>2813</v>
      </c>
      <c r="D54" s="11" t="s">
        <v>1098</v>
      </c>
      <c r="E54" s="11" t="s">
        <v>235</v>
      </c>
    </row>
    <row r="55" spans="1:5" x14ac:dyDescent="0.2">
      <c r="A55" s="12" t="s">
        <v>234</v>
      </c>
      <c r="B55" s="10" t="s">
        <v>1099</v>
      </c>
      <c r="C55" s="16" t="s">
        <v>2813</v>
      </c>
      <c r="D55" s="11" t="s">
        <v>1100</v>
      </c>
      <c r="E55" s="11" t="s">
        <v>235</v>
      </c>
    </row>
    <row r="56" spans="1:5" x14ac:dyDescent="0.2">
      <c r="A56" s="12" t="s">
        <v>234</v>
      </c>
      <c r="B56" s="10" t="s">
        <v>1101</v>
      </c>
      <c r="C56" s="16" t="s">
        <v>2813</v>
      </c>
      <c r="D56" s="11" t="s">
        <v>1102</v>
      </c>
      <c r="E56" s="11" t="s">
        <v>235</v>
      </c>
    </row>
    <row r="57" spans="1:5" x14ac:dyDescent="0.2">
      <c r="A57" s="12" t="s">
        <v>239</v>
      </c>
      <c r="B57" s="10" t="s">
        <v>1103</v>
      </c>
      <c r="C57" s="16" t="s">
        <v>2814</v>
      </c>
      <c r="D57" s="11" t="s">
        <v>240</v>
      </c>
      <c r="E57" s="11" t="s">
        <v>240</v>
      </c>
    </row>
    <row r="58" spans="1:5" x14ac:dyDescent="0.2">
      <c r="A58" s="12" t="s">
        <v>242</v>
      </c>
      <c r="B58" s="10" t="s">
        <v>1104</v>
      </c>
      <c r="C58" s="16" t="s">
        <v>2814</v>
      </c>
      <c r="D58" s="11" t="s">
        <v>243</v>
      </c>
      <c r="E58" s="11" t="s">
        <v>243</v>
      </c>
    </row>
    <row r="59" spans="1:5" x14ac:dyDescent="0.2">
      <c r="A59" s="12" t="s">
        <v>245</v>
      </c>
      <c r="B59" s="10" t="s">
        <v>1105</v>
      </c>
      <c r="C59" s="16" t="s">
        <v>2814</v>
      </c>
      <c r="D59" s="11" t="s">
        <v>1106</v>
      </c>
      <c r="E59" s="11" t="s">
        <v>246</v>
      </c>
    </row>
    <row r="60" spans="1:5" x14ac:dyDescent="0.2">
      <c r="A60" s="12" t="s">
        <v>245</v>
      </c>
      <c r="B60" s="10" t="s">
        <v>1107</v>
      </c>
      <c r="C60" s="16" t="s">
        <v>2814</v>
      </c>
      <c r="D60" s="11" t="s">
        <v>1108</v>
      </c>
      <c r="E60" s="11" t="s">
        <v>246</v>
      </c>
    </row>
    <row r="61" spans="1:5" x14ac:dyDescent="0.2">
      <c r="A61" s="12" t="s">
        <v>245</v>
      </c>
      <c r="B61" s="10" t="s">
        <v>1109</v>
      </c>
      <c r="C61" s="16" t="s">
        <v>2814</v>
      </c>
      <c r="D61" s="11" t="s">
        <v>1110</v>
      </c>
      <c r="E61" s="11" t="s">
        <v>246</v>
      </c>
    </row>
    <row r="62" spans="1:5" x14ac:dyDescent="0.2">
      <c r="A62" s="12" t="s">
        <v>248</v>
      </c>
      <c r="B62" s="10" t="s">
        <v>1111</v>
      </c>
      <c r="C62" s="16" t="s">
        <v>2814</v>
      </c>
      <c r="D62" s="11" t="s">
        <v>1112</v>
      </c>
      <c r="E62" s="11" t="s">
        <v>249</v>
      </c>
    </row>
    <row r="63" spans="1:5" x14ac:dyDescent="0.2">
      <c r="A63" s="12" t="s">
        <v>248</v>
      </c>
      <c r="B63" s="10" t="s">
        <v>1113</v>
      </c>
      <c r="C63" s="16" t="s">
        <v>2814</v>
      </c>
      <c r="D63" s="11" t="s">
        <v>1114</v>
      </c>
      <c r="E63" s="11" t="s">
        <v>249</v>
      </c>
    </row>
    <row r="64" spans="1:5" x14ac:dyDescent="0.2">
      <c r="A64" s="12" t="s">
        <v>253</v>
      </c>
      <c r="B64" s="10" t="s">
        <v>1115</v>
      </c>
      <c r="C64" s="16" t="s">
        <v>2815</v>
      </c>
      <c r="D64" s="11" t="s">
        <v>1116</v>
      </c>
      <c r="E64" s="11" t="s">
        <v>254</v>
      </c>
    </row>
    <row r="65" spans="1:5" x14ac:dyDescent="0.2">
      <c r="A65" s="12" t="s">
        <v>253</v>
      </c>
      <c r="B65" s="10" t="s">
        <v>1117</v>
      </c>
      <c r="C65" s="16" t="s">
        <v>2815</v>
      </c>
      <c r="D65" s="11" t="s">
        <v>1118</v>
      </c>
      <c r="E65" s="11" t="s">
        <v>254</v>
      </c>
    </row>
    <row r="66" spans="1:5" x14ac:dyDescent="0.2">
      <c r="A66" s="12" t="s">
        <v>253</v>
      </c>
      <c r="B66" s="10" t="s">
        <v>1119</v>
      </c>
      <c r="C66" s="16" t="s">
        <v>2815</v>
      </c>
      <c r="D66" s="11" t="s">
        <v>1120</v>
      </c>
      <c r="E66" s="11" t="s">
        <v>254</v>
      </c>
    </row>
    <row r="67" spans="1:5" x14ac:dyDescent="0.2">
      <c r="A67" s="12" t="s">
        <v>253</v>
      </c>
      <c r="B67" s="10" t="s">
        <v>1121</v>
      </c>
      <c r="C67" s="16" t="s">
        <v>2815</v>
      </c>
      <c r="D67" s="11" t="s">
        <v>1122</v>
      </c>
      <c r="E67" s="11" t="s">
        <v>254</v>
      </c>
    </row>
    <row r="68" spans="1:5" ht="25.5" x14ac:dyDescent="0.2">
      <c r="A68" s="12" t="s">
        <v>256</v>
      </c>
      <c r="B68" s="10" t="s">
        <v>1123</v>
      </c>
      <c r="C68" s="16" t="s">
        <v>2815</v>
      </c>
      <c r="D68" s="11" t="s">
        <v>1124</v>
      </c>
      <c r="E68" s="11" t="s">
        <v>257</v>
      </c>
    </row>
    <row r="69" spans="1:5" ht="25.5" x14ac:dyDescent="0.2">
      <c r="A69" s="12" t="s">
        <v>256</v>
      </c>
      <c r="B69" s="10" t="s">
        <v>1125</v>
      </c>
      <c r="C69" s="16" t="s">
        <v>2815</v>
      </c>
      <c r="D69" s="11" t="s">
        <v>1126</v>
      </c>
      <c r="E69" s="11" t="s">
        <v>257</v>
      </c>
    </row>
    <row r="70" spans="1:5" x14ac:dyDescent="0.2">
      <c r="A70" s="12" t="s">
        <v>259</v>
      </c>
      <c r="B70" s="10" t="s">
        <v>1127</v>
      </c>
      <c r="C70" s="16" t="s">
        <v>2815</v>
      </c>
      <c r="D70" s="11" t="s">
        <v>260</v>
      </c>
      <c r="E70" s="11" t="s">
        <v>260</v>
      </c>
    </row>
    <row r="71" spans="1:5" ht="25.5" x14ac:dyDescent="0.2">
      <c r="A71" s="12" t="s">
        <v>265</v>
      </c>
      <c r="B71" s="10" t="s">
        <v>1128</v>
      </c>
      <c r="C71" s="16" t="s">
        <v>2815</v>
      </c>
      <c r="D71" s="11" t="s">
        <v>1129</v>
      </c>
      <c r="E71" s="11" t="s">
        <v>266</v>
      </c>
    </row>
    <row r="72" spans="1:5" ht="25.5" x14ac:dyDescent="0.2">
      <c r="A72" s="12" t="s">
        <v>265</v>
      </c>
      <c r="B72" s="10" t="s">
        <v>1130</v>
      </c>
      <c r="C72" s="16" t="s">
        <v>2815</v>
      </c>
      <c r="D72" s="11" t="s">
        <v>1131</v>
      </c>
      <c r="E72" s="11" t="s">
        <v>266</v>
      </c>
    </row>
    <row r="73" spans="1:5" ht="25.5" x14ac:dyDescent="0.2">
      <c r="A73" s="12" t="s">
        <v>265</v>
      </c>
      <c r="B73" s="10" t="s">
        <v>1132</v>
      </c>
      <c r="C73" s="16" t="s">
        <v>2815</v>
      </c>
      <c r="D73" s="11" t="s">
        <v>1133</v>
      </c>
      <c r="E73" s="11" t="s">
        <v>266</v>
      </c>
    </row>
    <row r="74" spans="1:5" x14ac:dyDescent="0.2">
      <c r="A74" s="12" t="s">
        <v>262</v>
      </c>
      <c r="B74" s="10" t="s">
        <v>1134</v>
      </c>
      <c r="C74" s="16" t="s">
        <v>2815</v>
      </c>
      <c r="D74" s="11" t="s">
        <v>263</v>
      </c>
      <c r="E74" s="11" t="s">
        <v>263</v>
      </c>
    </row>
    <row r="75" spans="1:5" ht="25.5" x14ac:dyDescent="0.2">
      <c r="A75" s="12" t="s">
        <v>265</v>
      </c>
      <c r="B75" s="10" t="s">
        <v>1135</v>
      </c>
      <c r="C75" s="16" t="s">
        <v>2815</v>
      </c>
      <c r="D75" s="11" t="s">
        <v>1136</v>
      </c>
      <c r="E75" s="11" t="s">
        <v>266</v>
      </c>
    </row>
    <row r="76" spans="1:5" ht="25.5" x14ac:dyDescent="0.2">
      <c r="A76" s="12" t="s">
        <v>265</v>
      </c>
      <c r="B76" s="10" t="s">
        <v>1137</v>
      </c>
      <c r="C76" s="16" t="s">
        <v>2815</v>
      </c>
      <c r="D76" s="11" t="s">
        <v>1138</v>
      </c>
      <c r="E76" s="11" t="s">
        <v>266</v>
      </c>
    </row>
    <row r="77" spans="1:5" x14ac:dyDescent="0.2">
      <c r="A77" s="12" t="s">
        <v>270</v>
      </c>
      <c r="B77" s="10" t="s">
        <v>1139</v>
      </c>
      <c r="C77" s="16" t="s">
        <v>2816</v>
      </c>
      <c r="D77" s="11" t="s">
        <v>1140</v>
      </c>
      <c r="E77" s="11" t="s">
        <v>271</v>
      </c>
    </row>
    <row r="78" spans="1:5" x14ac:dyDescent="0.2">
      <c r="A78" s="12" t="s">
        <v>273</v>
      </c>
      <c r="B78" s="10" t="s">
        <v>1141</v>
      </c>
      <c r="C78" s="16" t="s">
        <v>2816</v>
      </c>
      <c r="D78" s="11" t="s">
        <v>1142</v>
      </c>
      <c r="E78" s="11" t="s">
        <v>274</v>
      </c>
    </row>
    <row r="79" spans="1:5" x14ac:dyDescent="0.2">
      <c r="A79" s="12" t="s">
        <v>270</v>
      </c>
      <c r="B79" s="10" t="s">
        <v>1143</v>
      </c>
      <c r="C79" s="16" t="s">
        <v>2816</v>
      </c>
      <c r="D79" s="11" t="s">
        <v>1144</v>
      </c>
      <c r="E79" s="11" t="s">
        <v>271</v>
      </c>
    </row>
    <row r="80" spans="1:5" x14ac:dyDescent="0.2">
      <c r="A80" s="12" t="s">
        <v>273</v>
      </c>
      <c r="B80" s="10" t="s">
        <v>1145</v>
      </c>
      <c r="C80" s="16" t="s">
        <v>2816</v>
      </c>
      <c r="D80" s="11" t="s">
        <v>1146</v>
      </c>
      <c r="E80" s="11" t="s">
        <v>274</v>
      </c>
    </row>
    <row r="81" spans="1:5" x14ac:dyDescent="0.2">
      <c r="A81" s="12" t="s">
        <v>277</v>
      </c>
      <c r="B81" s="10" t="s">
        <v>1147</v>
      </c>
      <c r="C81" s="16" t="s">
        <v>2817</v>
      </c>
      <c r="D81" s="11" t="s">
        <v>1148</v>
      </c>
      <c r="E81" s="11" t="s">
        <v>278</v>
      </c>
    </row>
    <row r="82" spans="1:5" x14ac:dyDescent="0.2">
      <c r="A82" s="12" t="s">
        <v>277</v>
      </c>
      <c r="B82" s="10" t="s">
        <v>1149</v>
      </c>
      <c r="C82" s="16" t="s">
        <v>2817</v>
      </c>
      <c r="D82" s="11" t="s">
        <v>1150</v>
      </c>
      <c r="E82" s="11" t="s">
        <v>278</v>
      </c>
    </row>
    <row r="83" spans="1:5" x14ac:dyDescent="0.2">
      <c r="A83" s="12" t="s">
        <v>277</v>
      </c>
      <c r="B83" s="10" t="s">
        <v>1151</v>
      </c>
      <c r="C83" s="16" t="s">
        <v>2817</v>
      </c>
      <c r="D83" s="11" t="s">
        <v>1152</v>
      </c>
      <c r="E83" s="11" t="s">
        <v>278</v>
      </c>
    </row>
    <row r="84" spans="1:5" x14ac:dyDescent="0.2">
      <c r="A84" s="12" t="s">
        <v>277</v>
      </c>
      <c r="B84" s="10" t="s">
        <v>1153</v>
      </c>
      <c r="C84" s="16" t="s">
        <v>2817</v>
      </c>
      <c r="D84" s="11" t="s">
        <v>1154</v>
      </c>
      <c r="E84" s="11" t="s">
        <v>278</v>
      </c>
    </row>
    <row r="85" spans="1:5" x14ac:dyDescent="0.2">
      <c r="A85" s="12" t="s">
        <v>277</v>
      </c>
      <c r="B85" s="10" t="s">
        <v>1155</v>
      </c>
      <c r="C85" s="16" t="s">
        <v>2817</v>
      </c>
      <c r="D85" s="11" t="s">
        <v>1156</v>
      </c>
      <c r="E85" s="11" t="s">
        <v>278</v>
      </c>
    </row>
    <row r="86" spans="1:5" x14ac:dyDescent="0.2">
      <c r="A86" s="12" t="s">
        <v>277</v>
      </c>
      <c r="B86" s="10" t="s">
        <v>1157</v>
      </c>
      <c r="C86" s="16" t="s">
        <v>2817</v>
      </c>
      <c r="D86" s="11" t="s">
        <v>1158</v>
      </c>
      <c r="E86" s="11" t="s">
        <v>278</v>
      </c>
    </row>
    <row r="87" spans="1:5" x14ac:dyDescent="0.2">
      <c r="A87" s="12" t="s">
        <v>282</v>
      </c>
      <c r="B87" s="10" t="s">
        <v>1159</v>
      </c>
      <c r="C87" s="16" t="s">
        <v>2818</v>
      </c>
      <c r="D87" s="11" t="s">
        <v>283</v>
      </c>
      <c r="E87" s="11" t="s">
        <v>283</v>
      </c>
    </row>
    <row r="88" spans="1:5" x14ac:dyDescent="0.2">
      <c r="A88" s="12" t="s">
        <v>285</v>
      </c>
      <c r="B88" s="10" t="s">
        <v>1160</v>
      </c>
      <c r="C88" s="16" t="s">
        <v>2819</v>
      </c>
      <c r="D88" s="11" t="s">
        <v>1161</v>
      </c>
      <c r="E88" s="11" t="s">
        <v>286</v>
      </c>
    </row>
    <row r="89" spans="1:5" x14ac:dyDescent="0.2">
      <c r="A89" s="12" t="s">
        <v>285</v>
      </c>
      <c r="B89" s="10" t="s">
        <v>1162</v>
      </c>
      <c r="C89" s="16" t="s">
        <v>2819</v>
      </c>
      <c r="D89" s="11" t="s">
        <v>1163</v>
      </c>
      <c r="E89" s="11" t="s">
        <v>286</v>
      </c>
    </row>
    <row r="90" spans="1:5" x14ac:dyDescent="0.2">
      <c r="A90" s="12" t="s">
        <v>285</v>
      </c>
      <c r="B90" s="10" t="s">
        <v>1164</v>
      </c>
      <c r="C90" s="16" t="s">
        <v>2819</v>
      </c>
      <c r="D90" s="11" t="s">
        <v>1165</v>
      </c>
      <c r="E90" s="11" t="s">
        <v>286</v>
      </c>
    </row>
    <row r="91" spans="1:5" x14ac:dyDescent="0.2">
      <c r="A91" s="12" t="s">
        <v>289</v>
      </c>
      <c r="B91" s="10" t="s">
        <v>1166</v>
      </c>
      <c r="C91" s="16" t="s">
        <v>2820</v>
      </c>
      <c r="D91" s="11" t="s">
        <v>290</v>
      </c>
      <c r="E91" s="11" t="s">
        <v>290</v>
      </c>
    </row>
    <row r="92" spans="1:5" x14ac:dyDescent="0.2">
      <c r="A92" s="12" t="s">
        <v>289</v>
      </c>
      <c r="B92" s="10" t="s">
        <v>1167</v>
      </c>
      <c r="C92" s="16" t="s">
        <v>2821</v>
      </c>
      <c r="D92" s="11" t="s">
        <v>1168</v>
      </c>
      <c r="E92" s="11" t="s">
        <v>290</v>
      </c>
    </row>
    <row r="93" spans="1:5" x14ac:dyDescent="0.2">
      <c r="A93" s="12" t="s">
        <v>289</v>
      </c>
      <c r="B93" s="10" t="s">
        <v>1169</v>
      </c>
      <c r="C93" s="16" t="s">
        <v>2821</v>
      </c>
      <c r="D93" s="11" t="s">
        <v>1170</v>
      </c>
      <c r="E93" s="11" t="s">
        <v>290</v>
      </c>
    </row>
    <row r="94" spans="1:5" x14ac:dyDescent="0.2">
      <c r="A94" s="12" t="s">
        <v>289</v>
      </c>
      <c r="B94" s="10" t="s">
        <v>1171</v>
      </c>
      <c r="C94" s="16" t="s">
        <v>2822</v>
      </c>
      <c r="D94" s="11" t="s">
        <v>1172</v>
      </c>
      <c r="E94" s="11" t="s">
        <v>290</v>
      </c>
    </row>
    <row r="95" spans="1:5" x14ac:dyDescent="0.2">
      <c r="A95" s="12" t="s">
        <v>289</v>
      </c>
      <c r="B95" s="10" t="s">
        <v>1173</v>
      </c>
      <c r="C95" s="16" t="s">
        <v>2822</v>
      </c>
      <c r="D95" s="11" t="s">
        <v>1174</v>
      </c>
      <c r="E95" s="11" t="s">
        <v>290</v>
      </c>
    </row>
    <row r="96" spans="1:5" x14ac:dyDescent="0.2">
      <c r="A96" s="12" t="s">
        <v>289</v>
      </c>
      <c r="B96" s="10" t="s">
        <v>1175</v>
      </c>
      <c r="C96" s="16" t="s">
        <v>2822</v>
      </c>
      <c r="D96" s="11" t="s">
        <v>1176</v>
      </c>
      <c r="E96" s="11" t="s">
        <v>290</v>
      </c>
    </row>
    <row r="97" spans="1:5" x14ac:dyDescent="0.2">
      <c r="A97" s="12" t="s">
        <v>289</v>
      </c>
      <c r="B97" s="10" t="s">
        <v>1177</v>
      </c>
      <c r="C97" s="16" t="s">
        <v>2823</v>
      </c>
      <c r="D97" s="11" t="s">
        <v>1178</v>
      </c>
      <c r="E97" s="11" t="s">
        <v>290</v>
      </c>
    </row>
    <row r="98" spans="1:5" x14ac:dyDescent="0.2">
      <c r="A98" s="12" t="s">
        <v>289</v>
      </c>
      <c r="B98" s="10" t="s">
        <v>1179</v>
      </c>
      <c r="C98" s="16" t="s">
        <v>2824</v>
      </c>
      <c r="D98" s="11" t="s">
        <v>1180</v>
      </c>
      <c r="E98" s="11" t="s">
        <v>290</v>
      </c>
    </row>
    <row r="99" spans="1:5" x14ac:dyDescent="0.2">
      <c r="A99" s="12" t="s">
        <v>289</v>
      </c>
      <c r="B99" s="10" t="s">
        <v>1181</v>
      </c>
      <c r="C99" s="16" t="s">
        <v>2825</v>
      </c>
      <c r="D99" s="11" t="s">
        <v>1182</v>
      </c>
      <c r="E99" s="11" t="s">
        <v>290</v>
      </c>
    </row>
    <row r="100" spans="1:5" x14ac:dyDescent="0.2">
      <c r="A100" s="12" t="s">
        <v>289</v>
      </c>
      <c r="B100" s="10" t="s">
        <v>1183</v>
      </c>
      <c r="C100" s="16" t="s">
        <v>2826</v>
      </c>
      <c r="D100" s="11" t="s">
        <v>1184</v>
      </c>
      <c r="E100" s="11" t="s">
        <v>290</v>
      </c>
    </row>
    <row r="101" spans="1:5" x14ac:dyDescent="0.2">
      <c r="A101" s="12" t="s">
        <v>289</v>
      </c>
      <c r="B101" s="10" t="s">
        <v>1185</v>
      </c>
      <c r="C101" s="16" t="s">
        <v>2826</v>
      </c>
      <c r="D101" s="11" t="s">
        <v>1186</v>
      </c>
      <c r="E101" s="11" t="s">
        <v>290</v>
      </c>
    </row>
    <row r="102" spans="1:5" x14ac:dyDescent="0.2">
      <c r="A102" s="12" t="s">
        <v>289</v>
      </c>
      <c r="B102" s="10" t="s">
        <v>1187</v>
      </c>
      <c r="C102" s="16" t="s">
        <v>2826</v>
      </c>
      <c r="D102" s="11" t="s">
        <v>1188</v>
      </c>
      <c r="E102" s="11" t="s">
        <v>290</v>
      </c>
    </row>
    <row r="103" spans="1:5" x14ac:dyDescent="0.2">
      <c r="A103" s="12" t="s">
        <v>289</v>
      </c>
      <c r="B103" s="10" t="s">
        <v>1189</v>
      </c>
      <c r="C103" s="16" t="s">
        <v>2826</v>
      </c>
      <c r="D103" s="11" t="s">
        <v>1190</v>
      </c>
      <c r="E103" s="11" t="s">
        <v>290</v>
      </c>
    </row>
    <row r="104" spans="1:5" x14ac:dyDescent="0.2">
      <c r="A104" s="12" t="s">
        <v>289</v>
      </c>
      <c r="B104" s="10" t="s">
        <v>1191</v>
      </c>
      <c r="C104" s="16" t="s">
        <v>2826</v>
      </c>
      <c r="D104" s="11" t="s">
        <v>1192</v>
      </c>
      <c r="E104" s="11" t="s">
        <v>290</v>
      </c>
    </row>
    <row r="105" spans="1:5" x14ac:dyDescent="0.2">
      <c r="A105" s="12" t="s">
        <v>289</v>
      </c>
      <c r="B105" s="10" t="s">
        <v>1193</v>
      </c>
      <c r="C105" s="16" t="s">
        <v>2826</v>
      </c>
      <c r="D105" s="11" t="s">
        <v>1194</v>
      </c>
      <c r="E105" s="11" t="s">
        <v>290</v>
      </c>
    </row>
    <row r="106" spans="1:5" x14ac:dyDescent="0.2">
      <c r="A106" s="12" t="s">
        <v>289</v>
      </c>
      <c r="B106" s="10" t="s">
        <v>1195</v>
      </c>
      <c r="C106" s="16" t="s">
        <v>2826</v>
      </c>
      <c r="D106" s="11" t="s">
        <v>1196</v>
      </c>
      <c r="E106" s="11" t="s">
        <v>290</v>
      </c>
    </row>
    <row r="107" spans="1:5" x14ac:dyDescent="0.2">
      <c r="A107" s="12" t="s">
        <v>289</v>
      </c>
      <c r="B107" s="10" t="s">
        <v>1197</v>
      </c>
      <c r="C107" s="16" t="s">
        <v>2826</v>
      </c>
      <c r="D107" s="11" t="s">
        <v>1198</v>
      </c>
      <c r="E107" s="11" t="s">
        <v>290</v>
      </c>
    </row>
    <row r="108" spans="1:5" x14ac:dyDescent="0.2">
      <c r="A108" s="12" t="s">
        <v>289</v>
      </c>
      <c r="B108" s="10" t="s">
        <v>1199</v>
      </c>
      <c r="C108" s="16" t="s">
        <v>2827</v>
      </c>
      <c r="D108" s="11" t="s">
        <v>1200</v>
      </c>
      <c r="E108" s="11" t="s">
        <v>290</v>
      </c>
    </row>
    <row r="109" spans="1:5" x14ac:dyDescent="0.2">
      <c r="A109" s="12" t="s">
        <v>289</v>
      </c>
      <c r="B109" s="10" t="s">
        <v>1201</v>
      </c>
      <c r="C109" s="16" t="s">
        <v>2827</v>
      </c>
      <c r="D109" s="11" t="s">
        <v>1202</v>
      </c>
      <c r="E109" s="11" t="s">
        <v>290</v>
      </c>
    </row>
    <row r="110" spans="1:5" x14ac:dyDescent="0.2">
      <c r="A110" s="12" t="s">
        <v>289</v>
      </c>
      <c r="B110" s="10" t="s">
        <v>1203</v>
      </c>
      <c r="C110" s="16" t="s">
        <v>2827</v>
      </c>
      <c r="D110" s="11" t="s">
        <v>1204</v>
      </c>
      <c r="E110" s="11" t="s">
        <v>290</v>
      </c>
    </row>
    <row r="111" spans="1:5" x14ac:dyDescent="0.2">
      <c r="A111" s="12" t="s">
        <v>289</v>
      </c>
      <c r="B111" s="10" t="s">
        <v>1205</v>
      </c>
      <c r="C111" s="16" t="s">
        <v>2827</v>
      </c>
      <c r="D111" s="11" t="s">
        <v>1206</v>
      </c>
      <c r="E111" s="11" t="s">
        <v>290</v>
      </c>
    </row>
    <row r="112" spans="1:5" x14ac:dyDescent="0.2">
      <c r="A112" s="12" t="s">
        <v>289</v>
      </c>
      <c r="B112" s="10" t="s">
        <v>1207</v>
      </c>
      <c r="C112" s="16" t="s">
        <v>2828</v>
      </c>
      <c r="D112" s="11" t="s">
        <v>1208</v>
      </c>
      <c r="E112" s="11" t="s">
        <v>290</v>
      </c>
    </row>
    <row r="113" spans="1:5" x14ac:dyDescent="0.2">
      <c r="A113" s="12" t="s">
        <v>289</v>
      </c>
      <c r="B113" s="10" t="s">
        <v>1209</v>
      </c>
      <c r="C113" s="16" t="s">
        <v>2828</v>
      </c>
      <c r="D113" s="11" t="s">
        <v>1210</v>
      </c>
      <c r="E113" s="11" t="s">
        <v>290</v>
      </c>
    </row>
    <row r="114" spans="1:5" x14ac:dyDescent="0.2">
      <c r="A114" s="12" t="s">
        <v>289</v>
      </c>
      <c r="B114" s="10" t="s">
        <v>1211</v>
      </c>
      <c r="C114" s="16" t="s">
        <v>2828</v>
      </c>
      <c r="D114" s="11" t="s">
        <v>1212</v>
      </c>
      <c r="E114" s="11" t="s">
        <v>290</v>
      </c>
    </row>
    <row r="115" spans="1:5" x14ac:dyDescent="0.2">
      <c r="A115" s="12" t="s">
        <v>289</v>
      </c>
      <c r="B115" s="10" t="s">
        <v>1213</v>
      </c>
      <c r="C115" s="16" t="s">
        <v>2828</v>
      </c>
      <c r="D115" s="11" t="s">
        <v>1214</v>
      </c>
      <c r="E115" s="11" t="s">
        <v>290</v>
      </c>
    </row>
    <row r="116" spans="1:5" x14ac:dyDescent="0.2">
      <c r="A116" s="12" t="s">
        <v>289</v>
      </c>
      <c r="B116" s="10" t="s">
        <v>1215</v>
      </c>
      <c r="C116" s="16" t="s">
        <v>2828</v>
      </c>
      <c r="D116" s="11" t="s">
        <v>1216</v>
      </c>
      <c r="E116" s="11" t="s">
        <v>290</v>
      </c>
    </row>
    <row r="117" spans="1:5" x14ac:dyDescent="0.2">
      <c r="A117" s="12" t="s">
        <v>289</v>
      </c>
      <c r="B117" s="10" t="s">
        <v>1217</v>
      </c>
      <c r="C117" s="16" t="s">
        <v>2828</v>
      </c>
      <c r="D117" s="11" t="s">
        <v>1218</v>
      </c>
      <c r="E117" s="11" t="s">
        <v>290</v>
      </c>
    </row>
    <row r="118" spans="1:5" x14ac:dyDescent="0.2">
      <c r="A118" s="12" t="s">
        <v>289</v>
      </c>
      <c r="B118" s="10" t="s">
        <v>1219</v>
      </c>
      <c r="C118" s="16" t="s">
        <v>2829</v>
      </c>
      <c r="D118" s="11" t="s">
        <v>1220</v>
      </c>
      <c r="E118" s="11" t="s">
        <v>290</v>
      </c>
    </row>
    <row r="119" spans="1:5" x14ac:dyDescent="0.2">
      <c r="A119" s="12" t="s">
        <v>289</v>
      </c>
      <c r="B119" s="10" t="s">
        <v>1221</v>
      </c>
      <c r="C119" s="16" t="s">
        <v>2829</v>
      </c>
      <c r="D119" s="11" t="s">
        <v>1222</v>
      </c>
      <c r="E119" s="11" t="s">
        <v>290</v>
      </c>
    </row>
    <row r="120" spans="1:5" x14ac:dyDescent="0.2">
      <c r="A120" s="12" t="s">
        <v>313</v>
      </c>
      <c r="B120" s="10" t="s">
        <v>1223</v>
      </c>
      <c r="C120" s="16" t="s">
        <v>2830</v>
      </c>
      <c r="D120" s="11" t="s">
        <v>1224</v>
      </c>
      <c r="E120" s="11" t="s">
        <v>314</v>
      </c>
    </row>
    <row r="121" spans="1:5" x14ac:dyDescent="0.2">
      <c r="A121" s="12" t="s">
        <v>313</v>
      </c>
      <c r="B121" s="10" t="s">
        <v>1225</v>
      </c>
      <c r="C121" s="16" t="s">
        <v>2830</v>
      </c>
      <c r="D121" s="11" t="s">
        <v>1226</v>
      </c>
      <c r="E121" s="11" t="s">
        <v>314</v>
      </c>
    </row>
    <row r="122" spans="1:5" x14ac:dyDescent="0.2">
      <c r="A122" s="12" t="s">
        <v>333</v>
      </c>
      <c r="B122" s="10" t="s">
        <v>1227</v>
      </c>
      <c r="C122" s="16" t="s">
        <v>2831</v>
      </c>
      <c r="D122" s="11" t="s">
        <v>1228</v>
      </c>
      <c r="E122" s="11" t="s">
        <v>334</v>
      </c>
    </row>
    <row r="123" spans="1:5" x14ac:dyDescent="0.2">
      <c r="A123" s="12" t="s">
        <v>333</v>
      </c>
      <c r="B123" s="10" t="s">
        <v>1229</v>
      </c>
      <c r="C123" s="16" t="s">
        <v>2831</v>
      </c>
      <c r="D123" s="11" t="s">
        <v>1230</v>
      </c>
      <c r="E123" s="11" t="s">
        <v>334</v>
      </c>
    </row>
    <row r="124" spans="1:5" x14ac:dyDescent="0.2">
      <c r="A124" s="12" t="s">
        <v>333</v>
      </c>
      <c r="B124" s="10" t="s">
        <v>1231</v>
      </c>
      <c r="C124" s="16" t="s">
        <v>2831</v>
      </c>
      <c r="D124" s="11" t="s">
        <v>1232</v>
      </c>
      <c r="E124" s="11" t="s">
        <v>334</v>
      </c>
    </row>
    <row r="125" spans="1:5" x14ac:dyDescent="0.2">
      <c r="A125" s="12" t="s">
        <v>333</v>
      </c>
      <c r="B125" s="10" t="s">
        <v>1233</v>
      </c>
      <c r="C125" s="16" t="s">
        <v>2831</v>
      </c>
      <c r="D125" s="11" t="s">
        <v>1234</v>
      </c>
      <c r="E125" s="11" t="s">
        <v>334</v>
      </c>
    </row>
    <row r="126" spans="1:5" x14ac:dyDescent="0.2">
      <c r="A126" s="12" t="s">
        <v>333</v>
      </c>
      <c r="B126" s="10" t="s">
        <v>1235</v>
      </c>
      <c r="C126" s="16" t="s">
        <v>2831</v>
      </c>
      <c r="D126" s="11" t="s">
        <v>1236</v>
      </c>
      <c r="E126" s="11" t="s">
        <v>334</v>
      </c>
    </row>
    <row r="127" spans="1:5" x14ac:dyDescent="0.2">
      <c r="A127" s="12" t="s">
        <v>333</v>
      </c>
      <c r="B127" s="10" t="s">
        <v>1237</v>
      </c>
      <c r="C127" s="16" t="s">
        <v>2831</v>
      </c>
      <c r="D127" s="11" t="s">
        <v>1238</v>
      </c>
      <c r="E127" s="11" t="s">
        <v>334</v>
      </c>
    </row>
    <row r="128" spans="1:5" x14ac:dyDescent="0.2">
      <c r="A128" s="12" t="s">
        <v>316</v>
      </c>
      <c r="B128" s="10" t="s">
        <v>1239</v>
      </c>
      <c r="C128" s="16" t="s">
        <v>2832</v>
      </c>
      <c r="D128" s="11" t="s">
        <v>1240</v>
      </c>
      <c r="E128" s="11" t="s">
        <v>317</v>
      </c>
    </row>
    <row r="129" spans="1:5" x14ac:dyDescent="0.2">
      <c r="A129" s="12" t="s">
        <v>316</v>
      </c>
      <c r="B129" s="10" t="s">
        <v>1241</v>
      </c>
      <c r="C129" s="16" t="s">
        <v>2832</v>
      </c>
      <c r="D129" s="11" t="s">
        <v>1242</v>
      </c>
      <c r="E129" s="11" t="s">
        <v>317</v>
      </c>
    </row>
    <row r="130" spans="1:5" ht="25.5" x14ac:dyDescent="0.2">
      <c r="A130" s="12" t="s">
        <v>316</v>
      </c>
      <c r="B130" s="10" t="s">
        <v>1243</v>
      </c>
      <c r="C130" s="16" t="s">
        <v>2832</v>
      </c>
      <c r="D130" s="11" t="s">
        <v>1244</v>
      </c>
      <c r="E130" s="11" t="s">
        <v>317</v>
      </c>
    </row>
    <row r="131" spans="1:5" x14ac:dyDescent="0.2">
      <c r="A131" s="12" t="s">
        <v>316</v>
      </c>
      <c r="B131" s="10" t="s">
        <v>1245</v>
      </c>
      <c r="C131" s="16" t="s">
        <v>2832</v>
      </c>
      <c r="D131" s="11" t="s">
        <v>1246</v>
      </c>
      <c r="E131" s="11" t="s">
        <v>317</v>
      </c>
    </row>
    <row r="132" spans="1:5" x14ac:dyDescent="0.2">
      <c r="A132" s="12" t="s">
        <v>319</v>
      </c>
      <c r="B132" s="10" t="s">
        <v>1247</v>
      </c>
      <c r="C132" s="16" t="s">
        <v>2833</v>
      </c>
      <c r="D132" s="11" t="s">
        <v>1248</v>
      </c>
      <c r="E132" s="11" t="s">
        <v>320</v>
      </c>
    </row>
    <row r="133" spans="1:5" x14ac:dyDescent="0.2">
      <c r="A133" s="12" t="s">
        <v>319</v>
      </c>
      <c r="B133" s="10" t="s">
        <v>1249</v>
      </c>
      <c r="C133" s="16" t="s">
        <v>2833</v>
      </c>
      <c r="D133" s="11" t="s">
        <v>1250</v>
      </c>
      <c r="E133" s="11" t="s">
        <v>320</v>
      </c>
    </row>
    <row r="134" spans="1:5" x14ac:dyDescent="0.2">
      <c r="A134" s="12" t="s">
        <v>322</v>
      </c>
      <c r="B134" s="10" t="s">
        <v>1251</v>
      </c>
      <c r="C134" s="16" t="s">
        <v>2834</v>
      </c>
      <c r="D134" s="11" t="s">
        <v>1252</v>
      </c>
      <c r="E134" s="11" t="s">
        <v>323</v>
      </c>
    </row>
    <row r="135" spans="1:5" x14ac:dyDescent="0.2">
      <c r="A135" s="12" t="s">
        <v>322</v>
      </c>
      <c r="B135" s="10" t="s">
        <v>1253</v>
      </c>
      <c r="C135" s="16" t="s">
        <v>2834</v>
      </c>
      <c r="D135" s="11" t="s">
        <v>1254</v>
      </c>
      <c r="E135" s="11" t="s">
        <v>323</v>
      </c>
    </row>
    <row r="136" spans="1:5" x14ac:dyDescent="0.2">
      <c r="A136" s="12" t="s">
        <v>322</v>
      </c>
      <c r="B136" s="10" t="s">
        <v>1255</v>
      </c>
      <c r="C136" s="16" t="s">
        <v>2834</v>
      </c>
      <c r="D136" s="11" t="s">
        <v>1256</v>
      </c>
      <c r="E136" s="11" t="s">
        <v>323</v>
      </c>
    </row>
    <row r="137" spans="1:5" x14ac:dyDescent="0.2">
      <c r="A137" s="12" t="s">
        <v>325</v>
      </c>
      <c r="B137" s="10" t="s">
        <v>1257</v>
      </c>
      <c r="C137" s="16" t="s">
        <v>2835</v>
      </c>
      <c r="D137" s="11" t="s">
        <v>1258</v>
      </c>
      <c r="E137" s="11" t="s">
        <v>326</v>
      </c>
    </row>
    <row r="138" spans="1:5" x14ac:dyDescent="0.2">
      <c r="A138" s="12" t="s">
        <v>325</v>
      </c>
      <c r="B138" s="10" t="s">
        <v>1259</v>
      </c>
      <c r="C138" s="16" t="s">
        <v>2835</v>
      </c>
      <c r="D138" s="11" t="s">
        <v>1260</v>
      </c>
      <c r="E138" s="11" t="s">
        <v>326</v>
      </c>
    </row>
    <row r="139" spans="1:5" x14ac:dyDescent="0.2">
      <c r="A139" s="12" t="s">
        <v>325</v>
      </c>
      <c r="B139" s="10" t="s">
        <v>1261</v>
      </c>
      <c r="C139" s="16" t="s">
        <v>2835</v>
      </c>
      <c r="D139" s="11" t="s">
        <v>1262</v>
      </c>
      <c r="E139" s="11" t="s">
        <v>326</v>
      </c>
    </row>
    <row r="140" spans="1:5" x14ac:dyDescent="0.2">
      <c r="A140" s="12" t="s">
        <v>328</v>
      </c>
      <c r="B140" s="10" t="s">
        <v>1263</v>
      </c>
      <c r="C140" s="16" t="s">
        <v>2836</v>
      </c>
      <c r="D140" s="11" t="s">
        <v>329</v>
      </c>
      <c r="E140" s="11" t="s">
        <v>329</v>
      </c>
    </row>
    <row r="141" spans="1:5" x14ac:dyDescent="0.2">
      <c r="A141" s="12" t="s">
        <v>336</v>
      </c>
      <c r="B141" s="10" t="s">
        <v>1264</v>
      </c>
      <c r="C141" s="16" t="s">
        <v>2837</v>
      </c>
      <c r="D141" s="11" t="s">
        <v>1265</v>
      </c>
      <c r="E141" s="11" t="s">
        <v>337</v>
      </c>
    </row>
    <row r="142" spans="1:5" x14ac:dyDescent="0.2">
      <c r="A142" s="12" t="s">
        <v>336</v>
      </c>
      <c r="B142" s="10" t="s">
        <v>1266</v>
      </c>
      <c r="C142" s="16" t="s">
        <v>2837</v>
      </c>
      <c r="D142" s="11" t="s">
        <v>1267</v>
      </c>
      <c r="E142" s="11" t="s">
        <v>337</v>
      </c>
    </row>
    <row r="143" spans="1:5" x14ac:dyDescent="0.2">
      <c r="A143" s="12" t="s">
        <v>336</v>
      </c>
      <c r="B143" s="10" t="s">
        <v>1268</v>
      </c>
      <c r="C143" s="16" t="s">
        <v>2837</v>
      </c>
      <c r="D143" s="11" t="s">
        <v>1269</v>
      </c>
      <c r="E143" s="11" t="s">
        <v>337</v>
      </c>
    </row>
    <row r="144" spans="1:5" x14ac:dyDescent="0.2">
      <c r="A144" s="12" t="s">
        <v>336</v>
      </c>
      <c r="B144" s="10" t="s">
        <v>1270</v>
      </c>
      <c r="C144" s="16" t="s">
        <v>2837</v>
      </c>
      <c r="D144" s="11" t="s">
        <v>1271</v>
      </c>
      <c r="E144" s="11" t="s">
        <v>337</v>
      </c>
    </row>
    <row r="145" spans="1:5" x14ac:dyDescent="0.2">
      <c r="A145" s="12" t="s">
        <v>336</v>
      </c>
      <c r="B145" s="10" t="s">
        <v>1272</v>
      </c>
      <c r="C145" s="16" t="s">
        <v>2837</v>
      </c>
      <c r="D145" s="11" t="s">
        <v>1273</v>
      </c>
      <c r="E145" s="11" t="s">
        <v>337</v>
      </c>
    </row>
    <row r="146" spans="1:5" x14ac:dyDescent="0.2">
      <c r="A146" s="12" t="s">
        <v>339</v>
      </c>
      <c r="B146" s="10" t="s">
        <v>1274</v>
      </c>
      <c r="C146" s="16" t="s">
        <v>2838</v>
      </c>
      <c r="D146" s="11" t="s">
        <v>1275</v>
      </c>
      <c r="E146" s="11" t="s">
        <v>340</v>
      </c>
    </row>
    <row r="147" spans="1:5" x14ac:dyDescent="0.2">
      <c r="A147" s="12" t="s">
        <v>339</v>
      </c>
      <c r="B147" s="10" t="s">
        <v>1276</v>
      </c>
      <c r="C147" s="16" t="s">
        <v>2838</v>
      </c>
      <c r="D147" s="11" t="s">
        <v>1277</v>
      </c>
      <c r="E147" s="11" t="s">
        <v>340</v>
      </c>
    </row>
    <row r="148" spans="1:5" x14ac:dyDescent="0.2">
      <c r="A148" s="12" t="s">
        <v>339</v>
      </c>
      <c r="B148" s="10" t="s">
        <v>1278</v>
      </c>
      <c r="C148" s="16" t="s">
        <v>2838</v>
      </c>
      <c r="D148" s="11" t="s">
        <v>1279</v>
      </c>
      <c r="E148" s="11" t="s">
        <v>340</v>
      </c>
    </row>
    <row r="149" spans="1:5" x14ac:dyDescent="0.2">
      <c r="A149" s="12" t="s">
        <v>339</v>
      </c>
      <c r="B149" s="10" t="s">
        <v>1280</v>
      </c>
      <c r="C149" s="16" t="s">
        <v>2838</v>
      </c>
      <c r="D149" s="11" t="s">
        <v>1281</v>
      </c>
      <c r="E149" s="11" t="s">
        <v>340</v>
      </c>
    </row>
    <row r="150" spans="1:5" x14ac:dyDescent="0.2">
      <c r="A150" s="12" t="s">
        <v>339</v>
      </c>
      <c r="B150" s="10" t="s">
        <v>1282</v>
      </c>
      <c r="C150" s="16" t="s">
        <v>2838</v>
      </c>
      <c r="D150" s="11" t="s">
        <v>1283</v>
      </c>
      <c r="E150" s="11" t="s">
        <v>340</v>
      </c>
    </row>
    <row r="151" spans="1:5" x14ac:dyDescent="0.2">
      <c r="A151" s="12" t="s">
        <v>339</v>
      </c>
      <c r="B151" s="10" t="s">
        <v>1284</v>
      </c>
      <c r="C151" s="16" t="s">
        <v>2838</v>
      </c>
      <c r="D151" s="11" t="s">
        <v>1285</v>
      </c>
      <c r="E151" s="11" t="s">
        <v>340</v>
      </c>
    </row>
    <row r="152" spans="1:5" x14ac:dyDescent="0.2">
      <c r="A152" s="12" t="s">
        <v>344</v>
      </c>
      <c r="B152" s="10" t="s">
        <v>1286</v>
      </c>
      <c r="C152" s="16" t="s">
        <v>2839</v>
      </c>
      <c r="D152" s="11" t="s">
        <v>345</v>
      </c>
      <c r="E152" s="11" t="s">
        <v>345</v>
      </c>
    </row>
    <row r="153" spans="1:5" x14ac:dyDescent="0.2">
      <c r="A153" s="12" t="s">
        <v>347</v>
      </c>
      <c r="B153" s="10" t="s">
        <v>1287</v>
      </c>
      <c r="C153" s="16" t="s">
        <v>2839</v>
      </c>
      <c r="D153" s="11" t="s">
        <v>348</v>
      </c>
      <c r="E153" s="11" t="s">
        <v>348</v>
      </c>
    </row>
    <row r="154" spans="1:5" x14ac:dyDescent="0.2">
      <c r="A154" s="12" t="s">
        <v>350</v>
      </c>
      <c r="B154" s="10" t="s">
        <v>1288</v>
      </c>
      <c r="C154" s="16" t="s">
        <v>2839</v>
      </c>
      <c r="D154" s="11" t="s">
        <v>1289</v>
      </c>
      <c r="E154" s="11" t="s">
        <v>351</v>
      </c>
    </row>
    <row r="155" spans="1:5" x14ac:dyDescent="0.2">
      <c r="A155" s="12" t="s">
        <v>350</v>
      </c>
      <c r="B155" s="10" t="s">
        <v>1290</v>
      </c>
      <c r="C155" s="16" t="s">
        <v>2839</v>
      </c>
      <c r="D155" s="11" t="s">
        <v>1291</v>
      </c>
      <c r="E155" s="11" t="s">
        <v>351</v>
      </c>
    </row>
    <row r="156" spans="1:5" x14ac:dyDescent="0.2">
      <c r="A156" s="12" t="s">
        <v>353</v>
      </c>
      <c r="B156" s="10" t="s">
        <v>1292</v>
      </c>
      <c r="C156" s="16" t="s">
        <v>2840</v>
      </c>
      <c r="D156" s="11" t="s">
        <v>1293</v>
      </c>
      <c r="E156" s="11" t="s">
        <v>354</v>
      </c>
    </row>
    <row r="157" spans="1:5" x14ac:dyDescent="0.2">
      <c r="A157" s="12" t="s">
        <v>353</v>
      </c>
      <c r="B157" s="10" t="s">
        <v>1294</v>
      </c>
      <c r="C157" s="16" t="s">
        <v>2840</v>
      </c>
      <c r="D157" s="11" t="s">
        <v>1295</v>
      </c>
      <c r="E157" s="11" t="s">
        <v>354</v>
      </c>
    </row>
    <row r="158" spans="1:5" x14ac:dyDescent="0.2">
      <c r="A158" s="12" t="s">
        <v>356</v>
      </c>
      <c r="B158" s="10" t="s">
        <v>1296</v>
      </c>
      <c r="C158" s="16" t="s">
        <v>2841</v>
      </c>
      <c r="D158" s="11" t="s">
        <v>1297</v>
      </c>
      <c r="E158" s="11" t="s">
        <v>357</v>
      </c>
    </row>
    <row r="159" spans="1:5" x14ac:dyDescent="0.2">
      <c r="A159" s="12" t="s">
        <v>356</v>
      </c>
      <c r="B159" s="10" t="s">
        <v>1298</v>
      </c>
      <c r="C159" s="16" t="s">
        <v>2842</v>
      </c>
      <c r="D159" s="11" t="s">
        <v>1299</v>
      </c>
      <c r="E159" s="11" t="s">
        <v>357</v>
      </c>
    </row>
    <row r="160" spans="1:5" x14ac:dyDescent="0.2">
      <c r="A160" s="12" t="s">
        <v>356</v>
      </c>
      <c r="B160" s="10" t="s">
        <v>1300</v>
      </c>
      <c r="C160" s="16" t="s">
        <v>2842</v>
      </c>
      <c r="D160" s="11" t="s">
        <v>1301</v>
      </c>
      <c r="E160" s="11" t="s">
        <v>357</v>
      </c>
    </row>
    <row r="161" spans="1:5" x14ac:dyDescent="0.2">
      <c r="A161" s="12" t="s">
        <v>356</v>
      </c>
      <c r="B161" s="10" t="s">
        <v>1302</v>
      </c>
      <c r="C161" s="16" t="s">
        <v>2842</v>
      </c>
      <c r="D161" s="11" t="s">
        <v>1303</v>
      </c>
      <c r="E161" s="11" t="s">
        <v>357</v>
      </c>
    </row>
    <row r="162" spans="1:5" x14ac:dyDescent="0.2">
      <c r="A162" s="12" t="s">
        <v>356</v>
      </c>
      <c r="B162" s="10" t="s">
        <v>1304</v>
      </c>
      <c r="C162" s="16" t="s">
        <v>2842</v>
      </c>
      <c r="D162" s="11" t="s">
        <v>1305</v>
      </c>
      <c r="E162" s="11" t="s">
        <v>357</v>
      </c>
    </row>
    <row r="163" spans="1:5" x14ac:dyDescent="0.2">
      <c r="A163" s="12" t="s">
        <v>356</v>
      </c>
      <c r="B163" s="10" t="s">
        <v>1306</v>
      </c>
      <c r="C163" s="16" t="s">
        <v>2843</v>
      </c>
      <c r="D163" s="11" t="s">
        <v>1307</v>
      </c>
      <c r="E163" s="11" t="s">
        <v>357</v>
      </c>
    </row>
    <row r="164" spans="1:5" x14ac:dyDescent="0.2">
      <c r="A164" s="12" t="s">
        <v>356</v>
      </c>
      <c r="B164" s="10" t="s">
        <v>1308</v>
      </c>
      <c r="C164" s="16" t="s">
        <v>2843</v>
      </c>
      <c r="D164" s="11" t="s">
        <v>1309</v>
      </c>
      <c r="E164" s="11" t="s">
        <v>357</v>
      </c>
    </row>
    <row r="165" spans="1:5" x14ac:dyDescent="0.2">
      <c r="A165" s="12" t="s">
        <v>356</v>
      </c>
      <c r="B165" s="10" t="s">
        <v>1310</v>
      </c>
      <c r="C165" s="16" t="s">
        <v>2844</v>
      </c>
      <c r="D165" s="11" t="s">
        <v>1311</v>
      </c>
      <c r="E165" s="11" t="s">
        <v>357</v>
      </c>
    </row>
    <row r="166" spans="1:5" x14ac:dyDescent="0.2">
      <c r="A166" s="12" t="s">
        <v>356</v>
      </c>
      <c r="B166" s="10" t="s">
        <v>1312</v>
      </c>
      <c r="C166" s="16" t="s">
        <v>2844</v>
      </c>
      <c r="D166" s="11" t="s">
        <v>1313</v>
      </c>
      <c r="E166" s="11" t="s">
        <v>357</v>
      </c>
    </row>
    <row r="167" spans="1:5" x14ac:dyDescent="0.2">
      <c r="A167" s="12" t="s">
        <v>356</v>
      </c>
      <c r="B167" s="10" t="s">
        <v>1314</v>
      </c>
      <c r="C167" s="16" t="s">
        <v>2845</v>
      </c>
      <c r="D167" s="11" t="s">
        <v>1315</v>
      </c>
      <c r="E167" s="11" t="s">
        <v>357</v>
      </c>
    </row>
    <row r="168" spans="1:5" x14ac:dyDescent="0.2">
      <c r="A168" s="12" t="s">
        <v>356</v>
      </c>
      <c r="B168" s="10" t="s">
        <v>1316</v>
      </c>
      <c r="C168" s="16" t="s">
        <v>2845</v>
      </c>
      <c r="D168" s="11" t="s">
        <v>1317</v>
      </c>
      <c r="E168" s="11" t="s">
        <v>357</v>
      </c>
    </row>
    <row r="169" spans="1:5" x14ac:dyDescent="0.2">
      <c r="A169" s="12" t="s">
        <v>359</v>
      </c>
      <c r="B169" s="10" t="s">
        <v>1318</v>
      </c>
      <c r="C169" s="16" t="s">
        <v>2846</v>
      </c>
      <c r="D169" s="11" t="s">
        <v>1319</v>
      </c>
      <c r="E169" s="11" t="s">
        <v>360</v>
      </c>
    </row>
    <row r="170" spans="1:5" x14ac:dyDescent="0.2">
      <c r="A170" s="12" t="s">
        <v>359</v>
      </c>
      <c r="B170" s="10" t="s">
        <v>1320</v>
      </c>
      <c r="C170" s="16" t="s">
        <v>2846</v>
      </c>
      <c r="D170" s="11" t="s">
        <v>1321</v>
      </c>
      <c r="E170" s="11" t="s">
        <v>360</v>
      </c>
    </row>
    <row r="171" spans="1:5" x14ac:dyDescent="0.2">
      <c r="A171" s="12" t="s">
        <v>359</v>
      </c>
      <c r="B171" s="10" t="s">
        <v>1322</v>
      </c>
      <c r="C171" s="16" t="s">
        <v>2847</v>
      </c>
      <c r="D171" s="11" t="s">
        <v>1323</v>
      </c>
      <c r="E171" s="11" t="s">
        <v>360</v>
      </c>
    </row>
    <row r="172" spans="1:5" x14ac:dyDescent="0.2">
      <c r="A172" s="12" t="s">
        <v>359</v>
      </c>
      <c r="B172" s="10" t="s">
        <v>1324</v>
      </c>
      <c r="C172" s="16" t="s">
        <v>2847</v>
      </c>
      <c r="D172" s="11" t="s">
        <v>1325</v>
      </c>
      <c r="E172" s="11" t="s">
        <v>360</v>
      </c>
    </row>
    <row r="173" spans="1:5" x14ac:dyDescent="0.2">
      <c r="A173" s="12" t="s">
        <v>359</v>
      </c>
      <c r="B173" s="10" t="s">
        <v>1326</v>
      </c>
      <c r="C173" s="16" t="s">
        <v>2847</v>
      </c>
      <c r="D173" s="11" t="s">
        <v>1327</v>
      </c>
      <c r="E173" s="11" t="s">
        <v>360</v>
      </c>
    </row>
    <row r="174" spans="1:5" x14ac:dyDescent="0.2">
      <c r="A174" s="12" t="s">
        <v>359</v>
      </c>
      <c r="B174" s="10" t="s">
        <v>1328</v>
      </c>
      <c r="C174" s="16" t="s">
        <v>2847</v>
      </c>
      <c r="D174" s="11" t="s">
        <v>1329</v>
      </c>
      <c r="E174" s="11" t="s">
        <v>360</v>
      </c>
    </row>
    <row r="175" spans="1:5" x14ac:dyDescent="0.2">
      <c r="A175" s="12" t="s">
        <v>359</v>
      </c>
      <c r="B175" s="10" t="s">
        <v>1330</v>
      </c>
      <c r="C175" s="16" t="s">
        <v>2847</v>
      </c>
      <c r="D175" s="11" t="s">
        <v>1331</v>
      </c>
      <c r="E175" s="11" t="s">
        <v>360</v>
      </c>
    </row>
    <row r="176" spans="1:5" x14ac:dyDescent="0.2">
      <c r="A176" s="12" t="s">
        <v>359</v>
      </c>
      <c r="B176" s="10" t="s">
        <v>1332</v>
      </c>
      <c r="C176" s="16" t="s">
        <v>2847</v>
      </c>
      <c r="D176" s="11" t="s">
        <v>1333</v>
      </c>
      <c r="E176" s="11" t="s">
        <v>360</v>
      </c>
    </row>
    <row r="177" spans="1:5" x14ac:dyDescent="0.2">
      <c r="A177" s="12" t="s">
        <v>359</v>
      </c>
      <c r="B177" s="10" t="s">
        <v>1334</v>
      </c>
      <c r="C177" s="16" t="s">
        <v>2848</v>
      </c>
      <c r="D177" s="11" t="s">
        <v>1335</v>
      </c>
      <c r="E177" s="11" t="s">
        <v>360</v>
      </c>
    </row>
    <row r="178" spans="1:5" x14ac:dyDescent="0.2">
      <c r="A178" s="12" t="s">
        <v>359</v>
      </c>
      <c r="B178" s="10" t="s">
        <v>1336</v>
      </c>
      <c r="C178" s="16" t="s">
        <v>2849</v>
      </c>
      <c r="D178" s="11" t="s">
        <v>1337</v>
      </c>
      <c r="E178" s="11" t="s">
        <v>360</v>
      </c>
    </row>
    <row r="179" spans="1:5" x14ac:dyDescent="0.2">
      <c r="A179" s="12" t="s">
        <v>359</v>
      </c>
      <c r="B179" s="10" t="s">
        <v>1338</v>
      </c>
      <c r="C179" s="16" t="s">
        <v>2850</v>
      </c>
      <c r="D179" s="11" t="s">
        <v>1339</v>
      </c>
      <c r="E179" s="11" t="s">
        <v>360</v>
      </c>
    </row>
    <row r="180" spans="1:5" x14ac:dyDescent="0.2">
      <c r="A180" s="12" t="s">
        <v>359</v>
      </c>
      <c r="B180" s="10" t="s">
        <v>1340</v>
      </c>
      <c r="C180" s="16" t="s">
        <v>2851</v>
      </c>
      <c r="D180" s="11" t="s">
        <v>1341</v>
      </c>
      <c r="E180" s="11" t="s">
        <v>360</v>
      </c>
    </row>
    <row r="181" spans="1:5" x14ac:dyDescent="0.2">
      <c r="A181" s="12" t="s">
        <v>364</v>
      </c>
      <c r="B181" s="10" t="s">
        <v>1342</v>
      </c>
      <c r="C181" s="16" t="s">
        <v>2852</v>
      </c>
      <c r="D181" s="11" t="s">
        <v>1343</v>
      </c>
      <c r="E181" s="11" t="s">
        <v>365</v>
      </c>
    </row>
    <row r="182" spans="1:5" x14ac:dyDescent="0.2">
      <c r="A182" s="12" t="s">
        <v>364</v>
      </c>
      <c r="B182" s="10" t="s">
        <v>1344</v>
      </c>
      <c r="C182" s="16" t="s">
        <v>2852</v>
      </c>
      <c r="D182" s="11" t="s">
        <v>1345</v>
      </c>
      <c r="E182" s="11" t="s">
        <v>365</v>
      </c>
    </row>
    <row r="183" spans="1:5" x14ac:dyDescent="0.2">
      <c r="A183" s="12" t="s">
        <v>364</v>
      </c>
      <c r="B183" s="10" t="s">
        <v>1346</v>
      </c>
      <c r="C183" s="16" t="s">
        <v>2852</v>
      </c>
      <c r="D183" s="11" t="s">
        <v>1347</v>
      </c>
      <c r="E183" s="11" t="s">
        <v>365</v>
      </c>
    </row>
    <row r="184" spans="1:5" x14ac:dyDescent="0.2">
      <c r="A184" s="12" t="s">
        <v>367</v>
      </c>
      <c r="B184" s="10" t="s">
        <v>1348</v>
      </c>
      <c r="C184" s="16" t="s">
        <v>2853</v>
      </c>
      <c r="D184" s="11" t="s">
        <v>1349</v>
      </c>
      <c r="E184" s="11" t="s">
        <v>368</v>
      </c>
    </row>
    <row r="185" spans="1:5" x14ac:dyDescent="0.2">
      <c r="A185" s="12" t="s">
        <v>367</v>
      </c>
      <c r="B185" s="10" t="s">
        <v>1350</v>
      </c>
      <c r="C185" s="16" t="s">
        <v>2853</v>
      </c>
      <c r="D185" s="11" t="s">
        <v>1351</v>
      </c>
      <c r="E185" s="11" t="s">
        <v>368</v>
      </c>
    </row>
    <row r="186" spans="1:5" x14ac:dyDescent="0.2">
      <c r="A186" s="12" t="s">
        <v>367</v>
      </c>
      <c r="B186" s="10" t="s">
        <v>1352</v>
      </c>
      <c r="C186" s="16" t="s">
        <v>2853</v>
      </c>
      <c r="D186" s="11" t="s">
        <v>1353</v>
      </c>
      <c r="E186" s="11" t="s">
        <v>368</v>
      </c>
    </row>
    <row r="187" spans="1:5" x14ac:dyDescent="0.2">
      <c r="A187" s="12" t="s">
        <v>367</v>
      </c>
      <c r="B187" s="10" t="s">
        <v>1354</v>
      </c>
      <c r="C187" s="16" t="s">
        <v>2853</v>
      </c>
      <c r="D187" s="11" t="s">
        <v>1355</v>
      </c>
      <c r="E187" s="11" t="s">
        <v>368</v>
      </c>
    </row>
    <row r="188" spans="1:5" x14ac:dyDescent="0.2">
      <c r="A188" s="12" t="s">
        <v>367</v>
      </c>
      <c r="B188" s="10" t="s">
        <v>1356</v>
      </c>
      <c r="C188" s="16" t="s">
        <v>2853</v>
      </c>
      <c r="D188" s="11" t="s">
        <v>1357</v>
      </c>
      <c r="E188" s="11" t="s">
        <v>368</v>
      </c>
    </row>
    <row r="189" spans="1:5" x14ac:dyDescent="0.2">
      <c r="A189" s="12" t="s">
        <v>370</v>
      </c>
      <c r="B189" s="10" t="s">
        <v>1358</v>
      </c>
      <c r="C189" s="16" t="s">
        <v>2854</v>
      </c>
      <c r="D189" s="11" t="s">
        <v>1359</v>
      </c>
      <c r="E189" s="11" t="s">
        <v>371</v>
      </c>
    </row>
    <row r="190" spans="1:5" x14ac:dyDescent="0.2">
      <c r="A190" s="12" t="s">
        <v>370</v>
      </c>
      <c r="B190" s="10" t="s">
        <v>1360</v>
      </c>
      <c r="C190" s="16" t="s">
        <v>2854</v>
      </c>
      <c r="D190" s="11" t="s">
        <v>1361</v>
      </c>
      <c r="E190" s="11" t="s">
        <v>371</v>
      </c>
    </row>
    <row r="191" spans="1:5" x14ac:dyDescent="0.2">
      <c r="A191" s="12" t="s">
        <v>370</v>
      </c>
      <c r="B191" s="10" t="s">
        <v>1362</v>
      </c>
      <c r="C191" s="16" t="s">
        <v>2854</v>
      </c>
      <c r="D191" s="11" t="s">
        <v>1363</v>
      </c>
      <c r="E191" s="11" t="s">
        <v>371</v>
      </c>
    </row>
    <row r="192" spans="1:5" x14ac:dyDescent="0.2">
      <c r="A192" s="12" t="s">
        <v>370</v>
      </c>
      <c r="B192" s="10" t="s">
        <v>1364</v>
      </c>
      <c r="C192" s="16" t="s">
        <v>2854</v>
      </c>
      <c r="D192" s="11" t="s">
        <v>1365</v>
      </c>
      <c r="E192" s="11" t="s">
        <v>371</v>
      </c>
    </row>
    <row r="193" spans="1:5" x14ac:dyDescent="0.2">
      <c r="A193" s="12" t="s">
        <v>370</v>
      </c>
      <c r="B193" s="10" t="s">
        <v>1366</v>
      </c>
      <c r="C193" s="16" t="s">
        <v>2854</v>
      </c>
      <c r="D193" s="11" t="s">
        <v>1367</v>
      </c>
      <c r="E193" s="11" t="s">
        <v>371</v>
      </c>
    </row>
    <row r="194" spans="1:5" x14ac:dyDescent="0.2">
      <c r="A194" s="12" t="s">
        <v>370</v>
      </c>
      <c r="B194" s="10" t="s">
        <v>1368</v>
      </c>
      <c r="C194" s="16" t="s">
        <v>2854</v>
      </c>
      <c r="D194" s="11" t="s">
        <v>1369</v>
      </c>
      <c r="E194" s="11" t="s">
        <v>371</v>
      </c>
    </row>
    <row r="195" spans="1:5" x14ac:dyDescent="0.2">
      <c r="A195" s="12" t="s">
        <v>375</v>
      </c>
      <c r="B195" s="10" t="s">
        <v>1370</v>
      </c>
      <c r="C195" s="16" t="s">
        <v>2855</v>
      </c>
      <c r="D195" s="11" t="s">
        <v>1371</v>
      </c>
      <c r="E195" s="11" t="s">
        <v>376</v>
      </c>
    </row>
    <row r="196" spans="1:5" x14ac:dyDescent="0.2">
      <c r="A196" s="12" t="s">
        <v>375</v>
      </c>
      <c r="B196" s="10" t="s">
        <v>1372</v>
      </c>
      <c r="C196" s="16" t="s">
        <v>2855</v>
      </c>
      <c r="D196" s="11" t="s">
        <v>1373</v>
      </c>
      <c r="E196" s="11" t="s">
        <v>376</v>
      </c>
    </row>
    <row r="197" spans="1:5" x14ac:dyDescent="0.2">
      <c r="A197" s="12" t="s">
        <v>375</v>
      </c>
      <c r="B197" s="10" t="s">
        <v>1374</v>
      </c>
      <c r="C197" s="16" t="s">
        <v>2855</v>
      </c>
      <c r="D197" s="11" t="s">
        <v>1375</v>
      </c>
      <c r="E197" s="11" t="s">
        <v>376</v>
      </c>
    </row>
    <row r="198" spans="1:5" x14ac:dyDescent="0.2">
      <c r="A198" s="12" t="s">
        <v>375</v>
      </c>
      <c r="B198" s="10" t="s">
        <v>1376</v>
      </c>
      <c r="C198" s="16" t="s">
        <v>2855</v>
      </c>
      <c r="D198" s="11" t="s">
        <v>1377</v>
      </c>
      <c r="E198" s="11" t="s">
        <v>376</v>
      </c>
    </row>
    <row r="199" spans="1:5" x14ac:dyDescent="0.2">
      <c r="A199" s="12" t="s">
        <v>375</v>
      </c>
      <c r="B199" s="10" t="s">
        <v>1378</v>
      </c>
      <c r="C199" s="16" t="s">
        <v>2855</v>
      </c>
      <c r="D199" s="11" t="s">
        <v>1379</v>
      </c>
      <c r="E199" s="11" t="s">
        <v>376</v>
      </c>
    </row>
    <row r="200" spans="1:5" x14ac:dyDescent="0.2">
      <c r="A200" s="12" t="s">
        <v>378</v>
      </c>
      <c r="B200" s="10" t="s">
        <v>1380</v>
      </c>
      <c r="C200" s="16" t="s">
        <v>2856</v>
      </c>
      <c r="D200" s="11" t="s">
        <v>1381</v>
      </c>
      <c r="E200" s="11" t="s">
        <v>379</v>
      </c>
    </row>
    <row r="201" spans="1:5" x14ac:dyDescent="0.2">
      <c r="A201" s="12" t="s">
        <v>378</v>
      </c>
      <c r="B201" s="10" t="s">
        <v>1382</v>
      </c>
      <c r="C201" s="16" t="s">
        <v>2856</v>
      </c>
      <c r="D201" s="11" t="s">
        <v>1383</v>
      </c>
      <c r="E201" s="11" t="s">
        <v>379</v>
      </c>
    </row>
    <row r="202" spans="1:5" x14ac:dyDescent="0.2">
      <c r="A202" s="12" t="s">
        <v>378</v>
      </c>
      <c r="B202" s="10" t="s">
        <v>1384</v>
      </c>
      <c r="C202" s="16" t="s">
        <v>2856</v>
      </c>
      <c r="D202" s="11" t="s">
        <v>1385</v>
      </c>
      <c r="E202" s="11" t="s">
        <v>379</v>
      </c>
    </row>
    <row r="203" spans="1:5" x14ac:dyDescent="0.2">
      <c r="A203" s="12" t="s">
        <v>378</v>
      </c>
      <c r="B203" s="10" t="s">
        <v>1386</v>
      </c>
      <c r="C203" s="16" t="s">
        <v>2856</v>
      </c>
      <c r="D203" s="11" t="s">
        <v>1387</v>
      </c>
      <c r="E203" s="11" t="s">
        <v>379</v>
      </c>
    </row>
    <row r="204" spans="1:5" x14ac:dyDescent="0.2">
      <c r="A204" s="12" t="s">
        <v>378</v>
      </c>
      <c r="B204" s="10" t="s">
        <v>1388</v>
      </c>
      <c r="C204" s="16" t="s">
        <v>2856</v>
      </c>
      <c r="D204" s="11" t="s">
        <v>1389</v>
      </c>
      <c r="E204" s="11" t="s">
        <v>379</v>
      </c>
    </row>
    <row r="205" spans="1:5" x14ac:dyDescent="0.2">
      <c r="A205" s="12" t="s">
        <v>378</v>
      </c>
      <c r="B205" s="10" t="s">
        <v>1390</v>
      </c>
      <c r="C205" s="16" t="s">
        <v>2856</v>
      </c>
      <c r="D205" s="11" t="s">
        <v>1391</v>
      </c>
      <c r="E205" s="11" t="s">
        <v>379</v>
      </c>
    </row>
    <row r="206" spans="1:5" x14ac:dyDescent="0.2">
      <c r="A206" s="12" t="s">
        <v>378</v>
      </c>
      <c r="B206" s="10" t="s">
        <v>1392</v>
      </c>
      <c r="C206" s="16" t="s">
        <v>2856</v>
      </c>
      <c r="D206" s="11" t="s">
        <v>1393</v>
      </c>
      <c r="E206" s="11" t="s">
        <v>379</v>
      </c>
    </row>
    <row r="207" spans="1:5" x14ac:dyDescent="0.2">
      <c r="A207" s="12" t="s">
        <v>381</v>
      </c>
      <c r="B207" s="10" t="s">
        <v>1394</v>
      </c>
      <c r="C207" s="16" t="s">
        <v>2857</v>
      </c>
      <c r="D207" s="11" t="s">
        <v>1395</v>
      </c>
      <c r="E207" s="11" t="s">
        <v>382</v>
      </c>
    </row>
    <row r="208" spans="1:5" x14ac:dyDescent="0.2">
      <c r="A208" s="12" t="s">
        <v>381</v>
      </c>
      <c r="B208" s="10" t="s">
        <v>1396</v>
      </c>
      <c r="C208" s="16" t="s">
        <v>2857</v>
      </c>
      <c r="D208" s="11" t="s">
        <v>1397</v>
      </c>
      <c r="E208" s="11" t="s">
        <v>382</v>
      </c>
    </row>
    <row r="209" spans="1:5" x14ac:dyDescent="0.2">
      <c r="A209" s="12" t="s">
        <v>381</v>
      </c>
      <c r="B209" s="10" t="s">
        <v>1398</v>
      </c>
      <c r="C209" s="16" t="s">
        <v>2857</v>
      </c>
      <c r="D209" s="11" t="s">
        <v>1399</v>
      </c>
      <c r="E209" s="11" t="s">
        <v>382</v>
      </c>
    </row>
    <row r="210" spans="1:5" x14ac:dyDescent="0.2">
      <c r="A210" s="12" t="s">
        <v>381</v>
      </c>
      <c r="B210" s="10" t="s">
        <v>1400</v>
      </c>
      <c r="C210" s="16" t="s">
        <v>2857</v>
      </c>
      <c r="D210" s="11" t="s">
        <v>1401</v>
      </c>
      <c r="E210" s="11" t="s">
        <v>382</v>
      </c>
    </row>
    <row r="211" spans="1:5" x14ac:dyDescent="0.2">
      <c r="A211" s="12" t="s">
        <v>381</v>
      </c>
      <c r="B211" s="10" t="s">
        <v>1402</v>
      </c>
      <c r="C211" s="16" t="s">
        <v>2857</v>
      </c>
      <c r="D211" s="11" t="s">
        <v>1403</v>
      </c>
      <c r="E211" s="11" t="s">
        <v>382</v>
      </c>
    </row>
    <row r="212" spans="1:5" x14ac:dyDescent="0.2">
      <c r="A212" s="12" t="s">
        <v>381</v>
      </c>
      <c r="B212" s="10" t="s">
        <v>1404</v>
      </c>
      <c r="C212" s="16" t="s">
        <v>2857</v>
      </c>
      <c r="D212" s="11" t="s">
        <v>1405</v>
      </c>
      <c r="E212" s="11" t="s">
        <v>382</v>
      </c>
    </row>
    <row r="213" spans="1:5" x14ac:dyDescent="0.2">
      <c r="A213" s="12" t="s">
        <v>386</v>
      </c>
      <c r="B213" s="10" t="s">
        <v>1406</v>
      </c>
      <c r="C213" s="16" t="s">
        <v>2858</v>
      </c>
      <c r="D213" s="11" t="s">
        <v>387</v>
      </c>
      <c r="E213" s="11" t="s">
        <v>387</v>
      </c>
    </row>
    <row r="214" spans="1:5" x14ac:dyDescent="0.2">
      <c r="A214" s="12" t="s">
        <v>1409</v>
      </c>
      <c r="B214" s="10" t="s">
        <v>1407</v>
      </c>
      <c r="C214" s="16" t="s">
        <v>2858</v>
      </c>
      <c r="D214" s="11" t="s">
        <v>1408</v>
      </c>
      <c r="E214" s="11" t="s">
        <v>1410</v>
      </c>
    </row>
    <row r="215" spans="1:5" x14ac:dyDescent="0.2">
      <c r="A215" s="12" t="s">
        <v>1409</v>
      </c>
      <c r="B215" s="10" t="s">
        <v>1411</v>
      </c>
      <c r="C215" s="16" t="s">
        <v>2858</v>
      </c>
      <c r="D215" s="11" t="s">
        <v>1412</v>
      </c>
      <c r="E215" s="11" t="s">
        <v>1410</v>
      </c>
    </row>
    <row r="216" spans="1:5" x14ac:dyDescent="0.2">
      <c r="A216" s="12" t="s">
        <v>1409</v>
      </c>
      <c r="B216" s="10" t="s">
        <v>1413</v>
      </c>
      <c r="C216" s="16" t="s">
        <v>2858</v>
      </c>
      <c r="D216" s="11" t="s">
        <v>1414</v>
      </c>
      <c r="E216" s="11" t="s">
        <v>1410</v>
      </c>
    </row>
    <row r="217" spans="1:5" x14ac:dyDescent="0.2">
      <c r="A217" s="12" t="s">
        <v>393</v>
      </c>
      <c r="B217" s="10" t="s">
        <v>1415</v>
      </c>
      <c r="C217" s="16" t="s">
        <v>2859</v>
      </c>
      <c r="D217" s="11" t="s">
        <v>1416</v>
      </c>
      <c r="E217" s="11" t="s">
        <v>394</v>
      </c>
    </row>
    <row r="218" spans="1:5" x14ac:dyDescent="0.2">
      <c r="A218" s="12" t="s">
        <v>393</v>
      </c>
      <c r="B218" s="10" t="s">
        <v>1417</v>
      </c>
      <c r="C218" s="16" t="s">
        <v>2859</v>
      </c>
      <c r="D218" s="11" t="s">
        <v>1418</v>
      </c>
      <c r="E218" s="11" t="s">
        <v>394</v>
      </c>
    </row>
    <row r="219" spans="1:5" x14ac:dyDescent="0.2">
      <c r="A219" s="12" t="s">
        <v>393</v>
      </c>
      <c r="B219" s="10" t="s">
        <v>1419</v>
      </c>
      <c r="C219" s="16" t="s">
        <v>2859</v>
      </c>
      <c r="D219" s="11" t="s">
        <v>1420</v>
      </c>
      <c r="E219" s="11" t="s">
        <v>394</v>
      </c>
    </row>
    <row r="220" spans="1:5" x14ac:dyDescent="0.2">
      <c r="A220" s="12" t="s">
        <v>393</v>
      </c>
      <c r="B220" s="10" t="s">
        <v>1421</v>
      </c>
      <c r="C220" s="16" t="s">
        <v>2859</v>
      </c>
      <c r="D220" s="11" t="s">
        <v>1422</v>
      </c>
      <c r="E220" s="11" t="s">
        <v>394</v>
      </c>
    </row>
    <row r="221" spans="1:5" x14ac:dyDescent="0.2">
      <c r="A221" s="12" t="s">
        <v>393</v>
      </c>
      <c r="B221" s="10" t="s">
        <v>1423</v>
      </c>
      <c r="C221" s="16" t="s">
        <v>2859</v>
      </c>
      <c r="D221" s="11" t="s">
        <v>1424</v>
      </c>
      <c r="E221" s="11" t="s">
        <v>394</v>
      </c>
    </row>
    <row r="222" spans="1:5" x14ac:dyDescent="0.2">
      <c r="A222" s="12" t="s">
        <v>393</v>
      </c>
      <c r="B222" s="10" t="s">
        <v>1425</v>
      </c>
      <c r="C222" s="16" t="s">
        <v>2859</v>
      </c>
      <c r="D222" s="11" t="s">
        <v>1426</v>
      </c>
      <c r="E222" s="11" t="s">
        <v>394</v>
      </c>
    </row>
    <row r="223" spans="1:5" ht="25.5" x14ac:dyDescent="0.2">
      <c r="A223" s="12" t="s">
        <v>396</v>
      </c>
      <c r="B223" s="10" t="s">
        <v>1427</v>
      </c>
      <c r="C223" s="16" t="s">
        <v>2860</v>
      </c>
      <c r="D223" s="11" t="s">
        <v>1428</v>
      </c>
      <c r="E223" s="11" t="s">
        <v>397</v>
      </c>
    </row>
    <row r="224" spans="1:5" ht="25.5" x14ac:dyDescent="0.2">
      <c r="A224" s="12" t="s">
        <v>396</v>
      </c>
      <c r="B224" s="10" t="s">
        <v>1429</v>
      </c>
      <c r="C224" s="16" t="s">
        <v>2860</v>
      </c>
      <c r="D224" s="11" t="s">
        <v>1430</v>
      </c>
      <c r="E224" s="11" t="s">
        <v>397</v>
      </c>
    </row>
    <row r="225" spans="1:5" x14ac:dyDescent="0.2">
      <c r="A225" s="12" t="s">
        <v>399</v>
      </c>
      <c r="B225" s="10" t="s">
        <v>1431</v>
      </c>
      <c r="C225" s="16" t="s">
        <v>2861</v>
      </c>
      <c r="D225" s="11" t="s">
        <v>1432</v>
      </c>
      <c r="E225" s="11" t="s">
        <v>400</v>
      </c>
    </row>
    <row r="226" spans="1:5" x14ac:dyDescent="0.2">
      <c r="A226" s="12" t="s">
        <v>399</v>
      </c>
      <c r="B226" s="10" t="s">
        <v>1433</v>
      </c>
      <c r="C226" s="16" t="s">
        <v>2861</v>
      </c>
      <c r="D226" s="11" t="s">
        <v>1434</v>
      </c>
      <c r="E226" s="11" t="s">
        <v>400</v>
      </c>
    </row>
    <row r="227" spans="1:5" x14ac:dyDescent="0.2">
      <c r="A227" s="12" t="s">
        <v>399</v>
      </c>
      <c r="B227" s="10" t="s">
        <v>1435</v>
      </c>
      <c r="C227" s="16" t="s">
        <v>2861</v>
      </c>
      <c r="D227" s="11" t="s">
        <v>1436</v>
      </c>
      <c r="E227" s="11" t="s">
        <v>400</v>
      </c>
    </row>
    <row r="228" spans="1:5" x14ac:dyDescent="0.2">
      <c r="A228" s="12" t="s">
        <v>402</v>
      </c>
      <c r="B228" s="10" t="s">
        <v>1437</v>
      </c>
      <c r="C228" s="16" t="s">
        <v>2862</v>
      </c>
      <c r="D228" s="11" t="s">
        <v>403</v>
      </c>
      <c r="E228" s="11" t="s">
        <v>403</v>
      </c>
    </row>
    <row r="229" spans="1:5" x14ac:dyDescent="0.2">
      <c r="A229" s="12" t="s">
        <v>407</v>
      </c>
      <c r="B229" s="10" t="s">
        <v>1438</v>
      </c>
      <c r="C229" s="16" t="s">
        <v>2863</v>
      </c>
      <c r="D229" s="11" t="s">
        <v>1439</v>
      </c>
      <c r="E229" s="11" t="s">
        <v>408</v>
      </c>
    </row>
    <row r="230" spans="1:5" x14ac:dyDescent="0.2">
      <c r="A230" s="12" t="s">
        <v>407</v>
      </c>
      <c r="B230" s="10" t="s">
        <v>1440</v>
      </c>
      <c r="C230" s="16" t="s">
        <v>2863</v>
      </c>
      <c r="D230" s="11" t="s">
        <v>1441</v>
      </c>
      <c r="E230" s="11" t="s">
        <v>408</v>
      </c>
    </row>
    <row r="231" spans="1:5" x14ac:dyDescent="0.2">
      <c r="A231" s="12" t="s">
        <v>410</v>
      </c>
      <c r="B231" s="10" t="s">
        <v>1442</v>
      </c>
      <c r="C231" s="16" t="s">
        <v>2864</v>
      </c>
      <c r="D231" s="11" t="s">
        <v>1443</v>
      </c>
      <c r="E231" s="11" t="s">
        <v>411</v>
      </c>
    </row>
    <row r="232" spans="1:5" x14ac:dyDescent="0.2">
      <c r="A232" s="12" t="s">
        <v>410</v>
      </c>
      <c r="B232" s="10" t="s">
        <v>1444</v>
      </c>
      <c r="C232" s="16" t="s">
        <v>2864</v>
      </c>
      <c r="D232" s="11" t="s">
        <v>1445</v>
      </c>
      <c r="E232" s="11" t="s">
        <v>411</v>
      </c>
    </row>
    <row r="233" spans="1:5" x14ac:dyDescent="0.2">
      <c r="A233" s="12" t="s">
        <v>413</v>
      </c>
      <c r="B233" s="10" t="s">
        <v>1446</v>
      </c>
      <c r="C233" s="16" t="s">
        <v>2865</v>
      </c>
      <c r="D233" s="11" t="s">
        <v>1447</v>
      </c>
      <c r="E233" s="11" t="s">
        <v>414</v>
      </c>
    </row>
    <row r="234" spans="1:5" x14ac:dyDescent="0.2">
      <c r="A234" s="12" t="s">
        <v>413</v>
      </c>
      <c r="B234" s="10" t="s">
        <v>1448</v>
      </c>
      <c r="C234" s="16" t="s">
        <v>2865</v>
      </c>
      <c r="D234" s="11" t="s">
        <v>1449</v>
      </c>
      <c r="E234" s="11" t="s">
        <v>414</v>
      </c>
    </row>
    <row r="235" spans="1:5" x14ac:dyDescent="0.2">
      <c r="A235" s="12" t="s">
        <v>413</v>
      </c>
      <c r="B235" s="10" t="s">
        <v>1450</v>
      </c>
      <c r="C235" s="16" t="s">
        <v>2865</v>
      </c>
      <c r="D235" s="11" t="s">
        <v>1451</v>
      </c>
      <c r="E235" s="11" t="s">
        <v>414</v>
      </c>
    </row>
    <row r="236" spans="1:5" x14ac:dyDescent="0.2">
      <c r="A236" s="12" t="s">
        <v>413</v>
      </c>
      <c r="B236" s="10" t="s">
        <v>1452</v>
      </c>
      <c r="C236" s="16" t="s">
        <v>2865</v>
      </c>
      <c r="D236" s="11" t="s">
        <v>1453</v>
      </c>
      <c r="E236" s="11" t="s">
        <v>414</v>
      </c>
    </row>
    <row r="237" spans="1:5" x14ac:dyDescent="0.2">
      <c r="A237" s="12" t="s">
        <v>418</v>
      </c>
      <c r="B237" s="10" t="s">
        <v>1454</v>
      </c>
      <c r="C237" s="16" t="s">
        <v>2866</v>
      </c>
      <c r="D237" s="11" t="s">
        <v>1455</v>
      </c>
      <c r="E237" s="11" t="s">
        <v>419</v>
      </c>
    </row>
    <row r="238" spans="1:5" x14ac:dyDescent="0.2">
      <c r="A238" s="12" t="s">
        <v>418</v>
      </c>
      <c r="B238" s="10" t="s">
        <v>1456</v>
      </c>
      <c r="C238" s="16" t="s">
        <v>2866</v>
      </c>
      <c r="D238" s="11" t="s">
        <v>1457</v>
      </c>
      <c r="E238" s="11" t="s">
        <v>419</v>
      </c>
    </row>
    <row r="239" spans="1:5" x14ac:dyDescent="0.2">
      <c r="A239" s="12" t="s">
        <v>418</v>
      </c>
      <c r="B239" s="10" t="s">
        <v>1458</v>
      </c>
      <c r="C239" s="16" t="s">
        <v>2866</v>
      </c>
      <c r="D239" s="11" t="s">
        <v>1459</v>
      </c>
      <c r="E239" s="11" t="s">
        <v>419</v>
      </c>
    </row>
    <row r="240" spans="1:5" x14ac:dyDescent="0.2">
      <c r="A240" s="12" t="s">
        <v>418</v>
      </c>
      <c r="B240" s="10" t="s">
        <v>1460</v>
      </c>
      <c r="C240" s="16" t="s">
        <v>2866</v>
      </c>
      <c r="D240" s="11" t="s">
        <v>1461</v>
      </c>
      <c r="E240" s="11" t="s">
        <v>419</v>
      </c>
    </row>
    <row r="241" spans="1:5" ht="25.5" x14ac:dyDescent="0.2">
      <c r="A241" s="12" t="s">
        <v>418</v>
      </c>
      <c r="B241" s="10" t="s">
        <v>1462</v>
      </c>
      <c r="C241" s="16" t="s">
        <v>2866</v>
      </c>
      <c r="D241" s="11" t="s">
        <v>1463</v>
      </c>
      <c r="E241" s="11" t="s">
        <v>419</v>
      </c>
    </row>
    <row r="242" spans="1:5" x14ac:dyDescent="0.2">
      <c r="A242" s="12" t="s">
        <v>418</v>
      </c>
      <c r="B242" s="10" t="s">
        <v>1464</v>
      </c>
      <c r="C242" s="16" t="s">
        <v>2866</v>
      </c>
      <c r="D242" s="11" t="s">
        <v>1465</v>
      </c>
      <c r="E242" s="11" t="s">
        <v>419</v>
      </c>
    </row>
    <row r="243" spans="1:5" x14ac:dyDescent="0.2">
      <c r="A243" s="12" t="s">
        <v>418</v>
      </c>
      <c r="B243" s="10" t="s">
        <v>1466</v>
      </c>
      <c r="C243" s="16" t="s">
        <v>2866</v>
      </c>
      <c r="D243" s="11" t="s">
        <v>1467</v>
      </c>
      <c r="E243" s="11" t="s">
        <v>419</v>
      </c>
    </row>
    <row r="244" spans="1:5" x14ac:dyDescent="0.2">
      <c r="A244" s="12" t="s">
        <v>418</v>
      </c>
      <c r="B244" s="10" t="s">
        <v>1468</v>
      </c>
      <c r="C244" s="16" t="s">
        <v>2866</v>
      </c>
      <c r="D244" s="11" t="s">
        <v>1469</v>
      </c>
      <c r="E244" s="11" t="s">
        <v>419</v>
      </c>
    </row>
    <row r="245" spans="1:5" x14ac:dyDescent="0.2">
      <c r="A245" s="12" t="s">
        <v>418</v>
      </c>
      <c r="B245" s="10" t="s">
        <v>1470</v>
      </c>
      <c r="C245" s="16" t="s">
        <v>2866</v>
      </c>
      <c r="D245" s="11" t="s">
        <v>1471</v>
      </c>
      <c r="E245" s="11" t="s">
        <v>419</v>
      </c>
    </row>
    <row r="246" spans="1:5" x14ac:dyDescent="0.2">
      <c r="A246" s="12" t="s">
        <v>418</v>
      </c>
      <c r="B246" s="10" t="s">
        <v>1472</v>
      </c>
      <c r="C246" s="16" t="s">
        <v>2866</v>
      </c>
      <c r="D246" s="11" t="s">
        <v>1473</v>
      </c>
      <c r="E246" s="11" t="s">
        <v>419</v>
      </c>
    </row>
    <row r="247" spans="1:5" x14ac:dyDescent="0.2">
      <c r="A247" s="12" t="s">
        <v>418</v>
      </c>
      <c r="B247" s="10" t="s">
        <v>1474</v>
      </c>
      <c r="C247" s="16" t="s">
        <v>2866</v>
      </c>
      <c r="D247" s="11" t="s">
        <v>1475</v>
      </c>
      <c r="E247" s="11" t="s">
        <v>419</v>
      </c>
    </row>
    <row r="248" spans="1:5" x14ac:dyDescent="0.2">
      <c r="A248" s="12" t="s">
        <v>418</v>
      </c>
      <c r="B248" s="10" t="s">
        <v>1476</v>
      </c>
      <c r="C248" s="16" t="s">
        <v>2866</v>
      </c>
      <c r="D248" s="11" t="s">
        <v>1477</v>
      </c>
      <c r="E248" s="11" t="s">
        <v>419</v>
      </c>
    </row>
    <row r="249" spans="1:5" x14ac:dyDescent="0.2">
      <c r="A249" s="12" t="s">
        <v>421</v>
      </c>
      <c r="B249" s="10" t="s">
        <v>1478</v>
      </c>
      <c r="C249" s="16" t="s">
        <v>2867</v>
      </c>
      <c r="D249" s="11" t="s">
        <v>1479</v>
      </c>
      <c r="E249" s="11" t="s">
        <v>422</v>
      </c>
    </row>
    <row r="250" spans="1:5" x14ac:dyDescent="0.2">
      <c r="A250" s="12" t="s">
        <v>421</v>
      </c>
      <c r="B250" s="10" t="s">
        <v>1480</v>
      </c>
      <c r="C250" s="16" t="s">
        <v>2867</v>
      </c>
      <c r="D250" s="11" t="s">
        <v>1481</v>
      </c>
      <c r="E250" s="11" t="s">
        <v>422</v>
      </c>
    </row>
    <row r="251" spans="1:5" x14ac:dyDescent="0.2">
      <c r="A251" s="12" t="s">
        <v>421</v>
      </c>
      <c r="B251" s="10" t="s">
        <v>1482</v>
      </c>
      <c r="C251" s="16" t="s">
        <v>2867</v>
      </c>
      <c r="D251" s="11" t="s">
        <v>1483</v>
      </c>
      <c r="E251" s="11" t="s">
        <v>422</v>
      </c>
    </row>
    <row r="252" spans="1:5" ht="25.5" x14ac:dyDescent="0.2">
      <c r="A252" s="12" t="s">
        <v>6</v>
      </c>
      <c r="B252" s="10" t="s">
        <v>1484</v>
      </c>
      <c r="C252" s="16" t="s">
        <v>2868</v>
      </c>
      <c r="D252" s="11" t="s">
        <v>1485</v>
      </c>
      <c r="E252" s="11" t="s">
        <v>429</v>
      </c>
    </row>
    <row r="253" spans="1:5" ht="25.5" x14ac:dyDescent="0.2">
      <c r="A253" s="12" t="s">
        <v>6</v>
      </c>
      <c r="B253" s="10" t="s">
        <v>1486</v>
      </c>
      <c r="C253" s="16" t="s">
        <v>2868</v>
      </c>
      <c r="D253" s="11" t="s">
        <v>1487</v>
      </c>
      <c r="E253" s="11" t="s">
        <v>429</v>
      </c>
    </row>
    <row r="254" spans="1:5" ht="25.5" x14ac:dyDescent="0.2">
      <c r="A254" s="12" t="s">
        <v>6</v>
      </c>
      <c r="B254" s="10" t="s">
        <v>1488</v>
      </c>
      <c r="C254" s="16" t="s">
        <v>2869</v>
      </c>
      <c r="D254" s="11" t="s">
        <v>1489</v>
      </c>
      <c r="E254" s="11" t="s">
        <v>429</v>
      </c>
    </row>
    <row r="255" spans="1:5" ht="25.5" x14ac:dyDescent="0.2">
      <c r="A255" s="12" t="s">
        <v>6</v>
      </c>
      <c r="B255" s="10" t="s">
        <v>1490</v>
      </c>
      <c r="C255" s="16" t="s">
        <v>2869</v>
      </c>
      <c r="D255" s="11" t="s">
        <v>1491</v>
      </c>
      <c r="E255" s="11" t="s">
        <v>429</v>
      </c>
    </row>
    <row r="256" spans="1:5" x14ac:dyDescent="0.2">
      <c r="A256" s="12" t="s">
        <v>426</v>
      </c>
      <c r="B256" s="10" t="s">
        <v>1492</v>
      </c>
      <c r="C256" s="16" t="s">
        <v>2870</v>
      </c>
      <c r="D256" s="11" t="s">
        <v>1493</v>
      </c>
      <c r="E256" s="11" t="s">
        <v>427</v>
      </c>
    </row>
    <row r="257" spans="1:5" x14ac:dyDescent="0.2">
      <c r="A257" s="12" t="s">
        <v>426</v>
      </c>
      <c r="B257" s="10" t="s">
        <v>1494</v>
      </c>
      <c r="C257" s="16" t="s">
        <v>2870</v>
      </c>
      <c r="D257" s="11" t="s">
        <v>1495</v>
      </c>
      <c r="E257" s="11" t="s">
        <v>427</v>
      </c>
    </row>
    <row r="258" spans="1:5" x14ac:dyDescent="0.2">
      <c r="A258" s="12" t="s">
        <v>426</v>
      </c>
      <c r="B258" s="10" t="s">
        <v>1496</v>
      </c>
      <c r="C258" s="16" t="s">
        <v>2870</v>
      </c>
      <c r="D258" s="11" t="s">
        <v>1497</v>
      </c>
      <c r="E258" s="11" t="s">
        <v>427</v>
      </c>
    </row>
    <row r="259" spans="1:5" x14ac:dyDescent="0.2">
      <c r="A259" s="12" t="s">
        <v>426</v>
      </c>
      <c r="B259" s="10" t="s">
        <v>1498</v>
      </c>
      <c r="C259" s="16" t="s">
        <v>2870</v>
      </c>
      <c r="D259" s="11" t="s">
        <v>1499</v>
      </c>
      <c r="E259" s="11" t="s">
        <v>427</v>
      </c>
    </row>
    <row r="260" spans="1:5" ht="25.5" x14ac:dyDescent="0.2">
      <c r="A260" s="12" t="s">
        <v>6</v>
      </c>
      <c r="B260" s="10" t="s">
        <v>1500</v>
      </c>
      <c r="C260" s="16" t="s">
        <v>2871</v>
      </c>
      <c r="D260" s="11" t="s">
        <v>1501</v>
      </c>
      <c r="E260" s="11" t="s">
        <v>429</v>
      </c>
    </row>
    <row r="261" spans="1:5" ht="25.5" x14ac:dyDescent="0.2">
      <c r="A261" s="12" t="s">
        <v>6</v>
      </c>
      <c r="B261" s="10" t="s">
        <v>1502</v>
      </c>
      <c r="C261" s="16" t="s">
        <v>2871</v>
      </c>
      <c r="D261" s="11" t="s">
        <v>1503</v>
      </c>
      <c r="E261" s="11" t="s">
        <v>429</v>
      </c>
    </row>
    <row r="262" spans="1:5" ht="25.5" x14ac:dyDescent="0.2">
      <c r="A262" s="12" t="s">
        <v>6</v>
      </c>
      <c r="B262" s="10" t="s">
        <v>1504</v>
      </c>
      <c r="C262" s="16" t="s">
        <v>5</v>
      </c>
      <c r="D262" s="11" t="s">
        <v>1505</v>
      </c>
      <c r="E262" s="11" t="s">
        <v>429</v>
      </c>
    </row>
    <row r="263" spans="1:5" ht="25.5" x14ac:dyDescent="0.2">
      <c r="A263" s="12" t="s">
        <v>6</v>
      </c>
      <c r="B263" s="10" t="s">
        <v>1506</v>
      </c>
      <c r="C263" s="16" t="s">
        <v>5</v>
      </c>
      <c r="D263" s="11" t="s">
        <v>1507</v>
      </c>
      <c r="E263" s="11" t="s">
        <v>429</v>
      </c>
    </row>
    <row r="264" spans="1:5" x14ac:dyDescent="0.2">
      <c r="A264" s="12" t="s">
        <v>433</v>
      </c>
      <c r="B264" s="10" t="s">
        <v>1508</v>
      </c>
      <c r="C264" s="16" t="s">
        <v>2872</v>
      </c>
      <c r="D264" s="11" t="s">
        <v>434</v>
      </c>
      <c r="E264" s="11" t="s">
        <v>434</v>
      </c>
    </row>
    <row r="265" spans="1:5" x14ac:dyDescent="0.2">
      <c r="A265" s="12" t="s">
        <v>436</v>
      </c>
      <c r="B265" s="10" t="s">
        <v>1509</v>
      </c>
      <c r="C265" s="16" t="s">
        <v>2873</v>
      </c>
      <c r="D265" s="11" t="s">
        <v>1510</v>
      </c>
      <c r="E265" s="11" t="s">
        <v>437</v>
      </c>
    </row>
    <row r="266" spans="1:5" x14ac:dyDescent="0.2">
      <c r="A266" s="12" t="s">
        <v>436</v>
      </c>
      <c r="B266" s="10" t="s">
        <v>1511</v>
      </c>
      <c r="C266" s="16" t="s">
        <v>2873</v>
      </c>
      <c r="D266" s="11" t="s">
        <v>1512</v>
      </c>
      <c r="E266" s="11" t="s">
        <v>437</v>
      </c>
    </row>
    <row r="267" spans="1:5" x14ac:dyDescent="0.2">
      <c r="A267" s="12" t="s">
        <v>436</v>
      </c>
      <c r="B267" s="10" t="s">
        <v>1513</v>
      </c>
      <c r="C267" s="16" t="s">
        <v>2873</v>
      </c>
      <c r="D267" s="11" t="s">
        <v>1514</v>
      </c>
      <c r="E267" s="11" t="s">
        <v>437</v>
      </c>
    </row>
    <row r="268" spans="1:5" x14ac:dyDescent="0.2">
      <c r="A268" s="12" t="s">
        <v>439</v>
      </c>
      <c r="B268" s="10" t="s">
        <v>1515</v>
      </c>
      <c r="C268" s="16" t="s">
        <v>2874</v>
      </c>
      <c r="D268" s="11" t="s">
        <v>1516</v>
      </c>
      <c r="E268" s="11" t="s">
        <v>440</v>
      </c>
    </row>
    <row r="269" spans="1:5" x14ac:dyDescent="0.2">
      <c r="A269" s="12" t="s">
        <v>439</v>
      </c>
      <c r="B269" s="10" t="s">
        <v>1517</v>
      </c>
      <c r="C269" s="16" t="s">
        <v>2874</v>
      </c>
      <c r="D269" s="11" t="s">
        <v>1518</v>
      </c>
      <c r="E269" s="11" t="s">
        <v>440</v>
      </c>
    </row>
    <row r="270" spans="1:5" x14ac:dyDescent="0.2">
      <c r="A270" s="12" t="s">
        <v>442</v>
      </c>
      <c r="B270" s="10" t="s">
        <v>1519</v>
      </c>
      <c r="C270" s="16" t="s">
        <v>2875</v>
      </c>
      <c r="D270" s="11" t="s">
        <v>1520</v>
      </c>
      <c r="E270" s="11" t="s">
        <v>443</v>
      </c>
    </row>
    <row r="271" spans="1:5" x14ac:dyDescent="0.2">
      <c r="A271" s="12" t="s">
        <v>442</v>
      </c>
      <c r="B271" s="10" t="s">
        <v>1521</v>
      </c>
      <c r="C271" s="16" t="s">
        <v>2875</v>
      </c>
      <c r="D271" s="11" t="s">
        <v>1522</v>
      </c>
      <c r="E271" s="11" t="s">
        <v>443</v>
      </c>
    </row>
    <row r="272" spans="1:5" ht="25.5" x14ac:dyDescent="0.2">
      <c r="A272" s="12" t="s">
        <v>442</v>
      </c>
      <c r="B272" s="10" t="s">
        <v>1523</v>
      </c>
      <c r="C272" s="16" t="s">
        <v>2875</v>
      </c>
      <c r="D272" s="11" t="s">
        <v>1524</v>
      </c>
      <c r="E272" s="11" t="s">
        <v>443</v>
      </c>
    </row>
    <row r="273" spans="1:5" x14ac:dyDescent="0.2">
      <c r="A273" s="12" t="s">
        <v>445</v>
      </c>
      <c r="B273" s="10" t="s">
        <v>1525</v>
      </c>
      <c r="C273" s="16" t="s">
        <v>2876</v>
      </c>
      <c r="D273" s="11" t="s">
        <v>1526</v>
      </c>
      <c r="E273" s="11" t="s">
        <v>446</v>
      </c>
    </row>
    <row r="274" spans="1:5" x14ac:dyDescent="0.2">
      <c r="A274" s="12" t="s">
        <v>445</v>
      </c>
      <c r="B274" s="10" t="s">
        <v>1527</v>
      </c>
      <c r="C274" s="16" t="s">
        <v>2876</v>
      </c>
      <c r="D274" s="11" t="s">
        <v>1528</v>
      </c>
      <c r="E274" s="11" t="s">
        <v>446</v>
      </c>
    </row>
    <row r="275" spans="1:5" x14ac:dyDescent="0.2">
      <c r="A275" s="12" t="s">
        <v>445</v>
      </c>
      <c r="B275" s="10" t="s">
        <v>1529</v>
      </c>
      <c r="C275" s="16" t="s">
        <v>2876</v>
      </c>
      <c r="D275" s="11" t="s">
        <v>1530</v>
      </c>
      <c r="E275" s="11" t="s">
        <v>446</v>
      </c>
    </row>
    <row r="276" spans="1:5" x14ac:dyDescent="0.2">
      <c r="A276" s="12" t="s">
        <v>445</v>
      </c>
      <c r="B276" s="10" t="s">
        <v>1531</v>
      </c>
      <c r="C276" s="16" t="s">
        <v>2876</v>
      </c>
      <c r="D276" s="11" t="s">
        <v>1532</v>
      </c>
      <c r="E276" s="11" t="s">
        <v>446</v>
      </c>
    </row>
    <row r="277" spans="1:5" x14ac:dyDescent="0.2">
      <c r="A277" s="12" t="s">
        <v>450</v>
      </c>
      <c r="B277" s="10" t="s">
        <v>1533</v>
      </c>
      <c r="C277" s="16" t="s">
        <v>2877</v>
      </c>
      <c r="D277" s="11" t="s">
        <v>1534</v>
      </c>
      <c r="E277" s="11" t="s">
        <v>451</v>
      </c>
    </row>
    <row r="278" spans="1:5" x14ac:dyDescent="0.2">
      <c r="A278" s="12" t="s">
        <v>450</v>
      </c>
      <c r="B278" s="10" t="s">
        <v>1535</v>
      </c>
      <c r="C278" s="16" t="s">
        <v>2877</v>
      </c>
      <c r="D278" s="11" t="s">
        <v>1536</v>
      </c>
      <c r="E278" s="11" t="s">
        <v>451</v>
      </c>
    </row>
    <row r="279" spans="1:5" x14ac:dyDescent="0.2">
      <c r="A279" s="12" t="s">
        <v>471</v>
      </c>
      <c r="B279" s="10" t="s">
        <v>1537</v>
      </c>
      <c r="C279" s="16" t="s">
        <v>2878</v>
      </c>
      <c r="D279" s="11" t="s">
        <v>1538</v>
      </c>
      <c r="E279" s="11" t="s">
        <v>472</v>
      </c>
    </row>
    <row r="280" spans="1:5" x14ac:dyDescent="0.2">
      <c r="A280" s="12" t="s">
        <v>453</v>
      </c>
      <c r="B280" s="10" t="s">
        <v>1539</v>
      </c>
      <c r="C280" s="16" t="s">
        <v>2879</v>
      </c>
      <c r="D280" s="11" t="s">
        <v>1540</v>
      </c>
      <c r="E280" s="11" t="s">
        <v>454</v>
      </c>
    </row>
    <row r="281" spans="1:5" x14ac:dyDescent="0.2">
      <c r="A281" s="12" t="s">
        <v>453</v>
      </c>
      <c r="B281" s="10" t="s">
        <v>1541</v>
      </c>
      <c r="C281" s="16" t="s">
        <v>2879</v>
      </c>
      <c r="D281" s="11" t="s">
        <v>1542</v>
      </c>
      <c r="E281" s="11" t="s">
        <v>454</v>
      </c>
    </row>
    <row r="282" spans="1:5" x14ac:dyDescent="0.2">
      <c r="A282" s="12" t="s">
        <v>453</v>
      </c>
      <c r="B282" s="10" t="s">
        <v>1543</v>
      </c>
      <c r="C282" s="16" t="s">
        <v>2879</v>
      </c>
      <c r="D282" s="11" t="s">
        <v>1544</v>
      </c>
      <c r="E282" s="11" t="s">
        <v>454</v>
      </c>
    </row>
    <row r="283" spans="1:5" x14ac:dyDescent="0.2">
      <c r="A283" s="12" t="s">
        <v>453</v>
      </c>
      <c r="B283" s="10" t="s">
        <v>1545</v>
      </c>
      <c r="C283" s="16" t="s">
        <v>2879</v>
      </c>
      <c r="D283" s="11" t="s">
        <v>1546</v>
      </c>
      <c r="E283" s="11" t="s">
        <v>454</v>
      </c>
    </row>
    <row r="284" spans="1:5" x14ac:dyDescent="0.2">
      <c r="A284" s="12" t="s">
        <v>453</v>
      </c>
      <c r="B284" s="10" t="s">
        <v>1547</v>
      </c>
      <c r="C284" s="16" t="s">
        <v>2879</v>
      </c>
      <c r="D284" s="11" t="s">
        <v>1548</v>
      </c>
      <c r="E284" s="11" t="s">
        <v>454</v>
      </c>
    </row>
    <row r="285" spans="1:5" x14ac:dyDescent="0.2">
      <c r="A285" s="12" t="s">
        <v>456</v>
      </c>
      <c r="B285" s="10" t="s">
        <v>1549</v>
      </c>
      <c r="C285" s="16" t="s">
        <v>2880</v>
      </c>
      <c r="D285" s="11" t="s">
        <v>1550</v>
      </c>
      <c r="E285" s="11" t="s">
        <v>457</v>
      </c>
    </row>
    <row r="286" spans="1:5" x14ac:dyDescent="0.2">
      <c r="A286" s="12" t="s">
        <v>456</v>
      </c>
      <c r="B286" s="10" t="s">
        <v>1551</v>
      </c>
      <c r="C286" s="16" t="s">
        <v>2880</v>
      </c>
      <c r="D286" s="11" t="s">
        <v>1552</v>
      </c>
      <c r="E286" s="11" t="s">
        <v>457</v>
      </c>
    </row>
    <row r="287" spans="1:5" x14ac:dyDescent="0.2">
      <c r="A287" s="12" t="s">
        <v>456</v>
      </c>
      <c r="B287" s="10" t="s">
        <v>1553</v>
      </c>
      <c r="C287" s="16" t="s">
        <v>2880</v>
      </c>
      <c r="D287" s="11" t="s">
        <v>1554</v>
      </c>
      <c r="E287" s="11" t="s">
        <v>457</v>
      </c>
    </row>
    <row r="288" spans="1:5" x14ac:dyDescent="0.2">
      <c r="A288" s="12" t="s">
        <v>456</v>
      </c>
      <c r="B288" s="10" t="s">
        <v>1555</v>
      </c>
      <c r="C288" s="16" t="s">
        <v>2880</v>
      </c>
      <c r="D288" s="11" t="s">
        <v>1556</v>
      </c>
      <c r="E288" s="11" t="s">
        <v>457</v>
      </c>
    </row>
    <row r="289" spans="1:5" x14ac:dyDescent="0.2">
      <c r="A289" s="12" t="s">
        <v>459</v>
      </c>
      <c r="B289" s="10" t="s">
        <v>1557</v>
      </c>
      <c r="C289" s="16" t="s">
        <v>2881</v>
      </c>
      <c r="D289" s="11" t="s">
        <v>460</v>
      </c>
      <c r="E289" s="11" t="s">
        <v>460</v>
      </c>
    </row>
    <row r="290" spans="1:5" x14ac:dyDescent="0.2">
      <c r="A290" s="12" t="s">
        <v>462</v>
      </c>
      <c r="B290" s="10" t="s">
        <v>1558</v>
      </c>
      <c r="C290" s="16" t="s">
        <v>2882</v>
      </c>
      <c r="D290" s="11" t="s">
        <v>1559</v>
      </c>
      <c r="E290" s="11" t="s">
        <v>463</v>
      </c>
    </row>
    <row r="291" spans="1:5" x14ac:dyDescent="0.2">
      <c r="A291" s="12" t="s">
        <v>462</v>
      </c>
      <c r="B291" s="10" t="s">
        <v>1560</v>
      </c>
      <c r="C291" s="16" t="s">
        <v>2882</v>
      </c>
      <c r="D291" s="11" t="s">
        <v>1561</v>
      </c>
      <c r="E291" s="11" t="s">
        <v>463</v>
      </c>
    </row>
    <row r="292" spans="1:5" x14ac:dyDescent="0.2">
      <c r="A292" s="12" t="s">
        <v>465</v>
      </c>
      <c r="B292" s="10" t="s">
        <v>1562</v>
      </c>
      <c r="C292" s="16" t="s">
        <v>2883</v>
      </c>
      <c r="D292" s="11" t="s">
        <v>1563</v>
      </c>
      <c r="E292" s="11" t="s">
        <v>466</v>
      </c>
    </row>
    <row r="293" spans="1:5" x14ac:dyDescent="0.2">
      <c r="A293" s="12" t="s">
        <v>465</v>
      </c>
      <c r="B293" s="10" t="s">
        <v>1564</v>
      </c>
      <c r="C293" s="16" t="s">
        <v>2883</v>
      </c>
      <c r="D293" s="11" t="s">
        <v>1565</v>
      </c>
      <c r="E293" s="11" t="s">
        <v>466</v>
      </c>
    </row>
    <row r="294" spans="1:5" x14ac:dyDescent="0.2">
      <c r="A294" s="12" t="s">
        <v>468</v>
      </c>
      <c r="B294" s="10" t="s">
        <v>1566</v>
      </c>
      <c r="C294" s="16" t="s">
        <v>2884</v>
      </c>
      <c r="D294" s="11" t="s">
        <v>1567</v>
      </c>
      <c r="E294" s="11" t="s">
        <v>469</v>
      </c>
    </row>
    <row r="295" spans="1:5" x14ac:dyDescent="0.2">
      <c r="A295" s="12" t="s">
        <v>471</v>
      </c>
      <c r="B295" s="10" t="s">
        <v>1568</v>
      </c>
      <c r="C295" s="16" t="s">
        <v>2885</v>
      </c>
      <c r="D295" s="11" t="s">
        <v>1569</v>
      </c>
      <c r="E295" s="11" t="s">
        <v>472</v>
      </c>
    </row>
    <row r="296" spans="1:5" x14ac:dyDescent="0.2">
      <c r="A296" s="12" t="s">
        <v>471</v>
      </c>
      <c r="B296" s="10" t="s">
        <v>1570</v>
      </c>
      <c r="C296" s="16" t="s">
        <v>2885</v>
      </c>
      <c r="D296" s="11" t="s">
        <v>1571</v>
      </c>
      <c r="E296" s="11" t="s">
        <v>472</v>
      </c>
    </row>
    <row r="297" spans="1:5" x14ac:dyDescent="0.2">
      <c r="A297" s="12" t="s">
        <v>471</v>
      </c>
      <c r="B297" s="10" t="s">
        <v>1572</v>
      </c>
      <c r="C297" s="16" t="s">
        <v>2885</v>
      </c>
      <c r="D297" s="11" t="s">
        <v>1573</v>
      </c>
      <c r="E297" s="11" t="s">
        <v>472</v>
      </c>
    </row>
    <row r="298" spans="1:5" x14ac:dyDescent="0.2">
      <c r="A298" s="12" t="s">
        <v>476</v>
      </c>
      <c r="B298" s="10" t="s">
        <v>1574</v>
      </c>
      <c r="C298" s="16" t="s">
        <v>2886</v>
      </c>
      <c r="D298" s="11" t="s">
        <v>1575</v>
      </c>
      <c r="E298" s="11" t="s">
        <v>477</v>
      </c>
    </row>
    <row r="299" spans="1:5" x14ac:dyDescent="0.2">
      <c r="A299" s="12" t="s">
        <v>476</v>
      </c>
      <c r="B299" s="10" t="s">
        <v>1576</v>
      </c>
      <c r="C299" s="16" t="s">
        <v>2886</v>
      </c>
      <c r="D299" s="11" t="s">
        <v>1577</v>
      </c>
      <c r="E299" s="11" t="s">
        <v>477</v>
      </c>
    </row>
    <row r="300" spans="1:5" x14ac:dyDescent="0.2">
      <c r="A300" s="12" t="s">
        <v>476</v>
      </c>
      <c r="B300" s="10" t="s">
        <v>1578</v>
      </c>
      <c r="C300" s="16" t="s">
        <v>2886</v>
      </c>
      <c r="D300" s="11" t="s">
        <v>1579</v>
      </c>
      <c r="E300" s="11" t="s">
        <v>477</v>
      </c>
    </row>
    <row r="301" spans="1:5" x14ac:dyDescent="0.2">
      <c r="A301" s="12" t="s">
        <v>481</v>
      </c>
      <c r="B301" s="10" t="s">
        <v>1580</v>
      </c>
      <c r="C301" s="16" t="s">
        <v>2887</v>
      </c>
      <c r="D301" s="11" t="s">
        <v>1581</v>
      </c>
      <c r="E301" s="11" t="s">
        <v>482</v>
      </c>
    </row>
    <row r="302" spans="1:5" x14ac:dyDescent="0.2">
      <c r="A302" s="12" t="s">
        <v>481</v>
      </c>
      <c r="B302" s="10" t="s">
        <v>1582</v>
      </c>
      <c r="C302" s="16" t="s">
        <v>2887</v>
      </c>
      <c r="D302" s="11" t="s">
        <v>1583</v>
      </c>
      <c r="E302" s="11" t="s">
        <v>482</v>
      </c>
    </row>
    <row r="303" spans="1:5" x14ac:dyDescent="0.2">
      <c r="A303" s="12" t="s">
        <v>481</v>
      </c>
      <c r="B303" s="10" t="s">
        <v>1584</v>
      </c>
      <c r="C303" s="16" t="s">
        <v>2887</v>
      </c>
      <c r="D303" s="11" t="s">
        <v>1585</v>
      </c>
      <c r="E303" s="11" t="s">
        <v>482</v>
      </c>
    </row>
    <row r="304" spans="1:5" x14ac:dyDescent="0.2">
      <c r="A304" s="12" t="s">
        <v>481</v>
      </c>
      <c r="B304" s="10" t="s">
        <v>1586</v>
      </c>
      <c r="C304" s="16" t="s">
        <v>2887</v>
      </c>
      <c r="D304" s="11" t="s">
        <v>1587</v>
      </c>
      <c r="E304" s="11" t="s">
        <v>482</v>
      </c>
    </row>
    <row r="305" spans="1:5" x14ac:dyDescent="0.2">
      <c r="A305" s="12" t="s">
        <v>484</v>
      </c>
      <c r="B305" s="10" t="s">
        <v>1588</v>
      </c>
      <c r="C305" s="16" t="s">
        <v>2888</v>
      </c>
      <c r="D305" s="11" t="s">
        <v>485</v>
      </c>
      <c r="E305" s="11" t="s">
        <v>485</v>
      </c>
    </row>
    <row r="306" spans="1:5" ht="25.5" x14ac:dyDescent="0.2">
      <c r="A306" s="12" t="s">
        <v>487</v>
      </c>
      <c r="B306" s="10" t="s">
        <v>1589</v>
      </c>
      <c r="C306" s="16" t="s">
        <v>2889</v>
      </c>
      <c r="D306" s="11" t="s">
        <v>1590</v>
      </c>
      <c r="E306" s="11" t="s">
        <v>488</v>
      </c>
    </row>
    <row r="307" spans="1:5" ht="25.5" x14ac:dyDescent="0.2">
      <c r="A307" s="12" t="s">
        <v>487</v>
      </c>
      <c r="B307" s="10" t="s">
        <v>1591</v>
      </c>
      <c r="C307" s="16" t="s">
        <v>2889</v>
      </c>
      <c r="D307" s="11" t="s">
        <v>1592</v>
      </c>
      <c r="E307" s="11" t="s">
        <v>488</v>
      </c>
    </row>
    <row r="308" spans="1:5" x14ac:dyDescent="0.2">
      <c r="A308" s="12" t="s">
        <v>490</v>
      </c>
      <c r="B308" s="10" t="s">
        <v>1593</v>
      </c>
      <c r="C308" s="16" t="s">
        <v>2890</v>
      </c>
      <c r="D308" s="11" t="s">
        <v>1594</v>
      </c>
      <c r="E308" s="11" t="s">
        <v>491</v>
      </c>
    </row>
    <row r="309" spans="1:5" x14ac:dyDescent="0.2">
      <c r="A309" s="12" t="s">
        <v>490</v>
      </c>
      <c r="B309" s="10" t="s">
        <v>1595</v>
      </c>
      <c r="C309" s="16" t="s">
        <v>2890</v>
      </c>
      <c r="D309" s="11" t="s">
        <v>1596</v>
      </c>
      <c r="E309" s="11" t="s">
        <v>491</v>
      </c>
    </row>
    <row r="310" spans="1:5" x14ac:dyDescent="0.2">
      <c r="A310" s="12" t="s">
        <v>493</v>
      </c>
      <c r="B310" s="10" t="s">
        <v>1597</v>
      </c>
      <c r="C310" s="16" t="s">
        <v>2891</v>
      </c>
      <c r="D310" s="11" t="s">
        <v>1598</v>
      </c>
      <c r="E310" s="11" t="s">
        <v>494</v>
      </c>
    </row>
    <row r="311" spans="1:5" x14ac:dyDescent="0.2">
      <c r="A311" s="12" t="s">
        <v>493</v>
      </c>
      <c r="B311" s="10" t="s">
        <v>1599</v>
      </c>
      <c r="C311" s="16" t="s">
        <v>2891</v>
      </c>
      <c r="D311" s="11" t="s">
        <v>1600</v>
      </c>
      <c r="E311" s="11" t="s">
        <v>494</v>
      </c>
    </row>
    <row r="312" spans="1:5" x14ac:dyDescent="0.2">
      <c r="A312" s="12" t="s">
        <v>496</v>
      </c>
      <c r="B312" s="10" t="s">
        <v>1601</v>
      </c>
      <c r="C312" s="16" t="s">
        <v>2892</v>
      </c>
      <c r="D312" s="11" t="s">
        <v>1602</v>
      </c>
      <c r="E312" s="11" t="s">
        <v>497</v>
      </c>
    </row>
    <row r="313" spans="1:5" x14ac:dyDescent="0.2">
      <c r="A313" s="12" t="s">
        <v>496</v>
      </c>
      <c r="B313" s="10" t="s">
        <v>1603</v>
      </c>
      <c r="C313" s="16" t="s">
        <v>2892</v>
      </c>
      <c r="D313" s="11" t="s">
        <v>1604</v>
      </c>
      <c r="E313" s="11" t="s">
        <v>497</v>
      </c>
    </row>
    <row r="314" spans="1:5" x14ac:dyDescent="0.2">
      <c r="A314" s="12" t="s">
        <v>496</v>
      </c>
      <c r="B314" s="10" t="s">
        <v>1605</v>
      </c>
      <c r="C314" s="16" t="s">
        <v>2892</v>
      </c>
      <c r="D314" s="11" t="s">
        <v>1606</v>
      </c>
      <c r="E314" s="11" t="s">
        <v>497</v>
      </c>
    </row>
    <row r="315" spans="1:5" x14ac:dyDescent="0.2">
      <c r="A315" s="12" t="s">
        <v>501</v>
      </c>
      <c r="B315" s="10" t="s">
        <v>1607</v>
      </c>
      <c r="C315" s="16" t="s">
        <v>2893</v>
      </c>
      <c r="D315" s="11" t="s">
        <v>502</v>
      </c>
      <c r="E315" s="11" t="s">
        <v>502</v>
      </c>
    </row>
    <row r="316" spans="1:5" x14ac:dyDescent="0.2">
      <c r="A316" s="12" t="s">
        <v>504</v>
      </c>
      <c r="B316" s="10" t="s">
        <v>1608</v>
      </c>
      <c r="C316" s="16" t="s">
        <v>2894</v>
      </c>
      <c r="D316" s="11" t="s">
        <v>1609</v>
      </c>
      <c r="E316" s="11" t="s">
        <v>505</v>
      </c>
    </row>
    <row r="317" spans="1:5" ht="25.5" x14ac:dyDescent="0.2">
      <c r="A317" s="12" t="s">
        <v>504</v>
      </c>
      <c r="B317" s="10" t="s">
        <v>1610</v>
      </c>
      <c r="C317" s="16" t="s">
        <v>2894</v>
      </c>
      <c r="D317" s="11" t="s">
        <v>1611</v>
      </c>
      <c r="E317" s="11" t="s">
        <v>505</v>
      </c>
    </row>
    <row r="318" spans="1:5" x14ac:dyDescent="0.2">
      <c r="A318" s="12" t="s">
        <v>504</v>
      </c>
      <c r="B318" s="10" t="s">
        <v>1612</v>
      </c>
      <c r="C318" s="16" t="s">
        <v>2894</v>
      </c>
      <c r="D318" s="11" t="s">
        <v>1613</v>
      </c>
      <c r="E318" s="11" t="s">
        <v>505</v>
      </c>
    </row>
    <row r="319" spans="1:5" x14ac:dyDescent="0.2">
      <c r="A319" s="12" t="s">
        <v>510</v>
      </c>
      <c r="B319" s="10" t="s">
        <v>1614</v>
      </c>
      <c r="C319" s="16" t="s">
        <v>2895</v>
      </c>
      <c r="D319" s="11" t="s">
        <v>1615</v>
      </c>
      <c r="E319" s="11" t="s">
        <v>511</v>
      </c>
    </row>
    <row r="320" spans="1:5" x14ac:dyDescent="0.2">
      <c r="A320" s="12" t="s">
        <v>507</v>
      </c>
      <c r="B320" s="10" t="s">
        <v>1616</v>
      </c>
      <c r="C320" s="16" t="s">
        <v>2896</v>
      </c>
      <c r="D320" s="11" t="s">
        <v>508</v>
      </c>
      <c r="E320" s="11" t="s">
        <v>508</v>
      </c>
    </row>
    <row r="321" spans="1:5" x14ac:dyDescent="0.2">
      <c r="A321" s="12" t="s">
        <v>510</v>
      </c>
      <c r="B321" s="10" t="s">
        <v>1617</v>
      </c>
      <c r="C321" s="16" t="s">
        <v>2897</v>
      </c>
      <c r="D321" s="11" t="s">
        <v>1618</v>
      </c>
      <c r="E321" s="11" t="s">
        <v>511</v>
      </c>
    </row>
    <row r="322" spans="1:5" x14ac:dyDescent="0.2">
      <c r="A322" s="12" t="s">
        <v>510</v>
      </c>
      <c r="B322" s="10" t="s">
        <v>1619</v>
      </c>
      <c r="C322" s="16" t="s">
        <v>2897</v>
      </c>
      <c r="D322" s="11" t="s">
        <v>1620</v>
      </c>
      <c r="E322" s="11" t="s">
        <v>511</v>
      </c>
    </row>
    <row r="323" spans="1:5" x14ac:dyDescent="0.2">
      <c r="A323" s="12" t="s">
        <v>510</v>
      </c>
      <c r="B323" s="10" t="s">
        <v>1621</v>
      </c>
      <c r="C323" s="16" t="s">
        <v>2898</v>
      </c>
      <c r="D323" s="11" t="s">
        <v>1622</v>
      </c>
      <c r="E323" s="11" t="s">
        <v>511</v>
      </c>
    </row>
    <row r="324" spans="1:5" x14ac:dyDescent="0.2">
      <c r="A324" s="12" t="s">
        <v>515</v>
      </c>
      <c r="B324" s="10" t="s">
        <v>1623</v>
      </c>
      <c r="C324" s="16" t="s">
        <v>2899</v>
      </c>
      <c r="D324" s="11" t="s">
        <v>1624</v>
      </c>
      <c r="E324" s="11" t="s">
        <v>516</v>
      </c>
    </row>
    <row r="325" spans="1:5" x14ac:dyDescent="0.2">
      <c r="A325" s="12" t="s">
        <v>515</v>
      </c>
      <c r="B325" s="10" t="s">
        <v>1625</v>
      </c>
      <c r="C325" s="16" t="s">
        <v>2899</v>
      </c>
      <c r="D325" s="11" t="s">
        <v>1626</v>
      </c>
      <c r="E325" s="11" t="s">
        <v>516</v>
      </c>
    </row>
    <row r="326" spans="1:5" x14ac:dyDescent="0.2">
      <c r="A326" s="12" t="s">
        <v>518</v>
      </c>
      <c r="B326" s="10" t="s">
        <v>1627</v>
      </c>
      <c r="C326" s="16" t="s">
        <v>2900</v>
      </c>
      <c r="D326" s="11" t="s">
        <v>1628</v>
      </c>
      <c r="E326" s="11" t="s">
        <v>519</v>
      </c>
    </row>
    <row r="327" spans="1:5" x14ac:dyDescent="0.2">
      <c r="A327" s="12" t="s">
        <v>518</v>
      </c>
      <c r="B327" s="10" t="s">
        <v>1629</v>
      </c>
      <c r="C327" s="16" t="s">
        <v>2900</v>
      </c>
      <c r="D327" s="11" t="s">
        <v>1630</v>
      </c>
      <c r="E327" s="11" t="s">
        <v>519</v>
      </c>
    </row>
    <row r="328" spans="1:5" x14ac:dyDescent="0.2">
      <c r="A328" s="12" t="s">
        <v>518</v>
      </c>
      <c r="B328" s="10" t="s">
        <v>1631</v>
      </c>
      <c r="C328" s="16" t="s">
        <v>2900</v>
      </c>
      <c r="D328" s="11" t="s">
        <v>1632</v>
      </c>
      <c r="E328" s="11" t="s">
        <v>519</v>
      </c>
    </row>
    <row r="329" spans="1:5" x14ac:dyDescent="0.2">
      <c r="A329" s="12" t="s">
        <v>521</v>
      </c>
      <c r="B329" s="10" t="s">
        <v>1633</v>
      </c>
      <c r="C329" s="16" t="s">
        <v>2901</v>
      </c>
      <c r="D329" s="11" t="s">
        <v>1634</v>
      </c>
      <c r="E329" s="11" t="s">
        <v>522</v>
      </c>
    </row>
    <row r="330" spans="1:5" x14ac:dyDescent="0.2">
      <c r="A330" s="12" t="s">
        <v>521</v>
      </c>
      <c r="B330" s="10" t="s">
        <v>1635</v>
      </c>
      <c r="C330" s="16" t="s">
        <v>2901</v>
      </c>
      <c r="D330" s="11" t="s">
        <v>1636</v>
      </c>
      <c r="E330" s="11" t="s">
        <v>522</v>
      </c>
    </row>
    <row r="331" spans="1:5" ht="25.5" x14ac:dyDescent="0.2">
      <c r="A331" s="12" t="s">
        <v>521</v>
      </c>
      <c r="B331" s="10" t="s">
        <v>1637</v>
      </c>
      <c r="C331" s="16" t="s">
        <v>2901</v>
      </c>
      <c r="D331" s="11" t="s">
        <v>1638</v>
      </c>
      <c r="E331" s="11" t="s">
        <v>522</v>
      </c>
    </row>
    <row r="332" spans="1:5" x14ac:dyDescent="0.2">
      <c r="A332" s="12" t="s">
        <v>524</v>
      </c>
      <c r="B332" s="10" t="s">
        <v>1639</v>
      </c>
      <c r="C332" s="16" t="s">
        <v>2902</v>
      </c>
      <c r="D332" s="11" t="s">
        <v>1640</v>
      </c>
      <c r="E332" s="11" t="s">
        <v>525</v>
      </c>
    </row>
    <row r="333" spans="1:5" x14ac:dyDescent="0.2">
      <c r="A333" s="12" t="s">
        <v>524</v>
      </c>
      <c r="B333" s="10" t="s">
        <v>1641</v>
      </c>
      <c r="C333" s="16" t="s">
        <v>2902</v>
      </c>
      <c r="D333" s="11" t="s">
        <v>1642</v>
      </c>
      <c r="E333" s="11" t="s">
        <v>525</v>
      </c>
    </row>
    <row r="334" spans="1:5" x14ac:dyDescent="0.2">
      <c r="A334" s="12" t="s">
        <v>524</v>
      </c>
      <c r="B334" s="10" t="s">
        <v>1643</v>
      </c>
      <c r="C334" s="16" t="s">
        <v>2902</v>
      </c>
      <c r="D334" s="11" t="s">
        <v>1644</v>
      </c>
      <c r="E334" s="11" t="s">
        <v>525</v>
      </c>
    </row>
    <row r="335" spans="1:5" x14ac:dyDescent="0.2">
      <c r="A335" s="12" t="s">
        <v>524</v>
      </c>
      <c r="B335" s="10" t="s">
        <v>1645</v>
      </c>
      <c r="C335" s="16" t="s">
        <v>2902</v>
      </c>
      <c r="D335" s="11" t="s">
        <v>1646</v>
      </c>
      <c r="E335" s="11" t="s">
        <v>525</v>
      </c>
    </row>
    <row r="336" spans="1:5" x14ac:dyDescent="0.2">
      <c r="A336" s="12" t="s">
        <v>531</v>
      </c>
      <c r="B336" s="10" t="s">
        <v>1647</v>
      </c>
      <c r="C336" s="16" t="s">
        <v>2903</v>
      </c>
      <c r="D336" s="11" t="s">
        <v>532</v>
      </c>
      <c r="E336" s="11" t="s">
        <v>532</v>
      </c>
    </row>
    <row r="337" spans="1:5" x14ac:dyDescent="0.2">
      <c r="A337" s="12" t="s">
        <v>534</v>
      </c>
      <c r="B337" s="10" t="s">
        <v>1648</v>
      </c>
      <c r="C337" s="16" t="s">
        <v>2903</v>
      </c>
      <c r="D337" s="11" t="s">
        <v>535</v>
      </c>
      <c r="E337" s="11" t="s">
        <v>535</v>
      </c>
    </row>
    <row r="338" spans="1:5" x14ac:dyDescent="0.2">
      <c r="A338" s="12" t="s">
        <v>537</v>
      </c>
      <c r="B338" s="10" t="s">
        <v>1649</v>
      </c>
      <c r="C338" s="16" t="s">
        <v>2904</v>
      </c>
      <c r="D338" s="11" t="s">
        <v>1650</v>
      </c>
      <c r="E338" s="11" t="s">
        <v>538</v>
      </c>
    </row>
    <row r="339" spans="1:5" x14ac:dyDescent="0.2">
      <c r="A339" s="12" t="s">
        <v>537</v>
      </c>
      <c r="B339" s="10" t="s">
        <v>1651</v>
      </c>
      <c r="C339" s="16" t="s">
        <v>2904</v>
      </c>
      <c r="D339" s="11" t="s">
        <v>1652</v>
      </c>
      <c r="E339" s="11" t="s">
        <v>538</v>
      </c>
    </row>
    <row r="340" spans="1:5" x14ac:dyDescent="0.2">
      <c r="A340" s="12" t="s">
        <v>537</v>
      </c>
      <c r="B340" s="10" t="s">
        <v>1653</v>
      </c>
      <c r="C340" s="16" t="s">
        <v>2904</v>
      </c>
      <c r="D340" s="11" t="s">
        <v>1654</v>
      </c>
      <c r="E340" s="11" t="s">
        <v>538</v>
      </c>
    </row>
    <row r="341" spans="1:5" x14ac:dyDescent="0.2">
      <c r="A341" s="12" t="s">
        <v>542</v>
      </c>
      <c r="B341" s="10" t="s">
        <v>1655</v>
      </c>
      <c r="C341" s="16" t="s">
        <v>2905</v>
      </c>
      <c r="D341" s="11" t="s">
        <v>543</v>
      </c>
      <c r="E341" s="11" t="s">
        <v>543</v>
      </c>
    </row>
    <row r="342" spans="1:5" x14ac:dyDescent="0.2">
      <c r="A342" s="12" t="s">
        <v>545</v>
      </c>
      <c r="B342" s="10" t="s">
        <v>1656</v>
      </c>
      <c r="C342" s="16" t="s">
        <v>2905</v>
      </c>
      <c r="D342" s="11" t="s">
        <v>546</v>
      </c>
      <c r="E342" s="11" t="s">
        <v>546</v>
      </c>
    </row>
    <row r="343" spans="1:5" ht="25.5" x14ac:dyDescent="0.2">
      <c r="A343" s="12" t="s">
        <v>548</v>
      </c>
      <c r="B343" s="10" t="s">
        <v>1657</v>
      </c>
      <c r="C343" s="16" t="s">
        <v>2905</v>
      </c>
      <c r="D343" s="11" t="s">
        <v>549</v>
      </c>
      <c r="E343" s="11" t="s">
        <v>549</v>
      </c>
    </row>
    <row r="344" spans="1:5" x14ac:dyDescent="0.2">
      <c r="A344" s="12" t="s">
        <v>551</v>
      </c>
      <c r="B344" s="10" t="s">
        <v>1658</v>
      </c>
      <c r="C344" s="16" t="s">
        <v>2905</v>
      </c>
      <c r="D344" s="11" t="s">
        <v>552</v>
      </c>
      <c r="E344" s="11" t="s">
        <v>552</v>
      </c>
    </row>
    <row r="345" spans="1:5" x14ac:dyDescent="0.2">
      <c r="A345" s="12" t="s">
        <v>554</v>
      </c>
      <c r="B345" s="10" t="s">
        <v>1659</v>
      </c>
      <c r="C345" s="16" t="s">
        <v>2905</v>
      </c>
      <c r="D345" s="11" t="s">
        <v>555</v>
      </c>
      <c r="E345" s="11" t="s">
        <v>555</v>
      </c>
    </row>
    <row r="346" spans="1:5" x14ac:dyDescent="0.2">
      <c r="A346" s="12" t="s">
        <v>557</v>
      </c>
      <c r="B346" s="10" t="s">
        <v>1660</v>
      </c>
      <c r="C346" s="16" t="s">
        <v>2905</v>
      </c>
      <c r="D346" s="11" t="s">
        <v>558</v>
      </c>
      <c r="E346" s="11" t="s">
        <v>558</v>
      </c>
    </row>
    <row r="347" spans="1:5" x14ac:dyDescent="0.2">
      <c r="A347" s="12" t="s">
        <v>560</v>
      </c>
      <c r="B347" s="10" t="s">
        <v>1661</v>
      </c>
      <c r="C347" s="16" t="s">
        <v>2905</v>
      </c>
      <c r="D347" s="11" t="s">
        <v>561</v>
      </c>
      <c r="E347" s="11" t="s">
        <v>561</v>
      </c>
    </row>
    <row r="348" spans="1:5" x14ac:dyDescent="0.2">
      <c r="A348" s="12" t="s">
        <v>563</v>
      </c>
      <c r="B348" s="10" t="s">
        <v>1662</v>
      </c>
      <c r="C348" s="16" t="s">
        <v>2905</v>
      </c>
      <c r="D348" s="11" t="s">
        <v>564</v>
      </c>
      <c r="E348" s="11" t="s">
        <v>564</v>
      </c>
    </row>
    <row r="349" spans="1:5" x14ac:dyDescent="0.2">
      <c r="A349" s="12" t="s">
        <v>566</v>
      </c>
      <c r="B349" s="10" t="s">
        <v>1663</v>
      </c>
      <c r="C349" s="16" t="s">
        <v>2906</v>
      </c>
      <c r="D349" s="11" t="s">
        <v>567</v>
      </c>
      <c r="E349" s="11" t="s">
        <v>567</v>
      </c>
    </row>
    <row r="350" spans="1:5" x14ac:dyDescent="0.2">
      <c r="A350" s="12" t="s">
        <v>569</v>
      </c>
      <c r="B350" s="10" t="s">
        <v>1664</v>
      </c>
      <c r="C350" s="16" t="s">
        <v>2907</v>
      </c>
      <c r="D350" s="11" t="s">
        <v>570</v>
      </c>
      <c r="E350" s="11" t="s">
        <v>570</v>
      </c>
    </row>
    <row r="351" spans="1:5" x14ac:dyDescent="0.2">
      <c r="A351" s="12" t="s">
        <v>572</v>
      </c>
      <c r="B351" s="10" t="s">
        <v>1665</v>
      </c>
      <c r="C351" s="16" t="s">
        <v>2908</v>
      </c>
      <c r="D351" s="11" t="s">
        <v>1666</v>
      </c>
      <c r="E351" s="11" t="s">
        <v>573</v>
      </c>
    </row>
    <row r="352" spans="1:5" x14ac:dyDescent="0.2">
      <c r="A352" s="12" t="s">
        <v>572</v>
      </c>
      <c r="B352" s="10" t="s">
        <v>1667</v>
      </c>
      <c r="C352" s="16" t="s">
        <v>2908</v>
      </c>
      <c r="D352" s="11" t="s">
        <v>1668</v>
      </c>
      <c r="E352" s="11" t="s">
        <v>573</v>
      </c>
    </row>
    <row r="353" spans="1:5" x14ac:dyDescent="0.2">
      <c r="A353" s="12" t="s">
        <v>575</v>
      </c>
      <c r="B353" s="10" t="s">
        <v>1669</v>
      </c>
      <c r="C353" s="16" t="s">
        <v>2909</v>
      </c>
      <c r="D353" s="11" t="s">
        <v>576</v>
      </c>
      <c r="E353" s="11" t="s">
        <v>576</v>
      </c>
    </row>
    <row r="354" spans="1:5" x14ac:dyDescent="0.2">
      <c r="A354" s="12" t="s">
        <v>580</v>
      </c>
      <c r="B354" s="10" t="s">
        <v>1670</v>
      </c>
      <c r="C354" s="16" t="s">
        <v>2910</v>
      </c>
      <c r="D354" s="11" t="s">
        <v>1671</v>
      </c>
      <c r="E354" s="11" t="s">
        <v>581</v>
      </c>
    </row>
    <row r="355" spans="1:5" x14ac:dyDescent="0.2">
      <c r="A355" s="12" t="s">
        <v>580</v>
      </c>
      <c r="B355" s="10" t="s">
        <v>1672</v>
      </c>
      <c r="C355" s="16" t="s">
        <v>2910</v>
      </c>
      <c r="D355" s="11" t="s">
        <v>1673</v>
      </c>
      <c r="E355" s="11" t="s">
        <v>581</v>
      </c>
    </row>
    <row r="356" spans="1:5" x14ac:dyDescent="0.2">
      <c r="A356" s="12" t="s">
        <v>580</v>
      </c>
      <c r="B356" s="10" t="s">
        <v>1674</v>
      </c>
      <c r="C356" s="16" t="s">
        <v>2910</v>
      </c>
      <c r="D356" s="11" t="s">
        <v>1675</v>
      </c>
      <c r="E356" s="11" t="s">
        <v>581</v>
      </c>
    </row>
    <row r="357" spans="1:5" x14ac:dyDescent="0.2">
      <c r="A357" s="12" t="s">
        <v>580</v>
      </c>
      <c r="B357" s="10" t="s">
        <v>1676</v>
      </c>
      <c r="C357" s="16" t="s">
        <v>2910</v>
      </c>
      <c r="D357" s="11" t="s">
        <v>1677</v>
      </c>
      <c r="E357" s="11" t="s">
        <v>581</v>
      </c>
    </row>
    <row r="358" spans="1:5" x14ac:dyDescent="0.2">
      <c r="A358" s="12" t="s">
        <v>580</v>
      </c>
      <c r="B358" s="10" t="s">
        <v>1678</v>
      </c>
      <c r="C358" s="16" t="s">
        <v>2910</v>
      </c>
      <c r="D358" s="11" t="s">
        <v>1679</v>
      </c>
      <c r="E358" s="11" t="s">
        <v>581</v>
      </c>
    </row>
    <row r="359" spans="1:5" ht="25.5" x14ac:dyDescent="0.2">
      <c r="A359" s="12" t="s">
        <v>583</v>
      </c>
      <c r="B359" s="10" t="s">
        <v>1680</v>
      </c>
      <c r="C359" s="16" t="s">
        <v>2911</v>
      </c>
      <c r="D359" s="11" t="s">
        <v>1681</v>
      </c>
      <c r="E359" s="11" t="s">
        <v>584</v>
      </c>
    </row>
    <row r="360" spans="1:5" x14ac:dyDescent="0.2">
      <c r="A360" s="12" t="s">
        <v>583</v>
      </c>
      <c r="B360" s="10" t="s">
        <v>1682</v>
      </c>
      <c r="C360" s="16" t="s">
        <v>2911</v>
      </c>
      <c r="D360" s="11" t="s">
        <v>1683</v>
      </c>
      <c r="E360" s="11" t="s">
        <v>584</v>
      </c>
    </row>
    <row r="361" spans="1:5" x14ac:dyDescent="0.2">
      <c r="A361" s="12" t="s">
        <v>583</v>
      </c>
      <c r="B361" s="10" t="s">
        <v>1684</v>
      </c>
      <c r="C361" s="16" t="s">
        <v>2911</v>
      </c>
      <c r="D361" s="11" t="s">
        <v>1685</v>
      </c>
      <c r="E361" s="11" t="s">
        <v>584</v>
      </c>
    </row>
    <row r="362" spans="1:5" x14ac:dyDescent="0.2">
      <c r="A362" s="12" t="s">
        <v>586</v>
      </c>
      <c r="B362" s="10" t="s">
        <v>1686</v>
      </c>
      <c r="C362" s="16" t="s">
        <v>2912</v>
      </c>
      <c r="D362" s="11" t="s">
        <v>1687</v>
      </c>
      <c r="E362" s="11" t="s">
        <v>587</v>
      </c>
    </row>
    <row r="363" spans="1:5" x14ac:dyDescent="0.2">
      <c r="A363" s="12" t="s">
        <v>586</v>
      </c>
      <c r="B363" s="10" t="s">
        <v>1688</v>
      </c>
      <c r="C363" s="16" t="s">
        <v>2912</v>
      </c>
      <c r="D363" s="11" t="s">
        <v>1689</v>
      </c>
      <c r="E363" s="11" t="s">
        <v>587</v>
      </c>
    </row>
    <row r="364" spans="1:5" x14ac:dyDescent="0.2">
      <c r="A364" s="12" t="s">
        <v>591</v>
      </c>
      <c r="B364" s="10" t="s">
        <v>1690</v>
      </c>
      <c r="C364" s="16" t="s">
        <v>2913</v>
      </c>
      <c r="D364" s="11" t="s">
        <v>592</v>
      </c>
      <c r="E364" s="11" t="s">
        <v>592</v>
      </c>
    </row>
    <row r="365" spans="1:5" x14ac:dyDescent="0.2">
      <c r="A365" s="12" t="s">
        <v>12</v>
      </c>
      <c r="B365" s="10" t="s">
        <v>1691</v>
      </c>
      <c r="C365" s="16" t="s">
        <v>11</v>
      </c>
      <c r="D365" s="11" t="s">
        <v>1692</v>
      </c>
      <c r="E365" s="11" t="s">
        <v>13</v>
      </c>
    </row>
    <row r="366" spans="1:5" x14ac:dyDescent="0.2">
      <c r="A366" s="12" t="s">
        <v>12</v>
      </c>
      <c r="B366" s="10" t="s">
        <v>1693</v>
      </c>
      <c r="C366" s="16" t="s">
        <v>11</v>
      </c>
      <c r="D366" s="11" t="s">
        <v>1694</v>
      </c>
      <c r="E366" s="11" t="s">
        <v>13</v>
      </c>
    </row>
    <row r="367" spans="1:5" x14ac:dyDescent="0.2">
      <c r="A367" s="12" t="s">
        <v>12</v>
      </c>
      <c r="B367" s="10" t="s">
        <v>1695</v>
      </c>
      <c r="C367" s="16" t="s">
        <v>11</v>
      </c>
      <c r="D367" s="11" t="s">
        <v>1696</v>
      </c>
      <c r="E367" s="11" t="s">
        <v>13</v>
      </c>
    </row>
    <row r="368" spans="1:5" x14ac:dyDescent="0.2">
      <c r="A368" s="12" t="s">
        <v>12</v>
      </c>
      <c r="B368" s="10" t="s">
        <v>1697</v>
      </c>
      <c r="C368" s="16" t="s">
        <v>11</v>
      </c>
      <c r="D368" s="11" t="s">
        <v>1698</v>
      </c>
      <c r="E368" s="11" t="s">
        <v>13</v>
      </c>
    </row>
    <row r="369" spans="1:5" x14ac:dyDescent="0.2">
      <c r="A369" s="12" t="s">
        <v>12</v>
      </c>
      <c r="B369" s="10" t="s">
        <v>1699</v>
      </c>
      <c r="C369" s="16" t="s">
        <v>11</v>
      </c>
      <c r="D369" s="11" t="s">
        <v>1700</v>
      </c>
      <c r="E369" s="11" t="s">
        <v>13</v>
      </c>
    </row>
    <row r="370" spans="1:5" x14ac:dyDescent="0.2">
      <c r="A370" s="12" t="s">
        <v>12</v>
      </c>
      <c r="B370" s="10" t="s">
        <v>1701</v>
      </c>
      <c r="C370" s="16" t="s">
        <v>11</v>
      </c>
      <c r="D370" s="11" t="s">
        <v>1702</v>
      </c>
      <c r="E370" s="11" t="s">
        <v>13</v>
      </c>
    </row>
    <row r="371" spans="1:5" x14ac:dyDescent="0.2">
      <c r="A371" s="12" t="s">
        <v>598</v>
      </c>
      <c r="B371" s="10" t="s">
        <v>1703</v>
      </c>
      <c r="C371" s="16" t="s">
        <v>2914</v>
      </c>
      <c r="D371" s="11" t="s">
        <v>1704</v>
      </c>
      <c r="E371" s="11" t="s">
        <v>599</v>
      </c>
    </row>
    <row r="372" spans="1:5" x14ac:dyDescent="0.2">
      <c r="A372" s="12" t="s">
        <v>598</v>
      </c>
      <c r="B372" s="10" t="s">
        <v>1705</v>
      </c>
      <c r="C372" s="16" t="s">
        <v>2914</v>
      </c>
      <c r="D372" s="11" t="s">
        <v>1706</v>
      </c>
      <c r="E372" s="11" t="s">
        <v>599</v>
      </c>
    </row>
    <row r="373" spans="1:5" x14ac:dyDescent="0.2">
      <c r="A373" s="12" t="s">
        <v>598</v>
      </c>
      <c r="B373" s="10" t="s">
        <v>1707</v>
      </c>
      <c r="C373" s="16" t="s">
        <v>2914</v>
      </c>
      <c r="D373" s="11" t="s">
        <v>1708</v>
      </c>
      <c r="E373" s="11" t="s">
        <v>599</v>
      </c>
    </row>
    <row r="374" spans="1:5" x14ac:dyDescent="0.2">
      <c r="A374" s="12" t="s">
        <v>598</v>
      </c>
      <c r="B374" s="10" t="s">
        <v>1709</v>
      </c>
      <c r="C374" s="16" t="s">
        <v>2914</v>
      </c>
      <c r="D374" s="11" t="s">
        <v>1710</v>
      </c>
      <c r="E374" s="11" t="s">
        <v>599</v>
      </c>
    </row>
    <row r="375" spans="1:5" x14ac:dyDescent="0.2">
      <c r="A375" s="12" t="s">
        <v>601</v>
      </c>
      <c r="B375" s="10" t="s">
        <v>1711</v>
      </c>
      <c r="C375" s="16" t="s">
        <v>2915</v>
      </c>
      <c r="D375" s="11" t="s">
        <v>1712</v>
      </c>
      <c r="E375" s="11" t="s">
        <v>602</v>
      </c>
    </row>
    <row r="376" spans="1:5" x14ac:dyDescent="0.2">
      <c r="A376" s="12" t="s">
        <v>604</v>
      </c>
      <c r="B376" s="10" t="s">
        <v>1713</v>
      </c>
      <c r="C376" s="16" t="s">
        <v>2916</v>
      </c>
      <c r="D376" s="11" t="s">
        <v>1714</v>
      </c>
      <c r="E376" s="11" t="s">
        <v>605</v>
      </c>
    </row>
    <row r="377" spans="1:5" x14ac:dyDescent="0.2">
      <c r="A377" s="12" t="s">
        <v>604</v>
      </c>
      <c r="B377" s="10" t="s">
        <v>1715</v>
      </c>
      <c r="C377" s="16" t="s">
        <v>2916</v>
      </c>
      <c r="D377" s="11" t="s">
        <v>1716</v>
      </c>
      <c r="E377" s="11" t="s">
        <v>605</v>
      </c>
    </row>
    <row r="378" spans="1:5" x14ac:dyDescent="0.2">
      <c r="A378" s="12" t="s">
        <v>604</v>
      </c>
      <c r="B378" s="10" t="s">
        <v>1717</v>
      </c>
      <c r="C378" s="16" t="s">
        <v>2916</v>
      </c>
      <c r="D378" s="11" t="s">
        <v>1718</v>
      </c>
      <c r="E378" s="11" t="s">
        <v>605</v>
      </c>
    </row>
    <row r="379" spans="1:5" x14ac:dyDescent="0.2">
      <c r="A379" s="12" t="s">
        <v>604</v>
      </c>
      <c r="B379" s="10" t="s">
        <v>1719</v>
      </c>
      <c r="C379" s="16" t="s">
        <v>2916</v>
      </c>
      <c r="D379" s="11" t="s">
        <v>1720</v>
      </c>
      <c r="E379" s="11" t="s">
        <v>605</v>
      </c>
    </row>
    <row r="380" spans="1:5" x14ac:dyDescent="0.2">
      <c r="A380" s="12" t="s">
        <v>604</v>
      </c>
      <c r="B380" s="10" t="s">
        <v>1721</v>
      </c>
      <c r="C380" s="16" t="s">
        <v>2916</v>
      </c>
      <c r="D380" s="11" t="s">
        <v>1722</v>
      </c>
      <c r="E380" s="11" t="s">
        <v>605</v>
      </c>
    </row>
    <row r="381" spans="1:5" x14ac:dyDescent="0.2">
      <c r="A381" s="12" t="s">
        <v>604</v>
      </c>
      <c r="B381" s="10" t="s">
        <v>1723</v>
      </c>
      <c r="C381" s="16" t="s">
        <v>2916</v>
      </c>
      <c r="D381" s="11" t="s">
        <v>1724</v>
      </c>
      <c r="E381" s="11" t="s">
        <v>605</v>
      </c>
    </row>
    <row r="382" spans="1:5" x14ac:dyDescent="0.2">
      <c r="A382" s="12" t="s">
        <v>604</v>
      </c>
      <c r="B382" s="10" t="s">
        <v>1725</v>
      </c>
      <c r="C382" s="16" t="s">
        <v>2916</v>
      </c>
      <c r="D382" s="11" t="s">
        <v>1726</v>
      </c>
      <c r="E382" s="11" t="s">
        <v>605</v>
      </c>
    </row>
    <row r="383" spans="1:5" x14ac:dyDescent="0.2">
      <c r="A383" s="12" t="s">
        <v>604</v>
      </c>
      <c r="B383" s="10" t="s">
        <v>1727</v>
      </c>
      <c r="C383" s="16" t="s">
        <v>2917</v>
      </c>
      <c r="D383" s="11" t="s">
        <v>1728</v>
      </c>
      <c r="E383" s="11" t="s">
        <v>605</v>
      </c>
    </row>
    <row r="384" spans="1:5" x14ac:dyDescent="0.2">
      <c r="A384" s="12" t="s">
        <v>604</v>
      </c>
      <c r="B384" s="10" t="s">
        <v>1729</v>
      </c>
      <c r="C384" s="16" t="s">
        <v>2917</v>
      </c>
      <c r="D384" s="11" t="s">
        <v>1730</v>
      </c>
      <c r="E384" s="11" t="s">
        <v>605</v>
      </c>
    </row>
    <row r="385" spans="1:5" x14ac:dyDescent="0.2">
      <c r="A385" s="12" t="s">
        <v>604</v>
      </c>
      <c r="B385" s="10" t="s">
        <v>1731</v>
      </c>
      <c r="C385" s="16" t="s">
        <v>2918</v>
      </c>
      <c r="D385" s="11" t="s">
        <v>1732</v>
      </c>
      <c r="E385" s="11" t="s">
        <v>605</v>
      </c>
    </row>
    <row r="386" spans="1:5" x14ac:dyDescent="0.2">
      <c r="A386" s="12" t="s">
        <v>607</v>
      </c>
      <c r="B386" s="10" t="s">
        <v>1733</v>
      </c>
      <c r="C386" s="16" t="s">
        <v>2919</v>
      </c>
      <c r="D386" s="11" t="s">
        <v>1734</v>
      </c>
      <c r="E386" s="11" t="s">
        <v>608</v>
      </c>
    </row>
    <row r="387" spans="1:5" x14ac:dyDescent="0.2">
      <c r="A387" s="12" t="s">
        <v>607</v>
      </c>
      <c r="B387" s="10" t="s">
        <v>1735</v>
      </c>
      <c r="C387" s="16" t="s">
        <v>2919</v>
      </c>
      <c r="D387" s="11" t="s">
        <v>1736</v>
      </c>
      <c r="E387" s="11" t="s">
        <v>608</v>
      </c>
    </row>
    <row r="388" spans="1:5" x14ac:dyDescent="0.2">
      <c r="A388" s="12" t="s">
        <v>607</v>
      </c>
      <c r="B388" s="10" t="s">
        <v>1737</v>
      </c>
      <c r="C388" s="16" t="s">
        <v>2919</v>
      </c>
      <c r="D388" s="11" t="s">
        <v>1738</v>
      </c>
      <c r="E388" s="11" t="s">
        <v>608</v>
      </c>
    </row>
    <row r="389" spans="1:5" x14ac:dyDescent="0.2">
      <c r="A389" s="12" t="s">
        <v>607</v>
      </c>
      <c r="B389" s="10" t="s">
        <v>1739</v>
      </c>
      <c r="C389" s="16" t="s">
        <v>2920</v>
      </c>
      <c r="D389" s="11" t="s">
        <v>1740</v>
      </c>
      <c r="E389" s="11" t="s">
        <v>608</v>
      </c>
    </row>
    <row r="390" spans="1:5" x14ac:dyDescent="0.2">
      <c r="A390" s="12" t="s">
        <v>607</v>
      </c>
      <c r="B390" s="10" t="s">
        <v>1741</v>
      </c>
      <c r="C390" s="16" t="s">
        <v>2920</v>
      </c>
      <c r="D390" s="11" t="s">
        <v>1742</v>
      </c>
      <c r="E390" s="11" t="s">
        <v>608</v>
      </c>
    </row>
    <row r="391" spans="1:5" x14ac:dyDescent="0.2">
      <c r="A391" s="12" t="s">
        <v>607</v>
      </c>
      <c r="B391" s="10" t="s">
        <v>1743</v>
      </c>
      <c r="C391" s="16" t="s">
        <v>2921</v>
      </c>
      <c r="D391" s="11" t="s">
        <v>1744</v>
      </c>
      <c r="E391" s="11" t="s">
        <v>608</v>
      </c>
    </row>
    <row r="392" spans="1:5" x14ac:dyDescent="0.2">
      <c r="A392" s="12" t="s">
        <v>607</v>
      </c>
      <c r="B392" s="10" t="s">
        <v>1745</v>
      </c>
      <c r="C392" s="16" t="s">
        <v>2921</v>
      </c>
      <c r="D392" s="11" t="s">
        <v>1746</v>
      </c>
      <c r="E392" s="11" t="s">
        <v>608</v>
      </c>
    </row>
    <row r="393" spans="1:5" x14ac:dyDescent="0.2">
      <c r="A393" s="12" t="s">
        <v>607</v>
      </c>
      <c r="B393" s="10" t="s">
        <v>1747</v>
      </c>
      <c r="C393" s="16" t="s">
        <v>2921</v>
      </c>
      <c r="D393" s="11" t="s">
        <v>1748</v>
      </c>
      <c r="E393" s="11" t="s">
        <v>608</v>
      </c>
    </row>
    <row r="394" spans="1:5" x14ac:dyDescent="0.2">
      <c r="A394" s="12" t="s">
        <v>607</v>
      </c>
      <c r="B394" s="10" t="s">
        <v>1749</v>
      </c>
      <c r="C394" s="16" t="s">
        <v>2921</v>
      </c>
      <c r="D394" s="11" t="s">
        <v>1750</v>
      </c>
      <c r="E394" s="11" t="s">
        <v>608</v>
      </c>
    </row>
    <row r="395" spans="1:5" x14ac:dyDescent="0.2">
      <c r="A395" s="12" t="s">
        <v>607</v>
      </c>
      <c r="B395" s="10" t="s">
        <v>1751</v>
      </c>
      <c r="C395" s="16" t="s">
        <v>2922</v>
      </c>
      <c r="D395" s="11" t="s">
        <v>1752</v>
      </c>
      <c r="E395" s="11" t="s">
        <v>608</v>
      </c>
    </row>
    <row r="396" spans="1:5" x14ac:dyDescent="0.2">
      <c r="A396" s="12" t="s">
        <v>607</v>
      </c>
      <c r="B396" s="10" t="s">
        <v>1753</v>
      </c>
      <c r="C396" s="16" t="s">
        <v>2922</v>
      </c>
      <c r="D396" s="11" t="s">
        <v>1754</v>
      </c>
      <c r="E396" s="11" t="s">
        <v>608</v>
      </c>
    </row>
    <row r="397" spans="1:5" x14ac:dyDescent="0.2">
      <c r="A397" s="12" t="s">
        <v>607</v>
      </c>
      <c r="B397" s="10" t="s">
        <v>1755</v>
      </c>
      <c r="C397" s="16" t="s">
        <v>2922</v>
      </c>
      <c r="D397" s="11" t="s">
        <v>1756</v>
      </c>
      <c r="E397" s="11" t="s">
        <v>608</v>
      </c>
    </row>
    <row r="398" spans="1:5" x14ac:dyDescent="0.2">
      <c r="A398" s="12" t="s">
        <v>607</v>
      </c>
      <c r="B398" s="10" t="s">
        <v>1757</v>
      </c>
      <c r="C398" s="16" t="s">
        <v>2922</v>
      </c>
      <c r="D398" s="11" t="s">
        <v>1758</v>
      </c>
      <c r="E398" s="11" t="s">
        <v>608</v>
      </c>
    </row>
    <row r="399" spans="1:5" x14ac:dyDescent="0.2">
      <c r="A399" s="12" t="s">
        <v>607</v>
      </c>
      <c r="B399" s="10" t="s">
        <v>1759</v>
      </c>
      <c r="C399" s="16" t="s">
        <v>2922</v>
      </c>
      <c r="D399" s="11" t="s">
        <v>1760</v>
      </c>
      <c r="E399" s="11" t="s">
        <v>608</v>
      </c>
    </row>
    <row r="400" spans="1:5" x14ac:dyDescent="0.2">
      <c r="A400" s="12" t="s">
        <v>607</v>
      </c>
      <c r="B400" s="10" t="s">
        <v>1761</v>
      </c>
      <c r="C400" s="16" t="s">
        <v>2922</v>
      </c>
      <c r="D400" s="11" t="s">
        <v>1762</v>
      </c>
      <c r="E400" s="11" t="s">
        <v>608</v>
      </c>
    </row>
    <row r="401" spans="1:5" x14ac:dyDescent="0.2">
      <c r="A401" s="12" t="s">
        <v>607</v>
      </c>
      <c r="B401" s="10" t="s">
        <v>1763</v>
      </c>
      <c r="C401" s="16" t="s">
        <v>2922</v>
      </c>
      <c r="D401" s="11" t="s">
        <v>1764</v>
      </c>
      <c r="E401" s="11" t="s">
        <v>608</v>
      </c>
    </row>
    <row r="402" spans="1:5" x14ac:dyDescent="0.2">
      <c r="A402" s="12" t="s">
        <v>607</v>
      </c>
      <c r="B402" s="10" t="s">
        <v>1765</v>
      </c>
      <c r="C402" s="16" t="s">
        <v>2923</v>
      </c>
      <c r="D402" s="11" t="s">
        <v>1766</v>
      </c>
      <c r="E402" s="11" t="s">
        <v>608</v>
      </c>
    </row>
    <row r="403" spans="1:5" x14ac:dyDescent="0.2">
      <c r="A403" s="12" t="s">
        <v>607</v>
      </c>
      <c r="B403" s="10" t="s">
        <v>1767</v>
      </c>
      <c r="C403" s="16" t="s">
        <v>2923</v>
      </c>
      <c r="D403" s="11" t="s">
        <v>1768</v>
      </c>
      <c r="E403" s="11" t="s">
        <v>608</v>
      </c>
    </row>
    <row r="404" spans="1:5" x14ac:dyDescent="0.2">
      <c r="A404" s="12" t="s">
        <v>610</v>
      </c>
      <c r="B404" s="10" t="s">
        <v>1769</v>
      </c>
      <c r="C404" s="16" t="s">
        <v>2924</v>
      </c>
      <c r="D404" s="11" t="s">
        <v>1770</v>
      </c>
      <c r="E404" s="11" t="s">
        <v>611</v>
      </c>
    </row>
    <row r="405" spans="1:5" x14ac:dyDescent="0.2">
      <c r="A405" s="12" t="s">
        <v>610</v>
      </c>
      <c r="B405" s="10" t="s">
        <v>1771</v>
      </c>
      <c r="C405" s="16" t="s">
        <v>2924</v>
      </c>
      <c r="D405" s="11" t="s">
        <v>1772</v>
      </c>
      <c r="E405" s="11" t="s">
        <v>611</v>
      </c>
    </row>
    <row r="406" spans="1:5" x14ac:dyDescent="0.2">
      <c r="A406" s="12" t="s">
        <v>610</v>
      </c>
      <c r="B406" s="10" t="s">
        <v>1773</v>
      </c>
      <c r="C406" s="16" t="s">
        <v>2924</v>
      </c>
      <c r="D406" s="11" t="s">
        <v>1774</v>
      </c>
      <c r="E406" s="11" t="s">
        <v>611</v>
      </c>
    </row>
    <row r="407" spans="1:5" x14ac:dyDescent="0.2">
      <c r="A407" s="12" t="s">
        <v>610</v>
      </c>
      <c r="B407" s="10" t="s">
        <v>1775</v>
      </c>
      <c r="C407" s="16" t="s">
        <v>2925</v>
      </c>
      <c r="D407" s="11" t="s">
        <v>1776</v>
      </c>
      <c r="E407" s="11" t="s">
        <v>611</v>
      </c>
    </row>
    <row r="408" spans="1:5" x14ac:dyDescent="0.2">
      <c r="A408" s="12" t="s">
        <v>610</v>
      </c>
      <c r="B408" s="10" t="s">
        <v>1777</v>
      </c>
      <c r="C408" s="16" t="s">
        <v>2925</v>
      </c>
      <c r="D408" s="11" t="s">
        <v>1778</v>
      </c>
      <c r="E408" s="11" t="s">
        <v>611</v>
      </c>
    </row>
    <row r="409" spans="1:5" x14ac:dyDescent="0.2">
      <c r="A409" s="12" t="s">
        <v>610</v>
      </c>
      <c r="B409" s="10" t="s">
        <v>1779</v>
      </c>
      <c r="C409" s="16" t="s">
        <v>2926</v>
      </c>
      <c r="D409" s="11" t="s">
        <v>1780</v>
      </c>
      <c r="E409" s="11" t="s">
        <v>611</v>
      </c>
    </row>
    <row r="410" spans="1:5" x14ac:dyDescent="0.2">
      <c r="A410" s="12" t="s">
        <v>613</v>
      </c>
      <c r="B410" s="10" t="s">
        <v>1781</v>
      </c>
      <c r="C410" s="16" t="s">
        <v>2927</v>
      </c>
      <c r="D410" s="11" t="s">
        <v>1782</v>
      </c>
      <c r="E410" s="11" t="s">
        <v>614</v>
      </c>
    </row>
    <row r="411" spans="1:5" ht="25.5" x14ac:dyDescent="0.2">
      <c r="A411" s="12" t="s">
        <v>613</v>
      </c>
      <c r="B411" s="10" t="s">
        <v>1783</v>
      </c>
      <c r="C411" s="16" t="s">
        <v>2927</v>
      </c>
      <c r="D411" s="11" t="s">
        <v>1784</v>
      </c>
      <c r="E411" s="11" t="s">
        <v>614</v>
      </c>
    </row>
    <row r="412" spans="1:5" x14ac:dyDescent="0.2">
      <c r="A412" s="12" t="s">
        <v>613</v>
      </c>
      <c r="B412" s="10" t="s">
        <v>1785</v>
      </c>
      <c r="C412" s="16" t="s">
        <v>2928</v>
      </c>
      <c r="D412" s="11" t="s">
        <v>1786</v>
      </c>
      <c r="E412" s="11" t="s">
        <v>614</v>
      </c>
    </row>
    <row r="413" spans="1:5" x14ac:dyDescent="0.2">
      <c r="A413" s="12" t="s">
        <v>613</v>
      </c>
      <c r="B413" s="10" t="s">
        <v>1787</v>
      </c>
      <c r="C413" s="16" t="s">
        <v>2929</v>
      </c>
      <c r="D413" s="11" t="s">
        <v>1788</v>
      </c>
      <c r="E413" s="11" t="s">
        <v>614</v>
      </c>
    </row>
    <row r="414" spans="1:5" x14ac:dyDescent="0.2">
      <c r="A414" s="12" t="s">
        <v>613</v>
      </c>
      <c r="B414" s="10" t="s">
        <v>1789</v>
      </c>
      <c r="C414" s="16" t="s">
        <v>2929</v>
      </c>
      <c r="D414" s="11" t="s">
        <v>1790</v>
      </c>
      <c r="E414" s="11" t="s">
        <v>614</v>
      </c>
    </row>
    <row r="415" spans="1:5" x14ac:dyDescent="0.2">
      <c r="A415" s="12" t="s">
        <v>613</v>
      </c>
      <c r="B415" s="10" t="s">
        <v>1791</v>
      </c>
      <c r="C415" s="16" t="s">
        <v>2929</v>
      </c>
      <c r="D415" s="11" t="s">
        <v>1792</v>
      </c>
      <c r="E415" s="11" t="s">
        <v>614</v>
      </c>
    </row>
    <row r="416" spans="1:5" x14ac:dyDescent="0.2">
      <c r="A416" s="12" t="s">
        <v>613</v>
      </c>
      <c r="B416" s="10" t="s">
        <v>1793</v>
      </c>
      <c r="C416" s="16" t="s">
        <v>2929</v>
      </c>
      <c r="D416" s="11" t="s">
        <v>1794</v>
      </c>
      <c r="E416" s="11" t="s">
        <v>614</v>
      </c>
    </row>
    <row r="417" spans="1:5" x14ac:dyDescent="0.2">
      <c r="A417" s="12" t="s">
        <v>613</v>
      </c>
      <c r="B417" s="10" t="s">
        <v>1795</v>
      </c>
      <c r="C417" s="16" t="s">
        <v>2929</v>
      </c>
      <c r="D417" s="11" t="s">
        <v>1796</v>
      </c>
      <c r="E417" s="11" t="s">
        <v>614</v>
      </c>
    </row>
    <row r="418" spans="1:5" ht="25.5" x14ac:dyDescent="0.2">
      <c r="A418" s="12" t="s">
        <v>616</v>
      </c>
      <c r="B418" s="10" t="s">
        <v>1797</v>
      </c>
      <c r="C418" s="16" t="s">
        <v>2930</v>
      </c>
      <c r="D418" s="11" t="s">
        <v>1798</v>
      </c>
      <c r="E418" s="11" t="s">
        <v>617</v>
      </c>
    </row>
    <row r="419" spans="1:5" ht="25.5" x14ac:dyDescent="0.2">
      <c r="A419" s="12" t="s">
        <v>616</v>
      </c>
      <c r="B419" s="10" t="s">
        <v>1799</v>
      </c>
      <c r="C419" s="16" t="s">
        <v>2931</v>
      </c>
      <c r="D419" s="11" t="s">
        <v>1800</v>
      </c>
      <c r="E419" s="11" t="s">
        <v>617</v>
      </c>
    </row>
    <row r="420" spans="1:5" ht="25.5" x14ac:dyDescent="0.2">
      <c r="A420" s="12" t="s">
        <v>616</v>
      </c>
      <c r="B420" s="10" t="s">
        <v>1801</v>
      </c>
      <c r="C420" s="16" t="s">
        <v>2931</v>
      </c>
      <c r="D420" s="11" t="s">
        <v>1802</v>
      </c>
      <c r="E420" s="11" t="s">
        <v>617</v>
      </c>
    </row>
    <row r="421" spans="1:5" x14ac:dyDescent="0.2">
      <c r="A421" s="12" t="s">
        <v>616</v>
      </c>
      <c r="B421" s="10" t="s">
        <v>1803</v>
      </c>
      <c r="C421" s="16" t="s">
        <v>2931</v>
      </c>
      <c r="D421" s="11" t="s">
        <v>1804</v>
      </c>
      <c r="E421" s="11" t="s">
        <v>617</v>
      </c>
    </row>
    <row r="422" spans="1:5" ht="25.5" x14ac:dyDescent="0.2">
      <c r="A422" s="12" t="s">
        <v>616</v>
      </c>
      <c r="B422" s="10" t="s">
        <v>1805</v>
      </c>
      <c r="C422" s="16" t="s">
        <v>2932</v>
      </c>
      <c r="D422" s="11" t="s">
        <v>1806</v>
      </c>
      <c r="E422" s="11" t="s">
        <v>617</v>
      </c>
    </row>
    <row r="423" spans="1:5" ht="25.5" x14ac:dyDescent="0.2">
      <c r="A423" s="12" t="s">
        <v>616</v>
      </c>
      <c r="B423" s="10" t="s">
        <v>1807</v>
      </c>
      <c r="C423" s="16" t="s">
        <v>2932</v>
      </c>
      <c r="D423" s="11" t="s">
        <v>1808</v>
      </c>
      <c r="E423" s="11" t="s">
        <v>617</v>
      </c>
    </row>
    <row r="424" spans="1:5" x14ac:dyDescent="0.2">
      <c r="A424" s="12" t="s">
        <v>616</v>
      </c>
      <c r="B424" s="10" t="s">
        <v>1809</v>
      </c>
      <c r="C424" s="16" t="s">
        <v>2933</v>
      </c>
      <c r="D424" s="11" t="s">
        <v>1810</v>
      </c>
      <c r="E424" s="11" t="s">
        <v>617</v>
      </c>
    </row>
    <row r="425" spans="1:5" ht="25.5" x14ac:dyDescent="0.2">
      <c r="A425" s="12" t="s">
        <v>616</v>
      </c>
      <c r="B425" s="10" t="s">
        <v>1811</v>
      </c>
      <c r="C425" s="16" t="s">
        <v>2933</v>
      </c>
      <c r="D425" s="11" t="s">
        <v>1812</v>
      </c>
      <c r="E425" s="11" t="s">
        <v>617</v>
      </c>
    </row>
    <row r="426" spans="1:5" ht="25.5" x14ac:dyDescent="0.2">
      <c r="A426" s="12" t="s">
        <v>616</v>
      </c>
      <c r="B426" s="10" t="s">
        <v>1813</v>
      </c>
      <c r="C426" s="16" t="s">
        <v>2933</v>
      </c>
      <c r="D426" s="11" t="s">
        <v>1814</v>
      </c>
      <c r="E426" s="11" t="s">
        <v>617</v>
      </c>
    </row>
    <row r="427" spans="1:5" x14ac:dyDescent="0.2">
      <c r="A427" s="12" t="s">
        <v>616</v>
      </c>
      <c r="B427" s="10" t="s">
        <v>1815</v>
      </c>
      <c r="C427" s="16" t="s">
        <v>2933</v>
      </c>
      <c r="D427" s="11" t="s">
        <v>1816</v>
      </c>
      <c r="E427" s="11" t="s">
        <v>617</v>
      </c>
    </row>
    <row r="428" spans="1:5" x14ac:dyDescent="0.2">
      <c r="A428" s="12" t="s">
        <v>619</v>
      </c>
      <c r="B428" s="10" t="s">
        <v>1817</v>
      </c>
      <c r="C428" s="16" t="s">
        <v>2934</v>
      </c>
      <c r="D428" s="11" t="s">
        <v>1818</v>
      </c>
      <c r="E428" s="11" t="s">
        <v>620</v>
      </c>
    </row>
    <row r="429" spans="1:5" x14ac:dyDescent="0.2">
      <c r="A429" s="12" t="s">
        <v>619</v>
      </c>
      <c r="B429" s="10" t="s">
        <v>1819</v>
      </c>
      <c r="C429" s="16" t="s">
        <v>2934</v>
      </c>
      <c r="D429" s="11" t="s">
        <v>1820</v>
      </c>
      <c r="E429" s="11" t="s">
        <v>620</v>
      </c>
    </row>
    <row r="430" spans="1:5" x14ac:dyDescent="0.2">
      <c r="A430" s="12" t="s">
        <v>619</v>
      </c>
      <c r="B430" s="10" t="s">
        <v>1821</v>
      </c>
      <c r="C430" s="16" t="s">
        <v>2934</v>
      </c>
      <c r="D430" s="11" t="s">
        <v>1822</v>
      </c>
      <c r="E430" s="11" t="s">
        <v>620</v>
      </c>
    </row>
    <row r="431" spans="1:5" x14ac:dyDescent="0.2">
      <c r="A431" s="12" t="s">
        <v>619</v>
      </c>
      <c r="B431" s="10" t="s">
        <v>1823</v>
      </c>
      <c r="C431" s="16" t="s">
        <v>2935</v>
      </c>
      <c r="D431" s="11" t="s">
        <v>1824</v>
      </c>
      <c r="E431" s="11" t="s">
        <v>620</v>
      </c>
    </row>
    <row r="432" spans="1:5" x14ac:dyDescent="0.2">
      <c r="A432" s="12" t="s">
        <v>619</v>
      </c>
      <c r="B432" s="10" t="s">
        <v>1825</v>
      </c>
      <c r="C432" s="16" t="s">
        <v>2935</v>
      </c>
      <c r="D432" s="11" t="s">
        <v>1826</v>
      </c>
      <c r="E432" s="11" t="s">
        <v>620</v>
      </c>
    </row>
    <row r="433" spans="1:5" x14ac:dyDescent="0.2">
      <c r="A433" s="12" t="s">
        <v>619</v>
      </c>
      <c r="B433" s="10" t="s">
        <v>1827</v>
      </c>
      <c r="C433" s="16" t="s">
        <v>2936</v>
      </c>
      <c r="D433" s="11" t="s">
        <v>1828</v>
      </c>
      <c r="E433" s="11" t="s">
        <v>620</v>
      </c>
    </row>
    <row r="434" spans="1:5" x14ac:dyDescent="0.2">
      <c r="A434" s="12" t="s">
        <v>619</v>
      </c>
      <c r="B434" s="10" t="s">
        <v>1829</v>
      </c>
      <c r="C434" s="16" t="s">
        <v>2936</v>
      </c>
      <c r="D434" s="11" t="s">
        <v>1830</v>
      </c>
      <c r="E434" s="11" t="s">
        <v>620</v>
      </c>
    </row>
    <row r="435" spans="1:5" x14ac:dyDescent="0.2">
      <c r="A435" s="12" t="s">
        <v>619</v>
      </c>
      <c r="B435" s="10" t="s">
        <v>1831</v>
      </c>
      <c r="C435" s="16" t="s">
        <v>2936</v>
      </c>
      <c r="D435" s="11" t="s">
        <v>1832</v>
      </c>
      <c r="E435" s="11" t="s">
        <v>620</v>
      </c>
    </row>
    <row r="436" spans="1:5" ht="25.5" x14ac:dyDescent="0.2">
      <c r="A436" s="12" t="s">
        <v>619</v>
      </c>
      <c r="B436" s="10" t="s">
        <v>1833</v>
      </c>
      <c r="C436" s="16" t="s">
        <v>2937</v>
      </c>
      <c r="D436" s="11" t="s">
        <v>1834</v>
      </c>
      <c r="E436" s="11" t="s">
        <v>620</v>
      </c>
    </row>
    <row r="437" spans="1:5" x14ac:dyDescent="0.2">
      <c r="A437" s="12" t="s">
        <v>619</v>
      </c>
      <c r="B437" s="10" t="s">
        <v>1835</v>
      </c>
      <c r="C437" s="16" t="s">
        <v>2938</v>
      </c>
      <c r="D437" s="11" t="s">
        <v>1836</v>
      </c>
      <c r="E437" s="11" t="s">
        <v>620</v>
      </c>
    </row>
    <row r="438" spans="1:5" x14ac:dyDescent="0.2">
      <c r="A438" s="12" t="s">
        <v>619</v>
      </c>
      <c r="B438" s="10" t="s">
        <v>1837</v>
      </c>
      <c r="C438" s="16" t="s">
        <v>2938</v>
      </c>
      <c r="D438" s="11" t="s">
        <v>1838</v>
      </c>
      <c r="E438" s="11" t="s">
        <v>620</v>
      </c>
    </row>
    <row r="439" spans="1:5" ht="25.5" x14ac:dyDescent="0.2">
      <c r="A439" s="12" t="s">
        <v>619</v>
      </c>
      <c r="B439" s="10" t="s">
        <v>1839</v>
      </c>
      <c r="C439" s="16" t="s">
        <v>2938</v>
      </c>
      <c r="D439" s="11" t="s">
        <v>1840</v>
      </c>
      <c r="E439" s="11" t="s">
        <v>620</v>
      </c>
    </row>
    <row r="440" spans="1:5" x14ac:dyDescent="0.2">
      <c r="A440" s="12" t="s">
        <v>619</v>
      </c>
      <c r="B440" s="10" t="s">
        <v>1841</v>
      </c>
      <c r="C440" s="16" t="s">
        <v>2938</v>
      </c>
      <c r="D440" s="11" t="s">
        <v>1842</v>
      </c>
      <c r="E440" s="11" t="s">
        <v>620</v>
      </c>
    </row>
    <row r="441" spans="1:5" x14ac:dyDescent="0.2">
      <c r="A441" s="12" t="s">
        <v>622</v>
      </c>
      <c r="B441" s="10" t="s">
        <v>1843</v>
      </c>
      <c r="C441" s="16" t="s">
        <v>2939</v>
      </c>
      <c r="D441" s="11" t="s">
        <v>1844</v>
      </c>
      <c r="E441" s="11" t="s">
        <v>623</v>
      </c>
    </row>
    <row r="442" spans="1:5" x14ac:dyDescent="0.2">
      <c r="A442" s="12" t="s">
        <v>622</v>
      </c>
      <c r="B442" s="10" t="s">
        <v>1845</v>
      </c>
      <c r="C442" s="16" t="s">
        <v>2939</v>
      </c>
      <c r="D442" s="11" t="s">
        <v>1846</v>
      </c>
      <c r="E442" s="11" t="s">
        <v>623</v>
      </c>
    </row>
    <row r="443" spans="1:5" x14ac:dyDescent="0.2">
      <c r="A443" s="12" t="s">
        <v>626</v>
      </c>
      <c r="B443" s="10" t="s">
        <v>1847</v>
      </c>
      <c r="C443" s="16" t="s">
        <v>2940</v>
      </c>
      <c r="D443" s="11" t="s">
        <v>1848</v>
      </c>
      <c r="E443" s="11" t="s">
        <v>627</v>
      </c>
    </row>
    <row r="444" spans="1:5" x14ac:dyDescent="0.2">
      <c r="A444" s="12" t="s">
        <v>626</v>
      </c>
      <c r="B444" s="10" t="s">
        <v>1849</v>
      </c>
      <c r="C444" s="16" t="s">
        <v>2940</v>
      </c>
      <c r="D444" s="11" t="s">
        <v>1850</v>
      </c>
      <c r="E444" s="11" t="s">
        <v>627</v>
      </c>
    </row>
    <row r="445" spans="1:5" x14ac:dyDescent="0.2">
      <c r="A445" s="12" t="s">
        <v>626</v>
      </c>
      <c r="B445" s="10" t="s">
        <v>1851</v>
      </c>
      <c r="C445" s="16" t="s">
        <v>2941</v>
      </c>
      <c r="D445" s="11" t="s">
        <v>1852</v>
      </c>
      <c r="E445" s="11" t="s">
        <v>627</v>
      </c>
    </row>
    <row r="446" spans="1:5" x14ac:dyDescent="0.2">
      <c r="A446" s="12" t="s">
        <v>626</v>
      </c>
      <c r="B446" s="10" t="s">
        <v>1853</v>
      </c>
      <c r="C446" s="16" t="s">
        <v>2941</v>
      </c>
      <c r="D446" s="11" t="s">
        <v>1854</v>
      </c>
      <c r="E446" s="11" t="s">
        <v>627</v>
      </c>
    </row>
    <row r="447" spans="1:5" x14ac:dyDescent="0.2">
      <c r="A447" s="12" t="s">
        <v>626</v>
      </c>
      <c r="B447" s="10" t="s">
        <v>1855</v>
      </c>
      <c r="C447" s="16" t="s">
        <v>2942</v>
      </c>
      <c r="D447" s="11" t="s">
        <v>1856</v>
      </c>
      <c r="E447" s="11" t="s">
        <v>627</v>
      </c>
    </row>
    <row r="448" spans="1:5" x14ac:dyDescent="0.2">
      <c r="A448" s="12" t="s">
        <v>626</v>
      </c>
      <c r="B448" s="10" t="s">
        <v>1857</v>
      </c>
      <c r="C448" s="16" t="s">
        <v>2942</v>
      </c>
      <c r="D448" s="11" t="s">
        <v>1858</v>
      </c>
      <c r="E448" s="11" t="s">
        <v>627</v>
      </c>
    </row>
    <row r="449" spans="1:5" x14ac:dyDescent="0.2">
      <c r="A449" s="12" t="s">
        <v>629</v>
      </c>
      <c r="B449" s="10" t="s">
        <v>1859</v>
      </c>
      <c r="C449" s="16" t="s">
        <v>2943</v>
      </c>
      <c r="D449" s="11" t="s">
        <v>1860</v>
      </c>
      <c r="E449" s="11" t="s">
        <v>630</v>
      </c>
    </row>
    <row r="450" spans="1:5" x14ac:dyDescent="0.2">
      <c r="A450" s="12" t="s">
        <v>629</v>
      </c>
      <c r="B450" s="10" t="s">
        <v>1861</v>
      </c>
      <c r="C450" s="16" t="s">
        <v>2944</v>
      </c>
      <c r="D450" s="11" t="s">
        <v>1862</v>
      </c>
      <c r="E450" s="11" t="s">
        <v>630</v>
      </c>
    </row>
    <row r="451" spans="1:5" x14ac:dyDescent="0.2">
      <c r="A451" s="12" t="s">
        <v>629</v>
      </c>
      <c r="B451" s="10" t="s">
        <v>1863</v>
      </c>
      <c r="C451" s="16" t="s">
        <v>2944</v>
      </c>
      <c r="D451" s="11" t="s">
        <v>1864</v>
      </c>
      <c r="E451" s="11" t="s">
        <v>630</v>
      </c>
    </row>
    <row r="452" spans="1:5" x14ac:dyDescent="0.2">
      <c r="A452" s="12" t="s">
        <v>629</v>
      </c>
      <c r="B452" s="10" t="s">
        <v>1865</v>
      </c>
      <c r="C452" s="16" t="s">
        <v>2944</v>
      </c>
      <c r="D452" s="11" t="s">
        <v>1866</v>
      </c>
      <c r="E452" s="11" t="s">
        <v>630</v>
      </c>
    </row>
    <row r="453" spans="1:5" x14ac:dyDescent="0.2">
      <c r="A453" s="12" t="s">
        <v>629</v>
      </c>
      <c r="B453" s="10" t="s">
        <v>1867</v>
      </c>
      <c r="C453" s="16" t="s">
        <v>2944</v>
      </c>
      <c r="D453" s="11" t="s">
        <v>1868</v>
      </c>
      <c r="E453" s="11" t="s">
        <v>630</v>
      </c>
    </row>
    <row r="454" spans="1:5" x14ac:dyDescent="0.2">
      <c r="A454" s="12" t="s">
        <v>632</v>
      </c>
      <c r="B454" s="10" t="s">
        <v>1869</v>
      </c>
      <c r="C454" s="16" t="s">
        <v>2945</v>
      </c>
      <c r="D454" s="11" t="s">
        <v>1870</v>
      </c>
      <c r="E454" s="11" t="s">
        <v>633</v>
      </c>
    </row>
    <row r="455" spans="1:5" x14ac:dyDescent="0.2">
      <c r="A455" s="12" t="s">
        <v>632</v>
      </c>
      <c r="B455" s="10" t="s">
        <v>1871</v>
      </c>
      <c r="C455" s="16" t="s">
        <v>2945</v>
      </c>
      <c r="D455" s="11" t="s">
        <v>1872</v>
      </c>
      <c r="E455" s="11" t="s">
        <v>633</v>
      </c>
    </row>
    <row r="456" spans="1:5" x14ac:dyDescent="0.2">
      <c r="A456" s="12" t="s">
        <v>632</v>
      </c>
      <c r="B456" s="10" t="s">
        <v>1873</v>
      </c>
      <c r="C456" s="16" t="s">
        <v>2945</v>
      </c>
      <c r="D456" s="11" t="s">
        <v>1874</v>
      </c>
      <c r="E456" s="11" t="s">
        <v>633</v>
      </c>
    </row>
    <row r="457" spans="1:5" x14ac:dyDescent="0.2">
      <c r="A457" s="12" t="s">
        <v>632</v>
      </c>
      <c r="B457" s="10" t="s">
        <v>1875</v>
      </c>
      <c r="C457" s="16" t="s">
        <v>2945</v>
      </c>
      <c r="D457" s="11" t="s">
        <v>1876</v>
      </c>
      <c r="E457" s="11" t="s">
        <v>633</v>
      </c>
    </row>
    <row r="458" spans="1:5" x14ac:dyDescent="0.2">
      <c r="A458" s="12" t="s">
        <v>635</v>
      </c>
      <c r="B458" s="10" t="s">
        <v>1877</v>
      </c>
      <c r="C458" s="16" t="s">
        <v>2946</v>
      </c>
      <c r="D458" s="11" t="s">
        <v>1878</v>
      </c>
      <c r="E458" s="11" t="s">
        <v>636</v>
      </c>
    </row>
    <row r="459" spans="1:5" x14ac:dyDescent="0.2">
      <c r="A459" s="12" t="s">
        <v>635</v>
      </c>
      <c r="B459" s="10" t="s">
        <v>1879</v>
      </c>
      <c r="C459" s="16" t="s">
        <v>2946</v>
      </c>
      <c r="D459" s="11" t="s">
        <v>1880</v>
      </c>
      <c r="E459" s="11" t="s">
        <v>636</v>
      </c>
    </row>
    <row r="460" spans="1:5" x14ac:dyDescent="0.2">
      <c r="A460" s="12" t="s">
        <v>635</v>
      </c>
      <c r="B460" s="10" t="s">
        <v>1881</v>
      </c>
      <c r="C460" s="16" t="s">
        <v>2946</v>
      </c>
      <c r="D460" s="11" t="s">
        <v>1882</v>
      </c>
      <c r="E460" s="11" t="s">
        <v>636</v>
      </c>
    </row>
    <row r="461" spans="1:5" x14ac:dyDescent="0.2">
      <c r="A461" s="12" t="s">
        <v>635</v>
      </c>
      <c r="B461" s="10" t="s">
        <v>1883</v>
      </c>
      <c r="C461" s="16" t="s">
        <v>2946</v>
      </c>
      <c r="D461" s="11" t="s">
        <v>1884</v>
      </c>
      <c r="E461" s="11" t="s">
        <v>636</v>
      </c>
    </row>
    <row r="462" spans="1:5" x14ac:dyDescent="0.2">
      <c r="A462" s="12" t="s">
        <v>635</v>
      </c>
      <c r="B462" s="10" t="s">
        <v>1885</v>
      </c>
      <c r="C462" s="16" t="s">
        <v>2947</v>
      </c>
      <c r="D462" s="11" t="s">
        <v>1886</v>
      </c>
      <c r="E462" s="11" t="s">
        <v>636</v>
      </c>
    </row>
    <row r="463" spans="1:5" x14ac:dyDescent="0.2">
      <c r="A463" s="12" t="s">
        <v>635</v>
      </c>
      <c r="B463" s="10" t="s">
        <v>1887</v>
      </c>
      <c r="C463" s="16" t="s">
        <v>2947</v>
      </c>
      <c r="D463" s="11" t="s">
        <v>1888</v>
      </c>
      <c r="E463" s="11" t="s">
        <v>636</v>
      </c>
    </row>
    <row r="464" spans="1:5" x14ac:dyDescent="0.2">
      <c r="A464" s="12" t="s">
        <v>638</v>
      </c>
      <c r="B464" s="10" t="s">
        <v>1889</v>
      </c>
      <c r="C464" s="16" t="s">
        <v>2948</v>
      </c>
      <c r="D464" s="11" t="s">
        <v>1890</v>
      </c>
      <c r="E464" s="11" t="s">
        <v>639</v>
      </c>
    </row>
    <row r="465" spans="1:5" x14ac:dyDescent="0.2">
      <c r="A465" s="12" t="s">
        <v>638</v>
      </c>
      <c r="B465" s="10" t="s">
        <v>1891</v>
      </c>
      <c r="C465" s="16" t="s">
        <v>2948</v>
      </c>
      <c r="D465" s="11" t="s">
        <v>1892</v>
      </c>
      <c r="E465" s="11" t="s">
        <v>639</v>
      </c>
    </row>
    <row r="466" spans="1:5" x14ac:dyDescent="0.2">
      <c r="A466" s="12" t="s">
        <v>638</v>
      </c>
      <c r="B466" s="10" t="s">
        <v>1893</v>
      </c>
      <c r="C466" s="16" t="s">
        <v>2949</v>
      </c>
      <c r="D466" s="11" t="s">
        <v>1894</v>
      </c>
      <c r="E466" s="11" t="s">
        <v>639</v>
      </c>
    </row>
    <row r="467" spans="1:5" x14ac:dyDescent="0.2">
      <c r="A467" s="12" t="s">
        <v>638</v>
      </c>
      <c r="B467" s="10" t="s">
        <v>1895</v>
      </c>
      <c r="C467" s="16" t="s">
        <v>2949</v>
      </c>
      <c r="D467" s="11" t="s">
        <v>1896</v>
      </c>
      <c r="E467" s="11" t="s">
        <v>639</v>
      </c>
    </row>
    <row r="468" spans="1:5" x14ac:dyDescent="0.2">
      <c r="A468" s="12" t="s">
        <v>638</v>
      </c>
      <c r="B468" s="10" t="s">
        <v>1897</v>
      </c>
      <c r="C468" s="16" t="s">
        <v>2949</v>
      </c>
      <c r="D468" s="11" t="s">
        <v>1898</v>
      </c>
      <c r="E468" s="11" t="s">
        <v>639</v>
      </c>
    </row>
    <row r="469" spans="1:5" x14ac:dyDescent="0.2">
      <c r="A469" s="12" t="s">
        <v>638</v>
      </c>
      <c r="B469" s="10" t="s">
        <v>1899</v>
      </c>
      <c r="C469" s="16" t="s">
        <v>2949</v>
      </c>
      <c r="D469" s="11" t="s">
        <v>1900</v>
      </c>
      <c r="E469" s="11" t="s">
        <v>639</v>
      </c>
    </row>
    <row r="470" spans="1:5" x14ac:dyDescent="0.2">
      <c r="A470" s="12" t="s">
        <v>638</v>
      </c>
      <c r="B470" s="10" t="s">
        <v>1901</v>
      </c>
      <c r="C470" s="16" t="s">
        <v>2949</v>
      </c>
      <c r="D470" s="11" t="s">
        <v>1902</v>
      </c>
      <c r="E470" s="11" t="s">
        <v>639</v>
      </c>
    </row>
    <row r="471" spans="1:5" x14ac:dyDescent="0.2">
      <c r="A471" s="12" t="s">
        <v>638</v>
      </c>
      <c r="B471" s="10" t="s">
        <v>1903</v>
      </c>
      <c r="C471" s="16" t="s">
        <v>2949</v>
      </c>
      <c r="D471" s="11" t="s">
        <v>1904</v>
      </c>
      <c r="E471" s="11" t="s">
        <v>639</v>
      </c>
    </row>
    <row r="472" spans="1:5" x14ac:dyDescent="0.2">
      <c r="A472" s="12" t="s">
        <v>638</v>
      </c>
      <c r="B472" s="10" t="s">
        <v>1905</v>
      </c>
      <c r="C472" s="16" t="s">
        <v>2950</v>
      </c>
      <c r="D472" s="11" t="s">
        <v>1906</v>
      </c>
      <c r="E472" s="11" t="s">
        <v>639</v>
      </c>
    </row>
    <row r="473" spans="1:5" x14ac:dyDescent="0.2">
      <c r="A473" s="12" t="s">
        <v>641</v>
      </c>
      <c r="B473" s="10" t="s">
        <v>1907</v>
      </c>
      <c r="C473" s="16" t="s">
        <v>2951</v>
      </c>
      <c r="D473" s="11" t="s">
        <v>1908</v>
      </c>
      <c r="E473" s="11" t="s">
        <v>642</v>
      </c>
    </row>
    <row r="474" spans="1:5" x14ac:dyDescent="0.2">
      <c r="A474" s="12" t="s">
        <v>641</v>
      </c>
      <c r="B474" s="10" t="s">
        <v>1909</v>
      </c>
      <c r="C474" s="16" t="s">
        <v>2951</v>
      </c>
      <c r="D474" s="11" t="s">
        <v>1910</v>
      </c>
      <c r="E474" s="11" t="s">
        <v>642</v>
      </c>
    </row>
    <row r="475" spans="1:5" x14ac:dyDescent="0.2">
      <c r="A475" s="12" t="s">
        <v>641</v>
      </c>
      <c r="B475" s="10" t="s">
        <v>1911</v>
      </c>
      <c r="C475" s="16" t="s">
        <v>2951</v>
      </c>
      <c r="D475" s="11" t="s">
        <v>1912</v>
      </c>
      <c r="E475" s="11" t="s">
        <v>642</v>
      </c>
    </row>
    <row r="476" spans="1:5" x14ac:dyDescent="0.2">
      <c r="A476" s="12" t="s">
        <v>641</v>
      </c>
      <c r="B476" s="10" t="s">
        <v>1913</v>
      </c>
      <c r="C476" s="16" t="s">
        <v>2951</v>
      </c>
      <c r="D476" s="11" t="s">
        <v>1914</v>
      </c>
      <c r="E476" s="11" t="s">
        <v>642</v>
      </c>
    </row>
    <row r="477" spans="1:5" x14ac:dyDescent="0.2">
      <c r="A477" s="12" t="s">
        <v>641</v>
      </c>
      <c r="B477" s="10" t="s">
        <v>1915</v>
      </c>
      <c r="C477" s="16" t="s">
        <v>2951</v>
      </c>
      <c r="D477" s="11" t="s">
        <v>1916</v>
      </c>
      <c r="E477" s="11" t="s">
        <v>642</v>
      </c>
    </row>
    <row r="478" spans="1:5" x14ac:dyDescent="0.2">
      <c r="A478" s="12" t="s">
        <v>644</v>
      </c>
      <c r="B478" s="10" t="s">
        <v>1917</v>
      </c>
      <c r="C478" s="16" t="s">
        <v>2952</v>
      </c>
      <c r="D478" s="11" t="s">
        <v>1918</v>
      </c>
      <c r="E478" s="11" t="s">
        <v>645</v>
      </c>
    </row>
    <row r="479" spans="1:5" x14ac:dyDescent="0.2">
      <c r="A479" s="12" t="s">
        <v>644</v>
      </c>
      <c r="B479" s="10" t="s">
        <v>1919</v>
      </c>
      <c r="C479" s="16" t="s">
        <v>2952</v>
      </c>
      <c r="D479" s="11" t="s">
        <v>1920</v>
      </c>
      <c r="E479" s="11" t="s">
        <v>645</v>
      </c>
    </row>
    <row r="480" spans="1:5" x14ac:dyDescent="0.2">
      <c r="A480" s="12" t="s">
        <v>647</v>
      </c>
      <c r="B480" s="10" t="s">
        <v>1921</v>
      </c>
      <c r="C480" s="16" t="s">
        <v>2953</v>
      </c>
      <c r="D480" s="11" t="s">
        <v>1922</v>
      </c>
      <c r="E480" s="11" t="s">
        <v>648</v>
      </c>
    </row>
    <row r="481" spans="1:5" x14ac:dyDescent="0.2">
      <c r="A481" s="12" t="s">
        <v>647</v>
      </c>
      <c r="B481" s="10" t="s">
        <v>1923</v>
      </c>
      <c r="C481" s="16" t="s">
        <v>2953</v>
      </c>
      <c r="D481" s="11" t="s">
        <v>1924</v>
      </c>
      <c r="E481" s="11" t="s">
        <v>648</v>
      </c>
    </row>
    <row r="482" spans="1:5" x14ac:dyDescent="0.2">
      <c r="A482" s="12" t="s">
        <v>647</v>
      </c>
      <c r="B482" s="10" t="s">
        <v>1925</v>
      </c>
      <c r="C482" s="16" t="s">
        <v>2953</v>
      </c>
      <c r="D482" s="11" t="s">
        <v>1926</v>
      </c>
      <c r="E482" s="11" t="s">
        <v>648</v>
      </c>
    </row>
    <row r="483" spans="1:5" x14ac:dyDescent="0.2">
      <c r="A483" s="12" t="s">
        <v>647</v>
      </c>
      <c r="B483" s="10" t="s">
        <v>1927</v>
      </c>
      <c r="C483" s="16" t="s">
        <v>2953</v>
      </c>
      <c r="D483" s="11" t="s">
        <v>1928</v>
      </c>
      <c r="E483" s="11" t="s">
        <v>648</v>
      </c>
    </row>
    <row r="484" spans="1:5" x14ac:dyDescent="0.2">
      <c r="A484" s="12" t="s">
        <v>647</v>
      </c>
      <c r="B484" s="10" t="s">
        <v>1929</v>
      </c>
      <c r="C484" s="16" t="s">
        <v>2953</v>
      </c>
      <c r="D484" s="11" t="s">
        <v>1930</v>
      </c>
      <c r="E484" s="11" t="s">
        <v>648</v>
      </c>
    </row>
    <row r="485" spans="1:5" x14ac:dyDescent="0.2">
      <c r="A485" s="12" t="s">
        <v>647</v>
      </c>
      <c r="B485" s="10" t="s">
        <v>1931</v>
      </c>
      <c r="C485" s="16" t="s">
        <v>2953</v>
      </c>
      <c r="D485" s="11" t="s">
        <v>1932</v>
      </c>
      <c r="E485" s="11" t="s">
        <v>648</v>
      </c>
    </row>
    <row r="486" spans="1:5" x14ac:dyDescent="0.2">
      <c r="A486" s="12" t="s">
        <v>647</v>
      </c>
      <c r="B486" s="10" t="s">
        <v>1933</v>
      </c>
      <c r="C486" s="16" t="s">
        <v>2953</v>
      </c>
      <c r="D486" s="11" t="s">
        <v>1934</v>
      </c>
      <c r="E486" s="11" t="s">
        <v>648</v>
      </c>
    </row>
    <row r="487" spans="1:5" x14ac:dyDescent="0.2">
      <c r="A487" s="12" t="s">
        <v>647</v>
      </c>
      <c r="B487" s="10" t="s">
        <v>1935</v>
      </c>
      <c r="C487" s="16" t="s">
        <v>2954</v>
      </c>
      <c r="D487" s="11" t="s">
        <v>1936</v>
      </c>
      <c r="E487" s="11" t="s">
        <v>648</v>
      </c>
    </row>
    <row r="488" spans="1:5" x14ac:dyDescent="0.2">
      <c r="A488" s="12" t="s">
        <v>647</v>
      </c>
      <c r="B488" s="10" t="s">
        <v>1937</v>
      </c>
      <c r="C488" s="16" t="s">
        <v>2955</v>
      </c>
      <c r="D488" s="11" t="s">
        <v>1938</v>
      </c>
      <c r="E488" s="11" t="s">
        <v>648</v>
      </c>
    </row>
    <row r="489" spans="1:5" x14ac:dyDescent="0.2">
      <c r="A489" s="12" t="s">
        <v>647</v>
      </c>
      <c r="B489" s="10" t="s">
        <v>1939</v>
      </c>
      <c r="C489" s="16" t="s">
        <v>2955</v>
      </c>
      <c r="D489" s="11" t="s">
        <v>1940</v>
      </c>
      <c r="E489" s="11" t="s">
        <v>648</v>
      </c>
    </row>
    <row r="490" spans="1:5" x14ac:dyDescent="0.2">
      <c r="A490" s="12" t="s">
        <v>650</v>
      </c>
      <c r="B490" s="10" t="s">
        <v>1941</v>
      </c>
      <c r="C490" s="16" t="s">
        <v>2956</v>
      </c>
      <c r="D490" s="11" t="s">
        <v>1942</v>
      </c>
      <c r="E490" s="11" t="s">
        <v>651</v>
      </c>
    </row>
    <row r="491" spans="1:5" x14ac:dyDescent="0.2">
      <c r="A491" s="12" t="s">
        <v>650</v>
      </c>
      <c r="B491" s="10" t="s">
        <v>1943</v>
      </c>
      <c r="C491" s="16" t="s">
        <v>2956</v>
      </c>
      <c r="D491" s="11" t="s">
        <v>1944</v>
      </c>
      <c r="E491" s="11" t="s">
        <v>651</v>
      </c>
    </row>
    <row r="492" spans="1:5" x14ac:dyDescent="0.2">
      <c r="A492" s="12" t="s">
        <v>650</v>
      </c>
      <c r="B492" s="10" t="s">
        <v>1945</v>
      </c>
      <c r="C492" s="16" t="s">
        <v>2956</v>
      </c>
      <c r="D492" s="11" t="s">
        <v>1946</v>
      </c>
      <c r="E492" s="11" t="s">
        <v>651</v>
      </c>
    </row>
    <row r="493" spans="1:5" x14ac:dyDescent="0.2">
      <c r="A493" s="12" t="s">
        <v>650</v>
      </c>
      <c r="B493" s="10" t="s">
        <v>1947</v>
      </c>
      <c r="C493" s="16" t="s">
        <v>2956</v>
      </c>
      <c r="D493" s="11" t="s">
        <v>1948</v>
      </c>
      <c r="E493" s="11" t="s">
        <v>651</v>
      </c>
    </row>
    <row r="494" spans="1:5" x14ac:dyDescent="0.2">
      <c r="A494" s="12" t="s">
        <v>650</v>
      </c>
      <c r="B494" s="10" t="s">
        <v>1949</v>
      </c>
      <c r="C494" s="16" t="s">
        <v>2956</v>
      </c>
      <c r="D494" s="11" t="s">
        <v>1950</v>
      </c>
      <c r="E494" s="11" t="s">
        <v>651</v>
      </c>
    </row>
    <row r="495" spans="1:5" x14ac:dyDescent="0.2">
      <c r="A495" s="12" t="s">
        <v>650</v>
      </c>
      <c r="B495" s="10" t="s">
        <v>1951</v>
      </c>
      <c r="C495" s="16" t="s">
        <v>2956</v>
      </c>
      <c r="D495" s="11" t="s">
        <v>1952</v>
      </c>
      <c r="E495" s="11" t="s">
        <v>651</v>
      </c>
    </row>
    <row r="496" spans="1:5" x14ac:dyDescent="0.2">
      <c r="A496" s="12" t="s">
        <v>650</v>
      </c>
      <c r="B496" s="10" t="s">
        <v>1953</v>
      </c>
      <c r="C496" s="16" t="s">
        <v>2956</v>
      </c>
      <c r="D496" s="11" t="s">
        <v>1954</v>
      </c>
      <c r="E496" s="11" t="s">
        <v>651</v>
      </c>
    </row>
    <row r="497" spans="1:5" x14ac:dyDescent="0.2">
      <c r="A497" s="12" t="s">
        <v>650</v>
      </c>
      <c r="B497" s="10" t="s">
        <v>1955</v>
      </c>
      <c r="C497" s="16" t="s">
        <v>2957</v>
      </c>
      <c r="D497" s="11" t="s">
        <v>1956</v>
      </c>
      <c r="E497" s="11" t="s">
        <v>651</v>
      </c>
    </row>
    <row r="498" spans="1:5" x14ac:dyDescent="0.2">
      <c r="A498" s="12" t="s">
        <v>653</v>
      </c>
      <c r="B498" s="10" t="s">
        <v>1957</v>
      </c>
      <c r="C498" s="16" t="s">
        <v>2958</v>
      </c>
      <c r="D498" s="11" t="s">
        <v>1958</v>
      </c>
      <c r="E498" s="11" t="s">
        <v>654</v>
      </c>
    </row>
    <row r="499" spans="1:5" x14ac:dyDescent="0.2">
      <c r="A499" s="12" t="s">
        <v>653</v>
      </c>
      <c r="B499" s="10" t="s">
        <v>1959</v>
      </c>
      <c r="C499" s="16" t="s">
        <v>2959</v>
      </c>
      <c r="D499" s="11" t="s">
        <v>1960</v>
      </c>
      <c r="E499" s="11" t="s">
        <v>654</v>
      </c>
    </row>
    <row r="500" spans="1:5" x14ac:dyDescent="0.2">
      <c r="A500" s="12" t="s">
        <v>653</v>
      </c>
      <c r="B500" s="10" t="s">
        <v>1961</v>
      </c>
      <c r="C500" s="16" t="s">
        <v>2959</v>
      </c>
      <c r="D500" s="11" t="s">
        <v>1962</v>
      </c>
      <c r="E500" s="11" t="s">
        <v>654</v>
      </c>
    </row>
    <row r="501" spans="1:5" x14ac:dyDescent="0.2">
      <c r="A501" s="12" t="s">
        <v>653</v>
      </c>
      <c r="B501" s="10" t="s">
        <v>1963</v>
      </c>
      <c r="C501" s="16" t="s">
        <v>2959</v>
      </c>
      <c r="D501" s="11" t="s">
        <v>1964</v>
      </c>
      <c r="E501" s="11" t="s">
        <v>654</v>
      </c>
    </row>
    <row r="502" spans="1:5" x14ac:dyDescent="0.2">
      <c r="A502" s="12" t="s">
        <v>656</v>
      </c>
      <c r="B502" s="10" t="s">
        <v>1965</v>
      </c>
      <c r="C502" s="16" t="s">
        <v>2960</v>
      </c>
      <c r="D502" s="11" t="s">
        <v>1966</v>
      </c>
      <c r="E502" s="11" t="s">
        <v>657</v>
      </c>
    </row>
    <row r="503" spans="1:5" x14ac:dyDescent="0.2">
      <c r="A503" s="12" t="s">
        <v>656</v>
      </c>
      <c r="B503" s="10" t="s">
        <v>1967</v>
      </c>
      <c r="C503" s="16" t="s">
        <v>2961</v>
      </c>
      <c r="D503" s="11" t="s">
        <v>1968</v>
      </c>
      <c r="E503" s="11" t="s">
        <v>657</v>
      </c>
    </row>
    <row r="504" spans="1:5" x14ac:dyDescent="0.2">
      <c r="A504" s="12" t="s">
        <v>656</v>
      </c>
      <c r="B504" s="10" t="s">
        <v>1969</v>
      </c>
      <c r="C504" s="16" t="s">
        <v>2961</v>
      </c>
      <c r="D504" s="11" t="s">
        <v>1970</v>
      </c>
      <c r="E504" s="11" t="s">
        <v>657</v>
      </c>
    </row>
    <row r="505" spans="1:5" x14ac:dyDescent="0.2">
      <c r="A505" s="12" t="s">
        <v>656</v>
      </c>
      <c r="B505" s="10" t="s">
        <v>1971</v>
      </c>
      <c r="C505" s="16" t="s">
        <v>2962</v>
      </c>
      <c r="D505" s="11" t="s">
        <v>1972</v>
      </c>
      <c r="E505" s="11" t="s">
        <v>657</v>
      </c>
    </row>
    <row r="506" spans="1:5" x14ac:dyDescent="0.2">
      <c r="A506" s="12" t="s">
        <v>656</v>
      </c>
      <c r="B506" s="10" t="s">
        <v>1973</v>
      </c>
      <c r="C506" s="16" t="s">
        <v>2963</v>
      </c>
      <c r="D506" s="11" t="s">
        <v>1974</v>
      </c>
      <c r="E506" s="11" t="s">
        <v>657</v>
      </c>
    </row>
    <row r="507" spans="1:5" x14ac:dyDescent="0.2">
      <c r="A507" s="12" t="s">
        <v>656</v>
      </c>
      <c r="B507" s="10" t="s">
        <v>1975</v>
      </c>
      <c r="C507" s="16" t="s">
        <v>2963</v>
      </c>
      <c r="D507" s="11" t="s">
        <v>1976</v>
      </c>
      <c r="E507" s="11" t="s">
        <v>657</v>
      </c>
    </row>
    <row r="508" spans="1:5" x14ac:dyDescent="0.2">
      <c r="A508" s="12" t="s">
        <v>656</v>
      </c>
      <c r="B508" s="10" t="s">
        <v>1977</v>
      </c>
      <c r="C508" s="16" t="s">
        <v>2963</v>
      </c>
      <c r="D508" s="11" t="s">
        <v>1978</v>
      </c>
      <c r="E508" s="11" t="s">
        <v>657</v>
      </c>
    </row>
    <row r="509" spans="1:5" x14ac:dyDescent="0.2">
      <c r="A509" s="12" t="s">
        <v>656</v>
      </c>
      <c r="B509" s="10" t="s">
        <v>1979</v>
      </c>
      <c r="C509" s="16" t="s">
        <v>2963</v>
      </c>
      <c r="D509" s="11" t="s">
        <v>1980</v>
      </c>
      <c r="E509" s="11" t="s">
        <v>657</v>
      </c>
    </row>
    <row r="510" spans="1:5" ht="25.5" x14ac:dyDescent="0.2">
      <c r="A510" s="12" t="s">
        <v>656</v>
      </c>
      <c r="B510" s="10" t="s">
        <v>1981</v>
      </c>
      <c r="C510" s="16" t="s">
        <v>2963</v>
      </c>
      <c r="D510" s="11" t="s">
        <v>1982</v>
      </c>
      <c r="E510" s="11" t="s">
        <v>657</v>
      </c>
    </row>
    <row r="511" spans="1:5" x14ac:dyDescent="0.2">
      <c r="A511" s="12" t="s">
        <v>659</v>
      </c>
      <c r="B511" s="10" t="s">
        <v>1983</v>
      </c>
      <c r="C511" s="16" t="s">
        <v>2964</v>
      </c>
      <c r="D511" s="11" t="s">
        <v>1984</v>
      </c>
      <c r="E511" s="11" t="s">
        <v>660</v>
      </c>
    </row>
    <row r="512" spans="1:5" x14ac:dyDescent="0.2">
      <c r="A512" s="12" t="s">
        <v>659</v>
      </c>
      <c r="B512" s="10" t="s">
        <v>1985</v>
      </c>
      <c r="C512" s="16" t="s">
        <v>2965</v>
      </c>
      <c r="D512" s="11" t="s">
        <v>1986</v>
      </c>
      <c r="E512" s="11" t="s">
        <v>660</v>
      </c>
    </row>
    <row r="513" spans="1:5" x14ac:dyDescent="0.2">
      <c r="A513" s="12" t="s">
        <v>659</v>
      </c>
      <c r="B513" s="10" t="s">
        <v>1987</v>
      </c>
      <c r="C513" s="16" t="s">
        <v>2966</v>
      </c>
      <c r="D513" s="11" t="s">
        <v>1988</v>
      </c>
      <c r="E513" s="11" t="s">
        <v>660</v>
      </c>
    </row>
    <row r="514" spans="1:5" x14ac:dyDescent="0.2">
      <c r="A514" s="12" t="s">
        <v>659</v>
      </c>
      <c r="B514" s="10" t="s">
        <v>1989</v>
      </c>
      <c r="C514" s="16" t="s">
        <v>2966</v>
      </c>
      <c r="D514" s="11" t="s">
        <v>1990</v>
      </c>
      <c r="E514" s="11" t="s">
        <v>660</v>
      </c>
    </row>
    <row r="515" spans="1:5" x14ac:dyDescent="0.2">
      <c r="A515" s="12" t="s">
        <v>659</v>
      </c>
      <c r="B515" s="10" t="s">
        <v>1991</v>
      </c>
      <c r="C515" s="16" t="s">
        <v>2966</v>
      </c>
      <c r="D515" s="11" t="s">
        <v>1992</v>
      </c>
      <c r="E515" s="11" t="s">
        <v>660</v>
      </c>
    </row>
    <row r="516" spans="1:5" x14ac:dyDescent="0.2">
      <c r="A516" s="12" t="s">
        <v>659</v>
      </c>
      <c r="B516" s="10" t="s">
        <v>1993</v>
      </c>
      <c r="C516" s="16" t="s">
        <v>2966</v>
      </c>
      <c r="D516" s="11" t="s">
        <v>1994</v>
      </c>
      <c r="E516" s="11" t="s">
        <v>660</v>
      </c>
    </row>
    <row r="517" spans="1:5" x14ac:dyDescent="0.2">
      <c r="A517" s="12" t="s">
        <v>664</v>
      </c>
      <c r="B517" s="10" t="s">
        <v>1995</v>
      </c>
      <c r="C517" s="16" t="s">
        <v>2967</v>
      </c>
      <c r="D517" s="11" t="s">
        <v>1996</v>
      </c>
      <c r="E517" s="11" t="s">
        <v>665</v>
      </c>
    </row>
    <row r="518" spans="1:5" x14ac:dyDescent="0.2">
      <c r="A518" s="12" t="s">
        <v>664</v>
      </c>
      <c r="B518" s="10" t="s">
        <v>1997</v>
      </c>
      <c r="C518" s="16" t="s">
        <v>2968</v>
      </c>
      <c r="D518" s="11" t="s">
        <v>1998</v>
      </c>
      <c r="E518" s="11" t="s">
        <v>665</v>
      </c>
    </row>
    <row r="519" spans="1:5" x14ac:dyDescent="0.2">
      <c r="A519" s="12" t="s">
        <v>664</v>
      </c>
      <c r="B519" s="10" t="s">
        <v>1999</v>
      </c>
      <c r="C519" s="16" t="s">
        <v>2968</v>
      </c>
      <c r="D519" s="11" t="s">
        <v>2000</v>
      </c>
      <c r="E519" s="11" t="s">
        <v>665</v>
      </c>
    </row>
    <row r="520" spans="1:5" x14ac:dyDescent="0.2">
      <c r="A520" s="12" t="s">
        <v>667</v>
      </c>
      <c r="B520" s="10" t="s">
        <v>2001</v>
      </c>
      <c r="C520" s="16" t="s">
        <v>2969</v>
      </c>
      <c r="D520" s="11" t="s">
        <v>2002</v>
      </c>
      <c r="E520" s="11" t="s">
        <v>668</v>
      </c>
    </row>
    <row r="521" spans="1:5" x14ac:dyDescent="0.2">
      <c r="A521" s="12" t="s">
        <v>667</v>
      </c>
      <c r="B521" s="10" t="s">
        <v>2003</v>
      </c>
      <c r="C521" s="16" t="s">
        <v>2969</v>
      </c>
      <c r="D521" s="11" t="s">
        <v>2004</v>
      </c>
      <c r="E521" s="11" t="s">
        <v>668</v>
      </c>
    </row>
    <row r="522" spans="1:5" x14ac:dyDescent="0.2">
      <c r="A522" s="12" t="s">
        <v>667</v>
      </c>
      <c r="B522" s="10" t="s">
        <v>2005</v>
      </c>
      <c r="C522" s="16" t="s">
        <v>2969</v>
      </c>
      <c r="D522" s="11" t="s">
        <v>2006</v>
      </c>
      <c r="E522" s="11" t="s">
        <v>668</v>
      </c>
    </row>
    <row r="523" spans="1:5" ht="25.5" x14ac:dyDescent="0.2">
      <c r="A523" s="12" t="s">
        <v>670</v>
      </c>
      <c r="B523" s="10" t="s">
        <v>2007</v>
      </c>
      <c r="C523" s="16" t="s">
        <v>2970</v>
      </c>
      <c r="D523" s="11" t="s">
        <v>2008</v>
      </c>
      <c r="E523" s="11" t="s">
        <v>671</v>
      </c>
    </row>
    <row r="524" spans="1:5" x14ac:dyDescent="0.2">
      <c r="A524" s="12" t="s">
        <v>670</v>
      </c>
      <c r="B524" s="10" t="s">
        <v>2009</v>
      </c>
      <c r="C524" s="16" t="s">
        <v>2970</v>
      </c>
      <c r="D524" s="11" t="s">
        <v>2010</v>
      </c>
      <c r="E524" s="11" t="s">
        <v>671</v>
      </c>
    </row>
    <row r="525" spans="1:5" x14ac:dyDescent="0.2">
      <c r="A525" s="12" t="s">
        <v>670</v>
      </c>
      <c r="B525" s="10" t="s">
        <v>2011</v>
      </c>
      <c r="C525" s="16" t="s">
        <v>2971</v>
      </c>
      <c r="D525" s="11" t="s">
        <v>2012</v>
      </c>
      <c r="E525" s="11" t="s">
        <v>671</v>
      </c>
    </row>
    <row r="526" spans="1:5" x14ac:dyDescent="0.2">
      <c r="A526" s="12" t="s">
        <v>670</v>
      </c>
      <c r="B526" s="10" t="s">
        <v>2013</v>
      </c>
      <c r="C526" s="16" t="s">
        <v>2971</v>
      </c>
      <c r="D526" s="11" t="s">
        <v>2014</v>
      </c>
      <c r="E526" s="11" t="s">
        <v>671</v>
      </c>
    </row>
    <row r="527" spans="1:5" x14ac:dyDescent="0.2">
      <c r="A527" s="12" t="s">
        <v>673</v>
      </c>
      <c r="B527" s="10" t="s">
        <v>2015</v>
      </c>
      <c r="C527" s="16" t="s">
        <v>2972</v>
      </c>
      <c r="D527" s="11" t="s">
        <v>2016</v>
      </c>
      <c r="E527" s="11" t="s">
        <v>674</v>
      </c>
    </row>
    <row r="528" spans="1:5" x14ac:dyDescent="0.2">
      <c r="A528" s="12" t="s">
        <v>673</v>
      </c>
      <c r="B528" s="10" t="s">
        <v>2017</v>
      </c>
      <c r="C528" s="16" t="s">
        <v>2972</v>
      </c>
      <c r="D528" s="11" t="s">
        <v>2018</v>
      </c>
      <c r="E528" s="11" t="s">
        <v>674</v>
      </c>
    </row>
    <row r="529" spans="1:5" x14ac:dyDescent="0.2">
      <c r="A529" s="12" t="s">
        <v>673</v>
      </c>
      <c r="B529" s="10" t="s">
        <v>2019</v>
      </c>
      <c r="C529" s="16" t="s">
        <v>2972</v>
      </c>
      <c r="D529" s="11" t="s">
        <v>2020</v>
      </c>
      <c r="E529" s="11" t="s">
        <v>674</v>
      </c>
    </row>
    <row r="530" spans="1:5" x14ac:dyDescent="0.2">
      <c r="A530" s="12" t="s">
        <v>673</v>
      </c>
      <c r="B530" s="10" t="s">
        <v>2021</v>
      </c>
      <c r="C530" s="16" t="s">
        <v>2973</v>
      </c>
      <c r="D530" s="11" t="s">
        <v>2022</v>
      </c>
      <c r="E530" s="11" t="s">
        <v>674</v>
      </c>
    </row>
    <row r="531" spans="1:5" x14ac:dyDescent="0.2">
      <c r="A531" s="12" t="s">
        <v>673</v>
      </c>
      <c r="B531" s="10" t="s">
        <v>2023</v>
      </c>
      <c r="C531" s="16" t="s">
        <v>2973</v>
      </c>
      <c r="D531" s="11" t="s">
        <v>2024</v>
      </c>
      <c r="E531" s="11" t="s">
        <v>674</v>
      </c>
    </row>
    <row r="532" spans="1:5" x14ac:dyDescent="0.2">
      <c r="A532" s="12" t="s">
        <v>673</v>
      </c>
      <c r="B532" s="10" t="s">
        <v>2025</v>
      </c>
      <c r="C532" s="16" t="s">
        <v>2973</v>
      </c>
      <c r="D532" s="11" t="s">
        <v>2026</v>
      </c>
      <c r="E532" s="11" t="s">
        <v>674</v>
      </c>
    </row>
    <row r="533" spans="1:5" x14ac:dyDescent="0.2">
      <c r="A533" s="12" t="s">
        <v>673</v>
      </c>
      <c r="B533" s="10" t="s">
        <v>2027</v>
      </c>
      <c r="C533" s="16" t="s">
        <v>2973</v>
      </c>
      <c r="D533" s="11" t="s">
        <v>2028</v>
      </c>
      <c r="E533" s="11" t="s">
        <v>674</v>
      </c>
    </row>
    <row r="534" spans="1:5" x14ac:dyDescent="0.2">
      <c r="A534" s="12" t="s">
        <v>673</v>
      </c>
      <c r="B534" s="10" t="s">
        <v>2029</v>
      </c>
      <c r="C534" s="16" t="s">
        <v>2973</v>
      </c>
      <c r="D534" s="11" t="s">
        <v>2030</v>
      </c>
      <c r="E534" s="11" t="s">
        <v>674</v>
      </c>
    </row>
    <row r="535" spans="1:5" x14ac:dyDescent="0.2">
      <c r="A535" s="12" t="s">
        <v>673</v>
      </c>
      <c r="B535" s="10" t="s">
        <v>2031</v>
      </c>
      <c r="C535" s="16" t="s">
        <v>2973</v>
      </c>
      <c r="D535" s="11" t="s">
        <v>2032</v>
      </c>
      <c r="E535" s="11" t="s">
        <v>674</v>
      </c>
    </row>
    <row r="536" spans="1:5" x14ac:dyDescent="0.2">
      <c r="A536" s="12" t="s">
        <v>673</v>
      </c>
      <c r="B536" s="10" t="s">
        <v>2033</v>
      </c>
      <c r="C536" s="16" t="s">
        <v>2973</v>
      </c>
      <c r="D536" s="11" t="s">
        <v>2034</v>
      </c>
      <c r="E536" s="11" t="s">
        <v>674</v>
      </c>
    </row>
    <row r="537" spans="1:5" x14ac:dyDescent="0.2">
      <c r="A537" s="12" t="s">
        <v>673</v>
      </c>
      <c r="B537" s="10" t="s">
        <v>2035</v>
      </c>
      <c r="C537" s="16" t="s">
        <v>2973</v>
      </c>
      <c r="D537" s="11" t="s">
        <v>2036</v>
      </c>
      <c r="E537" s="11" t="s">
        <v>674</v>
      </c>
    </row>
    <row r="538" spans="1:5" x14ac:dyDescent="0.2">
      <c r="A538" s="12" t="s">
        <v>673</v>
      </c>
      <c r="B538" s="10" t="s">
        <v>2037</v>
      </c>
      <c r="C538" s="16" t="s">
        <v>2973</v>
      </c>
      <c r="D538" s="11" t="s">
        <v>2038</v>
      </c>
      <c r="E538" s="11" t="s">
        <v>674</v>
      </c>
    </row>
    <row r="539" spans="1:5" x14ac:dyDescent="0.2">
      <c r="A539" s="12" t="s">
        <v>678</v>
      </c>
      <c r="B539" s="10" t="s">
        <v>2039</v>
      </c>
      <c r="C539" s="16" t="s">
        <v>2974</v>
      </c>
      <c r="D539" s="11" t="s">
        <v>679</v>
      </c>
      <c r="E539" s="11" t="s">
        <v>679</v>
      </c>
    </row>
    <row r="540" spans="1:5" ht="25.5" x14ac:dyDescent="0.2">
      <c r="A540" s="12" t="s">
        <v>684</v>
      </c>
      <c r="B540" s="10" t="s">
        <v>2040</v>
      </c>
      <c r="C540" s="16" t="s">
        <v>2975</v>
      </c>
      <c r="D540" s="11" t="s">
        <v>2041</v>
      </c>
      <c r="E540" s="11" t="s">
        <v>685</v>
      </c>
    </row>
    <row r="541" spans="1:5" x14ac:dyDescent="0.2">
      <c r="A541" s="12" t="s">
        <v>681</v>
      </c>
      <c r="B541" s="10" t="s">
        <v>2042</v>
      </c>
      <c r="C541" s="16" t="s">
        <v>2976</v>
      </c>
      <c r="D541" s="11" t="s">
        <v>2043</v>
      </c>
      <c r="E541" s="11" t="s">
        <v>682</v>
      </c>
    </row>
    <row r="542" spans="1:5" x14ac:dyDescent="0.2">
      <c r="A542" s="12" t="s">
        <v>681</v>
      </c>
      <c r="B542" s="10" t="s">
        <v>2044</v>
      </c>
      <c r="C542" s="16" t="s">
        <v>2976</v>
      </c>
      <c r="D542" s="11" t="s">
        <v>2045</v>
      </c>
      <c r="E542" s="11" t="s">
        <v>682</v>
      </c>
    </row>
    <row r="543" spans="1:5" ht="25.5" x14ac:dyDescent="0.2">
      <c r="A543" s="12" t="s">
        <v>684</v>
      </c>
      <c r="B543" s="10" t="s">
        <v>2046</v>
      </c>
      <c r="C543" s="16" t="s">
        <v>2977</v>
      </c>
      <c r="D543" s="11" t="s">
        <v>2047</v>
      </c>
      <c r="E543" s="11" t="s">
        <v>685</v>
      </c>
    </row>
    <row r="544" spans="1:5" ht="25.5" x14ac:dyDescent="0.2">
      <c r="A544" s="12" t="s">
        <v>684</v>
      </c>
      <c r="B544" s="10" t="s">
        <v>2048</v>
      </c>
      <c r="C544" s="16" t="s">
        <v>2978</v>
      </c>
      <c r="D544" s="11" t="s">
        <v>2049</v>
      </c>
      <c r="E544" s="11" t="s">
        <v>685</v>
      </c>
    </row>
    <row r="545" spans="1:5" ht="25.5" x14ac:dyDescent="0.2">
      <c r="A545" s="12" t="s">
        <v>684</v>
      </c>
      <c r="B545" s="10" t="s">
        <v>2050</v>
      </c>
      <c r="C545" s="16" t="s">
        <v>2979</v>
      </c>
      <c r="D545" s="11" t="s">
        <v>2051</v>
      </c>
      <c r="E545" s="11" t="s">
        <v>685</v>
      </c>
    </row>
    <row r="546" spans="1:5" x14ac:dyDescent="0.2">
      <c r="A546" s="12" t="s">
        <v>695</v>
      </c>
      <c r="B546" s="10" t="s">
        <v>2052</v>
      </c>
      <c r="C546" s="16" t="s">
        <v>2980</v>
      </c>
      <c r="D546" s="11" t="s">
        <v>2053</v>
      </c>
      <c r="E546" s="11" t="s">
        <v>696</v>
      </c>
    </row>
    <row r="547" spans="1:5" x14ac:dyDescent="0.2">
      <c r="A547" s="12" t="s">
        <v>692</v>
      </c>
      <c r="B547" s="10" t="s">
        <v>2054</v>
      </c>
      <c r="C547" s="16" t="s">
        <v>2981</v>
      </c>
      <c r="D547" s="11" t="s">
        <v>693</v>
      </c>
      <c r="E547" s="11" t="s">
        <v>693</v>
      </c>
    </row>
    <row r="548" spans="1:5" x14ac:dyDescent="0.2">
      <c r="A548" s="12" t="s">
        <v>695</v>
      </c>
      <c r="B548" s="10" t="s">
        <v>2055</v>
      </c>
      <c r="C548" s="16" t="s">
        <v>2982</v>
      </c>
      <c r="D548" s="11" t="s">
        <v>2056</v>
      </c>
      <c r="E548" s="11" t="s">
        <v>696</v>
      </c>
    </row>
    <row r="549" spans="1:5" x14ac:dyDescent="0.2">
      <c r="A549" s="12" t="s">
        <v>695</v>
      </c>
      <c r="B549" s="10" t="s">
        <v>2057</v>
      </c>
      <c r="C549" s="16" t="s">
        <v>2982</v>
      </c>
      <c r="D549" s="11" t="s">
        <v>2058</v>
      </c>
      <c r="E549" s="11" t="s">
        <v>696</v>
      </c>
    </row>
    <row r="550" spans="1:5" ht="25.5" x14ac:dyDescent="0.2">
      <c r="A550" s="12" t="s">
        <v>684</v>
      </c>
      <c r="B550" s="10" t="s">
        <v>2059</v>
      </c>
      <c r="C550" s="16" t="s">
        <v>2983</v>
      </c>
      <c r="D550" s="11" t="s">
        <v>2060</v>
      </c>
      <c r="E550" s="11" t="s">
        <v>685</v>
      </c>
    </row>
    <row r="551" spans="1:5" ht="25.5" x14ac:dyDescent="0.2">
      <c r="A551" s="12" t="s">
        <v>684</v>
      </c>
      <c r="B551" s="10" t="s">
        <v>2061</v>
      </c>
      <c r="C551" s="16" t="s">
        <v>2984</v>
      </c>
      <c r="D551" s="11" t="s">
        <v>2062</v>
      </c>
      <c r="E551" s="11" t="s">
        <v>685</v>
      </c>
    </row>
    <row r="552" spans="1:5" ht="25.5" x14ac:dyDescent="0.2">
      <c r="A552" s="12" t="s">
        <v>684</v>
      </c>
      <c r="B552" s="10" t="s">
        <v>2063</v>
      </c>
      <c r="C552" s="16" t="s">
        <v>2985</v>
      </c>
      <c r="D552" s="11" t="s">
        <v>2064</v>
      </c>
      <c r="E552" s="11" t="s">
        <v>685</v>
      </c>
    </row>
    <row r="553" spans="1:5" x14ac:dyDescent="0.2">
      <c r="A553" s="12" t="s">
        <v>687</v>
      </c>
      <c r="B553" s="10" t="s">
        <v>2065</v>
      </c>
      <c r="C553" s="16" t="s">
        <v>2986</v>
      </c>
      <c r="D553" s="11" t="s">
        <v>2066</v>
      </c>
      <c r="E553" s="11" t="s">
        <v>688</v>
      </c>
    </row>
    <row r="554" spans="1:5" x14ac:dyDescent="0.2">
      <c r="A554" s="12" t="s">
        <v>687</v>
      </c>
      <c r="B554" s="10" t="s">
        <v>2067</v>
      </c>
      <c r="C554" s="16" t="s">
        <v>2986</v>
      </c>
      <c r="D554" s="11" t="s">
        <v>2068</v>
      </c>
      <c r="E554" s="11" t="s">
        <v>688</v>
      </c>
    </row>
    <row r="555" spans="1:5" x14ac:dyDescent="0.2">
      <c r="A555" s="12" t="s">
        <v>687</v>
      </c>
      <c r="B555" s="10" t="s">
        <v>2069</v>
      </c>
      <c r="C555" s="16" t="s">
        <v>2986</v>
      </c>
      <c r="D555" s="11" t="s">
        <v>2070</v>
      </c>
      <c r="E555" s="11" t="s">
        <v>688</v>
      </c>
    </row>
    <row r="556" spans="1:5" x14ac:dyDescent="0.2">
      <c r="A556" s="12" t="s">
        <v>687</v>
      </c>
      <c r="B556" s="10" t="s">
        <v>2071</v>
      </c>
      <c r="C556" s="16" t="s">
        <v>2987</v>
      </c>
      <c r="D556" s="11" t="s">
        <v>2072</v>
      </c>
      <c r="E556" s="11" t="s">
        <v>688</v>
      </c>
    </row>
    <row r="557" spans="1:5" x14ac:dyDescent="0.2">
      <c r="A557" s="12" t="s">
        <v>687</v>
      </c>
      <c r="B557" s="10" t="s">
        <v>2073</v>
      </c>
      <c r="C557" s="16" t="s">
        <v>2988</v>
      </c>
      <c r="D557" s="11" t="s">
        <v>2074</v>
      </c>
      <c r="E557" s="11" t="s">
        <v>688</v>
      </c>
    </row>
    <row r="558" spans="1:5" x14ac:dyDescent="0.2">
      <c r="A558" s="12" t="s">
        <v>687</v>
      </c>
      <c r="B558" s="10" t="s">
        <v>2075</v>
      </c>
      <c r="C558" s="16" t="s">
        <v>2988</v>
      </c>
      <c r="D558" s="11" t="s">
        <v>2076</v>
      </c>
      <c r="E558" s="11" t="s">
        <v>688</v>
      </c>
    </row>
    <row r="559" spans="1:5" x14ac:dyDescent="0.2">
      <c r="A559" s="12" t="s">
        <v>687</v>
      </c>
      <c r="B559" s="10" t="s">
        <v>2077</v>
      </c>
      <c r="C559" s="16" t="s">
        <v>2988</v>
      </c>
      <c r="D559" s="11" t="s">
        <v>2078</v>
      </c>
      <c r="E559" s="11" t="s">
        <v>688</v>
      </c>
    </row>
    <row r="560" spans="1:5" x14ac:dyDescent="0.2">
      <c r="A560" s="12" t="s">
        <v>687</v>
      </c>
      <c r="B560" s="10" t="s">
        <v>2079</v>
      </c>
      <c r="C560" s="16" t="s">
        <v>2988</v>
      </c>
      <c r="D560" s="11" t="s">
        <v>2080</v>
      </c>
      <c r="E560" s="11" t="s">
        <v>688</v>
      </c>
    </row>
    <row r="561" spans="1:5" x14ac:dyDescent="0.2">
      <c r="A561" s="12" t="s">
        <v>687</v>
      </c>
      <c r="B561" s="10" t="s">
        <v>2081</v>
      </c>
      <c r="C561" s="16" t="s">
        <v>2988</v>
      </c>
      <c r="D561" s="11" t="s">
        <v>2082</v>
      </c>
      <c r="E561" s="11" t="s">
        <v>688</v>
      </c>
    </row>
    <row r="562" spans="1:5" x14ac:dyDescent="0.2">
      <c r="A562" s="12" t="s">
        <v>687</v>
      </c>
      <c r="B562" s="10" t="s">
        <v>2083</v>
      </c>
      <c r="C562" s="16" t="s">
        <v>2988</v>
      </c>
      <c r="D562" s="11" t="s">
        <v>2084</v>
      </c>
      <c r="E562" s="11" t="s">
        <v>688</v>
      </c>
    </row>
    <row r="563" spans="1:5" x14ac:dyDescent="0.2">
      <c r="A563" s="12" t="s">
        <v>687</v>
      </c>
      <c r="B563" s="10" t="s">
        <v>2085</v>
      </c>
      <c r="C563" s="16" t="s">
        <v>2989</v>
      </c>
      <c r="D563" s="11" t="s">
        <v>2086</v>
      </c>
      <c r="E563" s="11" t="s">
        <v>688</v>
      </c>
    </row>
    <row r="564" spans="1:5" x14ac:dyDescent="0.2">
      <c r="A564" s="12" t="s">
        <v>687</v>
      </c>
      <c r="B564" s="10" t="s">
        <v>2087</v>
      </c>
      <c r="C564" s="16" t="s">
        <v>2989</v>
      </c>
      <c r="D564" s="11" t="s">
        <v>2088</v>
      </c>
      <c r="E564" s="11" t="s">
        <v>688</v>
      </c>
    </row>
    <row r="565" spans="1:5" x14ac:dyDescent="0.2">
      <c r="A565" s="12" t="s">
        <v>687</v>
      </c>
      <c r="B565" s="10" t="s">
        <v>2089</v>
      </c>
      <c r="C565" s="16" t="s">
        <v>2990</v>
      </c>
      <c r="D565" s="11" t="s">
        <v>2090</v>
      </c>
      <c r="E565" s="11" t="s">
        <v>688</v>
      </c>
    </row>
    <row r="566" spans="1:5" x14ac:dyDescent="0.2">
      <c r="A566" s="12" t="s">
        <v>687</v>
      </c>
      <c r="B566" s="10" t="s">
        <v>2091</v>
      </c>
      <c r="C566" s="16" t="s">
        <v>2990</v>
      </c>
      <c r="D566" s="11" t="s">
        <v>2092</v>
      </c>
      <c r="E566" s="11" t="s">
        <v>688</v>
      </c>
    </row>
    <row r="567" spans="1:5" x14ac:dyDescent="0.2">
      <c r="A567" s="12" t="s">
        <v>687</v>
      </c>
      <c r="B567" s="10" t="s">
        <v>2093</v>
      </c>
      <c r="C567" s="16" t="s">
        <v>2991</v>
      </c>
      <c r="D567" s="11" t="s">
        <v>2094</v>
      </c>
      <c r="E567" s="11" t="s">
        <v>688</v>
      </c>
    </row>
    <row r="568" spans="1:5" x14ac:dyDescent="0.2">
      <c r="A568" s="12" t="s">
        <v>700</v>
      </c>
      <c r="B568" s="10" t="s">
        <v>2095</v>
      </c>
      <c r="C568" s="16" t="s">
        <v>2992</v>
      </c>
      <c r="D568" s="11" t="s">
        <v>701</v>
      </c>
      <c r="E568" s="11" t="s">
        <v>701</v>
      </c>
    </row>
    <row r="569" spans="1:5" x14ac:dyDescent="0.2">
      <c r="A569" s="12" t="s">
        <v>703</v>
      </c>
      <c r="B569" s="10" t="s">
        <v>2096</v>
      </c>
      <c r="C569" s="16" t="s">
        <v>2993</v>
      </c>
      <c r="D569" s="11" t="s">
        <v>2097</v>
      </c>
      <c r="E569" s="11" t="s">
        <v>704</v>
      </c>
    </row>
    <row r="570" spans="1:5" x14ac:dyDescent="0.2">
      <c r="A570" s="12" t="s">
        <v>703</v>
      </c>
      <c r="B570" s="10" t="s">
        <v>2098</v>
      </c>
      <c r="C570" s="16" t="s">
        <v>2994</v>
      </c>
      <c r="D570" s="11" t="s">
        <v>2099</v>
      </c>
      <c r="E570" s="11" t="s">
        <v>704</v>
      </c>
    </row>
    <row r="571" spans="1:5" x14ac:dyDescent="0.2">
      <c r="A571" s="12" t="s">
        <v>706</v>
      </c>
      <c r="B571" s="10" t="s">
        <v>2100</v>
      </c>
      <c r="C571" s="16" t="s">
        <v>2995</v>
      </c>
      <c r="D571" s="11" t="s">
        <v>2101</v>
      </c>
      <c r="E571" s="11" t="s">
        <v>707</v>
      </c>
    </row>
    <row r="572" spans="1:5" x14ac:dyDescent="0.2">
      <c r="A572" s="12" t="s">
        <v>706</v>
      </c>
      <c r="B572" s="10" t="s">
        <v>2102</v>
      </c>
      <c r="C572" s="16" t="s">
        <v>2995</v>
      </c>
      <c r="D572" s="11" t="s">
        <v>2103</v>
      </c>
      <c r="E572" s="11" t="s">
        <v>707</v>
      </c>
    </row>
    <row r="573" spans="1:5" x14ac:dyDescent="0.2">
      <c r="A573" s="12" t="s">
        <v>706</v>
      </c>
      <c r="B573" s="10" t="s">
        <v>2104</v>
      </c>
      <c r="C573" s="16" t="s">
        <v>2995</v>
      </c>
      <c r="D573" s="11" t="s">
        <v>2105</v>
      </c>
      <c r="E573" s="11" t="s">
        <v>707</v>
      </c>
    </row>
    <row r="574" spans="1:5" x14ac:dyDescent="0.2">
      <c r="A574" s="12" t="s">
        <v>706</v>
      </c>
      <c r="B574" s="10" t="s">
        <v>2106</v>
      </c>
      <c r="C574" s="16" t="s">
        <v>2995</v>
      </c>
      <c r="D574" s="11" t="s">
        <v>2107</v>
      </c>
      <c r="E574" s="11" t="s">
        <v>707</v>
      </c>
    </row>
    <row r="575" spans="1:5" x14ac:dyDescent="0.2">
      <c r="A575" s="12" t="s">
        <v>18</v>
      </c>
      <c r="B575" s="10" t="s">
        <v>2108</v>
      </c>
      <c r="C575" s="16" t="s">
        <v>16</v>
      </c>
      <c r="D575" s="11" t="s">
        <v>713</v>
      </c>
      <c r="E575" s="11" t="s">
        <v>713</v>
      </c>
    </row>
    <row r="576" spans="1:5" x14ac:dyDescent="0.2">
      <c r="A576" s="12" t="s">
        <v>20</v>
      </c>
      <c r="B576" s="10" t="s">
        <v>2109</v>
      </c>
      <c r="C576" s="16" t="s">
        <v>16</v>
      </c>
      <c r="D576" s="11" t="s">
        <v>2110</v>
      </c>
      <c r="E576" s="11" t="s">
        <v>715</v>
      </c>
    </row>
    <row r="577" spans="1:5" x14ac:dyDescent="0.2">
      <c r="A577" s="12" t="s">
        <v>20</v>
      </c>
      <c r="B577" s="10" t="s">
        <v>2111</v>
      </c>
      <c r="C577" s="16" t="s">
        <v>16</v>
      </c>
      <c r="D577" s="11" t="s">
        <v>2112</v>
      </c>
      <c r="E577" s="11" t="s">
        <v>715</v>
      </c>
    </row>
    <row r="578" spans="1:5" x14ac:dyDescent="0.2">
      <c r="A578" s="12" t="s">
        <v>20</v>
      </c>
      <c r="B578" s="10" t="s">
        <v>2113</v>
      </c>
      <c r="C578" s="16" t="s">
        <v>16</v>
      </c>
      <c r="D578" s="11" t="s">
        <v>2114</v>
      </c>
      <c r="E578" s="11" t="s">
        <v>715</v>
      </c>
    </row>
    <row r="579" spans="1:5" x14ac:dyDescent="0.2">
      <c r="A579" s="12" t="s">
        <v>20</v>
      </c>
      <c r="B579" s="10" t="s">
        <v>2115</v>
      </c>
      <c r="C579" s="16" t="s">
        <v>16</v>
      </c>
      <c r="D579" s="11" t="s">
        <v>2116</v>
      </c>
      <c r="E579" s="11" t="s">
        <v>715</v>
      </c>
    </row>
    <row r="580" spans="1:5" x14ac:dyDescent="0.2">
      <c r="A580" s="12" t="s">
        <v>24</v>
      </c>
      <c r="B580" s="10" t="s">
        <v>2117</v>
      </c>
      <c r="C580" s="16" t="s">
        <v>23</v>
      </c>
      <c r="D580" s="11" t="s">
        <v>2118</v>
      </c>
      <c r="E580" s="11" t="s">
        <v>26</v>
      </c>
    </row>
    <row r="581" spans="1:5" x14ac:dyDescent="0.2">
      <c r="A581" s="12" t="s">
        <v>24</v>
      </c>
      <c r="B581" s="10" t="s">
        <v>2119</v>
      </c>
      <c r="C581" s="16" t="s">
        <v>23</v>
      </c>
      <c r="D581" s="11" t="s">
        <v>2120</v>
      </c>
      <c r="E581" s="11" t="s">
        <v>26</v>
      </c>
    </row>
    <row r="582" spans="1:5" x14ac:dyDescent="0.2">
      <c r="A582" s="12" t="s">
        <v>34</v>
      </c>
      <c r="B582" s="10" t="s">
        <v>2121</v>
      </c>
      <c r="C582" s="16" t="s">
        <v>29</v>
      </c>
      <c r="D582" s="11" t="s">
        <v>2122</v>
      </c>
      <c r="E582" s="11" t="s">
        <v>722</v>
      </c>
    </row>
    <row r="583" spans="1:5" x14ac:dyDescent="0.2">
      <c r="A583" s="12" t="s">
        <v>34</v>
      </c>
      <c r="B583" s="10" t="s">
        <v>2123</v>
      </c>
      <c r="C583" s="16" t="s">
        <v>29</v>
      </c>
      <c r="D583" s="11" t="s">
        <v>2124</v>
      </c>
      <c r="E583" s="11" t="s">
        <v>722</v>
      </c>
    </row>
    <row r="584" spans="1:5" x14ac:dyDescent="0.2">
      <c r="A584" s="12" t="s">
        <v>32</v>
      </c>
      <c r="B584" s="10" t="s">
        <v>2125</v>
      </c>
      <c r="C584" s="16" t="s">
        <v>29</v>
      </c>
      <c r="D584" s="11" t="s">
        <v>720</v>
      </c>
      <c r="E584" s="11" t="s">
        <v>720</v>
      </c>
    </row>
    <row r="585" spans="1:5" x14ac:dyDescent="0.2">
      <c r="A585" s="12" t="s">
        <v>34</v>
      </c>
      <c r="B585" s="10" t="s">
        <v>2126</v>
      </c>
      <c r="C585" s="16" t="s">
        <v>29</v>
      </c>
      <c r="D585" s="11" t="s">
        <v>2127</v>
      </c>
      <c r="E585" s="11" t="s">
        <v>722</v>
      </c>
    </row>
    <row r="586" spans="1:5" x14ac:dyDescent="0.2">
      <c r="A586" s="12" t="s">
        <v>38</v>
      </c>
      <c r="B586" s="10" t="s">
        <v>2128</v>
      </c>
      <c r="C586" s="16" t="s">
        <v>37</v>
      </c>
      <c r="D586" s="11" t="s">
        <v>2129</v>
      </c>
      <c r="E586" s="11" t="s">
        <v>39</v>
      </c>
    </row>
    <row r="587" spans="1:5" x14ac:dyDescent="0.2">
      <c r="A587" s="12" t="s">
        <v>38</v>
      </c>
      <c r="B587" s="10" t="s">
        <v>2130</v>
      </c>
      <c r="C587" s="16" t="s">
        <v>37</v>
      </c>
      <c r="D587" s="11" t="s">
        <v>2131</v>
      </c>
      <c r="E587" s="11" t="s">
        <v>39</v>
      </c>
    </row>
    <row r="588" spans="1:5" x14ac:dyDescent="0.2">
      <c r="A588" s="12" t="s">
        <v>38</v>
      </c>
      <c r="B588" s="10" t="s">
        <v>2132</v>
      </c>
      <c r="C588" s="16" t="s">
        <v>37</v>
      </c>
      <c r="D588" s="11" t="s">
        <v>2133</v>
      </c>
      <c r="E588" s="11" t="s">
        <v>39</v>
      </c>
    </row>
    <row r="589" spans="1:5" x14ac:dyDescent="0.2">
      <c r="A589" s="12" t="s">
        <v>38</v>
      </c>
      <c r="B589" s="10" t="s">
        <v>2134</v>
      </c>
      <c r="C589" s="16" t="s">
        <v>37</v>
      </c>
      <c r="D589" s="11" t="s">
        <v>2135</v>
      </c>
      <c r="E589" s="11" t="s">
        <v>39</v>
      </c>
    </row>
    <row r="590" spans="1:5" x14ac:dyDescent="0.2">
      <c r="A590" s="12" t="s">
        <v>38</v>
      </c>
      <c r="B590" s="10" t="s">
        <v>2136</v>
      </c>
      <c r="C590" s="16" t="s">
        <v>37</v>
      </c>
      <c r="D590" s="11" t="s">
        <v>2137</v>
      </c>
      <c r="E590" s="11" t="s">
        <v>39</v>
      </c>
    </row>
    <row r="591" spans="1:5" x14ac:dyDescent="0.2">
      <c r="A591" s="12" t="s">
        <v>43</v>
      </c>
      <c r="B591" s="10" t="s">
        <v>2138</v>
      </c>
      <c r="C591" s="16" t="s">
        <v>42</v>
      </c>
      <c r="D591" s="11" t="s">
        <v>2139</v>
      </c>
      <c r="E591" s="11" t="s">
        <v>44</v>
      </c>
    </row>
    <row r="592" spans="1:5" x14ac:dyDescent="0.2">
      <c r="A592" s="12" t="s">
        <v>43</v>
      </c>
      <c r="B592" s="10" t="s">
        <v>2140</v>
      </c>
      <c r="C592" s="16" t="s">
        <v>42</v>
      </c>
      <c r="D592" s="11" t="s">
        <v>2141</v>
      </c>
      <c r="E592" s="11" t="s">
        <v>44</v>
      </c>
    </row>
    <row r="593" spans="1:5" x14ac:dyDescent="0.2">
      <c r="A593" s="12" t="s">
        <v>48</v>
      </c>
      <c r="B593" s="10" t="s">
        <v>2142</v>
      </c>
      <c r="C593" s="16" t="s">
        <v>47</v>
      </c>
      <c r="D593" s="11" t="s">
        <v>49</v>
      </c>
      <c r="E593" s="11" t="s">
        <v>49</v>
      </c>
    </row>
    <row r="594" spans="1:5" x14ac:dyDescent="0.2">
      <c r="A594" s="12" t="s">
        <v>729</v>
      </c>
      <c r="B594" s="10" t="s">
        <v>2143</v>
      </c>
      <c r="C594" s="16" t="s">
        <v>2996</v>
      </c>
      <c r="D594" s="11" t="s">
        <v>2144</v>
      </c>
      <c r="E594" s="11" t="s">
        <v>730</v>
      </c>
    </row>
    <row r="595" spans="1:5" x14ac:dyDescent="0.2">
      <c r="A595" s="12" t="s">
        <v>729</v>
      </c>
      <c r="B595" s="10" t="s">
        <v>2145</v>
      </c>
      <c r="C595" s="16" t="s">
        <v>2996</v>
      </c>
      <c r="D595" s="11" t="s">
        <v>2146</v>
      </c>
      <c r="E595" s="11" t="s">
        <v>730</v>
      </c>
    </row>
    <row r="596" spans="1:5" x14ac:dyDescent="0.2">
      <c r="A596" s="12" t="s">
        <v>729</v>
      </c>
      <c r="B596" s="10" t="s">
        <v>2147</v>
      </c>
      <c r="C596" s="16" t="s">
        <v>2997</v>
      </c>
      <c r="D596" s="11" t="s">
        <v>2148</v>
      </c>
      <c r="E596" s="11" t="s">
        <v>730</v>
      </c>
    </row>
    <row r="597" spans="1:5" x14ac:dyDescent="0.2">
      <c r="A597" s="12" t="s">
        <v>729</v>
      </c>
      <c r="B597" s="10" t="s">
        <v>2149</v>
      </c>
      <c r="C597" s="16" t="s">
        <v>2998</v>
      </c>
      <c r="D597" s="11" t="s">
        <v>2150</v>
      </c>
      <c r="E597" s="11" t="s">
        <v>730</v>
      </c>
    </row>
    <row r="598" spans="1:5" x14ac:dyDescent="0.2">
      <c r="A598" s="12" t="s">
        <v>729</v>
      </c>
      <c r="B598" s="10" t="s">
        <v>2151</v>
      </c>
      <c r="C598" s="16" t="s">
        <v>2999</v>
      </c>
      <c r="D598" s="11" t="s">
        <v>2152</v>
      </c>
      <c r="E598" s="11" t="s">
        <v>730</v>
      </c>
    </row>
    <row r="599" spans="1:5" x14ac:dyDescent="0.2">
      <c r="A599" s="12" t="s">
        <v>53</v>
      </c>
      <c r="B599" s="10" t="s">
        <v>2153</v>
      </c>
      <c r="C599" s="16" t="s">
        <v>52</v>
      </c>
      <c r="D599" s="11" t="s">
        <v>54</v>
      </c>
      <c r="E599" s="11" t="s">
        <v>54</v>
      </c>
    </row>
    <row r="600" spans="1:5" x14ac:dyDescent="0.2">
      <c r="A600" s="12" t="s">
        <v>58</v>
      </c>
      <c r="B600" s="10" t="s">
        <v>2154</v>
      </c>
      <c r="C600" s="16" t="s">
        <v>57</v>
      </c>
      <c r="D600" s="11" t="s">
        <v>2155</v>
      </c>
      <c r="E600" s="11" t="s">
        <v>59</v>
      </c>
    </row>
    <row r="601" spans="1:5" x14ac:dyDescent="0.2">
      <c r="A601" s="12" t="s">
        <v>58</v>
      </c>
      <c r="B601" s="10" t="s">
        <v>2156</v>
      </c>
      <c r="C601" s="16" t="s">
        <v>57</v>
      </c>
      <c r="D601" s="11" t="s">
        <v>2157</v>
      </c>
      <c r="E601" s="11" t="s">
        <v>59</v>
      </c>
    </row>
    <row r="602" spans="1:5" x14ac:dyDescent="0.2">
      <c r="A602" s="12" t="s">
        <v>58</v>
      </c>
      <c r="B602" s="10" t="s">
        <v>2158</v>
      </c>
      <c r="C602" s="16" t="s">
        <v>57</v>
      </c>
      <c r="D602" s="11" t="s">
        <v>2159</v>
      </c>
      <c r="E602" s="11" t="s">
        <v>59</v>
      </c>
    </row>
    <row r="603" spans="1:5" x14ac:dyDescent="0.2">
      <c r="A603" s="12" t="s">
        <v>58</v>
      </c>
      <c r="B603" s="10" t="s">
        <v>2160</v>
      </c>
      <c r="C603" s="16" t="s">
        <v>57</v>
      </c>
      <c r="D603" s="11" t="s">
        <v>2161</v>
      </c>
      <c r="E603" s="11" t="s">
        <v>59</v>
      </c>
    </row>
    <row r="604" spans="1:5" x14ac:dyDescent="0.2">
      <c r="A604" s="12" t="s">
        <v>58</v>
      </c>
      <c r="B604" s="10" t="s">
        <v>2162</v>
      </c>
      <c r="C604" s="16" t="s">
        <v>57</v>
      </c>
      <c r="D604" s="11" t="s">
        <v>2163</v>
      </c>
      <c r="E604" s="11" t="s">
        <v>59</v>
      </c>
    </row>
    <row r="605" spans="1:5" x14ac:dyDescent="0.2">
      <c r="A605" s="12" t="s">
        <v>740</v>
      </c>
      <c r="B605" s="10" t="s">
        <v>2164</v>
      </c>
      <c r="C605" s="16" t="s">
        <v>3000</v>
      </c>
      <c r="D605" s="11" t="s">
        <v>741</v>
      </c>
      <c r="E605" s="11" t="s">
        <v>741</v>
      </c>
    </row>
    <row r="606" spans="1:5" x14ac:dyDescent="0.2">
      <c r="A606" s="12" t="s">
        <v>746</v>
      </c>
      <c r="B606" s="10" t="s">
        <v>2165</v>
      </c>
      <c r="C606" s="16" t="s">
        <v>3001</v>
      </c>
      <c r="D606" s="11" t="s">
        <v>2166</v>
      </c>
      <c r="E606" s="11" t="s">
        <v>747</v>
      </c>
    </row>
    <row r="607" spans="1:5" x14ac:dyDescent="0.2">
      <c r="A607" s="12" t="s">
        <v>746</v>
      </c>
      <c r="B607" s="10" t="s">
        <v>2167</v>
      </c>
      <c r="C607" s="16" t="s">
        <v>3001</v>
      </c>
      <c r="D607" s="11" t="s">
        <v>2168</v>
      </c>
      <c r="E607" s="11" t="s">
        <v>747</v>
      </c>
    </row>
    <row r="608" spans="1:5" x14ac:dyDescent="0.2">
      <c r="A608" s="12" t="s">
        <v>743</v>
      </c>
      <c r="B608" s="10" t="s">
        <v>2169</v>
      </c>
      <c r="C608" s="16" t="s">
        <v>3001</v>
      </c>
      <c r="D608" s="11" t="s">
        <v>744</v>
      </c>
      <c r="E608" s="11" t="s">
        <v>744</v>
      </c>
    </row>
    <row r="609" spans="1:5" x14ac:dyDescent="0.2">
      <c r="A609" s="12" t="s">
        <v>746</v>
      </c>
      <c r="B609" s="10" t="s">
        <v>2170</v>
      </c>
      <c r="C609" s="16" t="s">
        <v>3001</v>
      </c>
      <c r="D609" s="11" t="s">
        <v>2171</v>
      </c>
      <c r="E609" s="11" t="s">
        <v>747</v>
      </c>
    </row>
    <row r="610" spans="1:5" x14ac:dyDescent="0.2">
      <c r="A610" s="12" t="s">
        <v>749</v>
      </c>
      <c r="B610" s="10" t="s">
        <v>2172</v>
      </c>
      <c r="C610" s="16" t="s">
        <v>3002</v>
      </c>
      <c r="D610" s="11" t="s">
        <v>2173</v>
      </c>
      <c r="E610" s="11" t="s">
        <v>750</v>
      </c>
    </row>
    <row r="611" spans="1:5" x14ac:dyDescent="0.2">
      <c r="A611" s="12" t="s">
        <v>749</v>
      </c>
      <c r="B611" s="10" t="s">
        <v>2174</v>
      </c>
      <c r="C611" s="16" t="s">
        <v>3002</v>
      </c>
      <c r="D611" s="11" t="s">
        <v>2175</v>
      </c>
      <c r="E611" s="11" t="s">
        <v>750</v>
      </c>
    </row>
    <row r="612" spans="1:5" x14ac:dyDescent="0.2">
      <c r="A612" s="12" t="s">
        <v>749</v>
      </c>
      <c r="B612" s="10" t="s">
        <v>2176</v>
      </c>
      <c r="C612" s="16" t="s">
        <v>3002</v>
      </c>
      <c r="D612" s="11" t="s">
        <v>2177</v>
      </c>
      <c r="E612" s="11" t="s">
        <v>750</v>
      </c>
    </row>
    <row r="613" spans="1:5" x14ac:dyDescent="0.2">
      <c r="A613" s="12" t="s">
        <v>749</v>
      </c>
      <c r="B613" s="10" t="s">
        <v>2178</v>
      </c>
      <c r="C613" s="16" t="s">
        <v>3002</v>
      </c>
      <c r="D613" s="11" t="s">
        <v>2179</v>
      </c>
      <c r="E613" s="11" t="s">
        <v>750</v>
      </c>
    </row>
    <row r="614" spans="1:5" x14ac:dyDescent="0.2">
      <c r="A614" s="12" t="s">
        <v>752</v>
      </c>
      <c r="B614" s="10" t="s">
        <v>2180</v>
      </c>
      <c r="C614" s="16" t="s">
        <v>3003</v>
      </c>
      <c r="D614" s="11" t="s">
        <v>2181</v>
      </c>
      <c r="E614" s="11" t="s">
        <v>753</v>
      </c>
    </row>
    <row r="615" spans="1:5" x14ac:dyDescent="0.2">
      <c r="A615" s="12" t="s">
        <v>752</v>
      </c>
      <c r="B615" s="10" t="s">
        <v>2182</v>
      </c>
      <c r="C615" s="16" t="s">
        <v>3003</v>
      </c>
      <c r="D615" s="11" t="s">
        <v>2183</v>
      </c>
      <c r="E615" s="11" t="s">
        <v>753</v>
      </c>
    </row>
    <row r="616" spans="1:5" x14ac:dyDescent="0.2">
      <c r="A616" s="12" t="s">
        <v>752</v>
      </c>
      <c r="B616" s="10" t="s">
        <v>2184</v>
      </c>
      <c r="C616" s="16" t="s">
        <v>3003</v>
      </c>
      <c r="D616" s="11" t="s">
        <v>2185</v>
      </c>
      <c r="E616" s="11" t="s">
        <v>753</v>
      </c>
    </row>
    <row r="617" spans="1:5" x14ac:dyDescent="0.2">
      <c r="A617" s="12" t="s">
        <v>752</v>
      </c>
      <c r="B617" s="10" t="s">
        <v>2186</v>
      </c>
      <c r="C617" s="16" t="s">
        <v>3003</v>
      </c>
      <c r="D617" s="11" t="s">
        <v>2187</v>
      </c>
      <c r="E617" s="11" t="s">
        <v>753</v>
      </c>
    </row>
    <row r="618" spans="1:5" x14ac:dyDescent="0.2">
      <c r="A618" s="12" t="s">
        <v>763</v>
      </c>
      <c r="B618" s="10" t="s">
        <v>2188</v>
      </c>
      <c r="C618" s="16" t="s">
        <v>3004</v>
      </c>
      <c r="D618" s="11" t="s">
        <v>2189</v>
      </c>
      <c r="E618" s="11" t="s">
        <v>764</v>
      </c>
    </row>
    <row r="619" spans="1:5" x14ac:dyDescent="0.2">
      <c r="A619" s="12" t="s">
        <v>763</v>
      </c>
      <c r="B619" s="10" t="s">
        <v>2190</v>
      </c>
      <c r="C619" s="16" t="s">
        <v>3004</v>
      </c>
      <c r="D619" s="11" t="s">
        <v>2191</v>
      </c>
      <c r="E619" s="11" t="s">
        <v>764</v>
      </c>
    </row>
    <row r="620" spans="1:5" x14ac:dyDescent="0.2">
      <c r="A620" s="12" t="s">
        <v>763</v>
      </c>
      <c r="B620" s="10" t="s">
        <v>2192</v>
      </c>
      <c r="C620" s="16" t="s">
        <v>3004</v>
      </c>
      <c r="D620" s="11" t="s">
        <v>2193</v>
      </c>
      <c r="E620" s="11" t="s">
        <v>764</v>
      </c>
    </row>
    <row r="621" spans="1:5" x14ac:dyDescent="0.2">
      <c r="A621" s="12" t="s">
        <v>763</v>
      </c>
      <c r="B621" s="10" t="s">
        <v>2194</v>
      </c>
      <c r="C621" s="16" t="s">
        <v>3004</v>
      </c>
      <c r="D621" s="11" t="s">
        <v>2195</v>
      </c>
      <c r="E621" s="11" t="s">
        <v>764</v>
      </c>
    </row>
    <row r="622" spans="1:5" x14ac:dyDescent="0.2">
      <c r="A622" s="12" t="s">
        <v>763</v>
      </c>
      <c r="B622" s="10" t="s">
        <v>2196</v>
      </c>
      <c r="C622" s="16" t="s">
        <v>3005</v>
      </c>
      <c r="D622" s="11" t="s">
        <v>2197</v>
      </c>
      <c r="E622" s="11" t="s">
        <v>764</v>
      </c>
    </row>
    <row r="623" spans="1:5" x14ac:dyDescent="0.2">
      <c r="A623" s="12" t="s">
        <v>763</v>
      </c>
      <c r="B623" s="10" t="s">
        <v>2198</v>
      </c>
      <c r="C623" s="16" t="s">
        <v>3006</v>
      </c>
      <c r="D623" s="11" t="s">
        <v>2199</v>
      </c>
      <c r="E623" s="11" t="s">
        <v>764</v>
      </c>
    </row>
    <row r="624" spans="1:5" x14ac:dyDescent="0.2">
      <c r="A624" s="12" t="s">
        <v>763</v>
      </c>
      <c r="B624" s="10" t="s">
        <v>2200</v>
      </c>
      <c r="C624" s="16" t="s">
        <v>3006</v>
      </c>
      <c r="D624" s="11" t="s">
        <v>2201</v>
      </c>
      <c r="E624" s="11" t="s">
        <v>764</v>
      </c>
    </row>
    <row r="625" spans="1:5" x14ac:dyDescent="0.2">
      <c r="A625" s="12" t="s">
        <v>763</v>
      </c>
      <c r="B625" s="10" t="s">
        <v>2202</v>
      </c>
      <c r="C625" s="16" t="s">
        <v>3006</v>
      </c>
      <c r="D625" s="11" t="s">
        <v>2203</v>
      </c>
      <c r="E625" s="11" t="s">
        <v>764</v>
      </c>
    </row>
    <row r="626" spans="1:5" x14ac:dyDescent="0.2">
      <c r="A626" s="12" t="s">
        <v>763</v>
      </c>
      <c r="B626" s="10" t="s">
        <v>2204</v>
      </c>
      <c r="C626" s="16" t="s">
        <v>3006</v>
      </c>
      <c r="D626" s="11" t="s">
        <v>2205</v>
      </c>
      <c r="E626" s="11" t="s">
        <v>764</v>
      </c>
    </row>
    <row r="627" spans="1:5" x14ac:dyDescent="0.2">
      <c r="A627" s="12" t="s">
        <v>757</v>
      </c>
      <c r="B627" s="10" t="s">
        <v>2206</v>
      </c>
      <c r="C627" s="16" t="s">
        <v>3007</v>
      </c>
      <c r="D627" s="11" t="s">
        <v>2207</v>
      </c>
      <c r="E627" s="11" t="s">
        <v>758</v>
      </c>
    </row>
    <row r="628" spans="1:5" x14ac:dyDescent="0.2">
      <c r="A628" s="12" t="s">
        <v>757</v>
      </c>
      <c r="B628" s="10" t="s">
        <v>2208</v>
      </c>
      <c r="C628" s="16" t="s">
        <v>3007</v>
      </c>
      <c r="D628" s="11" t="s">
        <v>2209</v>
      </c>
      <c r="E628" s="11" t="s">
        <v>758</v>
      </c>
    </row>
    <row r="629" spans="1:5" x14ac:dyDescent="0.2">
      <c r="A629" s="12" t="s">
        <v>757</v>
      </c>
      <c r="B629" s="10" t="s">
        <v>2210</v>
      </c>
      <c r="C629" s="16" t="s">
        <v>3007</v>
      </c>
      <c r="D629" s="11" t="s">
        <v>2211</v>
      </c>
      <c r="E629" s="11" t="s">
        <v>758</v>
      </c>
    </row>
    <row r="630" spans="1:5" x14ac:dyDescent="0.2">
      <c r="A630" s="12" t="s">
        <v>757</v>
      </c>
      <c r="B630" s="10" t="s">
        <v>2212</v>
      </c>
      <c r="C630" s="16" t="s">
        <v>3007</v>
      </c>
      <c r="D630" s="11" t="s">
        <v>2213</v>
      </c>
      <c r="E630" s="11" t="s">
        <v>758</v>
      </c>
    </row>
    <row r="631" spans="1:5" x14ac:dyDescent="0.2">
      <c r="A631" s="12" t="s">
        <v>757</v>
      </c>
      <c r="B631" s="10" t="s">
        <v>2214</v>
      </c>
      <c r="C631" s="16" t="s">
        <v>3007</v>
      </c>
      <c r="D631" s="11" t="s">
        <v>2215</v>
      </c>
      <c r="E631" s="11" t="s">
        <v>758</v>
      </c>
    </row>
    <row r="632" spans="1:5" x14ac:dyDescent="0.2">
      <c r="A632" s="12" t="s">
        <v>757</v>
      </c>
      <c r="B632" s="10" t="s">
        <v>2216</v>
      </c>
      <c r="C632" s="16" t="s">
        <v>3007</v>
      </c>
      <c r="D632" s="11" t="s">
        <v>2217</v>
      </c>
      <c r="E632" s="11" t="s">
        <v>758</v>
      </c>
    </row>
    <row r="633" spans="1:5" x14ac:dyDescent="0.2">
      <c r="A633" s="12" t="s">
        <v>757</v>
      </c>
      <c r="B633" s="10" t="s">
        <v>2218</v>
      </c>
      <c r="C633" s="16" t="s">
        <v>3007</v>
      </c>
      <c r="D633" s="11" t="s">
        <v>2219</v>
      </c>
      <c r="E633" s="11" t="s">
        <v>758</v>
      </c>
    </row>
    <row r="634" spans="1:5" x14ac:dyDescent="0.2">
      <c r="A634" s="12" t="s">
        <v>757</v>
      </c>
      <c r="B634" s="10" t="s">
        <v>2220</v>
      </c>
      <c r="C634" s="16" t="s">
        <v>3007</v>
      </c>
      <c r="D634" s="11" t="s">
        <v>2221</v>
      </c>
      <c r="E634" s="11" t="s">
        <v>758</v>
      </c>
    </row>
    <row r="635" spans="1:5" x14ac:dyDescent="0.2">
      <c r="A635" s="12" t="s">
        <v>757</v>
      </c>
      <c r="B635" s="10" t="s">
        <v>2222</v>
      </c>
      <c r="C635" s="16" t="s">
        <v>3007</v>
      </c>
      <c r="D635" s="11" t="s">
        <v>2223</v>
      </c>
      <c r="E635" s="11" t="s">
        <v>758</v>
      </c>
    </row>
    <row r="636" spans="1:5" x14ac:dyDescent="0.2">
      <c r="A636" s="12" t="s">
        <v>757</v>
      </c>
      <c r="B636" s="10" t="s">
        <v>2224</v>
      </c>
      <c r="C636" s="16" t="s">
        <v>3007</v>
      </c>
      <c r="D636" s="11" t="s">
        <v>2225</v>
      </c>
      <c r="E636" s="11" t="s">
        <v>758</v>
      </c>
    </row>
    <row r="637" spans="1:5" x14ac:dyDescent="0.2">
      <c r="A637" s="12" t="s">
        <v>757</v>
      </c>
      <c r="B637" s="10" t="s">
        <v>2226</v>
      </c>
      <c r="C637" s="16" t="s">
        <v>3007</v>
      </c>
      <c r="D637" s="11" t="s">
        <v>2227</v>
      </c>
      <c r="E637" s="11" t="s">
        <v>758</v>
      </c>
    </row>
    <row r="638" spans="1:5" x14ac:dyDescent="0.2">
      <c r="A638" s="12" t="s">
        <v>757</v>
      </c>
      <c r="B638" s="10" t="s">
        <v>2228</v>
      </c>
      <c r="C638" s="16" t="s">
        <v>3007</v>
      </c>
      <c r="D638" s="11" t="s">
        <v>2229</v>
      </c>
      <c r="E638" s="11" t="s">
        <v>758</v>
      </c>
    </row>
    <row r="639" spans="1:5" x14ac:dyDescent="0.2">
      <c r="A639" s="12" t="s">
        <v>757</v>
      </c>
      <c r="B639" s="10" t="s">
        <v>2230</v>
      </c>
      <c r="C639" s="16" t="s">
        <v>3007</v>
      </c>
      <c r="D639" s="11" t="s">
        <v>2231</v>
      </c>
      <c r="E639" s="11" t="s">
        <v>758</v>
      </c>
    </row>
    <row r="640" spans="1:5" x14ac:dyDescent="0.2">
      <c r="A640" s="12" t="s">
        <v>757</v>
      </c>
      <c r="B640" s="10" t="s">
        <v>2232</v>
      </c>
      <c r="C640" s="16" t="s">
        <v>3007</v>
      </c>
      <c r="D640" s="11" t="s">
        <v>2233</v>
      </c>
      <c r="E640" s="11" t="s">
        <v>758</v>
      </c>
    </row>
    <row r="641" spans="1:5" x14ac:dyDescent="0.2">
      <c r="A641" s="12" t="s">
        <v>760</v>
      </c>
      <c r="B641" s="10" t="s">
        <v>2234</v>
      </c>
      <c r="C641" s="16" t="s">
        <v>3008</v>
      </c>
      <c r="D641" s="11" t="s">
        <v>2235</v>
      </c>
      <c r="E641" s="11" t="s">
        <v>761</v>
      </c>
    </row>
    <row r="642" spans="1:5" x14ac:dyDescent="0.2">
      <c r="A642" s="12" t="s">
        <v>760</v>
      </c>
      <c r="B642" s="10" t="s">
        <v>2236</v>
      </c>
      <c r="C642" s="16" t="s">
        <v>3008</v>
      </c>
      <c r="D642" s="11" t="s">
        <v>2237</v>
      </c>
      <c r="E642" s="11" t="s">
        <v>761</v>
      </c>
    </row>
    <row r="643" spans="1:5" x14ac:dyDescent="0.2">
      <c r="A643" s="12" t="s">
        <v>760</v>
      </c>
      <c r="B643" s="10" t="s">
        <v>2238</v>
      </c>
      <c r="C643" s="16" t="s">
        <v>3008</v>
      </c>
      <c r="D643" s="11" t="s">
        <v>2239</v>
      </c>
      <c r="E643" s="11" t="s">
        <v>761</v>
      </c>
    </row>
    <row r="644" spans="1:5" x14ac:dyDescent="0.2">
      <c r="A644" s="12" t="s">
        <v>763</v>
      </c>
      <c r="B644" s="10" t="s">
        <v>2240</v>
      </c>
      <c r="C644" s="16" t="s">
        <v>3009</v>
      </c>
      <c r="D644" s="11" t="s">
        <v>2241</v>
      </c>
      <c r="E644" s="11" t="s">
        <v>764</v>
      </c>
    </row>
    <row r="645" spans="1:5" x14ac:dyDescent="0.2">
      <c r="A645" s="12" t="s">
        <v>763</v>
      </c>
      <c r="B645" s="10" t="s">
        <v>2242</v>
      </c>
      <c r="C645" s="16" t="s">
        <v>3009</v>
      </c>
      <c r="D645" s="11" t="s">
        <v>2243</v>
      </c>
      <c r="E645" s="11" t="s">
        <v>764</v>
      </c>
    </row>
    <row r="646" spans="1:5" x14ac:dyDescent="0.2">
      <c r="A646" s="12" t="s">
        <v>763</v>
      </c>
      <c r="B646" s="10" t="s">
        <v>2244</v>
      </c>
      <c r="C646" s="16" t="s">
        <v>3010</v>
      </c>
      <c r="D646" s="11" t="s">
        <v>2245</v>
      </c>
      <c r="E646" s="11" t="s">
        <v>764</v>
      </c>
    </row>
    <row r="647" spans="1:5" x14ac:dyDescent="0.2">
      <c r="A647" s="12" t="s">
        <v>763</v>
      </c>
      <c r="B647" s="10" t="s">
        <v>2246</v>
      </c>
      <c r="C647" s="16" t="s">
        <v>3010</v>
      </c>
      <c r="D647" s="11" t="s">
        <v>2247</v>
      </c>
      <c r="E647" s="11" t="s">
        <v>764</v>
      </c>
    </row>
    <row r="648" spans="1:5" x14ac:dyDescent="0.2">
      <c r="A648" s="12" t="s">
        <v>763</v>
      </c>
      <c r="B648" s="10" t="s">
        <v>2248</v>
      </c>
      <c r="C648" s="16" t="s">
        <v>3010</v>
      </c>
      <c r="D648" s="11" t="s">
        <v>2249</v>
      </c>
      <c r="E648" s="11" t="s">
        <v>764</v>
      </c>
    </row>
    <row r="649" spans="1:5" x14ac:dyDescent="0.2">
      <c r="A649" s="12" t="s">
        <v>763</v>
      </c>
      <c r="B649" s="10" t="s">
        <v>2250</v>
      </c>
      <c r="C649" s="16" t="s">
        <v>3010</v>
      </c>
      <c r="D649" s="11" t="s">
        <v>2251</v>
      </c>
      <c r="E649" s="11" t="s">
        <v>764</v>
      </c>
    </row>
    <row r="650" spans="1:5" x14ac:dyDescent="0.2">
      <c r="A650" s="12" t="s">
        <v>763</v>
      </c>
      <c r="B650" s="10" t="s">
        <v>2252</v>
      </c>
      <c r="C650" s="16" t="s">
        <v>3010</v>
      </c>
      <c r="D650" s="11" t="s">
        <v>2253</v>
      </c>
      <c r="E650" s="11" t="s">
        <v>764</v>
      </c>
    </row>
    <row r="651" spans="1:5" x14ac:dyDescent="0.2">
      <c r="A651" s="12" t="s">
        <v>763</v>
      </c>
      <c r="B651" s="10" t="s">
        <v>2254</v>
      </c>
      <c r="C651" s="16" t="s">
        <v>3010</v>
      </c>
      <c r="D651" s="11" t="s">
        <v>2255</v>
      </c>
      <c r="E651" s="11" t="s">
        <v>764</v>
      </c>
    </row>
    <row r="652" spans="1:5" x14ac:dyDescent="0.2">
      <c r="A652" s="12" t="s">
        <v>763</v>
      </c>
      <c r="B652" s="10" t="s">
        <v>2256</v>
      </c>
      <c r="C652" s="16" t="s">
        <v>3010</v>
      </c>
      <c r="D652" s="11" t="s">
        <v>2257</v>
      </c>
      <c r="E652" s="11" t="s">
        <v>764</v>
      </c>
    </row>
    <row r="653" spans="1:5" x14ac:dyDescent="0.2">
      <c r="A653" s="12" t="s">
        <v>763</v>
      </c>
      <c r="B653" s="10" t="s">
        <v>2258</v>
      </c>
      <c r="C653" s="16" t="s">
        <v>3010</v>
      </c>
      <c r="D653" s="11" t="s">
        <v>2259</v>
      </c>
      <c r="E653" s="11" t="s">
        <v>764</v>
      </c>
    </row>
    <row r="654" spans="1:5" x14ac:dyDescent="0.2">
      <c r="A654" s="12" t="s">
        <v>763</v>
      </c>
      <c r="B654" s="10" t="s">
        <v>2260</v>
      </c>
      <c r="C654" s="16" t="s">
        <v>3010</v>
      </c>
      <c r="D654" s="11" t="s">
        <v>2261</v>
      </c>
      <c r="E654" s="11" t="s">
        <v>764</v>
      </c>
    </row>
    <row r="655" spans="1:5" x14ac:dyDescent="0.2">
      <c r="A655" s="12" t="s">
        <v>763</v>
      </c>
      <c r="B655" s="10" t="s">
        <v>2262</v>
      </c>
      <c r="C655" s="16" t="s">
        <v>3010</v>
      </c>
      <c r="D655" s="11" t="s">
        <v>2263</v>
      </c>
      <c r="E655" s="11" t="s">
        <v>764</v>
      </c>
    </row>
    <row r="656" spans="1:5" x14ac:dyDescent="0.2">
      <c r="A656" s="12" t="s">
        <v>763</v>
      </c>
      <c r="B656" s="10" t="s">
        <v>2264</v>
      </c>
      <c r="C656" s="16" t="s">
        <v>3010</v>
      </c>
      <c r="D656" s="11" t="s">
        <v>2265</v>
      </c>
      <c r="E656" s="11" t="s">
        <v>764</v>
      </c>
    </row>
    <row r="657" spans="1:5" ht="25.5" x14ac:dyDescent="0.2">
      <c r="A657" s="12" t="s">
        <v>770</v>
      </c>
      <c r="B657" s="10" t="s">
        <v>2266</v>
      </c>
      <c r="C657" s="16" t="s">
        <v>3011</v>
      </c>
      <c r="D657" s="11" t="s">
        <v>2267</v>
      </c>
      <c r="E657" s="11" t="s">
        <v>771</v>
      </c>
    </row>
    <row r="658" spans="1:5" x14ac:dyDescent="0.2">
      <c r="A658" s="12" t="s">
        <v>770</v>
      </c>
      <c r="B658" s="10" t="s">
        <v>2268</v>
      </c>
      <c r="C658" s="16" t="s">
        <v>3011</v>
      </c>
      <c r="D658" s="11" t="s">
        <v>2269</v>
      </c>
      <c r="E658" s="11" t="s">
        <v>771</v>
      </c>
    </row>
    <row r="659" spans="1:5" x14ac:dyDescent="0.2">
      <c r="A659" s="12" t="s">
        <v>770</v>
      </c>
      <c r="B659" s="10" t="s">
        <v>2270</v>
      </c>
      <c r="C659" s="16" t="s">
        <v>3011</v>
      </c>
      <c r="D659" s="11" t="s">
        <v>2271</v>
      </c>
      <c r="E659" s="11" t="s">
        <v>771</v>
      </c>
    </row>
    <row r="660" spans="1:5" x14ac:dyDescent="0.2">
      <c r="A660" s="12" t="s">
        <v>770</v>
      </c>
      <c r="B660" s="10" t="s">
        <v>2272</v>
      </c>
      <c r="C660" s="16" t="s">
        <v>3011</v>
      </c>
      <c r="D660" s="11" t="s">
        <v>2273</v>
      </c>
      <c r="E660" s="11" t="s">
        <v>771</v>
      </c>
    </row>
    <row r="661" spans="1:5" x14ac:dyDescent="0.2">
      <c r="A661" s="12" t="s">
        <v>770</v>
      </c>
      <c r="B661" s="10" t="s">
        <v>2274</v>
      </c>
      <c r="C661" s="16" t="s">
        <v>3011</v>
      </c>
      <c r="D661" s="11" t="s">
        <v>2275</v>
      </c>
      <c r="E661" s="11" t="s">
        <v>771</v>
      </c>
    </row>
    <row r="662" spans="1:5" x14ac:dyDescent="0.2">
      <c r="A662" s="12" t="s">
        <v>773</v>
      </c>
      <c r="B662" s="10" t="s">
        <v>2276</v>
      </c>
      <c r="C662" s="16" t="s">
        <v>3012</v>
      </c>
      <c r="D662" s="11" t="s">
        <v>2277</v>
      </c>
      <c r="E662" s="11" t="s">
        <v>774</v>
      </c>
    </row>
    <row r="663" spans="1:5" x14ac:dyDescent="0.2">
      <c r="A663" s="12" t="s">
        <v>773</v>
      </c>
      <c r="B663" s="10" t="s">
        <v>2278</v>
      </c>
      <c r="C663" s="16" t="s">
        <v>3012</v>
      </c>
      <c r="D663" s="11" t="s">
        <v>2279</v>
      </c>
      <c r="E663" s="11" t="s">
        <v>774</v>
      </c>
    </row>
    <row r="664" spans="1:5" x14ac:dyDescent="0.2">
      <c r="A664" s="12" t="s">
        <v>773</v>
      </c>
      <c r="B664" s="10" t="s">
        <v>2280</v>
      </c>
      <c r="C664" s="16" t="s">
        <v>3013</v>
      </c>
      <c r="D664" s="11" t="s">
        <v>2281</v>
      </c>
      <c r="E664" s="11" t="s">
        <v>774</v>
      </c>
    </row>
    <row r="665" spans="1:5" x14ac:dyDescent="0.2">
      <c r="A665" s="12" t="s">
        <v>773</v>
      </c>
      <c r="B665" s="10" t="s">
        <v>2282</v>
      </c>
      <c r="C665" s="16" t="s">
        <v>3013</v>
      </c>
      <c r="D665" s="11" t="s">
        <v>2283</v>
      </c>
      <c r="E665" s="11" t="s">
        <v>774</v>
      </c>
    </row>
    <row r="666" spans="1:5" x14ac:dyDescent="0.2">
      <c r="A666" s="12" t="s">
        <v>773</v>
      </c>
      <c r="B666" s="10" t="s">
        <v>2284</v>
      </c>
      <c r="C666" s="16" t="s">
        <v>3013</v>
      </c>
      <c r="D666" s="11" t="s">
        <v>2285</v>
      </c>
      <c r="E666" s="11" t="s">
        <v>774</v>
      </c>
    </row>
    <row r="667" spans="1:5" x14ac:dyDescent="0.2">
      <c r="A667" s="12" t="s">
        <v>778</v>
      </c>
      <c r="B667" s="10" t="s">
        <v>2286</v>
      </c>
      <c r="C667" s="16" t="s">
        <v>3014</v>
      </c>
      <c r="D667" s="11" t="s">
        <v>2287</v>
      </c>
      <c r="E667" s="11" t="s">
        <v>779</v>
      </c>
    </row>
    <row r="668" spans="1:5" x14ac:dyDescent="0.2">
      <c r="A668" s="12" t="s">
        <v>778</v>
      </c>
      <c r="B668" s="10" t="s">
        <v>2288</v>
      </c>
      <c r="C668" s="16" t="s">
        <v>3014</v>
      </c>
      <c r="D668" s="11" t="s">
        <v>2289</v>
      </c>
      <c r="E668" s="11" t="s">
        <v>779</v>
      </c>
    </row>
    <row r="669" spans="1:5" x14ac:dyDescent="0.2">
      <c r="A669" s="12" t="s">
        <v>778</v>
      </c>
      <c r="B669" s="10" t="s">
        <v>2290</v>
      </c>
      <c r="C669" s="16" t="s">
        <v>3014</v>
      </c>
      <c r="D669" s="11" t="s">
        <v>2291</v>
      </c>
      <c r="E669" s="11" t="s">
        <v>779</v>
      </c>
    </row>
    <row r="670" spans="1:5" x14ac:dyDescent="0.2">
      <c r="A670" s="12" t="s">
        <v>781</v>
      </c>
      <c r="B670" s="10" t="s">
        <v>2292</v>
      </c>
      <c r="C670" s="16" t="s">
        <v>3015</v>
      </c>
      <c r="D670" s="11" t="s">
        <v>2293</v>
      </c>
      <c r="E670" s="11" t="s">
        <v>782</v>
      </c>
    </row>
    <row r="671" spans="1:5" x14ac:dyDescent="0.2">
      <c r="A671" s="12" t="s">
        <v>781</v>
      </c>
      <c r="B671" s="10" t="s">
        <v>2294</v>
      </c>
      <c r="C671" s="16" t="s">
        <v>3015</v>
      </c>
      <c r="D671" s="11" t="s">
        <v>2295</v>
      </c>
      <c r="E671" s="11" t="s">
        <v>782</v>
      </c>
    </row>
    <row r="672" spans="1:5" x14ac:dyDescent="0.2">
      <c r="A672" s="12" t="s">
        <v>781</v>
      </c>
      <c r="B672" s="10" t="s">
        <v>2296</v>
      </c>
      <c r="C672" s="16" t="s">
        <v>3015</v>
      </c>
      <c r="D672" s="11" t="s">
        <v>2297</v>
      </c>
      <c r="E672" s="11" t="s">
        <v>782</v>
      </c>
    </row>
    <row r="673" spans="1:5" x14ac:dyDescent="0.2">
      <c r="A673" s="12" t="s">
        <v>781</v>
      </c>
      <c r="B673" s="10" t="s">
        <v>2298</v>
      </c>
      <c r="C673" s="16" t="s">
        <v>3015</v>
      </c>
      <c r="D673" s="11" t="s">
        <v>2299</v>
      </c>
      <c r="E673" s="11" t="s">
        <v>782</v>
      </c>
    </row>
    <row r="674" spans="1:5" x14ac:dyDescent="0.2">
      <c r="A674" s="12" t="s">
        <v>781</v>
      </c>
      <c r="B674" s="10" t="s">
        <v>2300</v>
      </c>
      <c r="C674" s="16" t="s">
        <v>3016</v>
      </c>
      <c r="D674" s="11" t="s">
        <v>2301</v>
      </c>
      <c r="E674" s="11" t="s">
        <v>782</v>
      </c>
    </row>
    <row r="675" spans="1:5" ht="25.5" x14ac:dyDescent="0.2">
      <c r="A675" s="12" t="s">
        <v>781</v>
      </c>
      <c r="B675" s="10" t="s">
        <v>2302</v>
      </c>
      <c r="C675" s="16" t="s">
        <v>3017</v>
      </c>
      <c r="D675" s="11" t="s">
        <v>2303</v>
      </c>
      <c r="E675" s="11" t="s">
        <v>782</v>
      </c>
    </row>
    <row r="676" spans="1:5" x14ac:dyDescent="0.2">
      <c r="A676" s="12" t="s">
        <v>781</v>
      </c>
      <c r="B676" s="10" t="s">
        <v>2304</v>
      </c>
      <c r="C676" s="16" t="s">
        <v>3017</v>
      </c>
      <c r="D676" s="11" t="s">
        <v>2305</v>
      </c>
      <c r="E676" s="11" t="s">
        <v>782</v>
      </c>
    </row>
    <row r="677" spans="1:5" ht="25.5" x14ac:dyDescent="0.2">
      <c r="A677" s="12" t="s">
        <v>781</v>
      </c>
      <c r="B677" s="10" t="s">
        <v>2306</v>
      </c>
      <c r="C677" s="16" t="s">
        <v>3017</v>
      </c>
      <c r="D677" s="11" t="s">
        <v>2307</v>
      </c>
      <c r="E677" s="11" t="s">
        <v>782</v>
      </c>
    </row>
    <row r="678" spans="1:5" x14ac:dyDescent="0.2">
      <c r="A678" s="12" t="s">
        <v>784</v>
      </c>
      <c r="B678" s="10" t="s">
        <v>2308</v>
      </c>
      <c r="C678" s="16" t="s">
        <v>3018</v>
      </c>
      <c r="D678" s="11" t="s">
        <v>785</v>
      </c>
      <c r="E678" s="11" t="s">
        <v>785</v>
      </c>
    </row>
    <row r="679" spans="1:5" x14ac:dyDescent="0.2">
      <c r="A679" s="12" t="s">
        <v>790</v>
      </c>
      <c r="B679" s="10" t="s">
        <v>2309</v>
      </c>
      <c r="C679" s="16" t="s">
        <v>3019</v>
      </c>
      <c r="D679" s="11" t="s">
        <v>2310</v>
      </c>
      <c r="E679" s="11" t="s">
        <v>791</v>
      </c>
    </row>
    <row r="680" spans="1:5" x14ac:dyDescent="0.2">
      <c r="A680" s="12" t="s">
        <v>790</v>
      </c>
      <c r="B680" s="10" t="s">
        <v>2311</v>
      </c>
      <c r="C680" s="16" t="s">
        <v>3019</v>
      </c>
      <c r="D680" s="11" t="s">
        <v>2312</v>
      </c>
      <c r="E680" s="11" t="s">
        <v>791</v>
      </c>
    </row>
    <row r="681" spans="1:5" x14ac:dyDescent="0.2">
      <c r="A681" s="12" t="s">
        <v>790</v>
      </c>
      <c r="B681" s="10" t="s">
        <v>2313</v>
      </c>
      <c r="C681" s="16" t="s">
        <v>3019</v>
      </c>
      <c r="D681" s="11" t="s">
        <v>2314</v>
      </c>
      <c r="E681" s="11" t="s">
        <v>791</v>
      </c>
    </row>
    <row r="682" spans="1:5" x14ac:dyDescent="0.2">
      <c r="A682" s="12" t="s">
        <v>793</v>
      </c>
      <c r="B682" s="10" t="s">
        <v>2315</v>
      </c>
      <c r="C682" s="16" t="s">
        <v>3020</v>
      </c>
      <c r="D682" s="11" t="s">
        <v>2316</v>
      </c>
      <c r="E682" s="11" t="s">
        <v>794</v>
      </c>
    </row>
    <row r="683" spans="1:5" x14ac:dyDescent="0.2">
      <c r="A683" s="12" t="s">
        <v>793</v>
      </c>
      <c r="B683" s="10" t="s">
        <v>2317</v>
      </c>
      <c r="C683" s="16" t="s">
        <v>3020</v>
      </c>
      <c r="D683" s="11" t="s">
        <v>2318</v>
      </c>
      <c r="E683" s="11" t="s">
        <v>794</v>
      </c>
    </row>
    <row r="684" spans="1:5" x14ac:dyDescent="0.2">
      <c r="A684" s="12" t="s">
        <v>793</v>
      </c>
      <c r="B684" s="10" t="s">
        <v>2319</v>
      </c>
      <c r="C684" s="16" t="s">
        <v>3020</v>
      </c>
      <c r="D684" s="11" t="s">
        <v>2320</v>
      </c>
      <c r="E684" s="11" t="s">
        <v>794</v>
      </c>
    </row>
    <row r="685" spans="1:5" x14ac:dyDescent="0.2">
      <c r="A685" s="12" t="s">
        <v>63</v>
      </c>
      <c r="B685" s="10" t="s">
        <v>2321</v>
      </c>
      <c r="C685" s="16" t="s">
        <v>62</v>
      </c>
      <c r="D685" s="11" t="s">
        <v>2322</v>
      </c>
      <c r="E685" s="11" t="s">
        <v>65</v>
      </c>
    </row>
    <row r="686" spans="1:5" x14ac:dyDescent="0.2">
      <c r="A686" s="12" t="s">
        <v>63</v>
      </c>
      <c r="B686" s="10" t="s">
        <v>2323</v>
      </c>
      <c r="C686" s="16" t="s">
        <v>62</v>
      </c>
      <c r="D686" s="11" t="s">
        <v>2324</v>
      </c>
      <c r="E686" s="11" t="s">
        <v>65</v>
      </c>
    </row>
    <row r="687" spans="1:5" x14ac:dyDescent="0.2">
      <c r="A687" s="12" t="s">
        <v>63</v>
      </c>
      <c r="B687" s="10" t="s">
        <v>2325</v>
      </c>
      <c r="C687" s="16" t="s">
        <v>62</v>
      </c>
      <c r="D687" s="11" t="s">
        <v>2326</v>
      </c>
      <c r="E687" s="11" t="s">
        <v>65</v>
      </c>
    </row>
    <row r="688" spans="1:5" x14ac:dyDescent="0.2">
      <c r="A688" s="12" t="s">
        <v>63</v>
      </c>
      <c r="B688" s="10" t="s">
        <v>2327</v>
      </c>
      <c r="C688" s="16" t="s">
        <v>62</v>
      </c>
      <c r="D688" s="11" t="s">
        <v>2328</v>
      </c>
      <c r="E688" s="11" t="s">
        <v>65</v>
      </c>
    </row>
    <row r="689" spans="1:5" x14ac:dyDescent="0.2">
      <c r="A689" s="12" t="s">
        <v>63</v>
      </c>
      <c r="B689" s="10" t="s">
        <v>2329</v>
      </c>
      <c r="C689" s="16" t="s">
        <v>62</v>
      </c>
      <c r="D689" s="11" t="s">
        <v>2330</v>
      </c>
      <c r="E689" s="11" t="s">
        <v>65</v>
      </c>
    </row>
    <row r="690" spans="1:5" x14ac:dyDescent="0.2">
      <c r="A690" s="12" t="s">
        <v>63</v>
      </c>
      <c r="B690" s="10" t="s">
        <v>2331</v>
      </c>
      <c r="C690" s="16" t="s">
        <v>62</v>
      </c>
      <c r="D690" s="11" t="s">
        <v>2332</v>
      </c>
      <c r="E690" s="11" t="s">
        <v>65</v>
      </c>
    </row>
    <row r="691" spans="1:5" x14ac:dyDescent="0.2">
      <c r="A691" s="12" t="s">
        <v>63</v>
      </c>
      <c r="B691" s="10" t="s">
        <v>2333</v>
      </c>
      <c r="C691" s="16" t="s">
        <v>62</v>
      </c>
      <c r="D691" s="11" t="s">
        <v>2334</v>
      </c>
      <c r="E691" s="11" t="s">
        <v>65</v>
      </c>
    </row>
    <row r="692" spans="1:5" x14ac:dyDescent="0.2">
      <c r="A692" s="12" t="s">
        <v>63</v>
      </c>
      <c r="B692" s="10" t="s">
        <v>2335</v>
      </c>
      <c r="C692" s="16" t="s">
        <v>62</v>
      </c>
      <c r="D692" s="11" t="s">
        <v>2336</v>
      </c>
      <c r="E692" s="11" t="s">
        <v>65</v>
      </c>
    </row>
    <row r="693" spans="1:5" x14ac:dyDescent="0.2">
      <c r="A693" s="12" t="s">
        <v>69</v>
      </c>
      <c r="B693" s="10" t="s">
        <v>2337</v>
      </c>
      <c r="C693" s="16" t="s">
        <v>68</v>
      </c>
      <c r="D693" s="11" t="s">
        <v>2338</v>
      </c>
      <c r="E693" s="11" t="s">
        <v>71</v>
      </c>
    </row>
    <row r="694" spans="1:5" x14ac:dyDescent="0.2">
      <c r="A694" s="12" t="s">
        <v>69</v>
      </c>
      <c r="B694" s="10" t="s">
        <v>2339</v>
      </c>
      <c r="C694" s="16" t="s">
        <v>68</v>
      </c>
      <c r="D694" s="11" t="s">
        <v>2340</v>
      </c>
      <c r="E694" s="11" t="s">
        <v>71</v>
      </c>
    </row>
    <row r="695" spans="1:5" x14ac:dyDescent="0.2">
      <c r="A695" s="12" t="s">
        <v>69</v>
      </c>
      <c r="B695" s="10" t="s">
        <v>2341</v>
      </c>
      <c r="C695" s="16" t="s">
        <v>68</v>
      </c>
      <c r="D695" s="11" t="s">
        <v>2342</v>
      </c>
      <c r="E695" s="11" t="s">
        <v>71</v>
      </c>
    </row>
    <row r="696" spans="1:5" x14ac:dyDescent="0.2">
      <c r="A696" s="12" t="s">
        <v>69</v>
      </c>
      <c r="B696" s="10" t="s">
        <v>2343</v>
      </c>
      <c r="C696" s="16" t="s">
        <v>68</v>
      </c>
      <c r="D696" s="11" t="s">
        <v>2344</v>
      </c>
      <c r="E696" s="11" t="s">
        <v>71</v>
      </c>
    </row>
    <row r="697" spans="1:5" ht="25.5" x14ac:dyDescent="0.2">
      <c r="A697" s="12" t="s">
        <v>75</v>
      </c>
      <c r="B697" s="10" t="s">
        <v>2345</v>
      </c>
      <c r="C697" s="16" t="s">
        <v>74</v>
      </c>
      <c r="D697" s="11" t="s">
        <v>2346</v>
      </c>
      <c r="E697" s="11" t="s">
        <v>76</v>
      </c>
    </row>
    <row r="698" spans="1:5" x14ac:dyDescent="0.2">
      <c r="A698" s="12" t="s">
        <v>75</v>
      </c>
      <c r="B698" s="10" t="s">
        <v>2347</v>
      </c>
      <c r="C698" s="16" t="s">
        <v>74</v>
      </c>
      <c r="D698" s="11" t="s">
        <v>2348</v>
      </c>
      <c r="E698" s="11" t="s">
        <v>76</v>
      </c>
    </row>
    <row r="699" spans="1:5" ht="25.5" x14ac:dyDescent="0.2">
      <c r="A699" s="12" t="s">
        <v>80</v>
      </c>
      <c r="B699" s="10" t="s">
        <v>2349</v>
      </c>
      <c r="C699" s="16" t="s">
        <v>79</v>
      </c>
      <c r="D699" s="11" t="s">
        <v>2350</v>
      </c>
      <c r="E699" s="11" t="s">
        <v>82</v>
      </c>
    </row>
    <row r="700" spans="1:5" x14ac:dyDescent="0.2">
      <c r="A700" s="12" t="s">
        <v>80</v>
      </c>
      <c r="B700" s="10" t="s">
        <v>2351</v>
      </c>
      <c r="C700" s="16" t="s">
        <v>79</v>
      </c>
      <c r="D700" s="11" t="s">
        <v>2352</v>
      </c>
      <c r="E700" s="11" t="s">
        <v>82</v>
      </c>
    </row>
    <row r="701" spans="1:5" x14ac:dyDescent="0.2">
      <c r="A701" s="12" t="s">
        <v>80</v>
      </c>
      <c r="B701" s="10" t="s">
        <v>2353</v>
      </c>
      <c r="C701" s="16" t="s">
        <v>79</v>
      </c>
      <c r="D701" s="11" t="s">
        <v>2354</v>
      </c>
      <c r="E701" s="11" t="s">
        <v>82</v>
      </c>
    </row>
    <row r="702" spans="1:5" x14ac:dyDescent="0.2">
      <c r="A702" s="12" t="s">
        <v>80</v>
      </c>
      <c r="B702" s="10" t="s">
        <v>2355</v>
      </c>
      <c r="C702" s="16" t="s">
        <v>79</v>
      </c>
      <c r="D702" s="11" t="s">
        <v>2356</v>
      </c>
      <c r="E702" s="11" t="s">
        <v>82</v>
      </c>
    </row>
    <row r="703" spans="1:5" x14ac:dyDescent="0.2">
      <c r="A703" s="12" t="s">
        <v>80</v>
      </c>
      <c r="B703" s="10" t="s">
        <v>2357</v>
      </c>
      <c r="C703" s="16" t="s">
        <v>79</v>
      </c>
      <c r="D703" s="11" t="s">
        <v>2358</v>
      </c>
      <c r="E703" s="11" t="s">
        <v>82</v>
      </c>
    </row>
    <row r="704" spans="1:5" ht="25.5" x14ac:dyDescent="0.2">
      <c r="A704" s="12" t="s">
        <v>801</v>
      </c>
      <c r="B704" s="10" t="s">
        <v>2359</v>
      </c>
      <c r="C704" s="16" t="s">
        <v>3021</v>
      </c>
      <c r="D704" s="11" t="s">
        <v>2360</v>
      </c>
      <c r="E704" s="11" t="s">
        <v>802</v>
      </c>
    </row>
    <row r="705" spans="1:5" x14ac:dyDescent="0.2">
      <c r="A705" s="12" t="s">
        <v>801</v>
      </c>
      <c r="B705" s="10" t="s">
        <v>2361</v>
      </c>
      <c r="C705" s="16" t="s">
        <v>3021</v>
      </c>
      <c r="D705" s="11" t="s">
        <v>2362</v>
      </c>
      <c r="E705" s="11" t="s">
        <v>802</v>
      </c>
    </row>
    <row r="706" spans="1:5" x14ac:dyDescent="0.2">
      <c r="A706" s="12" t="s">
        <v>86</v>
      </c>
      <c r="B706" s="10" t="s">
        <v>2363</v>
      </c>
      <c r="C706" s="16" t="s">
        <v>85</v>
      </c>
      <c r="D706" s="11" t="s">
        <v>2364</v>
      </c>
      <c r="E706" s="11" t="s">
        <v>87</v>
      </c>
    </row>
    <row r="707" spans="1:5" x14ac:dyDescent="0.2">
      <c r="A707" s="12" t="s">
        <v>86</v>
      </c>
      <c r="B707" s="10" t="s">
        <v>2365</v>
      </c>
      <c r="C707" s="16" t="s">
        <v>85</v>
      </c>
      <c r="D707" s="11" t="s">
        <v>2366</v>
      </c>
      <c r="E707" s="11" t="s">
        <v>87</v>
      </c>
    </row>
    <row r="708" spans="1:5" x14ac:dyDescent="0.2">
      <c r="A708" s="12" t="s">
        <v>86</v>
      </c>
      <c r="B708" s="10" t="s">
        <v>2367</v>
      </c>
      <c r="C708" s="16" t="s">
        <v>85</v>
      </c>
      <c r="D708" s="11" t="s">
        <v>2368</v>
      </c>
      <c r="E708" s="11" t="s">
        <v>87</v>
      </c>
    </row>
    <row r="709" spans="1:5" x14ac:dyDescent="0.2">
      <c r="A709" s="12" t="s">
        <v>86</v>
      </c>
      <c r="B709" s="10" t="s">
        <v>2369</v>
      </c>
      <c r="C709" s="16" t="s">
        <v>85</v>
      </c>
      <c r="D709" s="11" t="s">
        <v>2370</v>
      </c>
      <c r="E709" s="11" t="s">
        <v>87</v>
      </c>
    </row>
    <row r="710" spans="1:5" x14ac:dyDescent="0.2">
      <c r="A710" s="12" t="s">
        <v>86</v>
      </c>
      <c r="B710" s="10" t="s">
        <v>2371</v>
      </c>
      <c r="C710" s="16" t="s">
        <v>85</v>
      </c>
      <c r="D710" s="11" t="s">
        <v>2372</v>
      </c>
      <c r="E710" s="11" t="s">
        <v>87</v>
      </c>
    </row>
    <row r="711" spans="1:5" x14ac:dyDescent="0.2">
      <c r="A711" s="12" t="s">
        <v>86</v>
      </c>
      <c r="B711" s="10" t="s">
        <v>2373</v>
      </c>
      <c r="C711" s="16" t="s">
        <v>85</v>
      </c>
      <c r="D711" s="11" t="s">
        <v>2374</v>
      </c>
      <c r="E711" s="11" t="s">
        <v>87</v>
      </c>
    </row>
    <row r="712" spans="1:5" x14ac:dyDescent="0.2">
      <c r="A712" s="12" t="s">
        <v>86</v>
      </c>
      <c r="B712" s="10" t="s">
        <v>2375</v>
      </c>
      <c r="C712" s="16" t="s">
        <v>85</v>
      </c>
      <c r="D712" s="11" t="s">
        <v>2376</v>
      </c>
      <c r="E712" s="11" t="s">
        <v>87</v>
      </c>
    </row>
    <row r="713" spans="1:5" x14ac:dyDescent="0.2">
      <c r="A713" s="12" t="s">
        <v>86</v>
      </c>
      <c r="B713" s="10" t="s">
        <v>2377</v>
      </c>
      <c r="C713" s="16" t="s">
        <v>85</v>
      </c>
      <c r="D713" s="11" t="s">
        <v>2378</v>
      </c>
      <c r="E713" s="11" t="s">
        <v>87</v>
      </c>
    </row>
    <row r="714" spans="1:5" x14ac:dyDescent="0.2">
      <c r="A714" s="12" t="s">
        <v>86</v>
      </c>
      <c r="B714" s="10" t="s">
        <v>2379</v>
      </c>
      <c r="C714" s="16" t="s">
        <v>85</v>
      </c>
      <c r="D714" s="11" t="s">
        <v>2380</v>
      </c>
      <c r="E714" s="11" t="s">
        <v>87</v>
      </c>
    </row>
    <row r="715" spans="1:5" x14ac:dyDescent="0.2">
      <c r="A715" s="12" t="s">
        <v>91</v>
      </c>
      <c r="B715" s="10" t="s">
        <v>2381</v>
      </c>
      <c r="C715" s="16" t="s">
        <v>90</v>
      </c>
      <c r="D715" s="11" t="s">
        <v>2382</v>
      </c>
      <c r="E715" s="11" t="s">
        <v>92</v>
      </c>
    </row>
    <row r="716" spans="1:5" x14ac:dyDescent="0.2">
      <c r="A716" s="12" t="s">
        <v>91</v>
      </c>
      <c r="B716" s="10" t="s">
        <v>2383</v>
      </c>
      <c r="C716" s="16" t="s">
        <v>90</v>
      </c>
      <c r="D716" s="11" t="s">
        <v>2384</v>
      </c>
      <c r="E716" s="11" t="s">
        <v>92</v>
      </c>
    </row>
    <row r="717" spans="1:5" x14ac:dyDescent="0.2">
      <c r="A717" s="12" t="s">
        <v>91</v>
      </c>
      <c r="B717" s="10" t="s">
        <v>2385</v>
      </c>
      <c r="C717" s="16" t="s">
        <v>90</v>
      </c>
      <c r="D717" s="11" t="s">
        <v>2386</v>
      </c>
      <c r="E717" s="11" t="s">
        <v>92</v>
      </c>
    </row>
    <row r="718" spans="1:5" x14ac:dyDescent="0.2">
      <c r="A718" s="12" t="s">
        <v>91</v>
      </c>
      <c r="B718" s="10" t="s">
        <v>2387</v>
      </c>
      <c r="C718" s="16" t="s">
        <v>90</v>
      </c>
      <c r="D718" s="11" t="s">
        <v>2388</v>
      </c>
      <c r="E718" s="11" t="s">
        <v>92</v>
      </c>
    </row>
    <row r="719" spans="1:5" x14ac:dyDescent="0.2">
      <c r="A719" s="12" t="s">
        <v>91</v>
      </c>
      <c r="B719" s="10" t="s">
        <v>2389</v>
      </c>
      <c r="C719" s="16" t="s">
        <v>90</v>
      </c>
      <c r="D719" s="11" t="s">
        <v>2390</v>
      </c>
      <c r="E719" s="11" t="s">
        <v>92</v>
      </c>
    </row>
    <row r="720" spans="1:5" x14ac:dyDescent="0.2">
      <c r="A720" s="12" t="s">
        <v>807</v>
      </c>
      <c r="B720" s="10" t="s">
        <v>2391</v>
      </c>
      <c r="C720" s="16" t="s">
        <v>3022</v>
      </c>
      <c r="D720" s="11" t="s">
        <v>808</v>
      </c>
      <c r="E720" s="11" t="s">
        <v>808</v>
      </c>
    </row>
    <row r="721" spans="1:5" x14ac:dyDescent="0.2">
      <c r="A721" s="12" t="s">
        <v>814</v>
      </c>
      <c r="B721" s="10" t="s">
        <v>2392</v>
      </c>
      <c r="C721" s="16" t="s">
        <v>3023</v>
      </c>
      <c r="D721" s="11" t="s">
        <v>815</v>
      </c>
      <c r="E721" s="11" t="s">
        <v>815</v>
      </c>
    </row>
    <row r="722" spans="1:5" x14ac:dyDescent="0.2">
      <c r="A722" s="12" t="s">
        <v>832</v>
      </c>
      <c r="B722" s="10" t="s">
        <v>2393</v>
      </c>
      <c r="C722" s="16" t="s">
        <v>3024</v>
      </c>
      <c r="D722" s="11" t="s">
        <v>2394</v>
      </c>
      <c r="E722" s="11" t="s">
        <v>833</v>
      </c>
    </row>
    <row r="723" spans="1:5" x14ac:dyDescent="0.2">
      <c r="A723" s="12" t="s">
        <v>817</v>
      </c>
      <c r="B723" s="10" t="s">
        <v>2395</v>
      </c>
      <c r="C723" s="16" t="s">
        <v>3025</v>
      </c>
      <c r="D723" s="11" t="s">
        <v>2396</v>
      </c>
      <c r="E723" s="11" t="s">
        <v>818</v>
      </c>
    </row>
    <row r="724" spans="1:5" x14ac:dyDescent="0.2">
      <c r="A724" s="12" t="s">
        <v>817</v>
      </c>
      <c r="B724" s="10" t="s">
        <v>2397</v>
      </c>
      <c r="C724" s="16" t="s">
        <v>3025</v>
      </c>
      <c r="D724" s="11" t="s">
        <v>2398</v>
      </c>
      <c r="E724" s="11" t="s">
        <v>818</v>
      </c>
    </row>
    <row r="725" spans="1:5" x14ac:dyDescent="0.2">
      <c r="A725" s="12" t="s">
        <v>817</v>
      </c>
      <c r="B725" s="10" t="s">
        <v>2399</v>
      </c>
      <c r="C725" s="16" t="s">
        <v>3025</v>
      </c>
      <c r="D725" s="11" t="s">
        <v>2400</v>
      </c>
      <c r="E725" s="11" t="s">
        <v>818</v>
      </c>
    </row>
    <row r="726" spans="1:5" x14ac:dyDescent="0.2">
      <c r="A726" s="12" t="s">
        <v>820</v>
      </c>
      <c r="B726" s="10" t="s">
        <v>2401</v>
      </c>
      <c r="C726" s="16" t="s">
        <v>3026</v>
      </c>
      <c r="D726" s="11" t="s">
        <v>2402</v>
      </c>
      <c r="E726" s="11" t="s">
        <v>821</v>
      </c>
    </row>
    <row r="727" spans="1:5" x14ac:dyDescent="0.2">
      <c r="A727" s="12" t="s">
        <v>820</v>
      </c>
      <c r="B727" s="10" t="s">
        <v>2403</v>
      </c>
      <c r="C727" s="16" t="s">
        <v>3026</v>
      </c>
      <c r="D727" s="11" t="s">
        <v>2404</v>
      </c>
      <c r="E727" s="11" t="s">
        <v>821</v>
      </c>
    </row>
    <row r="728" spans="1:5" x14ac:dyDescent="0.2">
      <c r="A728" s="12" t="s">
        <v>820</v>
      </c>
      <c r="B728" s="10" t="s">
        <v>2405</v>
      </c>
      <c r="C728" s="16" t="s">
        <v>3026</v>
      </c>
      <c r="D728" s="11" t="s">
        <v>2406</v>
      </c>
      <c r="E728" s="11" t="s">
        <v>821</v>
      </c>
    </row>
    <row r="729" spans="1:5" x14ac:dyDescent="0.2">
      <c r="A729" s="12" t="s">
        <v>820</v>
      </c>
      <c r="B729" s="10" t="s">
        <v>2407</v>
      </c>
      <c r="C729" s="16" t="s">
        <v>3026</v>
      </c>
      <c r="D729" s="11" t="s">
        <v>2408</v>
      </c>
      <c r="E729" s="11" t="s">
        <v>821</v>
      </c>
    </row>
    <row r="730" spans="1:5" x14ac:dyDescent="0.2">
      <c r="A730" s="12" t="s">
        <v>820</v>
      </c>
      <c r="B730" s="10" t="s">
        <v>2409</v>
      </c>
      <c r="C730" s="16" t="s">
        <v>3026</v>
      </c>
      <c r="D730" s="11" t="s">
        <v>2410</v>
      </c>
      <c r="E730" s="11" t="s">
        <v>821</v>
      </c>
    </row>
    <row r="731" spans="1:5" x14ac:dyDescent="0.2">
      <c r="A731" s="12" t="s">
        <v>820</v>
      </c>
      <c r="B731" s="10" t="s">
        <v>2411</v>
      </c>
      <c r="C731" s="16" t="s">
        <v>3026</v>
      </c>
      <c r="D731" s="11" t="s">
        <v>2412</v>
      </c>
      <c r="E731" s="11" t="s">
        <v>821</v>
      </c>
    </row>
    <row r="732" spans="1:5" x14ac:dyDescent="0.2">
      <c r="A732" s="12" t="s">
        <v>823</v>
      </c>
      <c r="B732" s="10" t="s">
        <v>2413</v>
      </c>
      <c r="C732" s="16" t="s">
        <v>3027</v>
      </c>
      <c r="D732" s="11" t="s">
        <v>2414</v>
      </c>
      <c r="E732" s="11" t="s">
        <v>824</v>
      </c>
    </row>
    <row r="733" spans="1:5" x14ac:dyDescent="0.2">
      <c r="A733" s="12" t="s">
        <v>823</v>
      </c>
      <c r="B733" s="10" t="s">
        <v>2415</v>
      </c>
      <c r="C733" s="16" t="s">
        <v>3027</v>
      </c>
      <c r="D733" s="11" t="s">
        <v>2416</v>
      </c>
      <c r="E733" s="11" t="s">
        <v>824</v>
      </c>
    </row>
    <row r="734" spans="1:5" x14ac:dyDescent="0.2">
      <c r="A734" s="12" t="s">
        <v>823</v>
      </c>
      <c r="B734" s="10" t="s">
        <v>2417</v>
      </c>
      <c r="C734" s="16" t="s">
        <v>3027</v>
      </c>
      <c r="D734" s="11" t="s">
        <v>2418</v>
      </c>
      <c r="E734" s="11" t="s">
        <v>824</v>
      </c>
    </row>
    <row r="735" spans="1:5" x14ac:dyDescent="0.2">
      <c r="A735" s="12" t="s">
        <v>826</v>
      </c>
      <c r="B735" s="10" t="s">
        <v>2419</v>
      </c>
      <c r="C735" s="16" t="s">
        <v>3028</v>
      </c>
      <c r="D735" s="11" t="s">
        <v>2420</v>
      </c>
      <c r="E735" s="11" t="s">
        <v>827</v>
      </c>
    </row>
    <row r="736" spans="1:5" x14ac:dyDescent="0.2">
      <c r="A736" s="12" t="s">
        <v>826</v>
      </c>
      <c r="B736" s="10" t="s">
        <v>2421</v>
      </c>
      <c r="C736" s="16" t="s">
        <v>3028</v>
      </c>
      <c r="D736" s="11" t="s">
        <v>2422</v>
      </c>
      <c r="E736" s="11" t="s">
        <v>827</v>
      </c>
    </row>
    <row r="737" spans="1:5" x14ac:dyDescent="0.2">
      <c r="A737" s="12" t="s">
        <v>826</v>
      </c>
      <c r="B737" s="10" t="s">
        <v>2423</v>
      </c>
      <c r="C737" s="16" t="s">
        <v>3028</v>
      </c>
      <c r="D737" s="11" t="s">
        <v>2424</v>
      </c>
      <c r="E737" s="11" t="s">
        <v>827</v>
      </c>
    </row>
    <row r="738" spans="1:5" x14ac:dyDescent="0.2">
      <c r="A738" s="12" t="s">
        <v>826</v>
      </c>
      <c r="B738" s="10" t="s">
        <v>2425</v>
      </c>
      <c r="C738" s="16" t="s">
        <v>3028</v>
      </c>
      <c r="D738" s="11" t="s">
        <v>2426</v>
      </c>
      <c r="E738" s="11" t="s">
        <v>827</v>
      </c>
    </row>
    <row r="739" spans="1:5" x14ac:dyDescent="0.2">
      <c r="A739" s="12" t="s">
        <v>826</v>
      </c>
      <c r="B739" s="10" t="s">
        <v>2427</v>
      </c>
      <c r="C739" s="16" t="s">
        <v>3028</v>
      </c>
      <c r="D739" s="11" t="s">
        <v>2428</v>
      </c>
      <c r="E739" s="11" t="s">
        <v>827</v>
      </c>
    </row>
    <row r="740" spans="1:5" x14ac:dyDescent="0.2">
      <c r="A740" s="12" t="s">
        <v>829</v>
      </c>
      <c r="B740" s="10" t="s">
        <v>2429</v>
      </c>
      <c r="C740" s="16" t="s">
        <v>3029</v>
      </c>
      <c r="D740" s="11" t="s">
        <v>2430</v>
      </c>
      <c r="E740" s="11" t="s">
        <v>830</v>
      </c>
    </row>
    <row r="741" spans="1:5" x14ac:dyDescent="0.2">
      <c r="A741" s="12" t="s">
        <v>829</v>
      </c>
      <c r="B741" s="10" t="s">
        <v>2431</v>
      </c>
      <c r="C741" s="16" t="s">
        <v>3029</v>
      </c>
      <c r="D741" s="11" t="s">
        <v>2432</v>
      </c>
      <c r="E741" s="11" t="s">
        <v>830</v>
      </c>
    </row>
    <row r="742" spans="1:5" x14ac:dyDescent="0.2">
      <c r="A742" s="12" t="s">
        <v>829</v>
      </c>
      <c r="B742" s="10" t="s">
        <v>2433</v>
      </c>
      <c r="C742" s="16" t="s">
        <v>3029</v>
      </c>
      <c r="D742" s="11" t="s">
        <v>2434</v>
      </c>
      <c r="E742" s="11" t="s">
        <v>830</v>
      </c>
    </row>
    <row r="743" spans="1:5" x14ac:dyDescent="0.2">
      <c r="A743" s="12" t="s">
        <v>829</v>
      </c>
      <c r="B743" s="10" t="s">
        <v>2435</v>
      </c>
      <c r="C743" s="16" t="s">
        <v>3029</v>
      </c>
      <c r="D743" s="11" t="s">
        <v>2436</v>
      </c>
      <c r="E743" s="11" t="s">
        <v>830</v>
      </c>
    </row>
    <row r="744" spans="1:5" x14ac:dyDescent="0.2">
      <c r="A744" s="12" t="s">
        <v>829</v>
      </c>
      <c r="B744" s="10" t="s">
        <v>2437</v>
      </c>
      <c r="C744" s="16" t="s">
        <v>3029</v>
      </c>
      <c r="D744" s="11" t="s">
        <v>2438</v>
      </c>
      <c r="E744" s="11" t="s">
        <v>830</v>
      </c>
    </row>
    <row r="745" spans="1:5" x14ac:dyDescent="0.2">
      <c r="A745" s="12" t="s">
        <v>829</v>
      </c>
      <c r="B745" s="10" t="s">
        <v>2439</v>
      </c>
      <c r="C745" s="16" t="s">
        <v>3029</v>
      </c>
      <c r="D745" s="11" t="s">
        <v>2440</v>
      </c>
      <c r="E745" s="11" t="s">
        <v>830</v>
      </c>
    </row>
    <row r="746" spans="1:5" x14ac:dyDescent="0.2">
      <c r="A746" s="12" t="s">
        <v>829</v>
      </c>
      <c r="B746" s="10" t="s">
        <v>2441</v>
      </c>
      <c r="C746" s="16" t="s">
        <v>3029</v>
      </c>
      <c r="D746" s="11" t="s">
        <v>2442</v>
      </c>
      <c r="E746" s="11" t="s">
        <v>830</v>
      </c>
    </row>
    <row r="747" spans="1:5" x14ac:dyDescent="0.2">
      <c r="A747" s="12" t="s">
        <v>832</v>
      </c>
      <c r="B747" s="10" t="s">
        <v>2443</v>
      </c>
      <c r="C747" s="16" t="s">
        <v>3030</v>
      </c>
      <c r="D747" s="11" t="s">
        <v>2444</v>
      </c>
      <c r="E747" s="11" t="s">
        <v>833</v>
      </c>
    </row>
    <row r="748" spans="1:5" x14ac:dyDescent="0.2">
      <c r="A748" s="12" t="s">
        <v>832</v>
      </c>
      <c r="B748" s="10" t="s">
        <v>2445</v>
      </c>
      <c r="C748" s="16" t="s">
        <v>3030</v>
      </c>
      <c r="D748" s="11" t="s">
        <v>2446</v>
      </c>
      <c r="E748" s="11" t="s">
        <v>833</v>
      </c>
    </row>
    <row r="749" spans="1:5" x14ac:dyDescent="0.2">
      <c r="A749" s="12" t="s">
        <v>832</v>
      </c>
      <c r="B749" s="10" t="s">
        <v>2447</v>
      </c>
      <c r="C749" s="16" t="s">
        <v>3030</v>
      </c>
      <c r="D749" s="11" t="s">
        <v>2448</v>
      </c>
      <c r="E749" s="11" t="s">
        <v>833</v>
      </c>
    </row>
    <row r="750" spans="1:5" x14ac:dyDescent="0.2">
      <c r="A750" s="12" t="s">
        <v>835</v>
      </c>
      <c r="B750" s="10" t="s">
        <v>2449</v>
      </c>
      <c r="C750" s="16" t="s">
        <v>3031</v>
      </c>
      <c r="D750" s="11" t="s">
        <v>2450</v>
      </c>
      <c r="E750" s="11" t="s">
        <v>836</v>
      </c>
    </row>
    <row r="751" spans="1:5" x14ac:dyDescent="0.2">
      <c r="A751" s="12" t="s">
        <v>835</v>
      </c>
      <c r="B751" s="10" t="s">
        <v>2451</v>
      </c>
      <c r="C751" s="16" t="s">
        <v>3032</v>
      </c>
      <c r="D751" s="11" t="s">
        <v>2452</v>
      </c>
      <c r="E751" s="11" t="s">
        <v>836</v>
      </c>
    </row>
    <row r="752" spans="1:5" x14ac:dyDescent="0.2">
      <c r="A752" s="12" t="s">
        <v>835</v>
      </c>
      <c r="B752" s="10" t="s">
        <v>2453</v>
      </c>
      <c r="C752" s="16" t="s">
        <v>3033</v>
      </c>
      <c r="D752" s="11" t="s">
        <v>2454</v>
      </c>
      <c r="E752" s="11" t="s">
        <v>836</v>
      </c>
    </row>
    <row r="753" spans="1:5" x14ac:dyDescent="0.2">
      <c r="A753" s="12" t="s">
        <v>835</v>
      </c>
      <c r="B753" s="10" t="s">
        <v>2455</v>
      </c>
      <c r="C753" s="16" t="s">
        <v>3033</v>
      </c>
      <c r="D753" s="11" t="s">
        <v>2456</v>
      </c>
      <c r="E753" s="11" t="s">
        <v>836</v>
      </c>
    </row>
    <row r="754" spans="1:5" x14ac:dyDescent="0.2">
      <c r="A754" s="12" t="s">
        <v>835</v>
      </c>
      <c r="B754" s="10" t="s">
        <v>2457</v>
      </c>
      <c r="C754" s="16" t="s">
        <v>3033</v>
      </c>
      <c r="D754" s="11" t="s">
        <v>2458</v>
      </c>
      <c r="E754" s="11" t="s">
        <v>836</v>
      </c>
    </row>
    <row r="755" spans="1:5" x14ac:dyDescent="0.2">
      <c r="A755" s="12" t="s">
        <v>960</v>
      </c>
      <c r="B755" s="10" t="s">
        <v>2459</v>
      </c>
      <c r="C755" s="16" t="s">
        <v>3034</v>
      </c>
      <c r="D755" s="11" t="s">
        <v>961</v>
      </c>
      <c r="E755" s="11" t="s">
        <v>961</v>
      </c>
    </row>
    <row r="756" spans="1:5" x14ac:dyDescent="0.2">
      <c r="A756" s="12" t="s">
        <v>963</v>
      </c>
      <c r="B756" s="10" t="s">
        <v>2460</v>
      </c>
      <c r="C756" s="16" t="s">
        <v>3035</v>
      </c>
      <c r="D756" s="11" t="s">
        <v>964</v>
      </c>
      <c r="E756" s="11" t="s">
        <v>964</v>
      </c>
    </row>
    <row r="757" spans="1:5" x14ac:dyDescent="0.2">
      <c r="A757" s="12" t="s">
        <v>966</v>
      </c>
      <c r="B757" s="10" t="s">
        <v>2461</v>
      </c>
      <c r="C757" s="16" t="s">
        <v>3036</v>
      </c>
      <c r="D757" s="11" t="s">
        <v>967</v>
      </c>
      <c r="E757" s="11" t="s">
        <v>967</v>
      </c>
    </row>
    <row r="758" spans="1:5" x14ac:dyDescent="0.2">
      <c r="A758" s="12" t="s">
        <v>838</v>
      </c>
      <c r="B758" s="10" t="s">
        <v>2462</v>
      </c>
      <c r="C758" s="16" t="s">
        <v>3037</v>
      </c>
      <c r="D758" s="11" t="s">
        <v>2463</v>
      </c>
      <c r="E758" s="11" t="s">
        <v>160</v>
      </c>
    </row>
    <row r="759" spans="1:5" x14ac:dyDescent="0.2">
      <c r="A759" s="12" t="s">
        <v>838</v>
      </c>
      <c r="B759" s="10" t="s">
        <v>2464</v>
      </c>
      <c r="C759" s="16" t="s">
        <v>3037</v>
      </c>
      <c r="D759" s="11" t="s">
        <v>2465</v>
      </c>
      <c r="E759" s="11" t="s">
        <v>160</v>
      </c>
    </row>
    <row r="760" spans="1:5" x14ac:dyDescent="0.2">
      <c r="A760" s="12" t="s">
        <v>838</v>
      </c>
      <c r="B760" s="10" t="s">
        <v>2466</v>
      </c>
      <c r="C760" s="16" t="s">
        <v>3037</v>
      </c>
      <c r="D760" s="11" t="s">
        <v>2467</v>
      </c>
      <c r="E760" s="11" t="s">
        <v>160</v>
      </c>
    </row>
    <row r="761" spans="1:5" x14ac:dyDescent="0.2">
      <c r="A761" s="12" t="s">
        <v>838</v>
      </c>
      <c r="B761" s="10" t="s">
        <v>2468</v>
      </c>
      <c r="C761" s="16" t="s">
        <v>3038</v>
      </c>
      <c r="D761" s="11" t="s">
        <v>2469</v>
      </c>
      <c r="E761" s="11" t="s">
        <v>160</v>
      </c>
    </row>
    <row r="762" spans="1:5" x14ac:dyDescent="0.2">
      <c r="A762" s="12" t="s">
        <v>838</v>
      </c>
      <c r="B762" s="10" t="s">
        <v>2470</v>
      </c>
      <c r="C762" s="16" t="s">
        <v>95</v>
      </c>
      <c r="D762" s="11" t="s">
        <v>2471</v>
      </c>
      <c r="E762" s="11" t="s">
        <v>160</v>
      </c>
    </row>
    <row r="763" spans="1:5" x14ac:dyDescent="0.2">
      <c r="A763" s="12" t="s">
        <v>838</v>
      </c>
      <c r="B763" s="10" t="s">
        <v>2472</v>
      </c>
      <c r="C763" s="16" t="s">
        <v>95</v>
      </c>
      <c r="D763" s="11" t="s">
        <v>2473</v>
      </c>
      <c r="E763" s="11" t="s">
        <v>160</v>
      </c>
    </row>
    <row r="764" spans="1:5" x14ac:dyDescent="0.2">
      <c r="A764" s="12" t="s">
        <v>838</v>
      </c>
      <c r="B764" s="10" t="s">
        <v>2474</v>
      </c>
      <c r="C764" s="16" t="s">
        <v>95</v>
      </c>
      <c r="D764" s="11" t="s">
        <v>2475</v>
      </c>
      <c r="E764" s="11" t="s">
        <v>160</v>
      </c>
    </row>
    <row r="765" spans="1:5" x14ac:dyDescent="0.2">
      <c r="A765" s="12" t="s">
        <v>838</v>
      </c>
      <c r="B765" s="10" t="s">
        <v>2476</v>
      </c>
      <c r="C765" s="16" t="s">
        <v>95</v>
      </c>
      <c r="D765" s="11" t="s">
        <v>2477</v>
      </c>
      <c r="E765" s="11" t="s">
        <v>160</v>
      </c>
    </row>
    <row r="766" spans="1:5" x14ac:dyDescent="0.2">
      <c r="A766" s="12" t="s">
        <v>838</v>
      </c>
      <c r="B766" s="10" t="s">
        <v>2478</v>
      </c>
      <c r="C766" s="16" t="s">
        <v>3039</v>
      </c>
      <c r="D766" s="11" t="s">
        <v>2479</v>
      </c>
      <c r="E766" s="11" t="s">
        <v>160</v>
      </c>
    </row>
    <row r="767" spans="1:5" x14ac:dyDescent="0.2">
      <c r="A767" s="12" t="s">
        <v>848</v>
      </c>
      <c r="B767" s="10" t="s">
        <v>2480</v>
      </c>
      <c r="C767" s="16" t="s">
        <v>3040</v>
      </c>
      <c r="D767" s="11" t="s">
        <v>849</v>
      </c>
      <c r="E767" s="11" t="s">
        <v>849</v>
      </c>
    </row>
    <row r="768" spans="1:5" x14ac:dyDescent="0.2">
      <c r="A768" s="12" t="s">
        <v>851</v>
      </c>
      <c r="B768" s="10" t="s">
        <v>2481</v>
      </c>
      <c r="C768" s="16" t="s">
        <v>3041</v>
      </c>
      <c r="D768" s="11" t="s">
        <v>852</v>
      </c>
      <c r="E768" s="11" t="s">
        <v>852</v>
      </c>
    </row>
    <row r="769" spans="1:5" x14ac:dyDescent="0.2">
      <c r="A769" s="12" t="s">
        <v>854</v>
      </c>
      <c r="B769" s="10" t="s">
        <v>2482</v>
      </c>
      <c r="C769" s="16" t="s">
        <v>3042</v>
      </c>
      <c r="D769" s="11" t="s">
        <v>2483</v>
      </c>
      <c r="E769" s="11" t="s">
        <v>855</v>
      </c>
    </row>
    <row r="770" spans="1:5" x14ac:dyDescent="0.2">
      <c r="A770" s="12" t="s">
        <v>854</v>
      </c>
      <c r="B770" s="10" t="s">
        <v>2484</v>
      </c>
      <c r="C770" s="16" t="s">
        <v>3042</v>
      </c>
      <c r="D770" s="11" t="s">
        <v>2485</v>
      </c>
      <c r="E770" s="11" t="s">
        <v>855</v>
      </c>
    </row>
    <row r="771" spans="1:5" x14ac:dyDescent="0.2">
      <c r="A771" s="12" t="s">
        <v>854</v>
      </c>
      <c r="B771" s="10" t="s">
        <v>2486</v>
      </c>
      <c r="C771" s="16" t="s">
        <v>3042</v>
      </c>
      <c r="D771" s="11" t="s">
        <v>2487</v>
      </c>
      <c r="E771" s="11" t="s">
        <v>855</v>
      </c>
    </row>
    <row r="772" spans="1:5" ht="25.5" x14ac:dyDescent="0.2">
      <c r="A772" s="12" t="s">
        <v>854</v>
      </c>
      <c r="B772" s="10" t="s">
        <v>2488</v>
      </c>
      <c r="C772" s="16" t="s">
        <v>3042</v>
      </c>
      <c r="D772" s="11" t="s">
        <v>2489</v>
      </c>
      <c r="E772" s="11" t="s">
        <v>855</v>
      </c>
    </row>
    <row r="773" spans="1:5" x14ac:dyDescent="0.2">
      <c r="A773" s="12" t="s">
        <v>854</v>
      </c>
      <c r="B773" s="10" t="s">
        <v>2490</v>
      </c>
      <c r="C773" s="16" t="s">
        <v>3042</v>
      </c>
      <c r="D773" s="11" t="s">
        <v>2491</v>
      </c>
      <c r="E773" s="11" t="s">
        <v>855</v>
      </c>
    </row>
    <row r="774" spans="1:5" x14ac:dyDescent="0.2">
      <c r="A774" s="12" t="s">
        <v>854</v>
      </c>
      <c r="B774" s="10" t="s">
        <v>2492</v>
      </c>
      <c r="C774" s="16" t="s">
        <v>3043</v>
      </c>
      <c r="D774" s="11" t="s">
        <v>2493</v>
      </c>
      <c r="E774" s="11" t="s">
        <v>855</v>
      </c>
    </row>
    <row r="775" spans="1:5" x14ac:dyDescent="0.2">
      <c r="A775" s="12" t="s">
        <v>854</v>
      </c>
      <c r="B775" s="10" t="s">
        <v>2494</v>
      </c>
      <c r="C775" s="16" t="s">
        <v>3043</v>
      </c>
      <c r="D775" s="11" t="s">
        <v>2495</v>
      </c>
      <c r="E775" s="11" t="s">
        <v>855</v>
      </c>
    </row>
    <row r="776" spans="1:5" x14ac:dyDescent="0.2">
      <c r="A776" s="12" t="s">
        <v>854</v>
      </c>
      <c r="B776" s="10" t="s">
        <v>2496</v>
      </c>
      <c r="C776" s="16" t="s">
        <v>3043</v>
      </c>
      <c r="D776" s="11" t="s">
        <v>2497</v>
      </c>
      <c r="E776" s="11" t="s">
        <v>855</v>
      </c>
    </row>
    <row r="777" spans="1:5" x14ac:dyDescent="0.2">
      <c r="A777" s="12" t="s">
        <v>854</v>
      </c>
      <c r="B777" s="10" t="s">
        <v>2498</v>
      </c>
      <c r="C777" s="16" t="s">
        <v>3043</v>
      </c>
      <c r="D777" s="11" t="s">
        <v>2499</v>
      </c>
      <c r="E777" s="11" t="s">
        <v>855</v>
      </c>
    </row>
    <row r="778" spans="1:5" x14ac:dyDescent="0.2">
      <c r="A778" s="12" t="s">
        <v>854</v>
      </c>
      <c r="B778" s="10" t="s">
        <v>2500</v>
      </c>
      <c r="C778" s="16" t="s">
        <v>3044</v>
      </c>
      <c r="D778" s="11" t="s">
        <v>2501</v>
      </c>
      <c r="E778" s="11" t="s">
        <v>855</v>
      </c>
    </row>
    <row r="779" spans="1:5" x14ac:dyDescent="0.2">
      <c r="A779" s="12" t="s">
        <v>854</v>
      </c>
      <c r="B779" s="10" t="s">
        <v>2502</v>
      </c>
      <c r="C779" s="16" t="s">
        <v>3045</v>
      </c>
      <c r="D779" s="11" t="s">
        <v>2503</v>
      </c>
      <c r="E779" s="11" t="s">
        <v>855</v>
      </c>
    </row>
    <row r="780" spans="1:5" x14ac:dyDescent="0.2">
      <c r="A780" s="12" t="s">
        <v>854</v>
      </c>
      <c r="B780" s="10" t="s">
        <v>2504</v>
      </c>
      <c r="C780" s="16" t="s">
        <v>3046</v>
      </c>
      <c r="D780" s="11" t="s">
        <v>2505</v>
      </c>
      <c r="E780" s="11" t="s">
        <v>855</v>
      </c>
    </row>
    <row r="781" spans="1:5" x14ac:dyDescent="0.2">
      <c r="A781" s="12" t="s">
        <v>854</v>
      </c>
      <c r="B781" s="10" t="s">
        <v>2506</v>
      </c>
      <c r="C781" s="16" t="s">
        <v>3046</v>
      </c>
      <c r="D781" s="11" t="s">
        <v>2507</v>
      </c>
      <c r="E781" s="11" t="s">
        <v>855</v>
      </c>
    </row>
    <row r="782" spans="1:5" x14ac:dyDescent="0.2">
      <c r="A782" s="12" t="s">
        <v>854</v>
      </c>
      <c r="B782" s="10" t="s">
        <v>2508</v>
      </c>
      <c r="C782" s="16" t="s">
        <v>3046</v>
      </c>
      <c r="D782" s="11" t="s">
        <v>2509</v>
      </c>
      <c r="E782" s="11" t="s">
        <v>855</v>
      </c>
    </row>
    <row r="783" spans="1:5" x14ac:dyDescent="0.2">
      <c r="A783" s="12" t="s">
        <v>973</v>
      </c>
      <c r="B783" s="10" t="s">
        <v>2510</v>
      </c>
      <c r="C783" s="16" t="s">
        <v>3047</v>
      </c>
      <c r="D783" s="11" t="s">
        <v>2511</v>
      </c>
      <c r="E783" s="11" t="s">
        <v>974</v>
      </c>
    </row>
    <row r="784" spans="1:5" x14ac:dyDescent="0.2">
      <c r="A784" s="12" t="s">
        <v>973</v>
      </c>
      <c r="B784" s="10" t="s">
        <v>2512</v>
      </c>
      <c r="C784" s="16" t="s">
        <v>3047</v>
      </c>
      <c r="D784" s="11" t="s">
        <v>2513</v>
      </c>
      <c r="E784" s="11" t="s">
        <v>974</v>
      </c>
    </row>
    <row r="785" spans="1:5" x14ac:dyDescent="0.2">
      <c r="A785" s="12" t="s">
        <v>973</v>
      </c>
      <c r="B785" s="10" t="s">
        <v>2514</v>
      </c>
      <c r="C785" s="16" t="s">
        <v>3048</v>
      </c>
      <c r="D785" s="11" t="s">
        <v>2515</v>
      </c>
      <c r="E785" s="11" t="s">
        <v>974</v>
      </c>
    </row>
    <row r="786" spans="1:5" x14ac:dyDescent="0.2">
      <c r="A786" s="12" t="s">
        <v>973</v>
      </c>
      <c r="B786" s="10" t="s">
        <v>2516</v>
      </c>
      <c r="C786" s="16" t="s">
        <v>3049</v>
      </c>
      <c r="D786" s="11" t="s">
        <v>2517</v>
      </c>
      <c r="E786" s="11" t="s">
        <v>974</v>
      </c>
    </row>
    <row r="787" spans="1:5" x14ac:dyDescent="0.2">
      <c r="A787" s="12" t="s">
        <v>857</v>
      </c>
      <c r="B787" s="10" t="s">
        <v>2518</v>
      </c>
      <c r="C787" s="16" t="s">
        <v>3050</v>
      </c>
      <c r="D787" s="11" t="s">
        <v>2519</v>
      </c>
      <c r="E787" s="11" t="s">
        <v>858</v>
      </c>
    </row>
    <row r="788" spans="1:5" x14ac:dyDescent="0.2">
      <c r="A788" s="12" t="s">
        <v>857</v>
      </c>
      <c r="B788" s="10" t="s">
        <v>2520</v>
      </c>
      <c r="C788" s="16" t="s">
        <v>3051</v>
      </c>
      <c r="D788" s="11" t="s">
        <v>2521</v>
      </c>
      <c r="E788" s="11" t="s">
        <v>858</v>
      </c>
    </row>
    <row r="789" spans="1:5" x14ac:dyDescent="0.2">
      <c r="A789" s="12" t="s">
        <v>857</v>
      </c>
      <c r="B789" s="10" t="s">
        <v>2522</v>
      </c>
      <c r="C789" s="16" t="s">
        <v>3051</v>
      </c>
      <c r="D789" s="11" t="s">
        <v>2523</v>
      </c>
      <c r="E789" s="11" t="s">
        <v>858</v>
      </c>
    </row>
    <row r="790" spans="1:5" x14ac:dyDescent="0.2">
      <c r="A790" s="12" t="s">
        <v>857</v>
      </c>
      <c r="B790" s="10" t="s">
        <v>2524</v>
      </c>
      <c r="C790" s="16" t="s">
        <v>3051</v>
      </c>
      <c r="D790" s="11" t="s">
        <v>2525</v>
      </c>
      <c r="E790" s="11" t="s">
        <v>858</v>
      </c>
    </row>
    <row r="791" spans="1:5" x14ac:dyDescent="0.2">
      <c r="A791" s="12" t="s">
        <v>857</v>
      </c>
      <c r="B791" s="10" t="s">
        <v>2526</v>
      </c>
      <c r="C791" s="16" t="s">
        <v>3052</v>
      </c>
      <c r="D791" s="11" t="s">
        <v>2527</v>
      </c>
      <c r="E791" s="11" t="s">
        <v>858</v>
      </c>
    </row>
    <row r="792" spans="1:5" x14ac:dyDescent="0.2">
      <c r="A792" s="12" t="s">
        <v>857</v>
      </c>
      <c r="B792" s="10" t="s">
        <v>2528</v>
      </c>
      <c r="C792" s="16" t="s">
        <v>3053</v>
      </c>
      <c r="D792" s="11" t="s">
        <v>2529</v>
      </c>
      <c r="E792" s="11" t="s">
        <v>858</v>
      </c>
    </row>
    <row r="793" spans="1:5" x14ac:dyDescent="0.2">
      <c r="A793" s="12" t="s">
        <v>857</v>
      </c>
      <c r="B793" s="10" t="s">
        <v>2530</v>
      </c>
      <c r="C793" s="16" t="s">
        <v>3053</v>
      </c>
      <c r="D793" s="11" t="s">
        <v>2531</v>
      </c>
      <c r="E793" s="11" t="s">
        <v>858</v>
      </c>
    </row>
    <row r="794" spans="1:5" x14ac:dyDescent="0.2">
      <c r="A794" s="12" t="s">
        <v>857</v>
      </c>
      <c r="B794" s="10" t="s">
        <v>2532</v>
      </c>
      <c r="C794" s="16" t="s">
        <v>3053</v>
      </c>
      <c r="D794" s="11" t="s">
        <v>2533</v>
      </c>
      <c r="E794" s="11" t="s">
        <v>858</v>
      </c>
    </row>
    <row r="795" spans="1:5" x14ac:dyDescent="0.2">
      <c r="A795" s="12" t="s">
        <v>857</v>
      </c>
      <c r="B795" s="10" t="s">
        <v>2534</v>
      </c>
      <c r="C795" s="16" t="s">
        <v>3053</v>
      </c>
      <c r="D795" s="11" t="s">
        <v>2535</v>
      </c>
      <c r="E795" s="11" t="s">
        <v>858</v>
      </c>
    </row>
    <row r="796" spans="1:5" x14ac:dyDescent="0.2">
      <c r="A796" s="12" t="s">
        <v>2538</v>
      </c>
      <c r="B796" s="10" t="s">
        <v>2536</v>
      </c>
      <c r="C796" s="16" t="s">
        <v>3054</v>
      </c>
      <c r="D796" s="11" t="s">
        <v>2537</v>
      </c>
      <c r="E796" s="11" t="s">
        <v>861</v>
      </c>
    </row>
    <row r="797" spans="1:5" x14ac:dyDescent="0.2">
      <c r="A797" s="12" t="s">
        <v>860</v>
      </c>
      <c r="B797" s="10" t="s">
        <v>2539</v>
      </c>
      <c r="C797" s="16" t="s">
        <v>3054</v>
      </c>
      <c r="D797" s="11" t="s">
        <v>2540</v>
      </c>
      <c r="E797" s="11" t="s">
        <v>861</v>
      </c>
    </row>
    <row r="798" spans="1:5" x14ac:dyDescent="0.2">
      <c r="A798" s="12" t="s">
        <v>2538</v>
      </c>
      <c r="B798" s="10" t="s">
        <v>2541</v>
      </c>
      <c r="C798" s="16" t="s">
        <v>3054</v>
      </c>
      <c r="D798" s="11" t="s">
        <v>2542</v>
      </c>
      <c r="E798" s="11" t="s">
        <v>861</v>
      </c>
    </row>
    <row r="799" spans="1:5" x14ac:dyDescent="0.2">
      <c r="A799" s="12" t="s">
        <v>2538</v>
      </c>
      <c r="B799" s="10" t="s">
        <v>2543</v>
      </c>
      <c r="C799" s="16" t="s">
        <v>3055</v>
      </c>
      <c r="D799" s="11" t="s">
        <v>2544</v>
      </c>
      <c r="E799" s="11" t="s">
        <v>861</v>
      </c>
    </row>
    <row r="800" spans="1:5" x14ac:dyDescent="0.2">
      <c r="A800" s="12" t="s">
        <v>2538</v>
      </c>
      <c r="B800" s="10" t="s">
        <v>2545</v>
      </c>
      <c r="C800" s="16" t="s">
        <v>3055</v>
      </c>
      <c r="D800" s="11" t="s">
        <v>2546</v>
      </c>
      <c r="E800" s="11" t="s">
        <v>861</v>
      </c>
    </row>
    <row r="801" spans="1:5" x14ac:dyDescent="0.2">
      <c r="A801" s="12" t="s">
        <v>2538</v>
      </c>
      <c r="B801" s="10" t="s">
        <v>2547</v>
      </c>
      <c r="C801" s="16" t="s">
        <v>3055</v>
      </c>
      <c r="D801" s="11" t="s">
        <v>2548</v>
      </c>
      <c r="E801" s="11" t="s">
        <v>861</v>
      </c>
    </row>
    <row r="802" spans="1:5" x14ac:dyDescent="0.2">
      <c r="A802" s="12" t="s">
        <v>2538</v>
      </c>
      <c r="B802" s="10" t="s">
        <v>2549</v>
      </c>
      <c r="C802" s="16" t="s">
        <v>3056</v>
      </c>
      <c r="D802" s="11" t="s">
        <v>2550</v>
      </c>
      <c r="E802" s="11" t="s">
        <v>861</v>
      </c>
    </row>
    <row r="803" spans="1:5" x14ac:dyDescent="0.2">
      <c r="A803" s="12" t="s">
        <v>860</v>
      </c>
      <c r="B803" s="10" t="s">
        <v>2551</v>
      </c>
      <c r="C803" s="16" t="s">
        <v>3057</v>
      </c>
      <c r="D803" s="11" t="s">
        <v>2552</v>
      </c>
      <c r="E803" s="11" t="s">
        <v>861</v>
      </c>
    </row>
    <row r="804" spans="1:5" ht="25.5" x14ac:dyDescent="0.2">
      <c r="A804" s="12" t="s">
        <v>102</v>
      </c>
      <c r="B804" s="10" t="s">
        <v>2553</v>
      </c>
      <c r="C804" s="16" t="s">
        <v>100</v>
      </c>
      <c r="D804" s="11" t="s">
        <v>2554</v>
      </c>
      <c r="E804" s="11" t="s">
        <v>864</v>
      </c>
    </row>
    <row r="805" spans="1:5" ht="25.5" x14ac:dyDescent="0.2">
      <c r="A805" s="12" t="s">
        <v>102</v>
      </c>
      <c r="B805" s="10" t="s">
        <v>2555</v>
      </c>
      <c r="C805" s="16" t="s">
        <v>100</v>
      </c>
      <c r="D805" s="11" t="s">
        <v>2556</v>
      </c>
      <c r="E805" s="11" t="s">
        <v>864</v>
      </c>
    </row>
    <row r="806" spans="1:5" ht="25.5" x14ac:dyDescent="0.2">
      <c r="A806" s="12" t="s">
        <v>102</v>
      </c>
      <c r="B806" s="10" t="s">
        <v>2557</v>
      </c>
      <c r="C806" s="16" t="s">
        <v>100</v>
      </c>
      <c r="D806" s="11" t="s">
        <v>2558</v>
      </c>
      <c r="E806" s="11" t="s">
        <v>864</v>
      </c>
    </row>
    <row r="807" spans="1:5" ht="25.5" x14ac:dyDescent="0.2">
      <c r="A807" s="12" t="s">
        <v>102</v>
      </c>
      <c r="B807" s="10" t="s">
        <v>2559</v>
      </c>
      <c r="C807" s="16" t="s">
        <v>100</v>
      </c>
      <c r="D807" s="11" t="s">
        <v>2560</v>
      </c>
      <c r="E807" s="11" t="s">
        <v>864</v>
      </c>
    </row>
    <row r="808" spans="1:5" ht="25.5" x14ac:dyDescent="0.2">
      <c r="A808" s="12" t="s">
        <v>102</v>
      </c>
      <c r="B808" s="10" t="s">
        <v>2561</v>
      </c>
      <c r="C808" s="16" t="s">
        <v>100</v>
      </c>
      <c r="D808" s="11" t="s">
        <v>2562</v>
      </c>
      <c r="E808" s="11" t="s">
        <v>864</v>
      </c>
    </row>
    <row r="809" spans="1:5" ht="25.5" x14ac:dyDescent="0.2">
      <c r="A809" s="12" t="s">
        <v>102</v>
      </c>
      <c r="B809" s="10" t="s">
        <v>2563</v>
      </c>
      <c r="C809" s="16" t="s">
        <v>3058</v>
      </c>
      <c r="D809" s="11" t="s">
        <v>2564</v>
      </c>
      <c r="E809" s="11" t="s">
        <v>864</v>
      </c>
    </row>
    <row r="810" spans="1:5" ht="25.5" x14ac:dyDescent="0.2">
      <c r="A810" s="12" t="s">
        <v>102</v>
      </c>
      <c r="B810" s="10" t="s">
        <v>2565</v>
      </c>
      <c r="C810" s="16" t="s">
        <v>3058</v>
      </c>
      <c r="D810" s="11" t="s">
        <v>2566</v>
      </c>
      <c r="E810" s="11" t="s">
        <v>864</v>
      </c>
    </row>
    <row r="811" spans="1:5" ht="25.5" x14ac:dyDescent="0.2">
      <c r="A811" s="12" t="s">
        <v>102</v>
      </c>
      <c r="B811" s="10" t="s">
        <v>2567</v>
      </c>
      <c r="C811" s="16" t="s">
        <v>3058</v>
      </c>
      <c r="D811" s="11" t="s">
        <v>2568</v>
      </c>
      <c r="E811" s="11" t="s">
        <v>864</v>
      </c>
    </row>
    <row r="812" spans="1:5" ht="25.5" x14ac:dyDescent="0.2">
      <c r="A812" s="12" t="s">
        <v>102</v>
      </c>
      <c r="B812" s="10" t="s">
        <v>2569</v>
      </c>
      <c r="C812" s="16" t="s">
        <v>106</v>
      </c>
      <c r="D812" s="11" t="s">
        <v>2570</v>
      </c>
      <c r="E812" s="11" t="s">
        <v>864</v>
      </c>
    </row>
    <row r="813" spans="1:5" ht="25.5" x14ac:dyDescent="0.2">
      <c r="A813" s="12" t="s">
        <v>102</v>
      </c>
      <c r="B813" s="10" t="s">
        <v>2571</v>
      </c>
      <c r="C813" s="16" t="s">
        <v>106</v>
      </c>
      <c r="D813" s="11" t="s">
        <v>2572</v>
      </c>
      <c r="E813" s="11" t="s">
        <v>864</v>
      </c>
    </row>
    <row r="814" spans="1:5" ht="25.5" x14ac:dyDescent="0.2">
      <c r="A814" s="12" t="s">
        <v>102</v>
      </c>
      <c r="B814" s="10" t="s">
        <v>2573</v>
      </c>
      <c r="C814" s="16" t="s">
        <v>106</v>
      </c>
      <c r="D814" s="11" t="s">
        <v>2574</v>
      </c>
      <c r="E814" s="11" t="s">
        <v>864</v>
      </c>
    </row>
    <row r="815" spans="1:5" ht="25.5" x14ac:dyDescent="0.2">
      <c r="A815" s="12" t="s">
        <v>102</v>
      </c>
      <c r="B815" s="10" t="s">
        <v>2575</v>
      </c>
      <c r="C815" s="16" t="s">
        <v>106</v>
      </c>
      <c r="D815" s="11" t="s">
        <v>2576</v>
      </c>
      <c r="E815" s="11" t="s">
        <v>864</v>
      </c>
    </row>
    <row r="816" spans="1:5" ht="25.5" x14ac:dyDescent="0.2">
      <c r="A816" s="12" t="s">
        <v>102</v>
      </c>
      <c r="B816" s="10" t="s">
        <v>2577</v>
      </c>
      <c r="C816" s="16" t="s">
        <v>106</v>
      </c>
      <c r="D816" s="11" t="s">
        <v>2578</v>
      </c>
      <c r="E816" s="11" t="s">
        <v>864</v>
      </c>
    </row>
    <row r="817" spans="1:5" ht="25.5" x14ac:dyDescent="0.2">
      <c r="A817" s="12" t="s">
        <v>102</v>
      </c>
      <c r="B817" s="10" t="s">
        <v>2579</v>
      </c>
      <c r="C817" s="16" t="s">
        <v>109</v>
      </c>
      <c r="D817" s="11" t="s">
        <v>110</v>
      </c>
      <c r="E817" s="11" t="s">
        <v>864</v>
      </c>
    </row>
    <row r="818" spans="1:5" ht="25.5" x14ac:dyDescent="0.2">
      <c r="A818" s="12" t="s">
        <v>102</v>
      </c>
      <c r="B818" s="10" t="s">
        <v>2580</v>
      </c>
      <c r="C818" s="16" t="s">
        <v>112</v>
      </c>
      <c r="D818" s="11" t="s">
        <v>2581</v>
      </c>
      <c r="E818" s="11" t="s">
        <v>864</v>
      </c>
    </row>
    <row r="819" spans="1:5" ht="25.5" x14ac:dyDescent="0.2">
      <c r="A819" s="12" t="s">
        <v>102</v>
      </c>
      <c r="B819" s="10" t="s">
        <v>2582</v>
      </c>
      <c r="C819" s="16" t="s">
        <v>112</v>
      </c>
      <c r="D819" s="11" t="s">
        <v>2583</v>
      </c>
      <c r="E819" s="11" t="s">
        <v>864</v>
      </c>
    </row>
    <row r="820" spans="1:5" ht="25.5" x14ac:dyDescent="0.2">
      <c r="A820" s="12" t="s">
        <v>102</v>
      </c>
      <c r="B820" s="10" t="s">
        <v>2584</v>
      </c>
      <c r="C820" s="16" t="s">
        <v>112</v>
      </c>
      <c r="D820" s="11" t="s">
        <v>2585</v>
      </c>
      <c r="E820" s="11" t="s">
        <v>864</v>
      </c>
    </row>
    <row r="821" spans="1:5" ht="25.5" x14ac:dyDescent="0.2">
      <c r="A821" s="12" t="s">
        <v>102</v>
      </c>
      <c r="B821" s="10" t="s">
        <v>2586</v>
      </c>
      <c r="C821" s="16" t="s">
        <v>115</v>
      </c>
      <c r="D821" s="11" t="s">
        <v>2587</v>
      </c>
      <c r="E821" s="11" t="s">
        <v>864</v>
      </c>
    </row>
    <row r="822" spans="1:5" ht="25.5" x14ac:dyDescent="0.2">
      <c r="A822" s="12" t="s">
        <v>102</v>
      </c>
      <c r="B822" s="10" t="s">
        <v>2588</v>
      </c>
      <c r="C822" s="16" t="s">
        <v>115</v>
      </c>
      <c r="D822" s="11" t="s">
        <v>2589</v>
      </c>
      <c r="E822" s="11" t="s">
        <v>864</v>
      </c>
    </row>
    <row r="823" spans="1:5" ht="25.5" x14ac:dyDescent="0.2">
      <c r="A823" s="12" t="s">
        <v>102</v>
      </c>
      <c r="B823" s="10" t="s">
        <v>2590</v>
      </c>
      <c r="C823" s="16" t="s">
        <v>115</v>
      </c>
      <c r="D823" s="11" t="s">
        <v>2591</v>
      </c>
      <c r="E823" s="11" t="s">
        <v>864</v>
      </c>
    </row>
    <row r="824" spans="1:5" ht="25.5" x14ac:dyDescent="0.2">
      <c r="A824" s="12" t="s">
        <v>102</v>
      </c>
      <c r="B824" s="10" t="s">
        <v>2592</v>
      </c>
      <c r="C824" s="16" t="s">
        <v>115</v>
      </c>
      <c r="D824" s="11" t="s">
        <v>2593</v>
      </c>
      <c r="E824" s="11" t="s">
        <v>864</v>
      </c>
    </row>
    <row r="825" spans="1:5" ht="25.5" x14ac:dyDescent="0.2">
      <c r="A825" s="12" t="s">
        <v>102</v>
      </c>
      <c r="B825" s="10" t="s">
        <v>2594</v>
      </c>
      <c r="C825" s="16" t="s">
        <v>115</v>
      </c>
      <c r="D825" s="11" t="s">
        <v>2595</v>
      </c>
      <c r="E825" s="11" t="s">
        <v>864</v>
      </c>
    </row>
    <row r="826" spans="1:5" ht="25.5" x14ac:dyDescent="0.2">
      <c r="A826" s="12" t="s">
        <v>102</v>
      </c>
      <c r="B826" s="10" t="s">
        <v>2596</v>
      </c>
      <c r="C826" s="16" t="s">
        <v>115</v>
      </c>
      <c r="D826" s="11" t="s">
        <v>2597</v>
      </c>
      <c r="E826" s="11" t="s">
        <v>864</v>
      </c>
    </row>
    <row r="827" spans="1:5" x14ac:dyDescent="0.2">
      <c r="A827" s="12" t="s">
        <v>871</v>
      </c>
      <c r="B827" s="10" t="s">
        <v>2598</v>
      </c>
      <c r="C827" s="16" t="s">
        <v>3059</v>
      </c>
      <c r="D827" s="11" t="s">
        <v>2599</v>
      </c>
      <c r="E827" s="11" t="s">
        <v>872</v>
      </c>
    </row>
    <row r="828" spans="1:5" x14ac:dyDescent="0.2">
      <c r="A828" s="12" t="s">
        <v>871</v>
      </c>
      <c r="B828" s="10" t="s">
        <v>2600</v>
      </c>
      <c r="C828" s="16" t="s">
        <v>3059</v>
      </c>
      <c r="D828" s="11" t="s">
        <v>2601</v>
      </c>
      <c r="E828" s="11" t="s">
        <v>872</v>
      </c>
    </row>
    <row r="829" spans="1:5" x14ac:dyDescent="0.2">
      <c r="A829" s="12" t="s">
        <v>868</v>
      </c>
      <c r="B829" s="10" t="s">
        <v>2602</v>
      </c>
      <c r="C829" s="16" t="s">
        <v>3060</v>
      </c>
      <c r="D829" s="11" t="s">
        <v>2603</v>
      </c>
      <c r="E829" s="11" t="s">
        <v>869</v>
      </c>
    </row>
    <row r="830" spans="1:5" x14ac:dyDescent="0.2">
      <c r="A830" s="12" t="s">
        <v>868</v>
      </c>
      <c r="B830" s="10" t="s">
        <v>2604</v>
      </c>
      <c r="C830" s="16" t="s">
        <v>3060</v>
      </c>
      <c r="D830" s="11" t="s">
        <v>2605</v>
      </c>
      <c r="E830" s="11" t="s">
        <v>869</v>
      </c>
    </row>
    <row r="831" spans="1:5" x14ac:dyDescent="0.2">
      <c r="A831" s="12" t="s">
        <v>868</v>
      </c>
      <c r="B831" s="10" t="s">
        <v>2606</v>
      </c>
      <c r="C831" s="16" t="s">
        <v>3060</v>
      </c>
      <c r="D831" s="11" t="s">
        <v>2607</v>
      </c>
      <c r="E831" s="11" t="s">
        <v>869</v>
      </c>
    </row>
    <row r="832" spans="1:5" x14ac:dyDescent="0.2">
      <c r="A832" s="12" t="s">
        <v>871</v>
      </c>
      <c r="B832" s="10" t="s">
        <v>2608</v>
      </c>
      <c r="C832" s="16" t="s">
        <v>3061</v>
      </c>
      <c r="D832" s="11" t="s">
        <v>2609</v>
      </c>
      <c r="E832" s="11" t="s">
        <v>872</v>
      </c>
    </row>
    <row r="833" spans="1:5" x14ac:dyDescent="0.2">
      <c r="A833" s="12" t="s">
        <v>871</v>
      </c>
      <c r="B833" s="10" t="s">
        <v>2610</v>
      </c>
      <c r="C833" s="16" t="s">
        <v>3061</v>
      </c>
      <c r="D833" s="11" t="s">
        <v>2611</v>
      </c>
      <c r="E833" s="11" t="s">
        <v>872</v>
      </c>
    </row>
    <row r="834" spans="1:5" x14ac:dyDescent="0.2">
      <c r="A834" s="12" t="s">
        <v>871</v>
      </c>
      <c r="B834" s="10" t="s">
        <v>2612</v>
      </c>
      <c r="C834" s="16" t="s">
        <v>3061</v>
      </c>
      <c r="D834" s="11" t="s">
        <v>2613</v>
      </c>
      <c r="E834" s="11" t="s">
        <v>872</v>
      </c>
    </row>
    <row r="835" spans="1:5" x14ac:dyDescent="0.2">
      <c r="A835" s="12" t="s">
        <v>871</v>
      </c>
      <c r="B835" s="10" t="s">
        <v>2614</v>
      </c>
      <c r="C835" s="16" t="s">
        <v>3061</v>
      </c>
      <c r="D835" s="11" t="s">
        <v>2615</v>
      </c>
      <c r="E835" s="11" t="s">
        <v>872</v>
      </c>
    </row>
    <row r="836" spans="1:5" x14ac:dyDescent="0.2">
      <c r="A836" s="12" t="s">
        <v>871</v>
      </c>
      <c r="B836" s="10" t="s">
        <v>2616</v>
      </c>
      <c r="C836" s="16" t="s">
        <v>3061</v>
      </c>
      <c r="D836" s="11" t="s">
        <v>2617</v>
      </c>
      <c r="E836" s="11" t="s">
        <v>872</v>
      </c>
    </row>
    <row r="837" spans="1:5" x14ac:dyDescent="0.2">
      <c r="A837" s="12" t="s">
        <v>871</v>
      </c>
      <c r="B837" s="10" t="s">
        <v>2618</v>
      </c>
      <c r="C837" s="16" t="s">
        <v>3061</v>
      </c>
      <c r="D837" s="11" t="s">
        <v>2619</v>
      </c>
      <c r="E837" s="11" t="s">
        <v>872</v>
      </c>
    </row>
    <row r="838" spans="1:5" x14ac:dyDescent="0.2">
      <c r="A838" s="12" t="s">
        <v>878</v>
      </c>
      <c r="B838" s="10" t="s">
        <v>2620</v>
      </c>
      <c r="C838" s="16" t="s">
        <v>3062</v>
      </c>
      <c r="D838" s="11" t="s">
        <v>2621</v>
      </c>
      <c r="E838" s="11" t="s">
        <v>879</v>
      </c>
    </row>
    <row r="839" spans="1:5" x14ac:dyDescent="0.2">
      <c r="A839" s="12" t="s">
        <v>878</v>
      </c>
      <c r="B839" s="10" t="s">
        <v>2622</v>
      </c>
      <c r="C839" s="16" t="s">
        <v>3062</v>
      </c>
      <c r="D839" s="11" t="s">
        <v>2623</v>
      </c>
      <c r="E839" s="11" t="s">
        <v>879</v>
      </c>
    </row>
    <row r="840" spans="1:5" x14ac:dyDescent="0.2">
      <c r="A840" s="12" t="s">
        <v>878</v>
      </c>
      <c r="B840" s="10" t="s">
        <v>2624</v>
      </c>
      <c r="C840" s="16" t="s">
        <v>3062</v>
      </c>
      <c r="D840" s="11" t="s">
        <v>2625</v>
      </c>
      <c r="E840" s="11" t="s">
        <v>879</v>
      </c>
    </row>
    <row r="841" spans="1:5" x14ac:dyDescent="0.2">
      <c r="A841" s="12" t="s">
        <v>878</v>
      </c>
      <c r="B841" s="10" t="s">
        <v>2626</v>
      </c>
      <c r="C841" s="16" t="s">
        <v>3062</v>
      </c>
      <c r="D841" s="11" t="s">
        <v>2627</v>
      </c>
      <c r="E841" s="11" t="s">
        <v>879</v>
      </c>
    </row>
    <row r="842" spans="1:5" x14ac:dyDescent="0.2">
      <c r="A842" s="12" t="s">
        <v>878</v>
      </c>
      <c r="B842" s="10" t="s">
        <v>2628</v>
      </c>
      <c r="C842" s="16" t="s">
        <v>3062</v>
      </c>
      <c r="D842" s="11" t="s">
        <v>2629</v>
      </c>
      <c r="E842" s="11" t="s">
        <v>879</v>
      </c>
    </row>
    <row r="843" spans="1:5" x14ac:dyDescent="0.2">
      <c r="A843" s="12" t="s">
        <v>878</v>
      </c>
      <c r="B843" s="10" t="s">
        <v>2630</v>
      </c>
      <c r="C843" s="16" t="s">
        <v>3062</v>
      </c>
      <c r="D843" s="11" t="s">
        <v>2631</v>
      </c>
      <c r="E843" s="11" t="s">
        <v>879</v>
      </c>
    </row>
    <row r="844" spans="1:5" x14ac:dyDescent="0.2">
      <c r="A844" s="12" t="s">
        <v>878</v>
      </c>
      <c r="B844" s="10" t="s">
        <v>2632</v>
      </c>
      <c r="C844" s="16" t="s">
        <v>3062</v>
      </c>
      <c r="D844" s="11" t="s">
        <v>2633</v>
      </c>
      <c r="E844" s="11" t="s">
        <v>879</v>
      </c>
    </row>
    <row r="845" spans="1:5" x14ac:dyDescent="0.2">
      <c r="A845" s="12" t="s">
        <v>878</v>
      </c>
      <c r="B845" s="10" t="s">
        <v>2634</v>
      </c>
      <c r="C845" s="16" t="s">
        <v>3062</v>
      </c>
      <c r="D845" s="11" t="s">
        <v>2635</v>
      </c>
      <c r="E845" s="11" t="s">
        <v>879</v>
      </c>
    </row>
    <row r="846" spans="1:5" ht="25.5" x14ac:dyDescent="0.2">
      <c r="A846" s="12" t="s">
        <v>881</v>
      </c>
      <c r="B846" s="10" t="s">
        <v>2636</v>
      </c>
      <c r="C846" s="16" t="s">
        <v>3063</v>
      </c>
      <c r="D846" s="11" t="s">
        <v>2637</v>
      </c>
      <c r="E846" s="11" t="s">
        <v>882</v>
      </c>
    </row>
    <row r="847" spans="1:5" ht="25.5" x14ac:dyDescent="0.2">
      <c r="A847" s="12" t="s">
        <v>881</v>
      </c>
      <c r="B847" s="10" t="s">
        <v>2638</v>
      </c>
      <c r="C847" s="16" t="s">
        <v>3063</v>
      </c>
      <c r="D847" s="11" t="s">
        <v>2639</v>
      </c>
      <c r="E847" s="11" t="s">
        <v>882</v>
      </c>
    </row>
    <row r="848" spans="1:5" ht="25.5" x14ac:dyDescent="0.2">
      <c r="A848" s="12" t="s">
        <v>881</v>
      </c>
      <c r="B848" s="10" t="s">
        <v>2640</v>
      </c>
      <c r="C848" s="16" t="s">
        <v>3063</v>
      </c>
      <c r="D848" s="11" t="s">
        <v>2641</v>
      </c>
      <c r="E848" s="11" t="s">
        <v>882</v>
      </c>
    </row>
    <row r="849" spans="1:5" ht="25.5" x14ac:dyDescent="0.2">
      <c r="A849" s="12" t="s">
        <v>881</v>
      </c>
      <c r="B849" s="10" t="s">
        <v>2642</v>
      </c>
      <c r="C849" s="16" t="s">
        <v>3064</v>
      </c>
      <c r="D849" s="11" t="s">
        <v>2643</v>
      </c>
      <c r="E849" s="11" t="s">
        <v>882</v>
      </c>
    </row>
    <row r="850" spans="1:5" x14ac:dyDescent="0.2">
      <c r="A850" s="12" t="s">
        <v>884</v>
      </c>
      <c r="B850" s="10" t="s">
        <v>2644</v>
      </c>
      <c r="C850" s="16" t="s">
        <v>3065</v>
      </c>
      <c r="D850" s="11" t="s">
        <v>2645</v>
      </c>
      <c r="E850" s="11" t="s">
        <v>885</v>
      </c>
    </row>
    <row r="851" spans="1:5" x14ac:dyDescent="0.2">
      <c r="A851" s="12" t="s">
        <v>884</v>
      </c>
      <c r="B851" s="10" t="s">
        <v>2646</v>
      </c>
      <c r="C851" s="16" t="s">
        <v>3065</v>
      </c>
      <c r="D851" s="11" t="s">
        <v>2647</v>
      </c>
      <c r="E851" s="11" t="s">
        <v>885</v>
      </c>
    </row>
    <row r="852" spans="1:5" x14ac:dyDescent="0.2">
      <c r="A852" s="12" t="s">
        <v>884</v>
      </c>
      <c r="B852" s="10" t="s">
        <v>2648</v>
      </c>
      <c r="C852" s="16" t="s">
        <v>3065</v>
      </c>
      <c r="D852" s="11" t="s">
        <v>2649</v>
      </c>
      <c r="E852" s="11" t="s">
        <v>885</v>
      </c>
    </row>
    <row r="853" spans="1:5" x14ac:dyDescent="0.2">
      <c r="A853" s="12" t="s">
        <v>884</v>
      </c>
      <c r="B853" s="10" t="s">
        <v>2650</v>
      </c>
      <c r="C853" s="16" t="s">
        <v>3066</v>
      </c>
      <c r="D853" s="11" t="s">
        <v>2651</v>
      </c>
      <c r="E853" s="11" t="s">
        <v>885</v>
      </c>
    </row>
    <row r="854" spans="1:5" x14ac:dyDescent="0.2">
      <c r="A854" s="12" t="s">
        <v>884</v>
      </c>
      <c r="B854" s="10" t="s">
        <v>2652</v>
      </c>
      <c r="C854" s="16" t="s">
        <v>3067</v>
      </c>
      <c r="D854" s="11" t="s">
        <v>2653</v>
      </c>
      <c r="E854" s="11" t="s">
        <v>885</v>
      </c>
    </row>
    <row r="855" spans="1:5" x14ac:dyDescent="0.2">
      <c r="A855" s="12" t="s">
        <v>884</v>
      </c>
      <c r="B855" s="10" t="s">
        <v>2654</v>
      </c>
      <c r="C855" s="16" t="s">
        <v>3067</v>
      </c>
      <c r="D855" s="11" t="s">
        <v>2655</v>
      </c>
      <c r="E855" s="11" t="s">
        <v>885</v>
      </c>
    </row>
    <row r="856" spans="1:5" x14ac:dyDescent="0.2">
      <c r="A856" s="12" t="s">
        <v>891</v>
      </c>
      <c r="B856" s="10" t="s">
        <v>2656</v>
      </c>
      <c r="C856" s="16" t="s">
        <v>3068</v>
      </c>
      <c r="D856" s="11" t="s">
        <v>2657</v>
      </c>
      <c r="E856" s="11" t="s">
        <v>892</v>
      </c>
    </row>
    <row r="857" spans="1:5" x14ac:dyDescent="0.2">
      <c r="A857" s="12" t="s">
        <v>891</v>
      </c>
      <c r="B857" s="10" t="s">
        <v>2658</v>
      </c>
      <c r="C857" s="16" t="s">
        <v>3068</v>
      </c>
      <c r="D857" s="11" t="s">
        <v>2659</v>
      </c>
      <c r="E857" s="11" t="s">
        <v>892</v>
      </c>
    </row>
    <row r="858" spans="1:5" x14ac:dyDescent="0.2">
      <c r="A858" s="12" t="s">
        <v>891</v>
      </c>
      <c r="B858" s="10" t="s">
        <v>2660</v>
      </c>
      <c r="C858" s="16" t="s">
        <v>3068</v>
      </c>
      <c r="D858" s="11" t="s">
        <v>2661</v>
      </c>
      <c r="E858" s="11" t="s">
        <v>892</v>
      </c>
    </row>
    <row r="859" spans="1:5" x14ac:dyDescent="0.2">
      <c r="A859" s="12" t="s">
        <v>891</v>
      </c>
      <c r="B859" s="10" t="s">
        <v>2662</v>
      </c>
      <c r="C859" s="16" t="s">
        <v>3068</v>
      </c>
      <c r="D859" s="11" t="s">
        <v>2663</v>
      </c>
      <c r="E859" s="11" t="s">
        <v>892</v>
      </c>
    </row>
    <row r="860" spans="1:5" x14ac:dyDescent="0.2">
      <c r="A860" s="12" t="s">
        <v>891</v>
      </c>
      <c r="B860" s="10" t="s">
        <v>2664</v>
      </c>
      <c r="C860" s="16" t="s">
        <v>3068</v>
      </c>
      <c r="D860" s="11" t="s">
        <v>2665</v>
      </c>
      <c r="E860" s="11" t="s">
        <v>892</v>
      </c>
    </row>
    <row r="861" spans="1:5" x14ac:dyDescent="0.2">
      <c r="A861" s="12" t="s">
        <v>891</v>
      </c>
      <c r="B861" s="10" t="s">
        <v>2666</v>
      </c>
      <c r="C861" s="16" t="s">
        <v>3068</v>
      </c>
      <c r="D861" s="11" t="s">
        <v>2667</v>
      </c>
      <c r="E861" s="11" t="s">
        <v>892</v>
      </c>
    </row>
    <row r="862" spans="1:5" x14ac:dyDescent="0.2">
      <c r="A862" s="12" t="s">
        <v>891</v>
      </c>
      <c r="B862" s="10" t="s">
        <v>2668</v>
      </c>
      <c r="C862" s="16" t="s">
        <v>3068</v>
      </c>
      <c r="D862" s="11" t="s">
        <v>2669</v>
      </c>
      <c r="E862" s="11" t="s">
        <v>892</v>
      </c>
    </row>
    <row r="863" spans="1:5" x14ac:dyDescent="0.2">
      <c r="A863" s="12" t="s">
        <v>894</v>
      </c>
      <c r="B863" s="10" t="s">
        <v>2670</v>
      </c>
      <c r="C863" s="16" t="s">
        <v>3069</v>
      </c>
      <c r="D863" s="11" t="s">
        <v>2671</v>
      </c>
      <c r="E863" s="11" t="s">
        <v>895</v>
      </c>
    </row>
    <row r="864" spans="1:5" ht="25.5" x14ac:dyDescent="0.2">
      <c r="A864" s="12" t="s">
        <v>894</v>
      </c>
      <c r="B864" s="10" t="s">
        <v>2672</v>
      </c>
      <c r="C864" s="16" t="s">
        <v>3070</v>
      </c>
      <c r="D864" s="11" t="s">
        <v>2673</v>
      </c>
      <c r="E864" s="11" t="s">
        <v>895</v>
      </c>
    </row>
    <row r="865" spans="1:5" x14ac:dyDescent="0.2">
      <c r="A865" s="12" t="s">
        <v>894</v>
      </c>
      <c r="B865" s="10" t="s">
        <v>2674</v>
      </c>
      <c r="C865" s="16" t="s">
        <v>3071</v>
      </c>
      <c r="D865" s="11" t="s">
        <v>2675</v>
      </c>
      <c r="E865" s="11" t="s">
        <v>895</v>
      </c>
    </row>
    <row r="866" spans="1:5" x14ac:dyDescent="0.2">
      <c r="A866" s="12" t="s">
        <v>894</v>
      </c>
      <c r="B866" s="10" t="s">
        <v>2676</v>
      </c>
      <c r="C866" s="16" t="s">
        <v>3071</v>
      </c>
      <c r="D866" s="11" t="s">
        <v>2677</v>
      </c>
      <c r="E866" s="11" t="s">
        <v>895</v>
      </c>
    </row>
    <row r="867" spans="1:5" x14ac:dyDescent="0.2">
      <c r="A867" s="12" t="s">
        <v>894</v>
      </c>
      <c r="B867" s="10" t="s">
        <v>2678</v>
      </c>
      <c r="C867" s="16" t="s">
        <v>3071</v>
      </c>
      <c r="D867" s="11" t="s">
        <v>2679</v>
      </c>
      <c r="E867" s="11" t="s">
        <v>895</v>
      </c>
    </row>
    <row r="868" spans="1:5" x14ac:dyDescent="0.2">
      <c r="A868" s="12" t="s">
        <v>894</v>
      </c>
      <c r="B868" s="10" t="s">
        <v>2680</v>
      </c>
      <c r="C868" s="16" t="s">
        <v>3071</v>
      </c>
      <c r="D868" s="11" t="s">
        <v>2681</v>
      </c>
      <c r="E868" s="11" t="s">
        <v>895</v>
      </c>
    </row>
    <row r="869" spans="1:5" x14ac:dyDescent="0.2">
      <c r="A869" s="12" t="s">
        <v>894</v>
      </c>
      <c r="B869" s="10" t="s">
        <v>2682</v>
      </c>
      <c r="C869" s="16" t="s">
        <v>3071</v>
      </c>
      <c r="D869" s="11" t="s">
        <v>2683</v>
      </c>
      <c r="E869" s="11" t="s">
        <v>895</v>
      </c>
    </row>
    <row r="870" spans="1:5" x14ac:dyDescent="0.2">
      <c r="A870" s="12" t="s">
        <v>120</v>
      </c>
      <c r="B870" s="10" t="s">
        <v>2684</v>
      </c>
      <c r="C870" s="16" t="s">
        <v>3072</v>
      </c>
      <c r="D870" s="11" t="s">
        <v>2685</v>
      </c>
      <c r="E870" s="11" t="s">
        <v>907</v>
      </c>
    </row>
    <row r="871" spans="1:5" x14ac:dyDescent="0.2">
      <c r="A871" s="12" t="s">
        <v>120</v>
      </c>
      <c r="B871" s="10" t="s">
        <v>2686</v>
      </c>
      <c r="C871" s="16" t="s">
        <v>3072</v>
      </c>
      <c r="D871" s="11" t="s">
        <v>2687</v>
      </c>
      <c r="E871" s="11" t="s">
        <v>907</v>
      </c>
    </row>
    <row r="872" spans="1:5" x14ac:dyDescent="0.2">
      <c r="A872" s="12" t="s">
        <v>120</v>
      </c>
      <c r="B872" s="10" t="s">
        <v>2688</v>
      </c>
      <c r="C872" s="16" t="s">
        <v>3072</v>
      </c>
      <c r="D872" s="11" t="s">
        <v>2689</v>
      </c>
      <c r="E872" s="11" t="s">
        <v>907</v>
      </c>
    </row>
    <row r="873" spans="1:5" x14ac:dyDescent="0.2">
      <c r="A873" s="12" t="s">
        <v>120</v>
      </c>
      <c r="B873" s="10" t="s">
        <v>2690</v>
      </c>
      <c r="C873" s="16" t="s">
        <v>3072</v>
      </c>
      <c r="D873" s="11" t="s">
        <v>2691</v>
      </c>
      <c r="E873" s="11" t="s">
        <v>907</v>
      </c>
    </row>
    <row r="874" spans="1:5" x14ac:dyDescent="0.2">
      <c r="A874" s="12" t="s">
        <v>901</v>
      </c>
      <c r="B874" s="10" t="s">
        <v>2692</v>
      </c>
      <c r="C874" s="16" t="s">
        <v>3073</v>
      </c>
      <c r="D874" s="11" t="s">
        <v>2693</v>
      </c>
      <c r="E874" s="11" t="s">
        <v>902</v>
      </c>
    </row>
    <row r="875" spans="1:5" x14ac:dyDescent="0.2">
      <c r="A875" s="12" t="s">
        <v>901</v>
      </c>
      <c r="B875" s="10" t="s">
        <v>2694</v>
      </c>
      <c r="C875" s="16" t="s">
        <v>3073</v>
      </c>
      <c r="D875" s="11" t="s">
        <v>2695</v>
      </c>
      <c r="E875" s="11" t="s">
        <v>902</v>
      </c>
    </row>
    <row r="876" spans="1:5" x14ac:dyDescent="0.2">
      <c r="A876" s="12" t="s">
        <v>904</v>
      </c>
      <c r="B876" s="10" t="s">
        <v>2696</v>
      </c>
      <c r="C876" s="16" t="s">
        <v>3074</v>
      </c>
      <c r="D876" s="11" t="s">
        <v>2697</v>
      </c>
      <c r="E876" s="11" t="s">
        <v>905</v>
      </c>
    </row>
    <row r="877" spans="1:5" x14ac:dyDescent="0.2">
      <c r="A877" s="12" t="s">
        <v>904</v>
      </c>
      <c r="B877" s="10" t="s">
        <v>2698</v>
      </c>
      <c r="C877" s="16" t="s">
        <v>3074</v>
      </c>
      <c r="D877" s="11" t="s">
        <v>2699</v>
      </c>
      <c r="E877" s="11" t="s">
        <v>905</v>
      </c>
    </row>
    <row r="878" spans="1:5" x14ac:dyDescent="0.2">
      <c r="A878" s="12" t="s">
        <v>904</v>
      </c>
      <c r="B878" s="10" t="s">
        <v>2700</v>
      </c>
      <c r="C878" s="16" t="s">
        <v>3074</v>
      </c>
      <c r="D878" s="11" t="s">
        <v>2701</v>
      </c>
      <c r="E878" s="11" t="s">
        <v>905</v>
      </c>
    </row>
    <row r="879" spans="1:5" x14ac:dyDescent="0.2">
      <c r="A879" s="12" t="s">
        <v>120</v>
      </c>
      <c r="B879" s="10" t="s">
        <v>2702</v>
      </c>
      <c r="C879" s="16" t="s">
        <v>118</v>
      </c>
      <c r="D879" s="11" t="s">
        <v>2703</v>
      </c>
      <c r="E879" s="11" t="s">
        <v>907</v>
      </c>
    </row>
    <row r="880" spans="1:5" x14ac:dyDescent="0.2">
      <c r="A880" s="12" t="s">
        <v>120</v>
      </c>
      <c r="B880" s="10" t="s">
        <v>2704</v>
      </c>
      <c r="C880" s="16" t="s">
        <v>118</v>
      </c>
      <c r="D880" s="11" t="s">
        <v>2705</v>
      </c>
      <c r="E880" s="11" t="s">
        <v>907</v>
      </c>
    </row>
    <row r="881" spans="1:5" x14ac:dyDescent="0.2">
      <c r="A881" s="12" t="s">
        <v>120</v>
      </c>
      <c r="B881" s="10" t="s">
        <v>2706</v>
      </c>
      <c r="C881" s="16" t="s">
        <v>118</v>
      </c>
      <c r="D881" s="11" t="s">
        <v>2707</v>
      </c>
      <c r="E881" s="11" t="s">
        <v>907</v>
      </c>
    </row>
    <row r="882" spans="1:5" x14ac:dyDescent="0.2">
      <c r="A882" s="12" t="s">
        <v>120</v>
      </c>
      <c r="B882" s="10" t="s">
        <v>2708</v>
      </c>
      <c r="C882" s="16" t="s">
        <v>118</v>
      </c>
      <c r="D882" s="11" t="s">
        <v>2709</v>
      </c>
      <c r="E882" s="11" t="s">
        <v>907</v>
      </c>
    </row>
    <row r="883" spans="1:5" x14ac:dyDescent="0.2">
      <c r="A883" s="12" t="s">
        <v>120</v>
      </c>
      <c r="B883" s="10" t="s">
        <v>2710</v>
      </c>
      <c r="C883" s="16" t="s">
        <v>118</v>
      </c>
      <c r="D883" s="11" t="s">
        <v>2711</v>
      </c>
      <c r="E883" s="11" t="s">
        <v>907</v>
      </c>
    </row>
    <row r="884" spans="1:5" x14ac:dyDescent="0.2">
      <c r="A884" s="12" t="s">
        <v>951</v>
      </c>
      <c r="B884" s="10" t="s">
        <v>2712</v>
      </c>
      <c r="C884" s="16" t="s">
        <v>3075</v>
      </c>
      <c r="D884" s="11" t="s">
        <v>952</v>
      </c>
      <c r="E884" s="11" t="s">
        <v>952</v>
      </c>
    </row>
    <row r="885" spans="1:5" x14ac:dyDescent="0.2">
      <c r="A885" s="12" t="s">
        <v>948</v>
      </c>
      <c r="B885" s="10" t="s">
        <v>2713</v>
      </c>
      <c r="C885" s="16" t="s">
        <v>3076</v>
      </c>
      <c r="D885" s="11" t="s">
        <v>2714</v>
      </c>
      <c r="E885" s="11" t="s">
        <v>949</v>
      </c>
    </row>
    <row r="886" spans="1:5" x14ac:dyDescent="0.2">
      <c r="A886" s="12" t="s">
        <v>948</v>
      </c>
      <c r="B886" s="10" t="s">
        <v>2715</v>
      </c>
      <c r="C886" s="16" t="s">
        <v>3077</v>
      </c>
      <c r="D886" s="11" t="s">
        <v>2716</v>
      </c>
      <c r="E886" s="11" t="s">
        <v>949</v>
      </c>
    </row>
    <row r="887" spans="1:5" x14ac:dyDescent="0.2">
      <c r="A887" s="12" t="s">
        <v>948</v>
      </c>
      <c r="B887" s="10" t="s">
        <v>2717</v>
      </c>
      <c r="C887" s="16" t="s">
        <v>3078</v>
      </c>
      <c r="D887" s="11" t="s">
        <v>2718</v>
      </c>
      <c r="E887" s="11" t="s">
        <v>949</v>
      </c>
    </row>
    <row r="888" spans="1:5" x14ac:dyDescent="0.2">
      <c r="A888" s="12" t="s">
        <v>912</v>
      </c>
      <c r="B888" s="10" t="s">
        <v>2719</v>
      </c>
      <c r="C888" s="16" t="s">
        <v>3079</v>
      </c>
      <c r="D888" s="11" t="s">
        <v>2720</v>
      </c>
      <c r="E888" s="11" t="s">
        <v>913</v>
      </c>
    </row>
    <row r="889" spans="1:5" x14ac:dyDescent="0.2">
      <c r="A889" s="12" t="s">
        <v>912</v>
      </c>
      <c r="B889" s="10" t="s">
        <v>2721</v>
      </c>
      <c r="C889" s="16" t="s">
        <v>3079</v>
      </c>
      <c r="D889" s="11" t="s">
        <v>2722</v>
      </c>
      <c r="E889" s="11" t="s">
        <v>913</v>
      </c>
    </row>
    <row r="890" spans="1:5" x14ac:dyDescent="0.2">
      <c r="A890" s="12" t="s">
        <v>948</v>
      </c>
      <c r="B890" s="10" t="s">
        <v>2723</v>
      </c>
      <c r="C890" s="16" t="s">
        <v>3079</v>
      </c>
      <c r="D890" s="11" t="s">
        <v>2724</v>
      </c>
      <c r="E890" s="11" t="s">
        <v>949</v>
      </c>
    </row>
    <row r="891" spans="1:5" x14ac:dyDescent="0.2">
      <c r="A891" s="12" t="s">
        <v>948</v>
      </c>
      <c r="B891" s="10" t="s">
        <v>2725</v>
      </c>
      <c r="C891" s="16" t="s">
        <v>3079</v>
      </c>
      <c r="D891" s="11" t="s">
        <v>2726</v>
      </c>
      <c r="E891" s="11" t="s">
        <v>949</v>
      </c>
    </row>
    <row r="892" spans="1:5" x14ac:dyDescent="0.2">
      <c r="A892" s="12" t="s">
        <v>912</v>
      </c>
      <c r="B892" s="10" t="s">
        <v>2727</v>
      </c>
      <c r="C892" s="16" t="s">
        <v>3079</v>
      </c>
      <c r="D892" s="11" t="s">
        <v>2728</v>
      </c>
      <c r="E892" s="11" t="s">
        <v>913</v>
      </c>
    </row>
    <row r="893" spans="1:5" x14ac:dyDescent="0.2">
      <c r="A893" s="12" t="s">
        <v>909</v>
      </c>
      <c r="B893" s="10" t="s">
        <v>2729</v>
      </c>
      <c r="C893" s="16" t="s">
        <v>3080</v>
      </c>
      <c r="D893" s="11" t="s">
        <v>910</v>
      </c>
      <c r="E893" s="11" t="s">
        <v>910</v>
      </c>
    </row>
    <row r="894" spans="1:5" x14ac:dyDescent="0.2">
      <c r="A894" s="12" t="s">
        <v>980</v>
      </c>
      <c r="B894" s="10" t="s">
        <v>2730</v>
      </c>
      <c r="C894" s="16" t="s">
        <v>3081</v>
      </c>
      <c r="D894" s="11" t="s">
        <v>981</v>
      </c>
      <c r="E894" s="11" t="s">
        <v>981</v>
      </c>
    </row>
    <row r="895" spans="1:5" x14ac:dyDescent="0.2">
      <c r="A895" s="12" t="s">
        <v>2733</v>
      </c>
      <c r="B895" s="10" t="s">
        <v>2731</v>
      </c>
      <c r="C895" s="16" t="s">
        <v>3082</v>
      </c>
      <c r="D895" s="11" t="s">
        <v>2732</v>
      </c>
      <c r="E895" s="11" t="s">
        <v>2734</v>
      </c>
    </row>
    <row r="896" spans="1:5" x14ac:dyDescent="0.2">
      <c r="A896" s="12" t="s">
        <v>2733</v>
      </c>
      <c r="B896" s="10" t="s">
        <v>2735</v>
      </c>
      <c r="C896" s="16" t="s">
        <v>3082</v>
      </c>
      <c r="D896" s="11" t="s">
        <v>2736</v>
      </c>
      <c r="E896" s="11" t="s">
        <v>2734</v>
      </c>
    </row>
    <row r="897" spans="1:5" x14ac:dyDescent="0.2">
      <c r="A897" s="12" t="s">
        <v>2733</v>
      </c>
      <c r="B897" s="10" t="s">
        <v>2737</v>
      </c>
      <c r="C897" s="16" t="s">
        <v>3082</v>
      </c>
      <c r="D897" s="11" t="s">
        <v>2738</v>
      </c>
      <c r="E897" s="11" t="s">
        <v>2734</v>
      </c>
    </row>
    <row r="898" spans="1:5" x14ac:dyDescent="0.2">
      <c r="A898" s="12" t="s">
        <v>2733</v>
      </c>
      <c r="B898" s="10" t="s">
        <v>2739</v>
      </c>
      <c r="C898" s="16" t="s">
        <v>3082</v>
      </c>
      <c r="D898" s="11" t="s">
        <v>2740</v>
      </c>
      <c r="E898" s="11" t="s">
        <v>2734</v>
      </c>
    </row>
    <row r="899" spans="1:5" x14ac:dyDescent="0.2">
      <c r="A899" s="12" t="s">
        <v>2733</v>
      </c>
      <c r="B899" s="10" t="s">
        <v>2741</v>
      </c>
      <c r="C899" s="16" t="s">
        <v>3082</v>
      </c>
      <c r="D899" s="11" t="s">
        <v>2742</v>
      </c>
      <c r="E899" s="11" t="s">
        <v>2734</v>
      </c>
    </row>
    <row r="900" spans="1:5" x14ac:dyDescent="0.2">
      <c r="A900" s="12" t="s">
        <v>2733</v>
      </c>
      <c r="B900" s="10" t="s">
        <v>2743</v>
      </c>
      <c r="C900" s="16" t="s">
        <v>3083</v>
      </c>
      <c r="D900" s="11" t="s">
        <v>2744</v>
      </c>
      <c r="E900" s="11" t="s">
        <v>2734</v>
      </c>
    </row>
    <row r="901" spans="1:5" x14ac:dyDescent="0.2">
      <c r="A901" s="12" t="s">
        <v>2733</v>
      </c>
      <c r="B901" s="10" t="s">
        <v>2745</v>
      </c>
      <c r="C901" s="16" t="s">
        <v>3083</v>
      </c>
      <c r="D901" s="11" t="s">
        <v>2746</v>
      </c>
      <c r="E901" s="11" t="s">
        <v>2734</v>
      </c>
    </row>
    <row r="902" spans="1:5" x14ac:dyDescent="0.2">
      <c r="A902" s="12" t="s">
        <v>2733</v>
      </c>
      <c r="B902" s="10" t="s">
        <v>2747</v>
      </c>
      <c r="C902" s="16" t="s">
        <v>3083</v>
      </c>
      <c r="D902" s="11" t="s">
        <v>2748</v>
      </c>
      <c r="E902" s="11" t="s">
        <v>2734</v>
      </c>
    </row>
    <row r="903" spans="1:5" x14ac:dyDescent="0.2">
      <c r="A903" s="12" t="s">
        <v>2733</v>
      </c>
      <c r="B903" s="10" t="s">
        <v>2749</v>
      </c>
      <c r="C903" s="16" t="s">
        <v>3084</v>
      </c>
      <c r="D903" s="11" t="s">
        <v>2750</v>
      </c>
      <c r="E903" s="11" t="s">
        <v>2734</v>
      </c>
    </row>
    <row r="904" spans="1:5" x14ac:dyDescent="0.2">
      <c r="A904" s="12" t="s">
        <v>2733</v>
      </c>
      <c r="B904" s="10" t="s">
        <v>2751</v>
      </c>
      <c r="C904" s="16" t="s">
        <v>3084</v>
      </c>
      <c r="D904" s="11" t="s">
        <v>2752</v>
      </c>
      <c r="E904" s="11" t="s">
        <v>2734</v>
      </c>
    </row>
    <row r="905" spans="1:5" x14ac:dyDescent="0.2">
      <c r="A905" s="12" t="s">
        <v>2733</v>
      </c>
      <c r="B905" s="10" t="s">
        <v>2753</v>
      </c>
      <c r="C905" s="16" t="s">
        <v>3085</v>
      </c>
      <c r="D905" s="11" t="s">
        <v>2754</v>
      </c>
      <c r="E905" s="11" t="s">
        <v>2734</v>
      </c>
    </row>
    <row r="906" spans="1:5" x14ac:dyDescent="0.2">
      <c r="A906" s="12" t="s">
        <v>2757</v>
      </c>
      <c r="B906" s="10" t="s">
        <v>2755</v>
      </c>
      <c r="C906" s="16" t="s">
        <v>3086</v>
      </c>
      <c r="D906" s="11" t="s">
        <v>2756</v>
      </c>
      <c r="E906" s="11" t="s">
        <v>2758</v>
      </c>
    </row>
    <row r="907" spans="1:5" x14ac:dyDescent="0.2">
      <c r="A907" s="12" t="s">
        <v>2757</v>
      </c>
      <c r="B907" s="10" t="s">
        <v>2759</v>
      </c>
      <c r="C907" s="16" t="s">
        <v>3086</v>
      </c>
      <c r="D907" s="11" t="s">
        <v>2760</v>
      </c>
      <c r="E907" s="11" t="s">
        <v>2758</v>
      </c>
    </row>
    <row r="908" spans="1:5" x14ac:dyDescent="0.2">
      <c r="A908" s="12" t="s">
        <v>2757</v>
      </c>
      <c r="B908" s="10" t="s">
        <v>2761</v>
      </c>
      <c r="C908" s="16" t="s">
        <v>3086</v>
      </c>
      <c r="D908" s="11" t="s">
        <v>2762</v>
      </c>
      <c r="E908" s="11" t="s">
        <v>2758</v>
      </c>
    </row>
    <row r="909" spans="1:5" x14ac:dyDescent="0.2">
      <c r="A909" s="12" t="s">
        <v>2757</v>
      </c>
      <c r="B909" s="10" t="s">
        <v>2763</v>
      </c>
      <c r="C909" s="16" t="s">
        <v>3086</v>
      </c>
      <c r="D909" s="11" t="s">
        <v>2764</v>
      </c>
      <c r="E909" s="11" t="s">
        <v>2758</v>
      </c>
    </row>
    <row r="910" spans="1:5" x14ac:dyDescent="0.2">
      <c r="A910" s="12" t="s">
        <v>2757</v>
      </c>
      <c r="B910" s="10" t="s">
        <v>2765</v>
      </c>
      <c r="C910" s="16" t="s">
        <v>3086</v>
      </c>
      <c r="D910" s="11" t="s">
        <v>2766</v>
      </c>
      <c r="E910" s="11" t="s">
        <v>2758</v>
      </c>
    </row>
    <row r="911" spans="1:5" x14ac:dyDescent="0.2">
      <c r="A911" s="12" t="s">
        <v>2757</v>
      </c>
      <c r="B911" s="10" t="s">
        <v>2767</v>
      </c>
      <c r="C911" s="16" t="s">
        <v>3086</v>
      </c>
      <c r="D911" s="11" t="s">
        <v>2768</v>
      </c>
      <c r="E911" s="11" t="s">
        <v>2758</v>
      </c>
    </row>
    <row r="912" spans="1:5" x14ac:dyDescent="0.2">
      <c r="A912" s="12" t="s">
        <v>2757</v>
      </c>
      <c r="B912" s="10" t="s">
        <v>2769</v>
      </c>
      <c r="C912" s="16" t="s">
        <v>3087</v>
      </c>
      <c r="D912" s="11" t="s">
        <v>2770</v>
      </c>
      <c r="E912" s="11" t="s">
        <v>2758</v>
      </c>
    </row>
    <row r="913" spans="1:5" x14ac:dyDescent="0.2">
      <c r="A913" s="12" t="s">
        <v>2757</v>
      </c>
      <c r="B913" s="10" t="s">
        <v>2771</v>
      </c>
      <c r="C913" s="16" t="s">
        <v>3088</v>
      </c>
      <c r="D913" s="11" t="s">
        <v>2772</v>
      </c>
      <c r="E913" s="11" t="s">
        <v>2758</v>
      </c>
    </row>
    <row r="914" spans="1:5" x14ac:dyDescent="0.2">
      <c r="A914" s="12" t="s">
        <v>2775</v>
      </c>
      <c r="B914" s="10" t="s">
        <v>2773</v>
      </c>
      <c r="C914" s="16" t="s">
        <v>3089</v>
      </c>
      <c r="D914" s="11" t="s">
        <v>2774</v>
      </c>
      <c r="E914" s="11" t="s">
        <v>2776</v>
      </c>
    </row>
    <row r="915" spans="1:5" x14ac:dyDescent="0.2">
      <c r="A915" s="12" t="s">
        <v>2775</v>
      </c>
      <c r="B915" s="10" t="s">
        <v>2777</v>
      </c>
      <c r="C915" s="16" t="s">
        <v>3089</v>
      </c>
      <c r="D915" s="11" t="s">
        <v>2778</v>
      </c>
      <c r="E915" s="11" t="s">
        <v>2776</v>
      </c>
    </row>
    <row r="916" spans="1:5" x14ac:dyDescent="0.2">
      <c r="A916" s="12" t="s">
        <v>2775</v>
      </c>
      <c r="B916" s="10" t="s">
        <v>2779</v>
      </c>
      <c r="C916" s="16" t="s">
        <v>3089</v>
      </c>
      <c r="D916" s="11" t="s">
        <v>2780</v>
      </c>
      <c r="E916" s="11" t="s">
        <v>2776</v>
      </c>
    </row>
    <row r="917" spans="1:5" x14ac:dyDescent="0.2">
      <c r="A917" s="12" t="s">
        <v>2775</v>
      </c>
      <c r="B917" s="10" t="s">
        <v>2781</v>
      </c>
      <c r="C917" s="16" t="s">
        <v>3089</v>
      </c>
      <c r="D917" s="11" t="s">
        <v>2782</v>
      </c>
      <c r="E917" s="11" t="s">
        <v>2776</v>
      </c>
    </row>
    <row r="918" spans="1:5" x14ac:dyDescent="0.2">
      <c r="A918" s="12" t="s">
        <v>2775</v>
      </c>
      <c r="B918" s="10" t="s">
        <v>2783</v>
      </c>
      <c r="C918" s="16" t="s">
        <v>3089</v>
      </c>
      <c r="D918" s="11" t="s">
        <v>2784</v>
      </c>
      <c r="E918" s="11" t="s">
        <v>2776</v>
      </c>
    </row>
    <row r="919" spans="1:5" x14ac:dyDescent="0.2">
      <c r="A919" s="12" t="s">
        <v>2775</v>
      </c>
      <c r="B919" s="10" t="s">
        <v>2785</v>
      </c>
      <c r="C919" s="16" t="s">
        <v>3089</v>
      </c>
      <c r="D919" s="11" t="s">
        <v>2786</v>
      </c>
      <c r="E919" s="11" t="s">
        <v>2776</v>
      </c>
    </row>
    <row r="920" spans="1:5" x14ac:dyDescent="0.2">
      <c r="A920" s="12" t="s">
        <v>2775</v>
      </c>
      <c r="B920" s="10" t="s">
        <v>2787</v>
      </c>
      <c r="C920" s="16" t="s">
        <v>3090</v>
      </c>
      <c r="D920" s="11" t="s">
        <v>2788</v>
      </c>
      <c r="E920" s="11" t="s">
        <v>2776</v>
      </c>
    </row>
    <row r="921" spans="1:5" x14ac:dyDescent="0.2">
      <c r="A921" s="12" t="s">
        <v>2791</v>
      </c>
      <c r="B921" s="10" t="s">
        <v>2789</v>
      </c>
      <c r="C921" s="16" t="s">
        <v>3091</v>
      </c>
      <c r="D921" s="11" t="s">
        <v>2790</v>
      </c>
      <c r="E921" s="11" t="s">
        <v>2792</v>
      </c>
    </row>
  </sheetData>
  <autoFilter ref="B1:E921"/>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G534"/>
  <sheetViews>
    <sheetView topLeftCell="A499" workbookViewId="0">
      <selection activeCell="B2" sqref="B2:F534"/>
    </sheetView>
  </sheetViews>
  <sheetFormatPr defaultRowHeight="15" x14ac:dyDescent="0.25"/>
  <cols>
    <col min="1" max="1" width="9.7109375" customWidth="1"/>
    <col min="2" max="6" width="9.5703125" customWidth="1"/>
    <col min="7" max="7" width="43" customWidth="1"/>
  </cols>
  <sheetData>
    <row r="1" spans="1:7" x14ac:dyDescent="0.25">
      <c r="A1" t="s">
        <v>10443</v>
      </c>
      <c r="B1" t="s">
        <v>10490</v>
      </c>
      <c r="C1" t="s">
        <v>10491</v>
      </c>
      <c r="D1" t="s">
        <v>10492</v>
      </c>
      <c r="E1" t="s">
        <v>10493</v>
      </c>
      <c r="F1" t="s">
        <v>10494</v>
      </c>
      <c r="G1" t="s">
        <v>10444</v>
      </c>
    </row>
    <row r="2" spans="1:7" x14ac:dyDescent="0.25">
      <c r="A2" t="s">
        <v>10234</v>
      </c>
      <c r="B2" t="str">
        <f>RIGHT(A2,6)</f>
        <v>111000</v>
      </c>
      <c r="C2" t="str">
        <f>LEFT(B2,5)&amp;"0"</f>
        <v>111000</v>
      </c>
      <c r="D2" s="67" t="str">
        <f>LEFT(B2,4)&amp;"00"</f>
        <v>111000</v>
      </c>
      <c r="E2" s="67" t="str">
        <f>LEFT(B2,3)&amp;"000"</f>
        <v>111000</v>
      </c>
      <c r="F2" s="67" t="str">
        <f>LEFT(B2,2)&amp;"0000"</f>
        <v>110000</v>
      </c>
      <c r="G2" t="s">
        <v>6031</v>
      </c>
    </row>
    <row r="3" spans="1:7" x14ac:dyDescent="0.25">
      <c r="A3" t="s">
        <v>10235</v>
      </c>
      <c r="B3" s="67" t="str">
        <f t="shared" ref="B3:B58" si="0">RIGHT(A3,6)</f>
        <v>112500</v>
      </c>
      <c r="C3" s="67" t="str">
        <f t="shared" ref="C3:C58" si="1">LEFT(B3,5)&amp;"0"</f>
        <v>112500</v>
      </c>
      <c r="D3" s="67" t="str">
        <f t="shared" ref="D3:D58" si="2">LEFT(B3,4)&amp;"00"</f>
        <v>112500</v>
      </c>
      <c r="E3" s="67" t="str">
        <f t="shared" ref="E3:E58" si="3">LEFT(B3,3)&amp;"000"</f>
        <v>112000</v>
      </c>
      <c r="F3" s="67" t="str">
        <f t="shared" ref="F3:F58" si="4">LEFT(B3,2)&amp;"0000"</f>
        <v>110000</v>
      </c>
      <c r="G3" s="67" t="s">
        <v>6031</v>
      </c>
    </row>
    <row r="4" spans="1:7" x14ac:dyDescent="0.25">
      <c r="A4" t="s">
        <v>10236</v>
      </c>
      <c r="B4" s="67" t="str">
        <f t="shared" si="0"/>
        <v>112A00</v>
      </c>
      <c r="C4" s="67" t="str">
        <f t="shared" si="1"/>
        <v>112A00</v>
      </c>
      <c r="D4" s="67" t="str">
        <f t="shared" si="2"/>
        <v>112A00</v>
      </c>
      <c r="E4" s="67" t="str">
        <f t="shared" si="3"/>
        <v>112000</v>
      </c>
      <c r="F4" s="67" t="str">
        <f t="shared" si="4"/>
        <v>110000</v>
      </c>
      <c r="G4" s="67" t="s">
        <v>6031</v>
      </c>
    </row>
    <row r="5" spans="1:7" x14ac:dyDescent="0.25">
      <c r="A5" t="s">
        <v>10237</v>
      </c>
      <c r="B5" s="67" t="str">
        <f t="shared" si="0"/>
        <v>113000</v>
      </c>
      <c r="C5" s="67" t="str">
        <f t="shared" si="1"/>
        <v>113000</v>
      </c>
      <c r="D5" s="67" t="str">
        <f t="shared" si="2"/>
        <v>113000</v>
      </c>
      <c r="E5" s="67" t="str">
        <f t="shared" si="3"/>
        <v>113000</v>
      </c>
      <c r="F5" s="67" t="str">
        <f t="shared" si="4"/>
        <v>110000</v>
      </c>
      <c r="G5" s="67" t="s">
        <v>6031</v>
      </c>
    </row>
    <row r="6" spans="1:7" x14ac:dyDescent="0.25">
      <c r="A6" t="s">
        <v>10238</v>
      </c>
      <c r="B6" s="67" t="str">
        <f t="shared" si="0"/>
        <v>114000</v>
      </c>
      <c r="C6" s="67" t="str">
        <f t="shared" si="1"/>
        <v>114000</v>
      </c>
      <c r="D6" s="67" t="str">
        <f t="shared" si="2"/>
        <v>114000</v>
      </c>
      <c r="E6" s="67" t="str">
        <f t="shared" si="3"/>
        <v>114000</v>
      </c>
      <c r="F6" s="67" t="str">
        <f t="shared" si="4"/>
        <v>110000</v>
      </c>
      <c r="G6" s="67" t="s">
        <v>6031</v>
      </c>
    </row>
    <row r="7" spans="1:7" x14ac:dyDescent="0.25">
      <c r="A7" t="s">
        <v>10239</v>
      </c>
      <c r="B7" s="67" t="str">
        <f t="shared" si="0"/>
        <v>115300</v>
      </c>
      <c r="C7" s="67" t="str">
        <f t="shared" si="1"/>
        <v>115300</v>
      </c>
      <c r="D7" s="67" t="str">
        <f t="shared" si="2"/>
        <v>115300</v>
      </c>
      <c r="E7" s="67" t="str">
        <f t="shared" si="3"/>
        <v>115000</v>
      </c>
      <c r="F7" s="67" t="str">
        <f t="shared" si="4"/>
        <v>110000</v>
      </c>
      <c r="G7" s="67" t="s">
        <v>6031</v>
      </c>
    </row>
    <row r="8" spans="1:7" x14ac:dyDescent="0.25">
      <c r="A8" t="s">
        <v>10240</v>
      </c>
      <c r="B8" s="67" t="str">
        <f t="shared" si="0"/>
        <v>115A00</v>
      </c>
      <c r="C8" s="67" t="str">
        <f t="shared" si="1"/>
        <v>115A00</v>
      </c>
      <c r="D8" s="67" t="str">
        <f t="shared" si="2"/>
        <v>115A00</v>
      </c>
      <c r="E8" s="67" t="str">
        <f t="shared" si="3"/>
        <v>115000</v>
      </c>
      <c r="F8" s="67" t="str">
        <f t="shared" si="4"/>
        <v>110000</v>
      </c>
      <c r="G8" s="67" t="s">
        <v>6031</v>
      </c>
    </row>
    <row r="9" spans="1:7" x14ac:dyDescent="0.25">
      <c r="A9" t="s">
        <v>10241</v>
      </c>
      <c r="B9" s="67" t="str">
        <f t="shared" si="0"/>
        <v>211000</v>
      </c>
      <c r="C9" s="67" t="str">
        <f t="shared" si="1"/>
        <v>211000</v>
      </c>
      <c r="D9" s="67" t="str">
        <f t="shared" si="2"/>
        <v>211000</v>
      </c>
      <c r="E9" s="67" t="str">
        <f t="shared" si="3"/>
        <v>211000</v>
      </c>
      <c r="F9" s="67" t="str">
        <f t="shared" si="4"/>
        <v>210000</v>
      </c>
      <c r="G9" s="67" t="s">
        <v>6031</v>
      </c>
    </row>
    <row r="10" spans="1:7" x14ac:dyDescent="0.25">
      <c r="A10" t="s">
        <v>10242</v>
      </c>
      <c r="B10" s="67" t="str">
        <f t="shared" si="0"/>
        <v>212100</v>
      </c>
      <c r="C10" s="67" t="str">
        <f t="shared" si="1"/>
        <v>212100</v>
      </c>
      <c r="D10" s="67" t="str">
        <f t="shared" si="2"/>
        <v>212100</v>
      </c>
      <c r="E10" s="67" t="str">
        <f t="shared" si="3"/>
        <v>212000</v>
      </c>
      <c r="F10" s="67" t="str">
        <f t="shared" si="4"/>
        <v>210000</v>
      </c>
      <c r="G10" s="67" t="s">
        <v>6031</v>
      </c>
    </row>
    <row r="11" spans="1:7" x14ac:dyDescent="0.25">
      <c r="A11" t="s">
        <v>10243</v>
      </c>
      <c r="B11" s="67" t="str">
        <f t="shared" si="0"/>
        <v>212200</v>
      </c>
      <c r="C11" s="67" t="str">
        <f t="shared" si="1"/>
        <v>212200</v>
      </c>
      <c r="D11" s="67" t="str">
        <f t="shared" si="2"/>
        <v>212200</v>
      </c>
      <c r="E11" s="67" t="str">
        <f t="shared" si="3"/>
        <v>212000</v>
      </c>
      <c r="F11" s="67" t="str">
        <f t="shared" si="4"/>
        <v>210000</v>
      </c>
      <c r="G11" s="67" t="s">
        <v>6031</v>
      </c>
    </row>
    <row r="12" spans="1:7" x14ac:dyDescent="0.25">
      <c r="A12" t="s">
        <v>10244</v>
      </c>
      <c r="B12" s="67" t="str">
        <f t="shared" si="0"/>
        <v>212300</v>
      </c>
      <c r="C12" s="67" t="str">
        <f t="shared" si="1"/>
        <v>212300</v>
      </c>
      <c r="D12" s="67" t="str">
        <f t="shared" si="2"/>
        <v>212300</v>
      </c>
      <c r="E12" s="67" t="str">
        <f t="shared" si="3"/>
        <v>212000</v>
      </c>
      <c r="F12" s="67" t="str">
        <f t="shared" si="4"/>
        <v>210000</v>
      </c>
      <c r="G12" s="67" t="s">
        <v>6031</v>
      </c>
    </row>
    <row r="13" spans="1:7" x14ac:dyDescent="0.25">
      <c r="A13" t="s">
        <v>10245</v>
      </c>
      <c r="B13" s="67" t="str">
        <f t="shared" si="0"/>
        <v>213000</v>
      </c>
      <c r="C13" s="67" t="str">
        <f t="shared" si="1"/>
        <v>213000</v>
      </c>
      <c r="D13" s="67" t="str">
        <f t="shared" si="2"/>
        <v>213000</v>
      </c>
      <c r="E13" s="67" t="str">
        <f t="shared" si="3"/>
        <v>213000</v>
      </c>
      <c r="F13" s="67" t="str">
        <f t="shared" si="4"/>
        <v>210000</v>
      </c>
      <c r="G13" s="67" t="s">
        <v>6031</v>
      </c>
    </row>
    <row r="14" spans="1:7" x14ac:dyDescent="0.25">
      <c r="A14" t="s">
        <v>10246</v>
      </c>
      <c r="B14" s="67" t="str">
        <f t="shared" si="0"/>
        <v>221100</v>
      </c>
      <c r="C14" s="67" t="str">
        <f t="shared" si="1"/>
        <v>221100</v>
      </c>
      <c r="D14" s="67" t="str">
        <f t="shared" si="2"/>
        <v>221100</v>
      </c>
      <c r="E14" s="67" t="str">
        <f t="shared" si="3"/>
        <v>221000</v>
      </c>
      <c r="F14" s="67" t="str">
        <f t="shared" si="4"/>
        <v>220000</v>
      </c>
      <c r="G14" s="67" t="s">
        <v>6031</v>
      </c>
    </row>
    <row r="15" spans="1:7" x14ac:dyDescent="0.25">
      <c r="A15" t="s">
        <v>10247</v>
      </c>
      <c r="B15" s="67" t="str">
        <f t="shared" si="0"/>
        <v>221200</v>
      </c>
      <c r="C15" s="67" t="str">
        <f t="shared" si="1"/>
        <v>221200</v>
      </c>
      <c r="D15" s="67" t="str">
        <f t="shared" si="2"/>
        <v>221200</v>
      </c>
      <c r="E15" s="67" t="str">
        <f t="shared" si="3"/>
        <v>221000</v>
      </c>
      <c r="F15" s="67" t="str">
        <f t="shared" si="4"/>
        <v>220000</v>
      </c>
      <c r="G15" s="67" t="s">
        <v>6031</v>
      </c>
    </row>
    <row r="16" spans="1:7" x14ac:dyDescent="0.25">
      <c r="A16" t="s">
        <v>10248</v>
      </c>
      <c r="B16" s="67" t="str">
        <f t="shared" si="0"/>
        <v>221300</v>
      </c>
      <c r="C16" s="67" t="str">
        <f t="shared" si="1"/>
        <v>221300</v>
      </c>
      <c r="D16" s="67" t="str">
        <f t="shared" si="2"/>
        <v>221300</v>
      </c>
      <c r="E16" s="67" t="str">
        <f t="shared" si="3"/>
        <v>221000</v>
      </c>
      <c r="F16" s="67" t="str">
        <f t="shared" si="4"/>
        <v>220000</v>
      </c>
      <c r="G16" s="67" t="s">
        <v>6031</v>
      </c>
    </row>
    <row r="17" spans="1:7" x14ac:dyDescent="0.25">
      <c r="A17" t="s">
        <v>10249</v>
      </c>
      <c r="B17" s="67" t="str">
        <f t="shared" si="0"/>
        <v>23A000</v>
      </c>
      <c r="C17" s="67" t="str">
        <f t="shared" si="1"/>
        <v>23A000</v>
      </c>
      <c r="D17" s="67" t="str">
        <f t="shared" si="2"/>
        <v>23A000</v>
      </c>
      <c r="E17" s="67" t="str">
        <f t="shared" si="3"/>
        <v>23A000</v>
      </c>
      <c r="F17" s="67" t="str">
        <f t="shared" si="4"/>
        <v>230000</v>
      </c>
      <c r="G17" s="67" t="s">
        <v>6031</v>
      </c>
    </row>
    <row r="18" spans="1:7" x14ac:dyDescent="0.25">
      <c r="A18" t="s">
        <v>10250</v>
      </c>
      <c r="B18" s="67" t="str">
        <f t="shared" si="0"/>
        <v>23B000</v>
      </c>
      <c r="C18" s="67" t="str">
        <f t="shared" si="1"/>
        <v>23B000</v>
      </c>
      <c r="D18" s="67" t="str">
        <f t="shared" si="2"/>
        <v>23B000</v>
      </c>
      <c r="E18" s="67" t="str">
        <f t="shared" si="3"/>
        <v>23B000</v>
      </c>
      <c r="F18" s="67" t="str">
        <f t="shared" si="4"/>
        <v>230000</v>
      </c>
      <c r="G18" s="67" t="s">
        <v>6031</v>
      </c>
    </row>
    <row r="19" spans="1:7" x14ac:dyDescent="0.25">
      <c r="A19" t="s">
        <v>10251</v>
      </c>
      <c r="B19" s="67" t="str">
        <f t="shared" si="0"/>
        <v>23C100</v>
      </c>
      <c r="C19" s="67" t="str">
        <f t="shared" si="1"/>
        <v>23C100</v>
      </c>
      <c r="D19" s="67" t="str">
        <f t="shared" si="2"/>
        <v>23C100</v>
      </c>
      <c r="E19" s="67" t="str">
        <f t="shared" si="3"/>
        <v>23C000</v>
      </c>
      <c r="F19" s="67" t="str">
        <f t="shared" si="4"/>
        <v>230000</v>
      </c>
      <c r="G19" s="67" t="s">
        <v>6031</v>
      </c>
    </row>
    <row r="20" spans="1:7" x14ac:dyDescent="0.25">
      <c r="A20" t="s">
        <v>10252</v>
      </c>
      <c r="B20" s="67" t="str">
        <f t="shared" si="0"/>
        <v>23C200</v>
      </c>
      <c r="C20" s="67" t="str">
        <f t="shared" si="1"/>
        <v>23C200</v>
      </c>
      <c r="D20" s="67" t="str">
        <f t="shared" si="2"/>
        <v>23C200</v>
      </c>
      <c r="E20" s="67" t="str">
        <f t="shared" si="3"/>
        <v>23C000</v>
      </c>
      <c r="F20" s="67" t="str">
        <f t="shared" si="4"/>
        <v>230000</v>
      </c>
      <c r="G20" s="67" t="s">
        <v>6031</v>
      </c>
    </row>
    <row r="21" spans="1:7" x14ac:dyDescent="0.25">
      <c r="A21" t="s">
        <v>10253</v>
      </c>
      <c r="B21" s="67" t="str">
        <f t="shared" si="0"/>
        <v>23C300</v>
      </c>
      <c r="C21" s="67" t="str">
        <f t="shared" si="1"/>
        <v>23C300</v>
      </c>
      <c r="D21" s="67" t="str">
        <f t="shared" si="2"/>
        <v>23C300</v>
      </c>
      <c r="E21" s="67" t="str">
        <f t="shared" si="3"/>
        <v>23C000</v>
      </c>
      <c r="F21" s="67" t="str">
        <f t="shared" si="4"/>
        <v>230000</v>
      </c>
      <c r="G21" s="67" t="s">
        <v>6031</v>
      </c>
    </row>
    <row r="22" spans="1:7" x14ac:dyDescent="0.25">
      <c r="A22" t="s">
        <v>10254</v>
      </c>
      <c r="B22" s="67" t="str">
        <f t="shared" si="0"/>
        <v>23C400</v>
      </c>
      <c r="C22" s="67" t="str">
        <f t="shared" si="1"/>
        <v>23C400</v>
      </c>
      <c r="D22" s="67" t="str">
        <f t="shared" si="2"/>
        <v>23C400</v>
      </c>
      <c r="E22" s="67" t="str">
        <f t="shared" si="3"/>
        <v>23C000</v>
      </c>
      <c r="F22" s="67" t="str">
        <f t="shared" si="4"/>
        <v>230000</v>
      </c>
      <c r="G22" s="67" t="s">
        <v>6031</v>
      </c>
    </row>
    <row r="23" spans="1:7" x14ac:dyDescent="0.25">
      <c r="A23" t="s">
        <v>10255</v>
      </c>
      <c r="B23" s="67" t="str">
        <f t="shared" si="0"/>
        <v>23C500</v>
      </c>
      <c r="C23" s="67" t="str">
        <f t="shared" si="1"/>
        <v>23C500</v>
      </c>
      <c r="D23" s="67" t="str">
        <f t="shared" si="2"/>
        <v>23C500</v>
      </c>
      <c r="E23" s="67" t="str">
        <f t="shared" si="3"/>
        <v>23C000</v>
      </c>
      <c r="F23" s="67" t="str">
        <f t="shared" si="4"/>
        <v>230000</v>
      </c>
      <c r="G23" s="67" t="s">
        <v>6031</v>
      </c>
    </row>
    <row r="24" spans="1:7" x14ac:dyDescent="0.25">
      <c r="A24" t="s">
        <v>10256</v>
      </c>
      <c r="B24" s="67" t="str">
        <f t="shared" si="0"/>
        <v>23D000</v>
      </c>
      <c r="C24" s="67" t="str">
        <f t="shared" si="1"/>
        <v>23D000</v>
      </c>
      <c r="D24" s="67" t="str">
        <f t="shared" si="2"/>
        <v>23D000</v>
      </c>
      <c r="E24" s="67" t="str">
        <f t="shared" si="3"/>
        <v>23D000</v>
      </c>
      <c r="F24" s="67" t="str">
        <f t="shared" si="4"/>
        <v>230000</v>
      </c>
      <c r="G24" s="67" t="s">
        <v>6031</v>
      </c>
    </row>
    <row r="25" spans="1:7" x14ac:dyDescent="0.25">
      <c r="A25" t="s">
        <v>10257</v>
      </c>
      <c r="B25" s="67" t="str">
        <f t="shared" si="0"/>
        <v>23E000</v>
      </c>
      <c r="C25" s="67" t="str">
        <f t="shared" si="1"/>
        <v>23E000</v>
      </c>
      <c r="D25" s="67" t="str">
        <f t="shared" si="2"/>
        <v>23E000</v>
      </c>
      <c r="E25" s="67" t="str">
        <f t="shared" si="3"/>
        <v>23E000</v>
      </c>
      <c r="F25" s="67" t="str">
        <f t="shared" si="4"/>
        <v>230000</v>
      </c>
      <c r="G25" s="67" t="s">
        <v>6031</v>
      </c>
    </row>
    <row r="26" spans="1:7" x14ac:dyDescent="0.25">
      <c r="A26" t="s">
        <v>10258</v>
      </c>
      <c r="B26" s="67" t="str">
        <f t="shared" si="0"/>
        <v>311100</v>
      </c>
      <c r="C26" s="67" t="str">
        <f t="shared" si="1"/>
        <v>311100</v>
      </c>
      <c r="D26" s="67" t="str">
        <f t="shared" si="2"/>
        <v>311100</v>
      </c>
      <c r="E26" s="67" t="str">
        <f t="shared" si="3"/>
        <v>311000</v>
      </c>
      <c r="F26" s="67" t="str">
        <f t="shared" si="4"/>
        <v>310000</v>
      </c>
      <c r="G26" s="67" t="s">
        <v>6031</v>
      </c>
    </row>
    <row r="27" spans="1:7" x14ac:dyDescent="0.25">
      <c r="A27" t="s">
        <v>10264</v>
      </c>
      <c r="B27" s="67" t="str">
        <f t="shared" si="0"/>
        <v>311200</v>
      </c>
      <c r="C27" s="67" t="str">
        <f t="shared" si="1"/>
        <v>311200</v>
      </c>
      <c r="D27" s="67" t="str">
        <f t="shared" si="2"/>
        <v>311200</v>
      </c>
      <c r="E27" s="67" t="str">
        <f t="shared" si="3"/>
        <v>311000</v>
      </c>
      <c r="F27" s="67" t="str">
        <f t="shared" si="4"/>
        <v>310000</v>
      </c>
      <c r="G27" s="67" t="s">
        <v>6031</v>
      </c>
    </row>
    <row r="28" spans="1:7" x14ac:dyDescent="0.25">
      <c r="A28" t="s">
        <v>10259</v>
      </c>
      <c r="B28" s="67" t="str">
        <f t="shared" si="0"/>
        <v>311300</v>
      </c>
      <c r="C28" s="67" t="str">
        <f t="shared" si="1"/>
        <v>311300</v>
      </c>
      <c r="D28" s="67" t="str">
        <f t="shared" si="2"/>
        <v>311300</v>
      </c>
      <c r="E28" s="67" t="str">
        <f t="shared" si="3"/>
        <v>311000</v>
      </c>
      <c r="F28" s="67" t="str">
        <f t="shared" si="4"/>
        <v>310000</v>
      </c>
      <c r="G28" s="67" t="s">
        <v>6031</v>
      </c>
    </row>
    <row r="29" spans="1:7" x14ac:dyDescent="0.25">
      <c r="A29" t="s">
        <v>10260</v>
      </c>
      <c r="B29" s="67" t="str">
        <f t="shared" si="0"/>
        <v>311400</v>
      </c>
      <c r="C29" s="67" t="str">
        <f t="shared" si="1"/>
        <v>311400</v>
      </c>
      <c r="D29" s="67" t="str">
        <f t="shared" si="2"/>
        <v>311400</v>
      </c>
      <c r="E29" s="67" t="str">
        <f t="shared" si="3"/>
        <v>311000</v>
      </c>
      <c r="F29" s="67" t="str">
        <f t="shared" si="4"/>
        <v>310000</v>
      </c>
      <c r="G29" s="67" t="s">
        <v>6031</v>
      </c>
    </row>
    <row r="30" spans="1:7" x14ac:dyDescent="0.25">
      <c r="A30" t="s">
        <v>10261</v>
      </c>
      <c r="B30" s="67" t="str">
        <f t="shared" si="0"/>
        <v>311500</v>
      </c>
      <c r="C30" s="67" t="str">
        <f t="shared" si="1"/>
        <v>311500</v>
      </c>
      <c r="D30" s="67" t="str">
        <f t="shared" si="2"/>
        <v>311500</v>
      </c>
      <c r="E30" s="67" t="str">
        <f t="shared" si="3"/>
        <v>311000</v>
      </c>
      <c r="F30" s="67" t="str">
        <f t="shared" si="4"/>
        <v>310000</v>
      </c>
      <c r="G30" s="67" t="s">
        <v>6031</v>
      </c>
    </row>
    <row r="31" spans="1:7" x14ac:dyDescent="0.25">
      <c r="A31" t="s">
        <v>10262</v>
      </c>
      <c r="B31" s="67" t="str">
        <f t="shared" si="0"/>
        <v>311600</v>
      </c>
      <c r="C31" s="67" t="str">
        <f t="shared" si="1"/>
        <v>311600</v>
      </c>
      <c r="D31" s="67" t="str">
        <f t="shared" si="2"/>
        <v>311600</v>
      </c>
      <c r="E31" s="67" t="str">
        <f t="shared" si="3"/>
        <v>311000</v>
      </c>
      <c r="F31" s="67" t="str">
        <f t="shared" si="4"/>
        <v>310000</v>
      </c>
      <c r="G31" s="67" t="s">
        <v>6031</v>
      </c>
    </row>
    <row r="32" spans="1:7" x14ac:dyDescent="0.25">
      <c r="A32" t="s">
        <v>10263</v>
      </c>
      <c r="B32" s="67" t="str">
        <f t="shared" si="0"/>
        <v>311700</v>
      </c>
      <c r="C32" s="67" t="str">
        <f t="shared" si="1"/>
        <v>311700</v>
      </c>
      <c r="D32" s="67" t="str">
        <f t="shared" si="2"/>
        <v>311700</v>
      </c>
      <c r="E32" s="67" t="str">
        <f t="shared" si="3"/>
        <v>311000</v>
      </c>
      <c r="F32" s="67" t="str">
        <f t="shared" si="4"/>
        <v>310000</v>
      </c>
      <c r="G32" s="67" t="s">
        <v>6031</v>
      </c>
    </row>
    <row r="33" spans="1:7" x14ac:dyDescent="0.25">
      <c r="A33" t="s">
        <v>10265</v>
      </c>
      <c r="B33" s="67" t="str">
        <f t="shared" si="0"/>
        <v>311800</v>
      </c>
      <c r="C33" s="67" t="str">
        <f t="shared" si="1"/>
        <v>311800</v>
      </c>
      <c r="D33" s="67" t="str">
        <f t="shared" si="2"/>
        <v>311800</v>
      </c>
      <c r="E33" s="67" t="str">
        <f t="shared" si="3"/>
        <v>311000</v>
      </c>
      <c r="F33" s="67" t="str">
        <f t="shared" si="4"/>
        <v>310000</v>
      </c>
      <c r="G33" s="67" t="s">
        <v>6031</v>
      </c>
    </row>
    <row r="34" spans="1:7" x14ac:dyDescent="0.25">
      <c r="A34" t="s">
        <v>10266</v>
      </c>
      <c r="B34" s="67" t="str">
        <f t="shared" si="0"/>
        <v>311900</v>
      </c>
      <c r="C34" s="67" t="str">
        <f t="shared" si="1"/>
        <v>311900</v>
      </c>
      <c r="D34" s="67" t="str">
        <f t="shared" si="2"/>
        <v>311900</v>
      </c>
      <c r="E34" s="67" t="str">
        <f t="shared" si="3"/>
        <v>311000</v>
      </c>
      <c r="F34" s="67" t="str">
        <f t="shared" si="4"/>
        <v>310000</v>
      </c>
      <c r="G34" s="67" t="s">
        <v>6031</v>
      </c>
    </row>
    <row r="35" spans="1:7" x14ac:dyDescent="0.25">
      <c r="A35" t="s">
        <v>10267</v>
      </c>
      <c r="B35" s="67" t="str">
        <f t="shared" si="0"/>
        <v>312110</v>
      </c>
      <c r="C35" s="67" t="str">
        <f t="shared" si="1"/>
        <v>312110</v>
      </c>
      <c r="D35" s="67" t="str">
        <f t="shared" si="2"/>
        <v>312100</v>
      </c>
      <c r="E35" s="67" t="str">
        <f t="shared" si="3"/>
        <v>312000</v>
      </c>
      <c r="F35" s="67" t="str">
        <f t="shared" si="4"/>
        <v>310000</v>
      </c>
      <c r="G35" s="67" t="s">
        <v>6031</v>
      </c>
    </row>
    <row r="36" spans="1:7" x14ac:dyDescent="0.25">
      <c r="A36" t="s">
        <v>10268</v>
      </c>
      <c r="B36" s="67" t="str">
        <f t="shared" si="0"/>
        <v>312120</v>
      </c>
      <c r="C36" s="67" t="str">
        <f t="shared" si="1"/>
        <v>312120</v>
      </c>
      <c r="D36" s="67" t="str">
        <f t="shared" si="2"/>
        <v>312100</v>
      </c>
      <c r="E36" s="67" t="str">
        <f t="shared" si="3"/>
        <v>312000</v>
      </c>
      <c r="F36" s="67" t="str">
        <f t="shared" si="4"/>
        <v>310000</v>
      </c>
      <c r="G36" s="67" t="s">
        <v>6031</v>
      </c>
    </row>
    <row r="37" spans="1:7" x14ac:dyDescent="0.25">
      <c r="A37" t="s">
        <v>10269</v>
      </c>
      <c r="B37" s="67" t="str">
        <f t="shared" si="0"/>
        <v>3121A0</v>
      </c>
      <c r="C37" s="67" t="str">
        <f t="shared" si="1"/>
        <v>3121A0</v>
      </c>
      <c r="D37" s="67" t="str">
        <f t="shared" si="2"/>
        <v>312100</v>
      </c>
      <c r="E37" s="67" t="str">
        <f t="shared" si="3"/>
        <v>312000</v>
      </c>
      <c r="F37" s="67" t="str">
        <f t="shared" si="4"/>
        <v>310000</v>
      </c>
      <c r="G37" s="67" t="s">
        <v>6031</v>
      </c>
    </row>
    <row r="38" spans="1:7" x14ac:dyDescent="0.25">
      <c r="A38" t="s">
        <v>10270</v>
      </c>
      <c r="B38" s="67" t="str">
        <f t="shared" si="0"/>
        <v>312200</v>
      </c>
      <c r="C38" s="67" t="str">
        <f t="shared" si="1"/>
        <v>312200</v>
      </c>
      <c r="D38" s="67" t="str">
        <f t="shared" si="2"/>
        <v>312200</v>
      </c>
      <c r="E38" s="67" t="str">
        <f t="shared" si="3"/>
        <v>312000</v>
      </c>
      <c r="F38" s="67" t="str">
        <f t="shared" si="4"/>
        <v>310000</v>
      </c>
      <c r="G38" s="67" t="s">
        <v>6031</v>
      </c>
    </row>
    <row r="39" spans="1:7" x14ac:dyDescent="0.25">
      <c r="A39" t="s">
        <v>10271</v>
      </c>
      <c r="B39" s="67" t="str">
        <f t="shared" si="0"/>
        <v>31A000</v>
      </c>
      <c r="C39" s="67" t="str">
        <f t="shared" si="1"/>
        <v>31A000</v>
      </c>
      <c r="D39" s="67" t="str">
        <f t="shared" si="2"/>
        <v>31A000</v>
      </c>
      <c r="E39" s="67" t="str">
        <f t="shared" si="3"/>
        <v>31A000</v>
      </c>
      <c r="F39" s="67" t="str">
        <f t="shared" si="4"/>
        <v>310000</v>
      </c>
      <c r="G39" s="67" t="s">
        <v>6031</v>
      </c>
    </row>
    <row r="40" spans="1:7" x14ac:dyDescent="0.25">
      <c r="A40" t="s">
        <v>10272</v>
      </c>
      <c r="B40" s="67" t="str">
        <f t="shared" si="0"/>
        <v>31B000</v>
      </c>
      <c r="C40" s="67" t="str">
        <f t="shared" si="1"/>
        <v>31B000</v>
      </c>
      <c r="D40" s="67" t="str">
        <f t="shared" si="2"/>
        <v>31B000</v>
      </c>
      <c r="E40" s="67" t="str">
        <f t="shared" si="3"/>
        <v>31B000</v>
      </c>
      <c r="F40" s="67" t="str">
        <f t="shared" si="4"/>
        <v>310000</v>
      </c>
      <c r="G40" s="67" t="s">
        <v>6031</v>
      </c>
    </row>
    <row r="41" spans="1:7" x14ac:dyDescent="0.25">
      <c r="A41" t="s">
        <v>10273</v>
      </c>
      <c r="B41" s="67" t="str">
        <f t="shared" si="0"/>
        <v>321100</v>
      </c>
      <c r="C41" s="67" t="str">
        <f t="shared" si="1"/>
        <v>321100</v>
      </c>
      <c r="D41" s="67" t="str">
        <f t="shared" si="2"/>
        <v>321100</v>
      </c>
      <c r="E41" s="67" t="str">
        <f t="shared" si="3"/>
        <v>321000</v>
      </c>
      <c r="F41" s="67" t="str">
        <f t="shared" si="4"/>
        <v>320000</v>
      </c>
      <c r="G41" s="67" t="s">
        <v>6031</v>
      </c>
    </row>
    <row r="42" spans="1:7" x14ac:dyDescent="0.25">
      <c r="A42" t="s">
        <v>10274</v>
      </c>
      <c r="B42" s="67" t="str">
        <f t="shared" si="0"/>
        <v>321200</v>
      </c>
      <c r="C42" s="67" t="str">
        <f t="shared" si="1"/>
        <v>321200</v>
      </c>
      <c r="D42" s="67" t="str">
        <f t="shared" si="2"/>
        <v>321200</v>
      </c>
      <c r="E42" s="67" t="str">
        <f t="shared" si="3"/>
        <v>321000</v>
      </c>
      <c r="F42" s="67" t="str">
        <f t="shared" si="4"/>
        <v>320000</v>
      </c>
      <c r="G42" s="67" t="s">
        <v>6031</v>
      </c>
    </row>
    <row r="43" spans="1:7" x14ac:dyDescent="0.25">
      <c r="A43" t="s">
        <v>10275</v>
      </c>
      <c r="B43" s="67" t="str">
        <f t="shared" si="0"/>
        <v>321900</v>
      </c>
      <c r="C43" s="67" t="str">
        <f t="shared" si="1"/>
        <v>321900</v>
      </c>
      <c r="D43" s="67" t="str">
        <f t="shared" si="2"/>
        <v>321900</v>
      </c>
      <c r="E43" s="67" t="str">
        <f t="shared" si="3"/>
        <v>321000</v>
      </c>
      <c r="F43" s="67" t="str">
        <f t="shared" si="4"/>
        <v>320000</v>
      </c>
      <c r="G43" s="67" t="s">
        <v>6031</v>
      </c>
    </row>
    <row r="44" spans="1:7" x14ac:dyDescent="0.25">
      <c r="A44" t="s">
        <v>10276</v>
      </c>
      <c r="B44" s="67" t="str">
        <f t="shared" si="0"/>
        <v>322100</v>
      </c>
      <c r="C44" s="67" t="str">
        <f t="shared" si="1"/>
        <v>322100</v>
      </c>
      <c r="D44" s="67" t="str">
        <f t="shared" si="2"/>
        <v>322100</v>
      </c>
      <c r="E44" s="67" t="str">
        <f t="shared" si="3"/>
        <v>322000</v>
      </c>
      <c r="F44" s="67" t="str">
        <f t="shared" si="4"/>
        <v>320000</v>
      </c>
      <c r="G44" s="67" t="s">
        <v>6031</v>
      </c>
    </row>
    <row r="45" spans="1:7" x14ac:dyDescent="0.25">
      <c r="A45" t="s">
        <v>10277</v>
      </c>
      <c r="B45" s="67" t="str">
        <f t="shared" si="0"/>
        <v>322200</v>
      </c>
      <c r="C45" s="67" t="str">
        <f t="shared" si="1"/>
        <v>322200</v>
      </c>
      <c r="D45" s="67" t="str">
        <f t="shared" si="2"/>
        <v>322200</v>
      </c>
      <c r="E45" s="67" t="str">
        <f t="shared" si="3"/>
        <v>322000</v>
      </c>
      <c r="F45" s="67" t="str">
        <f t="shared" si="4"/>
        <v>320000</v>
      </c>
      <c r="G45" s="67" t="s">
        <v>6031</v>
      </c>
    </row>
    <row r="46" spans="1:7" x14ac:dyDescent="0.25">
      <c r="A46" t="s">
        <v>10278</v>
      </c>
      <c r="B46" s="67" t="str">
        <f t="shared" si="0"/>
        <v>323000</v>
      </c>
      <c r="C46" s="67" t="str">
        <f t="shared" si="1"/>
        <v>323000</v>
      </c>
      <c r="D46" s="67" t="str">
        <f t="shared" si="2"/>
        <v>323000</v>
      </c>
      <c r="E46" s="67" t="str">
        <f t="shared" si="3"/>
        <v>323000</v>
      </c>
      <c r="F46" s="67" t="str">
        <f t="shared" si="4"/>
        <v>320000</v>
      </c>
      <c r="G46" s="67" t="s">
        <v>6031</v>
      </c>
    </row>
    <row r="47" spans="1:7" x14ac:dyDescent="0.25">
      <c r="A47" t="s">
        <v>10279</v>
      </c>
      <c r="B47" s="67" t="str">
        <f t="shared" si="0"/>
        <v>324110</v>
      </c>
      <c r="C47" s="67" t="str">
        <f t="shared" si="1"/>
        <v>324110</v>
      </c>
      <c r="D47" s="67" t="str">
        <f t="shared" si="2"/>
        <v>324100</v>
      </c>
      <c r="E47" s="67" t="str">
        <f t="shared" si="3"/>
        <v>324000</v>
      </c>
      <c r="F47" s="67" t="str">
        <f t="shared" si="4"/>
        <v>320000</v>
      </c>
      <c r="G47" s="67" t="s">
        <v>6031</v>
      </c>
    </row>
    <row r="48" spans="1:7" x14ac:dyDescent="0.25">
      <c r="A48" t="s">
        <v>10280</v>
      </c>
      <c r="B48" s="67" t="str">
        <f t="shared" si="0"/>
        <v>3241A0</v>
      </c>
      <c r="C48" s="67" t="str">
        <f t="shared" si="1"/>
        <v>3241A0</v>
      </c>
      <c r="D48" s="67" t="str">
        <f t="shared" si="2"/>
        <v>324100</v>
      </c>
      <c r="E48" s="67" t="str">
        <f t="shared" si="3"/>
        <v>324000</v>
      </c>
      <c r="F48" s="67" t="str">
        <f t="shared" si="4"/>
        <v>320000</v>
      </c>
      <c r="G48" s="67" t="s">
        <v>6031</v>
      </c>
    </row>
    <row r="49" spans="1:7" x14ac:dyDescent="0.25">
      <c r="A49" t="s">
        <v>10281</v>
      </c>
      <c r="B49" s="67" t="str">
        <f t="shared" si="0"/>
        <v>325100</v>
      </c>
      <c r="C49" s="67" t="str">
        <f t="shared" si="1"/>
        <v>325100</v>
      </c>
      <c r="D49" s="67" t="str">
        <f t="shared" si="2"/>
        <v>325100</v>
      </c>
      <c r="E49" s="67" t="str">
        <f t="shared" si="3"/>
        <v>325000</v>
      </c>
      <c r="F49" s="67" t="str">
        <f t="shared" si="4"/>
        <v>320000</v>
      </c>
      <c r="G49" s="67" t="s">
        <v>6031</v>
      </c>
    </row>
    <row r="50" spans="1:7" x14ac:dyDescent="0.25">
      <c r="A50" t="s">
        <v>10282</v>
      </c>
      <c r="B50" s="67" t="str">
        <f t="shared" si="0"/>
        <v>325200</v>
      </c>
      <c r="C50" s="67" t="str">
        <f t="shared" si="1"/>
        <v>325200</v>
      </c>
      <c r="D50" s="67" t="str">
        <f t="shared" si="2"/>
        <v>325200</v>
      </c>
      <c r="E50" s="67" t="str">
        <f t="shared" si="3"/>
        <v>325000</v>
      </c>
      <c r="F50" s="67" t="str">
        <f t="shared" si="4"/>
        <v>320000</v>
      </c>
      <c r="G50" s="67" t="s">
        <v>6031</v>
      </c>
    </row>
    <row r="51" spans="1:7" x14ac:dyDescent="0.25">
      <c r="A51" t="s">
        <v>10283</v>
      </c>
      <c r="B51" s="67" t="str">
        <f t="shared" si="0"/>
        <v>325300</v>
      </c>
      <c r="C51" s="67" t="str">
        <f t="shared" si="1"/>
        <v>325300</v>
      </c>
      <c r="D51" s="67" t="str">
        <f t="shared" si="2"/>
        <v>325300</v>
      </c>
      <c r="E51" s="67" t="str">
        <f t="shared" si="3"/>
        <v>325000</v>
      </c>
      <c r="F51" s="67" t="str">
        <f t="shared" si="4"/>
        <v>320000</v>
      </c>
      <c r="G51" s="67" t="s">
        <v>6031</v>
      </c>
    </row>
    <row r="52" spans="1:7" x14ac:dyDescent="0.25">
      <c r="A52" t="s">
        <v>10284</v>
      </c>
      <c r="B52" s="67" t="str">
        <f t="shared" si="0"/>
        <v>325400</v>
      </c>
      <c r="C52" s="67" t="str">
        <f t="shared" si="1"/>
        <v>325400</v>
      </c>
      <c r="D52" s="67" t="str">
        <f t="shared" si="2"/>
        <v>325400</v>
      </c>
      <c r="E52" s="67" t="str">
        <f t="shared" si="3"/>
        <v>325000</v>
      </c>
      <c r="F52" s="67" t="str">
        <f t="shared" si="4"/>
        <v>320000</v>
      </c>
      <c r="G52" s="67" t="s">
        <v>6031</v>
      </c>
    </row>
    <row r="53" spans="1:7" x14ac:dyDescent="0.25">
      <c r="A53" t="s">
        <v>10285</v>
      </c>
      <c r="B53" s="67" t="str">
        <f t="shared" si="0"/>
        <v>325500</v>
      </c>
      <c r="C53" s="67" t="str">
        <f t="shared" si="1"/>
        <v>325500</v>
      </c>
      <c r="D53" s="67" t="str">
        <f t="shared" si="2"/>
        <v>325500</v>
      </c>
      <c r="E53" s="67" t="str">
        <f t="shared" si="3"/>
        <v>325000</v>
      </c>
      <c r="F53" s="67" t="str">
        <f t="shared" si="4"/>
        <v>320000</v>
      </c>
      <c r="G53" s="67" t="s">
        <v>6031</v>
      </c>
    </row>
    <row r="54" spans="1:7" x14ac:dyDescent="0.25">
      <c r="A54" t="s">
        <v>10286</v>
      </c>
      <c r="B54" s="67" t="str">
        <f t="shared" si="0"/>
        <v>325600</v>
      </c>
      <c r="C54" s="67" t="str">
        <f t="shared" si="1"/>
        <v>325600</v>
      </c>
      <c r="D54" s="67" t="str">
        <f t="shared" si="2"/>
        <v>325600</v>
      </c>
      <c r="E54" s="67" t="str">
        <f t="shared" si="3"/>
        <v>325000</v>
      </c>
      <c r="F54" s="67" t="str">
        <f t="shared" si="4"/>
        <v>320000</v>
      </c>
      <c r="G54" s="67" t="s">
        <v>6031</v>
      </c>
    </row>
    <row r="55" spans="1:7" x14ac:dyDescent="0.25">
      <c r="A55" t="s">
        <v>10287</v>
      </c>
      <c r="B55" s="67" t="str">
        <f t="shared" si="0"/>
        <v>325900</v>
      </c>
      <c r="C55" s="67" t="str">
        <f t="shared" si="1"/>
        <v>325900</v>
      </c>
      <c r="D55" s="67" t="str">
        <f t="shared" si="2"/>
        <v>325900</v>
      </c>
      <c r="E55" s="67" t="str">
        <f t="shared" si="3"/>
        <v>325000</v>
      </c>
      <c r="F55" s="67" t="str">
        <f t="shared" si="4"/>
        <v>320000</v>
      </c>
      <c r="G55" s="67" t="s">
        <v>6031</v>
      </c>
    </row>
    <row r="56" spans="1:7" x14ac:dyDescent="0.25">
      <c r="A56" t="s">
        <v>10288</v>
      </c>
      <c r="B56" s="67" t="str">
        <f t="shared" si="0"/>
        <v>326100</v>
      </c>
      <c r="C56" s="67" t="str">
        <f t="shared" si="1"/>
        <v>326100</v>
      </c>
      <c r="D56" s="67" t="str">
        <f t="shared" si="2"/>
        <v>326100</v>
      </c>
      <c r="E56" s="67" t="str">
        <f t="shared" si="3"/>
        <v>326000</v>
      </c>
      <c r="F56" s="67" t="str">
        <f t="shared" si="4"/>
        <v>320000</v>
      </c>
      <c r="G56" s="67" t="s">
        <v>6031</v>
      </c>
    </row>
    <row r="57" spans="1:7" x14ac:dyDescent="0.25">
      <c r="A57" t="s">
        <v>10289</v>
      </c>
      <c r="B57" s="67" t="str">
        <f t="shared" si="0"/>
        <v>326200</v>
      </c>
      <c r="C57" s="67" t="str">
        <f t="shared" si="1"/>
        <v>326200</v>
      </c>
      <c r="D57" s="67" t="str">
        <f t="shared" si="2"/>
        <v>326200</v>
      </c>
      <c r="E57" s="67" t="str">
        <f t="shared" si="3"/>
        <v>326000</v>
      </c>
      <c r="F57" s="67" t="str">
        <f t="shared" si="4"/>
        <v>320000</v>
      </c>
      <c r="G57" s="67" t="s">
        <v>6031</v>
      </c>
    </row>
    <row r="58" spans="1:7" x14ac:dyDescent="0.25">
      <c r="A58" t="s">
        <v>10290</v>
      </c>
      <c r="B58" s="67" t="str">
        <f t="shared" si="0"/>
        <v>327300</v>
      </c>
      <c r="C58" s="67" t="str">
        <f t="shared" si="1"/>
        <v>327300</v>
      </c>
      <c r="D58" s="67" t="str">
        <f t="shared" si="2"/>
        <v>327300</v>
      </c>
      <c r="E58" s="67" t="str">
        <f t="shared" si="3"/>
        <v>327000</v>
      </c>
      <c r="F58" s="67" t="str">
        <f t="shared" si="4"/>
        <v>320000</v>
      </c>
      <c r="G58" s="67" t="s">
        <v>6031</v>
      </c>
    </row>
    <row r="59" spans="1:7" x14ac:dyDescent="0.25">
      <c r="A59" s="67" t="s">
        <v>10447</v>
      </c>
      <c r="B59" s="67" t="str">
        <f t="shared" ref="B59:B67" si="5">RIGHT(A59,6)</f>
        <v>327900</v>
      </c>
      <c r="C59" s="67" t="str">
        <f t="shared" ref="C59:C67" si="6">LEFT(B59,5)&amp;"0"</f>
        <v>327900</v>
      </c>
      <c r="D59" s="67" t="str">
        <f t="shared" ref="D59:D67" si="7">LEFT(B59,4)&amp;"00"</f>
        <v>327900</v>
      </c>
      <c r="E59" s="67" t="str">
        <f t="shared" ref="E59:E67" si="8">LEFT(B59,3)&amp;"000"</f>
        <v>327000</v>
      </c>
      <c r="F59" s="67" t="str">
        <f t="shared" ref="F59:F67" si="9">LEFT(B59,2)&amp;"0000"</f>
        <v>320000</v>
      </c>
      <c r="G59" s="67" t="s">
        <v>7</v>
      </c>
    </row>
    <row r="60" spans="1:7" s="67" customFormat="1" x14ac:dyDescent="0.25">
      <c r="A60" s="67" t="s">
        <v>10455</v>
      </c>
      <c r="B60" s="67" t="str">
        <f t="shared" si="5"/>
        <v>327D00</v>
      </c>
      <c r="C60" s="67" t="str">
        <f t="shared" si="6"/>
        <v>327D00</v>
      </c>
      <c r="D60" s="67" t="str">
        <f t="shared" si="7"/>
        <v>327D00</v>
      </c>
      <c r="E60" s="67" t="str">
        <f t="shared" si="8"/>
        <v>327000</v>
      </c>
      <c r="F60" s="67" t="str">
        <f t="shared" si="9"/>
        <v>320000</v>
      </c>
      <c r="G60" s="67" t="s">
        <v>6031</v>
      </c>
    </row>
    <row r="61" spans="1:7" s="67" customFormat="1" x14ac:dyDescent="0.25">
      <c r="A61" t="s">
        <v>10292</v>
      </c>
      <c r="B61" s="67" t="str">
        <f t="shared" si="5"/>
        <v>331100</v>
      </c>
      <c r="C61" s="67" t="str">
        <f t="shared" si="6"/>
        <v>331100</v>
      </c>
      <c r="D61" s="67" t="str">
        <f t="shared" si="7"/>
        <v>331100</v>
      </c>
      <c r="E61" s="67" t="str">
        <f t="shared" si="8"/>
        <v>331000</v>
      </c>
      <c r="F61" s="67" t="str">
        <f t="shared" si="9"/>
        <v>330000</v>
      </c>
      <c r="G61" s="67" t="s">
        <v>6031</v>
      </c>
    </row>
    <row r="62" spans="1:7" x14ac:dyDescent="0.25">
      <c r="A62" t="s">
        <v>10293</v>
      </c>
      <c r="B62" s="67" t="str">
        <f t="shared" si="5"/>
        <v>331200</v>
      </c>
      <c r="C62" s="67" t="str">
        <f t="shared" si="6"/>
        <v>331200</v>
      </c>
      <c r="D62" s="67" t="str">
        <f t="shared" si="7"/>
        <v>331200</v>
      </c>
      <c r="E62" s="67" t="str">
        <f t="shared" si="8"/>
        <v>331000</v>
      </c>
      <c r="F62" s="67" t="str">
        <f t="shared" si="9"/>
        <v>330000</v>
      </c>
      <c r="G62" s="67" t="s">
        <v>6031</v>
      </c>
    </row>
    <row r="63" spans="1:7" x14ac:dyDescent="0.25">
      <c r="A63" t="s">
        <v>10294</v>
      </c>
      <c r="B63" s="67" t="str">
        <f t="shared" si="5"/>
        <v>331300</v>
      </c>
      <c r="C63" s="67" t="str">
        <f t="shared" si="6"/>
        <v>331300</v>
      </c>
      <c r="D63" s="67" t="str">
        <f t="shared" si="7"/>
        <v>331300</v>
      </c>
      <c r="E63" s="67" t="str">
        <f t="shared" si="8"/>
        <v>331000</v>
      </c>
      <c r="F63" s="67" t="str">
        <f t="shared" si="9"/>
        <v>330000</v>
      </c>
      <c r="G63" s="67" t="s">
        <v>6031</v>
      </c>
    </row>
    <row r="64" spans="1:7" x14ac:dyDescent="0.25">
      <c r="A64" t="s">
        <v>10295</v>
      </c>
      <c r="B64" s="67" t="str">
        <f t="shared" si="5"/>
        <v>331400</v>
      </c>
      <c r="C64" s="67" t="str">
        <f t="shared" si="6"/>
        <v>331400</v>
      </c>
      <c r="D64" s="67" t="str">
        <f t="shared" si="7"/>
        <v>331400</v>
      </c>
      <c r="E64" s="67" t="str">
        <f t="shared" si="8"/>
        <v>331000</v>
      </c>
      <c r="F64" s="67" t="str">
        <f t="shared" si="9"/>
        <v>330000</v>
      </c>
      <c r="G64" s="67" t="s">
        <v>6031</v>
      </c>
    </row>
    <row r="65" spans="1:7" x14ac:dyDescent="0.25">
      <c r="A65" t="s">
        <v>10296</v>
      </c>
      <c r="B65" s="67" t="str">
        <f t="shared" si="5"/>
        <v>331500</v>
      </c>
      <c r="C65" s="67" t="str">
        <f t="shared" si="6"/>
        <v>331500</v>
      </c>
      <c r="D65" s="67" t="str">
        <f t="shared" si="7"/>
        <v>331500</v>
      </c>
      <c r="E65" s="67" t="str">
        <f t="shared" si="8"/>
        <v>331000</v>
      </c>
      <c r="F65" s="67" t="str">
        <f t="shared" si="9"/>
        <v>330000</v>
      </c>
      <c r="G65" s="67" t="s">
        <v>6031</v>
      </c>
    </row>
    <row r="66" spans="1:7" x14ac:dyDescent="0.25">
      <c r="A66" t="s">
        <v>10297</v>
      </c>
      <c r="B66" s="67" t="str">
        <f t="shared" si="5"/>
        <v>332100</v>
      </c>
      <c r="C66" s="67" t="str">
        <f t="shared" si="6"/>
        <v>332100</v>
      </c>
      <c r="D66" s="67" t="str">
        <f t="shared" si="7"/>
        <v>332100</v>
      </c>
      <c r="E66" s="67" t="str">
        <f t="shared" si="8"/>
        <v>332000</v>
      </c>
      <c r="F66" s="67" t="str">
        <f t="shared" si="9"/>
        <v>330000</v>
      </c>
      <c r="G66" s="67" t="s">
        <v>6031</v>
      </c>
    </row>
    <row r="67" spans="1:7" x14ac:dyDescent="0.25">
      <c r="A67" t="s">
        <v>10298</v>
      </c>
      <c r="B67" s="67" t="str">
        <f t="shared" si="5"/>
        <v>332300</v>
      </c>
      <c r="C67" s="67" t="str">
        <f t="shared" si="6"/>
        <v>332300</v>
      </c>
      <c r="D67" s="67" t="str">
        <f t="shared" si="7"/>
        <v>332300</v>
      </c>
      <c r="E67" s="67" t="str">
        <f t="shared" si="8"/>
        <v>332000</v>
      </c>
      <c r="F67" s="67" t="str">
        <f t="shared" si="9"/>
        <v>330000</v>
      </c>
      <c r="G67" s="67" t="s">
        <v>6031</v>
      </c>
    </row>
    <row r="68" spans="1:7" x14ac:dyDescent="0.25">
      <c r="A68" t="s">
        <v>10299</v>
      </c>
      <c r="B68" s="67" t="str">
        <f t="shared" ref="B68:B131" si="10">RIGHT(A68,6)</f>
        <v>332400</v>
      </c>
      <c r="C68" s="67" t="str">
        <f t="shared" ref="C68:C131" si="11">LEFT(B68,5)&amp;"0"</f>
        <v>332400</v>
      </c>
      <c r="D68" s="67" t="str">
        <f t="shared" ref="D68:D131" si="12">LEFT(B68,4)&amp;"00"</f>
        <v>332400</v>
      </c>
      <c r="E68" s="67" t="str">
        <f t="shared" ref="E68:E131" si="13">LEFT(B68,3)&amp;"000"</f>
        <v>332000</v>
      </c>
      <c r="F68" s="67" t="str">
        <f t="shared" ref="F68:F131" si="14">LEFT(B68,2)&amp;"0000"</f>
        <v>330000</v>
      </c>
      <c r="G68" s="67" t="s">
        <v>6031</v>
      </c>
    </row>
    <row r="69" spans="1:7" x14ac:dyDescent="0.25">
      <c r="A69" t="s">
        <v>10300</v>
      </c>
      <c r="B69" s="67" t="str">
        <f t="shared" si="10"/>
        <v>332500</v>
      </c>
      <c r="C69" s="67" t="str">
        <f t="shared" si="11"/>
        <v>332500</v>
      </c>
      <c r="D69" s="67" t="str">
        <f t="shared" si="12"/>
        <v>332500</v>
      </c>
      <c r="E69" s="67" t="str">
        <f t="shared" si="13"/>
        <v>332000</v>
      </c>
      <c r="F69" s="67" t="str">
        <f t="shared" si="14"/>
        <v>330000</v>
      </c>
      <c r="G69" s="67" t="s">
        <v>6031</v>
      </c>
    </row>
    <row r="70" spans="1:7" x14ac:dyDescent="0.25">
      <c r="A70" t="s">
        <v>10301</v>
      </c>
      <c r="B70" s="67" t="str">
        <f t="shared" si="10"/>
        <v>332600</v>
      </c>
      <c r="C70" s="67" t="str">
        <f t="shared" si="11"/>
        <v>332600</v>
      </c>
      <c r="D70" s="67" t="str">
        <f t="shared" si="12"/>
        <v>332600</v>
      </c>
      <c r="E70" s="67" t="str">
        <f t="shared" si="13"/>
        <v>332000</v>
      </c>
      <c r="F70" s="67" t="str">
        <f t="shared" si="14"/>
        <v>330000</v>
      </c>
      <c r="G70" s="67" t="s">
        <v>6031</v>
      </c>
    </row>
    <row r="71" spans="1:7" x14ac:dyDescent="0.25">
      <c r="A71" t="s">
        <v>10302</v>
      </c>
      <c r="B71" s="67" t="str">
        <f t="shared" si="10"/>
        <v>332700</v>
      </c>
      <c r="C71" s="67" t="str">
        <f t="shared" si="11"/>
        <v>332700</v>
      </c>
      <c r="D71" s="67" t="str">
        <f t="shared" si="12"/>
        <v>332700</v>
      </c>
      <c r="E71" s="67" t="str">
        <f t="shared" si="13"/>
        <v>332000</v>
      </c>
      <c r="F71" s="67" t="str">
        <f t="shared" si="14"/>
        <v>330000</v>
      </c>
      <c r="G71" s="67" t="s">
        <v>6031</v>
      </c>
    </row>
    <row r="72" spans="1:7" x14ac:dyDescent="0.25">
      <c r="A72" t="s">
        <v>10303</v>
      </c>
      <c r="B72" s="67" t="str">
        <f t="shared" si="10"/>
        <v>332800</v>
      </c>
      <c r="C72" s="67" t="str">
        <f t="shared" si="11"/>
        <v>332800</v>
      </c>
      <c r="D72" s="67" t="str">
        <f t="shared" si="12"/>
        <v>332800</v>
      </c>
      <c r="E72" s="67" t="str">
        <f t="shared" si="13"/>
        <v>332000</v>
      </c>
      <c r="F72" s="67" t="str">
        <f t="shared" si="14"/>
        <v>330000</v>
      </c>
      <c r="G72" s="67" t="s">
        <v>6031</v>
      </c>
    </row>
    <row r="73" spans="1:7" x14ac:dyDescent="0.25">
      <c r="A73" t="s">
        <v>10304</v>
      </c>
      <c r="B73" s="67" t="str">
        <f t="shared" si="10"/>
        <v>332A00</v>
      </c>
      <c r="C73" s="67" t="str">
        <f t="shared" si="11"/>
        <v>332A00</v>
      </c>
      <c r="D73" s="67" t="str">
        <f t="shared" si="12"/>
        <v>332A00</v>
      </c>
      <c r="E73" s="67" t="str">
        <f t="shared" si="13"/>
        <v>332000</v>
      </c>
      <c r="F73" s="67" t="str">
        <f t="shared" si="14"/>
        <v>330000</v>
      </c>
      <c r="G73" s="67" t="s">
        <v>6031</v>
      </c>
    </row>
    <row r="74" spans="1:7" x14ac:dyDescent="0.25">
      <c r="A74" t="s">
        <v>10305</v>
      </c>
      <c r="B74" s="67" t="str">
        <f t="shared" si="10"/>
        <v>333100</v>
      </c>
      <c r="C74" s="67" t="str">
        <f t="shared" si="11"/>
        <v>333100</v>
      </c>
      <c r="D74" s="67" t="str">
        <f t="shared" si="12"/>
        <v>333100</v>
      </c>
      <c r="E74" s="67" t="str">
        <f t="shared" si="13"/>
        <v>333000</v>
      </c>
      <c r="F74" s="67" t="str">
        <f t="shared" si="14"/>
        <v>330000</v>
      </c>
      <c r="G74" s="67" t="s">
        <v>6031</v>
      </c>
    </row>
    <row r="75" spans="1:7" x14ac:dyDescent="0.25">
      <c r="A75" t="s">
        <v>10306</v>
      </c>
      <c r="B75" s="67" t="str">
        <f t="shared" si="10"/>
        <v>333200</v>
      </c>
      <c r="C75" s="67" t="str">
        <f t="shared" si="11"/>
        <v>333200</v>
      </c>
      <c r="D75" s="67" t="str">
        <f t="shared" si="12"/>
        <v>333200</v>
      </c>
      <c r="E75" s="67" t="str">
        <f t="shared" si="13"/>
        <v>333000</v>
      </c>
      <c r="F75" s="67" t="str">
        <f t="shared" si="14"/>
        <v>330000</v>
      </c>
      <c r="G75" s="67" t="s">
        <v>6031</v>
      </c>
    </row>
    <row r="76" spans="1:7" x14ac:dyDescent="0.25">
      <c r="A76" t="s">
        <v>10307</v>
      </c>
      <c r="B76" s="67" t="str">
        <f t="shared" si="10"/>
        <v>333300</v>
      </c>
      <c r="C76" s="67" t="str">
        <f t="shared" si="11"/>
        <v>333300</v>
      </c>
      <c r="D76" s="67" t="str">
        <f t="shared" si="12"/>
        <v>333300</v>
      </c>
      <c r="E76" s="67" t="str">
        <f t="shared" si="13"/>
        <v>333000</v>
      </c>
      <c r="F76" s="67" t="str">
        <f t="shared" si="14"/>
        <v>330000</v>
      </c>
      <c r="G76" s="67" t="s">
        <v>6031</v>
      </c>
    </row>
    <row r="77" spans="1:7" x14ac:dyDescent="0.25">
      <c r="A77" t="s">
        <v>10308</v>
      </c>
      <c r="B77" s="67" t="str">
        <f t="shared" si="10"/>
        <v>333400</v>
      </c>
      <c r="C77" s="67" t="str">
        <f t="shared" si="11"/>
        <v>333400</v>
      </c>
      <c r="D77" s="67" t="str">
        <f t="shared" si="12"/>
        <v>333400</v>
      </c>
      <c r="E77" s="67" t="str">
        <f t="shared" si="13"/>
        <v>333000</v>
      </c>
      <c r="F77" s="67" t="str">
        <f t="shared" si="14"/>
        <v>330000</v>
      </c>
      <c r="G77" s="67" t="s">
        <v>6031</v>
      </c>
    </row>
    <row r="78" spans="1:7" x14ac:dyDescent="0.25">
      <c r="A78" t="s">
        <v>10309</v>
      </c>
      <c r="B78" s="67" t="str">
        <f t="shared" si="10"/>
        <v>333500</v>
      </c>
      <c r="C78" s="67" t="str">
        <f t="shared" si="11"/>
        <v>333500</v>
      </c>
      <c r="D78" s="67" t="str">
        <f t="shared" si="12"/>
        <v>333500</v>
      </c>
      <c r="E78" s="67" t="str">
        <f t="shared" si="13"/>
        <v>333000</v>
      </c>
      <c r="F78" s="67" t="str">
        <f t="shared" si="14"/>
        <v>330000</v>
      </c>
      <c r="G78" s="67" t="s">
        <v>6031</v>
      </c>
    </row>
    <row r="79" spans="1:7" x14ac:dyDescent="0.25">
      <c r="A79" t="s">
        <v>10310</v>
      </c>
      <c r="B79" s="67" t="str">
        <f t="shared" si="10"/>
        <v>333600</v>
      </c>
      <c r="C79" s="67" t="str">
        <f t="shared" si="11"/>
        <v>333600</v>
      </c>
      <c r="D79" s="67" t="str">
        <f t="shared" si="12"/>
        <v>333600</v>
      </c>
      <c r="E79" s="67" t="str">
        <f t="shared" si="13"/>
        <v>333000</v>
      </c>
      <c r="F79" s="67" t="str">
        <f t="shared" si="14"/>
        <v>330000</v>
      </c>
      <c r="G79" s="67" t="s">
        <v>6031</v>
      </c>
    </row>
    <row r="80" spans="1:7" x14ac:dyDescent="0.25">
      <c r="A80" t="s">
        <v>10311</v>
      </c>
      <c r="B80" s="67" t="str">
        <f t="shared" si="10"/>
        <v>333900</v>
      </c>
      <c r="C80" s="67" t="str">
        <f t="shared" si="11"/>
        <v>333900</v>
      </c>
      <c r="D80" s="67" t="str">
        <f t="shared" si="12"/>
        <v>333900</v>
      </c>
      <c r="E80" s="67" t="str">
        <f t="shared" si="13"/>
        <v>333000</v>
      </c>
      <c r="F80" s="67" t="str">
        <f t="shared" si="14"/>
        <v>330000</v>
      </c>
      <c r="G80" s="67" t="s">
        <v>6031</v>
      </c>
    </row>
    <row r="81" spans="1:7" x14ac:dyDescent="0.25">
      <c r="A81" t="s">
        <v>10312</v>
      </c>
      <c r="B81" s="67" t="str">
        <f t="shared" si="10"/>
        <v>334100</v>
      </c>
      <c r="C81" s="67" t="str">
        <f t="shared" si="11"/>
        <v>334100</v>
      </c>
      <c r="D81" s="67" t="str">
        <f t="shared" si="12"/>
        <v>334100</v>
      </c>
      <c r="E81" s="67" t="str">
        <f t="shared" si="13"/>
        <v>334000</v>
      </c>
      <c r="F81" s="67" t="str">
        <f t="shared" si="14"/>
        <v>330000</v>
      </c>
      <c r="G81" s="67" t="s">
        <v>6031</v>
      </c>
    </row>
    <row r="82" spans="1:7" x14ac:dyDescent="0.25">
      <c r="A82" t="s">
        <v>10313</v>
      </c>
      <c r="B82" s="67" t="str">
        <f t="shared" si="10"/>
        <v>334200</v>
      </c>
      <c r="C82" s="67" t="str">
        <f t="shared" si="11"/>
        <v>334200</v>
      </c>
      <c r="D82" s="67" t="str">
        <f t="shared" si="12"/>
        <v>334200</v>
      </c>
      <c r="E82" s="67" t="str">
        <f t="shared" si="13"/>
        <v>334000</v>
      </c>
      <c r="F82" s="67" t="str">
        <f t="shared" si="14"/>
        <v>330000</v>
      </c>
      <c r="G82" s="67" t="s">
        <v>6031</v>
      </c>
    </row>
    <row r="83" spans="1:7" x14ac:dyDescent="0.25">
      <c r="A83" t="s">
        <v>10314</v>
      </c>
      <c r="B83" s="67" t="str">
        <f t="shared" si="10"/>
        <v>334400</v>
      </c>
      <c r="C83" s="67" t="str">
        <f t="shared" si="11"/>
        <v>334400</v>
      </c>
      <c r="D83" s="67" t="str">
        <f t="shared" si="12"/>
        <v>334400</v>
      </c>
      <c r="E83" s="67" t="str">
        <f t="shared" si="13"/>
        <v>334000</v>
      </c>
      <c r="F83" s="67" t="str">
        <f t="shared" si="14"/>
        <v>330000</v>
      </c>
      <c r="G83" s="67" t="s">
        <v>6031</v>
      </c>
    </row>
    <row r="84" spans="1:7" x14ac:dyDescent="0.25">
      <c r="A84" t="s">
        <v>10315</v>
      </c>
      <c r="B84" s="67" t="str">
        <f t="shared" si="10"/>
        <v>334A00</v>
      </c>
      <c r="C84" s="67" t="str">
        <f t="shared" si="11"/>
        <v>334A00</v>
      </c>
      <c r="D84" s="67" t="str">
        <f t="shared" si="12"/>
        <v>334A00</v>
      </c>
      <c r="E84" s="67" t="str">
        <f t="shared" si="13"/>
        <v>334000</v>
      </c>
      <c r="F84" s="67" t="str">
        <f t="shared" si="14"/>
        <v>330000</v>
      </c>
      <c r="G84" s="67" t="s">
        <v>6031</v>
      </c>
    </row>
    <row r="85" spans="1:7" x14ac:dyDescent="0.25">
      <c r="A85" t="s">
        <v>10316</v>
      </c>
      <c r="B85" s="67" t="str">
        <f t="shared" si="10"/>
        <v>335100</v>
      </c>
      <c r="C85" s="67" t="str">
        <f t="shared" si="11"/>
        <v>335100</v>
      </c>
      <c r="D85" s="67" t="str">
        <f t="shared" si="12"/>
        <v>335100</v>
      </c>
      <c r="E85" s="67" t="str">
        <f t="shared" si="13"/>
        <v>335000</v>
      </c>
      <c r="F85" s="67" t="str">
        <f t="shared" si="14"/>
        <v>330000</v>
      </c>
      <c r="G85" s="67" t="s">
        <v>6031</v>
      </c>
    </row>
    <row r="86" spans="1:7" x14ac:dyDescent="0.25">
      <c r="A86" t="s">
        <v>10317</v>
      </c>
      <c r="B86" s="67" t="str">
        <f t="shared" si="10"/>
        <v>335200</v>
      </c>
      <c r="C86" s="67" t="str">
        <f t="shared" si="11"/>
        <v>335200</v>
      </c>
      <c r="D86" s="67" t="str">
        <f t="shared" si="12"/>
        <v>335200</v>
      </c>
      <c r="E86" s="67" t="str">
        <f t="shared" si="13"/>
        <v>335000</v>
      </c>
      <c r="F86" s="67" t="str">
        <f t="shared" si="14"/>
        <v>330000</v>
      </c>
      <c r="G86" s="67" t="s">
        <v>6031</v>
      </c>
    </row>
    <row r="87" spans="1:7" x14ac:dyDescent="0.25">
      <c r="A87" t="s">
        <v>10318</v>
      </c>
      <c r="B87" s="67" t="str">
        <f t="shared" si="10"/>
        <v>335300</v>
      </c>
      <c r="C87" s="67" t="str">
        <f t="shared" si="11"/>
        <v>335300</v>
      </c>
      <c r="D87" s="67" t="str">
        <f t="shared" si="12"/>
        <v>335300</v>
      </c>
      <c r="E87" s="67" t="str">
        <f t="shared" si="13"/>
        <v>335000</v>
      </c>
      <c r="F87" s="67" t="str">
        <f t="shared" si="14"/>
        <v>330000</v>
      </c>
      <c r="G87" s="67" t="s">
        <v>6031</v>
      </c>
    </row>
    <row r="88" spans="1:7" x14ac:dyDescent="0.25">
      <c r="A88" t="s">
        <v>10319</v>
      </c>
      <c r="B88" s="67" t="str">
        <f t="shared" si="10"/>
        <v>335900</v>
      </c>
      <c r="C88" s="67" t="str">
        <f t="shared" si="11"/>
        <v>335900</v>
      </c>
      <c r="D88" s="67" t="str">
        <f t="shared" si="12"/>
        <v>335900</v>
      </c>
      <c r="E88" s="67" t="str">
        <f t="shared" si="13"/>
        <v>335000</v>
      </c>
      <c r="F88" s="67" t="str">
        <f t="shared" si="14"/>
        <v>330000</v>
      </c>
      <c r="G88" s="67" t="s">
        <v>6031</v>
      </c>
    </row>
    <row r="89" spans="1:7" x14ac:dyDescent="0.25">
      <c r="A89" t="s">
        <v>10320</v>
      </c>
      <c r="B89" s="67" t="str">
        <f t="shared" si="10"/>
        <v>336100</v>
      </c>
      <c r="C89" s="67" t="str">
        <f t="shared" si="11"/>
        <v>336100</v>
      </c>
      <c r="D89" s="67" t="str">
        <f t="shared" si="12"/>
        <v>336100</v>
      </c>
      <c r="E89" s="67" t="str">
        <f t="shared" si="13"/>
        <v>336000</v>
      </c>
      <c r="F89" s="67" t="str">
        <f t="shared" si="14"/>
        <v>330000</v>
      </c>
      <c r="G89" s="67" t="s">
        <v>6031</v>
      </c>
    </row>
    <row r="90" spans="1:7" x14ac:dyDescent="0.25">
      <c r="A90" t="s">
        <v>10321</v>
      </c>
      <c r="B90" s="67" t="str">
        <f t="shared" si="10"/>
        <v>336200</v>
      </c>
      <c r="C90" s="67" t="str">
        <f t="shared" si="11"/>
        <v>336200</v>
      </c>
      <c r="D90" s="67" t="str">
        <f t="shared" si="12"/>
        <v>336200</v>
      </c>
      <c r="E90" s="67" t="str">
        <f t="shared" si="13"/>
        <v>336000</v>
      </c>
      <c r="F90" s="67" t="str">
        <f t="shared" si="14"/>
        <v>330000</v>
      </c>
      <c r="G90" s="67" t="s">
        <v>6031</v>
      </c>
    </row>
    <row r="91" spans="1:7" x14ac:dyDescent="0.25">
      <c r="A91" t="s">
        <v>10322</v>
      </c>
      <c r="B91" s="67" t="str">
        <f t="shared" si="10"/>
        <v>336310</v>
      </c>
      <c r="C91" s="67" t="str">
        <f t="shared" si="11"/>
        <v>336310</v>
      </c>
      <c r="D91" s="67" t="str">
        <f t="shared" si="12"/>
        <v>336300</v>
      </c>
      <c r="E91" s="67" t="str">
        <f t="shared" si="13"/>
        <v>336000</v>
      </c>
      <c r="F91" s="67" t="str">
        <f t="shared" si="14"/>
        <v>330000</v>
      </c>
      <c r="G91" s="67" t="s">
        <v>6031</v>
      </c>
    </row>
    <row r="92" spans="1:7" x14ac:dyDescent="0.25">
      <c r="A92" t="s">
        <v>10323</v>
      </c>
      <c r="B92" s="67" t="str">
        <f t="shared" si="10"/>
        <v>336320</v>
      </c>
      <c r="C92" s="67" t="str">
        <f t="shared" si="11"/>
        <v>336320</v>
      </c>
      <c r="D92" s="67" t="str">
        <f t="shared" si="12"/>
        <v>336300</v>
      </c>
      <c r="E92" s="67" t="str">
        <f t="shared" si="13"/>
        <v>336000</v>
      </c>
      <c r="F92" s="67" t="str">
        <f t="shared" si="14"/>
        <v>330000</v>
      </c>
      <c r="G92" s="67" t="s">
        <v>6031</v>
      </c>
    </row>
    <row r="93" spans="1:7" x14ac:dyDescent="0.25">
      <c r="A93" t="s">
        <v>10324</v>
      </c>
      <c r="B93" s="67" t="str">
        <f t="shared" si="10"/>
        <v>336330</v>
      </c>
      <c r="C93" s="67" t="str">
        <f t="shared" si="11"/>
        <v>336330</v>
      </c>
      <c r="D93" s="67" t="str">
        <f t="shared" si="12"/>
        <v>336300</v>
      </c>
      <c r="E93" s="67" t="str">
        <f t="shared" si="13"/>
        <v>336000</v>
      </c>
      <c r="F93" s="67" t="str">
        <f t="shared" si="14"/>
        <v>330000</v>
      </c>
      <c r="G93" s="67" t="s">
        <v>6031</v>
      </c>
    </row>
    <row r="94" spans="1:7" x14ac:dyDescent="0.25">
      <c r="A94" t="s">
        <v>10325</v>
      </c>
      <c r="B94" s="67" t="str">
        <f t="shared" si="10"/>
        <v>336340</v>
      </c>
      <c r="C94" s="67" t="str">
        <f t="shared" si="11"/>
        <v>336340</v>
      </c>
      <c r="D94" s="67" t="str">
        <f t="shared" si="12"/>
        <v>336300</v>
      </c>
      <c r="E94" s="67" t="str">
        <f t="shared" si="13"/>
        <v>336000</v>
      </c>
      <c r="F94" s="67" t="str">
        <f t="shared" si="14"/>
        <v>330000</v>
      </c>
      <c r="G94" s="67" t="s">
        <v>6031</v>
      </c>
    </row>
    <row r="95" spans="1:7" x14ac:dyDescent="0.25">
      <c r="A95" t="s">
        <v>10326</v>
      </c>
      <c r="B95" s="67" t="str">
        <f t="shared" si="10"/>
        <v>336350</v>
      </c>
      <c r="C95" s="67" t="str">
        <f t="shared" si="11"/>
        <v>336350</v>
      </c>
      <c r="D95" s="67" t="str">
        <f t="shared" si="12"/>
        <v>336300</v>
      </c>
      <c r="E95" s="67" t="str">
        <f t="shared" si="13"/>
        <v>336000</v>
      </c>
      <c r="F95" s="67" t="str">
        <f t="shared" si="14"/>
        <v>330000</v>
      </c>
      <c r="G95" s="67" t="s">
        <v>6031</v>
      </c>
    </row>
    <row r="96" spans="1:7" x14ac:dyDescent="0.25">
      <c r="A96" t="s">
        <v>10327</v>
      </c>
      <c r="B96" s="67" t="str">
        <f t="shared" si="10"/>
        <v>336360</v>
      </c>
      <c r="C96" s="67" t="str">
        <f t="shared" si="11"/>
        <v>336360</v>
      </c>
      <c r="D96" s="67" t="str">
        <f t="shared" si="12"/>
        <v>336300</v>
      </c>
      <c r="E96" s="67" t="str">
        <f t="shared" si="13"/>
        <v>336000</v>
      </c>
      <c r="F96" s="67" t="str">
        <f t="shared" si="14"/>
        <v>330000</v>
      </c>
      <c r="G96" s="67" t="s">
        <v>6031</v>
      </c>
    </row>
    <row r="97" spans="1:7" x14ac:dyDescent="0.25">
      <c r="A97" t="s">
        <v>10328</v>
      </c>
      <c r="B97" s="67" t="str">
        <f t="shared" si="10"/>
        <v>336370</v>
      </c>
      <c r="C97" s="67" t="str">
        <f t="shared" si="11"/>
        <v>336370</v>
      </c>
      <c r="D97" s="67" t="str">
        <f t="shared" si="12"/>
        <v>336300</v>
      </c>
      <c r="E97" s="67" t="str">
        <f t="shared" si="13"/>
        <v>336000</v>
      </c>
      <c r="F97" s="67" t="str">
        <f t="shared" si="14"/>
        <v>330000</v>
      </c>
      <c r="G97" s="67" t="s">
        <v>6031</v>
      </c>
    </row>
    <row r="98" spans="1:7" x14ac:dyDescent="0.25">
      <c r="A98" t="s">
        <v>10329</v>
      </c>
      <c r="B98" s="67" t="str">
        <f t="shared" si="10"/>
        <v>336390</v>
      </c>
      <c r="C98" s="67" t="str">
        <f t="shared" si="11"/>
        <v>336390</v>
      </c>
      <c r="D98" s="67" t="str">
        <f t="shared" si="12"/>
        <v>336300</v>
      </c>
      <c r="E98" s="67" t="str">
        <f t="shared" si="13"/>
        <v>336000</v>
      </c>
      <c r="F98" s="67" t="str">
        <f t="shared" si="14"/>
        <v>330000</v>
      </c>
      <c r="G98" s="67" t="s">
        <v>6031</v>
      </c>
    </row>
    <row r="99" spans="1:7" x14ac:dyDescent="0.25">
      <c r="A99" t="s">
        <v>10330</v>
      </c>
      <c r="B99" s="67" t="str">
        <f t="shared" si="10"/>
        <v>336400</v>
      </c>
      <c r="C99" s="67" t="str">
        <f t="shared" si="11"/>
        <v>336400</v>
      </c>
      <c r="D99" s="67" t="str">
        <f t="shared" si="12"/>
        <v>336400</v>
      </c>
      <c r="E99" s="67" t="str">
        <f t="shared" si="13"/>
        <v>336000</v>
      </c>
      <c r="F99" s="67" t="str">
        <f t="shared" si="14"/>
        <v>330000</v>
      </c>
      <c r="G99" s="67" t="s">
        <v>6031</v>
      </c>
    </row>
    <row r="100" spans="1:7" x14ac:dyDescent="0.25">
      <c r="A100" t="s">
        <v>10331</v>
      </c>
      <c r="B100" s="67" t="str">
        <f t="shared" si="10"/>
        <v>336500</v>
      </c>
      <c r="C100" s="67" t="str">
        <f t="shared" si="11"/>
        <v>336500</v>
      </c>
      <c r="D100" s="67" t="str">
        <f t="shared" si="12"/>
        <v>336500</v>
      </c>
      <c r="E100" s="67" t="str">
        <f t="shared" si="13"/>
        <v>336000</v>
      </c>
      <c r="F100" s="67" t="str">
        <f t="shared" si="14"/>
        <v>330000</v>
      </c>
      <c r="G100" s="67" t="s">
        <v>6031</v>
      </c>
    </row>
    <row r="101" spans="1:7" x14ac:dyDescent="0.25">
      <c r="A101" t="s">
        <v>10332</v>
      </c>
      <c r="B101" s="67" t="str">
        <f t="shared" si="10"/>
        <v>336600</v>
      </c>
      <c r="C101" s="67" t="str">
        <f t="shared" si="11"/>
        <v>336600</v>
      </c>
      <c r="D101" s="67" t="str">
        <f t="shared" si="12"/>
        <v>336600</v>
      </c>
      <c r="E101" s="67" t="str">
        <f t="shared" si="13"/>
        <v>336000</v>
      </c>
      <c r="F101" s="67" t="str">
        <f t="shared" si="14"/>
        <v>330000</v>
      </c>
      <c r="G101" s="67" t="s">
        <v>6031</v>
      </c>
    </row>
    <row r="102" spans="1:7" x14ac:dyDescent="0.25">
      <c r="A102" t="s">
        <v>10333</v>
      </c>
      <c r="B102" s="67" t="str">
        <f t="shared" si="10"/>
        <v>336900</v>
      </c>
      <c r="C102" s="67" t="str">
        <f t="shared" si="11"/>
        <v>336900</v>
      </c>
      <c r="D102" s="67" t="str">
        <f t="shared" si="12"/>
        <v>336900</v>
      </c>
      <c r="E102" s="67" t="str">
        <f t="shared" si="13"/>
        <v>336000</v>
      </c>
      <c r="F102" s="67" t="str">
        <f t="shared" si="14"/>
        <v>330000</v>
      </c>
      <c r="G102" s="67" t="s">
        <v>6031</v>
      </c>
    </row>
    <row r="103" spans="1:7" x14ac:dyDescent="0.25">
      <c r="A103" t="s">
        <v>10334</v>
      </c>
      <c r="B103" s="67" t="str">
        <f t="shared" si="10"/>
        <v>337100</v>
      </c>
      <c r="C103" s="67" t="str">
        <f t="shared" si="11"/>
        <v>337100</v>
      </c>
      <c r="D103" s="67" t="str">
        <f t="shared" si="12"/>
        <v>337100</v>
      </c>
      <c r="E103" s="67" t="str">
        <f t="shared" si="13"/>
        <v>337000</v>
      </c>
      <c r="F103" s="67" t="str">
        <f t="shared" si="14"/>
        <v>330000</v>
      </c>
      <c r="G103" s="67" t="s">
        <v>6031</v>
      </c>
    </row>
    <row r="104" spans="1:7" x14ac:dyDescent="0.25">
      <c r="A104" t="s">
        <v>10335</v>
      </c>
      <c r="B104" s="67" t="str">
        <f t="shared" si="10"/>
        <v>337200</v>
      </c>
      <c r="C104" s="67" t="str">
        <f t="shared" si="11"/>
        <v>337200</v>
      </c>
      <c r="D104" s="67" t="str">
        <f t="shared" si="12"/>
        <v>337200</v>
      </c>
      <c r="E104" s="67" t="str">
        <f t="shared" si="13"/>
        <v>337000</v>
      </c>
      <c r="F104" s="67" t="str">
        <f t="shared" si="14"/>
        <v>330000</v>
      </c>
      <c r="G104" s="67" t="s">
        <v>6031</v>
      </c>
    </row>
    <row r="105" spans="1:7" x14ac:dyDescent="0.25">
      <c r="A105" t="s">
        <v>10336</v>
      </c>
      <c r="B105" s="67" t="str">
        <f t="shared" si="10"/>
        <v>337900</v>
      </c>
      <c r="C105" s="67" t="str">
        <f t="shared" si="11"/>
        <v>337900</v>
      </c>
      <c r="D105" s="67" t="str">
        <f t="shared" si="12"/>
        <v>337900</v>
      </c>
      <c r="E105" s="67" t="str">
        <f t="shared" si="13"/>
        <v>337000</v>
      </c>
      <c r="F105" s="67" t="str">
        <f t="shared" si="14"/>
        <v>330000</v>
      </c>
      <c r="G105" s="67" t="s">
        <v>7</v>
      </c>
    </row>
    <row r="106" spans="1:7" x14ac:dyDescent="0.25">
      <c r="A106" t="s">
        <v>10337</v>
      </c>
      <c r="B106" s="67" t="str">
        <f t="shared" si="10"/>
        <v>339100</v>
      </c>
      <c r="C106" s="67" t="str">
        <f t="shared" si="11"/>
        <v>339100</v>
      </c>
      <c r="D106" s="67" t="str">
        <f t="shared" si="12"/>
        <v>339100</v>
      </c>
      <c r="E106" s="67" t="str">
        <f t="shared" si="13"/>
        <v>339000</v>
      </c>
      <c r="F106" s="67" t="str">
        <f t="shared" si="14"/>
        <v>330000</v>
      </c>
      <c r="G106" s="67" t="s">
        <v>6031</v>
      </c>
    </row>
    <row r="107" spans="1:7" x14ac:dyDescent="0.25">
      <c r="A107" t="s">
        <v>10338</v>
      </c>
      <c r="B107" s="67" t="str">
        <f t="shared" si="10"/>
        <v>339900</v>
      </c>
      <c r="C107" s="67" t="str">
        <f t="shared" si="11"/>
        <v>339900</v>
      </c>
      <c r="D107" s="67" t="str">
        <f t="shared" si="12"/>
        <v>339900</v>
      </c>
      <c r="E107" s="67" t="str">
        <f t="shared" si="13"/>
        <v>339000</v>
      </c>
      <c r="F107" s="67" t="str">
        <f t="shared" si="14"/>
        <v>330000</v>
      </c>
      <c r="G107" s="67" t="s">
        <v>7</v>
      </c>
    </row>
    <row r="108" spans="1:7" x14ac:dyDescent="0.25">
      <c r="A108" t="s">
        <v>10339</v>
      </c>
      <c r="B108" s="67" t="str">
        <f t="shared" si="10"/>
        <v>411000</v>
      </c>
      <c r="C108" s="67" t="str">
        <f t="shared" si="11"/>
        <v>411000</v>
      </c>
      <c r="D108" s="67" t="str">
        <f t="shared" si="12"/>
        <v>411000</v>
      </c>
      <c r="E108" s="67" t="str">
        <f t="shared" si="13"/>
        <v>411000</v>
      </c>
      <c r="F108" s="67" t="str">
        <f t="shared" si="14"/>
        <v>410000</v>
      </c>
      <c r="G108" s="67" t="s">
        <v>6031</v>
      </c>
    </row>
    <row r="109" spans="1:7" x14ac:dyDescent="0.25">
      <c r="A109" t="s">
        <v>10340</v>
      </c>
      <c r="B109" s="67" t="str">
        <f t="shared" si="10"/>
        <v>412000</v>
      </c>
      <c r="C109" s="67" t="str">
        <f t="shared" si="11"/>
        <v>412000</v>
      </c>
      <c r="D109" s="67" t="str">
        <f t="shared" si="12"/>
        <v>412000</v>
      </c>
      <c r="E109" s="67" t="str">
        <f t="shared" si="13"/>
        <v>412000</v>
      </c>
      <c r="F109" s="67" t="str">
        <f t="shared" si="14"/>
        <v>410000</v>
      </c>
      <c r="G109" s="67" t="s">
        <v>6031</v>
      </c>
    </row>
    <row r="110" spans="1:7" x14ac:dyDescent="0.25">
      <c r="A110" t="s">
        <v>10341</v>
      </c>
      <c r="B110" s="67" t="str">
        <f t="shared" si="10"/>
        <v>413000</v>
      </c>
      <c r="C110" s="67" t="str">
        <f t="shared" si="11"/>
        <v>413000</v>
      </c>
      <c r="D110" s="67" t="str">
        <f t="shared" si="12"/>
        <v>413000</v>
      </c>
      <c r="E110" s="67" t="str">
        <f t="shared" si="13"/>
        <v>413000</v>
      </c>
      <c r="F110" s="67" t="str">
        <f t="shared" si="14"/>
        <v>410000</v>
      </c>
      <c r="G110" s="67" t="s">
        <v>6031</v>
      </c>
    </row>
    <row r="111" spans="1:7" x14ac:dyDescent="0.25">
      <c r="A111" t="s">
        <v>10342</v>
      </c>
      <c r="B111" s="67" t="str">
        <f t="shared" si="10"/>
        <v>414000</v>
      </c>
      <c r="C111" s="67" t="str">
        <f t="shared" si="11"/>
        <v>414000</v>
      </c>
      <c r="D111" s="67" t="str">
        <f t="shared" si="12"/>
        <v>414000</v>
      </c>
      <c r="E111" s="67" t="str">
        <f t="shared" si="13"/>
        <v>414000</v>
      </c>
      <c r="F111" s="67" t="str">
        <f t="shared" si="14"/>
        <v>410000</v>
      </c>
      <c r="G111" s="67" t="s">
        <v>6031</v>
      </c>
    </row>
    <row r="112" spans="1:7" x14ac:dyDescent="0.25">
      <c r="A112" t="s">
        <v>10343</v>
      </c>
      <c r="B112" s="67" t="str">
        <f t="shared" si="10"/>
        <v>415000</v>
      </c>
      <c r="C112" s="67" t="str">
        <f t="shared" si="11"/>
        <v>415000</v>
      </c>
      <c r="D112" s="67" t="str">
        <f t="shared" si="12"/>
        <v>415000</v>
      </c>
      <c r="E112" s="67" t="str">
        <f t="shared" si="13"/>
        <v>415000</v>
      </c>
      <c r="F112" s="67" t="str">
        <f t="shared" si="14"/>
        <v>410000</v>
      </c>
      <c r="G112" s="67" t="s">
        <v>6031</v>
      </c>
    </row>
    <row r="113" spans="1:7" x14ac:dyDescent="0.25">
      <c r="A113" t="s">
        <v>10344</v>
      </c>
      <c r="B113" s="67" t="str">
        <f t="shared" si="10"/>
        <v>416000</v>
      </c>
      <c r="C113" s="67" t="str">
        <f t="shared" si="11"/>
        <v>416000</v>
      </c>
      <c r="D113" s="67" t="str">
        <f t="shared" si="12"/>
        <v>416000</v>
      </c>
      <c r="E113" s="67" t="str">
        <f t="shared" si="13"/>
        <v>416000</v>
      </c>
      <c r="F113" s="67" t="str">
        <f t="shared" si="14"/>
        <v>410000</v>
      </c>
      <c r="G113" s="67" t="s">
        <v>6031</v>
      </c>
    </row>
    <row r="114" spans="1:7" x14ac:dyDescent="0.25">
      <c r="A114" t="s">
        <v>10345</v>
      </c>
      <c r="B114" s="67" t="str">
        <f t="shared" si="10"/>
        <v>417000</v>
      </c>
      <c r="C114" s="67" t="str">
        <f t="shared" si="11"/>
        <v>417000</v>
      </c>
      <c r="D114" s="67" t="str">
        <f t="shared" si="12"/>
        <v>417000</v>
      </c>
      <c r="E114" s="67" t="str">
        <f t="shared" si="13"/>
        <v>417000</v>
      </c>
      <c r="F114" s="67" t="str">
        <f t="shared" si="14"/>
        <v>410000</v>
      </c>
      <c r="G114" s="67" t="s">
        <v>6031</v>
      </c>
    </row>
    <row r="115" spans="1:7" x14ac:dyDescent="0.25">
      <c r="A115" t="s">
        <v>10346</v>
      </c>
      <c r="B115" s="67" t="str">
        <f t="shared" si="10"/>
        <v>418000</v>
      </c>
      <c r="C115" s="67" t="str">
        <f t="shared" si="11"/>
        <v>418000</v>
      </c>
      <c r="D115" s="67" t="str">
        <f t="shared" si="12"/>
        <v>418000</v>
      </c>
      <c r="E115" s="67" t="str">
        <f t="shared" si="13"/>
        <v>418000</v>
      </c>
      <c r="F115" s="67" t="str">
        <f t="shared" si="14"/>
        <v>410000</v>
      </c>
      <c r="G115" s="67" t="s">
        <v>6031</v>
      </c>
    </row>
    <row r="116" spans="1:7" x14ac:dyDescent="0.25">
      <c r="A116" t="s">
        <v>10347</v>
      </c>
      <c r="B116" s="67" t="str">
        <f t="shared" si="10"/>
        <v>419000</v>
      </c>
      <c r="C116" s="67" t="str">
        <f t="shared" si="11"/>
        <v>419000</v>
      </c>
      <c r="D116" s="67" t="str">
        <f t="shared" si="12"/>
        <v>419000</v>
      </c>
      <c r="E116" s="67" t="str">
        <f t="shared" si="13"/>
        <v>419000</v>
      </c>
      <c r="F116" s="67" t="str">
        <f t="shared" si="14"/>
        <v>410000</v>
      </c>
      <c r="G116" s="67" t="s">
        <v>6031</v>
      </c>
    </row>
    <row r="117" spans="1:7" x14ac:dyDescent="0.25">
      <c r="A117" t="s">
        <v>10348</v>
      </c>
      <c r="B117" s="67" t="str">
        <f t="shared" si="10"/>
        <v>441000</v>
      </c>
      <c r="C117" s="67" t="str">
        <f t="shared" si="11"/>
        <v>441000</v>
      </c>
      <c r="D117" s="67" t="str">
        <f t="shared" si="12"/>
        <v>441000</v>
      </c>
      <c r="E117" s="67" t="str">
        <f t="shared" si="13"/>
        <v>441000</v>
      </c>
      <c r="F117" s="67" t="str">
        <f t="shared" si="14"/>
        <v>440000</v>
      </c>
      <c r="G117" s="67" t="s">
        <v>6031</v>
      </c>
    </row>
    <row r="118" spans="1:7" x14ac:dyDescent="0.25">
      <c r="A118" t="s">
        <v>10349</v>
      </c>
      <c r="B118" s="67" t="str">
        <f t="shared" si="10"/>
        <v>442000</v>
      </c>
      <c r="C118" s="67" t="str">
        <f t="shared" si="11"/>
        <v>442000</v>
      </c>
      <c r="D118" s="67" t="str">
        <f t="shared" si="12"/>
        <v>442000</v>
      </c>
      <c r="E118" s="67" t="str">
        <f t="shared" si="13"/>
        <v>442000</v>
      </c>
      <c r="F118" s="67" t="str">
        <f t="shared" si="14"/>
        <v>440000</v>
      </c>
      <c r="G118" s="67" t="s">
        <v>6031</v>
      </c>
    </row>
    <row r="119" spans="1:7" x14ac:dyDescent="0.25">
      <c r="A119" t="s">
        <v>10350</v>
      </c>
      <c r="B119" s="67" t="str">
        <f t="shared" si="10"/>
        <v>443000</v>
      </c>
      <c r="C119" s="67" t="str">
        <f t="shared" si="11"/>
        <v>443000</v>
      </c>
      <c r="D119" s="67" t="str">
        <f t="shared" si="12"/>
        <v>443000</v>
      </c>
      <c r="E119" s="67" t="str">
        <f t="shared" si="13"/>
        <v>443000</v>
      </c>
      <c r="F119" s="67" t="str">
        <f t="shared" si="14"/>
        <v>440000</v>
      </c>
      <c r="G119" s="67" t="s">
        <v>6031</v>
      </c>
    </row>
    <row r="120" spans="1:7" x14ac:dyDescent="0.25">
      <c r="A120" t="s">
        <v>10351</v>
      </c>
      <c r="B120" s="67" t="str">
        <f t="shared" si="10"/>
        <v>444000</v>
      </c>
      <c r="C120" s="67" t="str">
        <f t="shared" si="11"/>
        <v>444000</v>
      </c>
      <c r="D120" s="67" t="str">
        <f t="shared" si="12"/>
        <v>444000</v>
      </c>
      <c r="E120" s="67" t="str">
        <f t="shared" si="13"/>
        <v>444000</v>
      </c>
      <c r="F120" s="67" t="str">
        <f t="shared" si="14"/>
        <v>440000</v>
      </c>
      <c r="G120" s="67" t="s">
        <v>6031</v>
      </c>
    </row>
    <row r="121" spans="1:7" x14ac:dyDescent="0.25">
      <c r="A121" t="s">
        <v>10352</v>
      </c>
      <c r="B121" s="67" t="str">
        <f t="shared" si="10"/>
        <v>445000</v>
      </c>
      <c r="C121" s="67" t="str">
        <f t="shared" si="11"/>
        <v>445000</v>
      </c>
      <c r="D121" s="67" t="str">
        <f t="shared" si="12"/>
        <v>445000</v>
      </c>
      <c r="E121" s="67" t="str">
        <f t="shared" si="13"/>
        <v>445000</v>
      </c>
      <c r="F121" s="67" t="str">
        <f t="shared" si="14"/>
        <v>440000</v>
      </c>
      <c r="G121" s="67" t="s">
        <v>6031</v>
      </c>
    </row>
    <row r="122" spans="1:7" x14ac:dyDescent="0.25">
      <c r="A122" t="s">
        <v>10353</v>
      </c>
      <c r="B122" s="67" t="str">
        <f t="shared" si="10"/>
        <v>446000</v>
      </c>
      <c r="C122" s="67" t="str">
        <f t="shared" si="11"/>
        <v>446000</v>
      </c>
      <c r="D122" s="67" t="str">
        <f t="shared" si="12"/>
        <v>446000</v>
      </c>
      <c r="E122" s="67" t="str">
        <f t="shared" si="13"/>
        <v>446000</v>
      </c>
      <c r="F122" s="67" t="str">
        <f t="shared" si="14"/>
        <v>440000</v>
      </c>
      <c r="G122" s="67" t="s">
        <v>6031</v>
      </c>
    </row>
    <row r="123" spans="1:7" x14ac:dyDescent="0.25">
      <c r="A123" t="s">
        <v>10354</v>
      </c>
      <c r="B123" s="67" t="str">
        <f t="shared" si="10"/>
        <v>447000</v>
      </c>
      <c r="C123" s="67" t="str">
        <f t="shared" si="11"/>
        <v>447000</v>
      </c>
      <c r="D123" s="67" t="str">
        <f t="shared" si="12"/>
        <v>447000</v>
      </c>
      <c r="E123" s="67" t="str">
        <f t="shared" si="13"/>
        <v>447000</v>
      </c>
      <c r="F123" s="67" t="str">
        <f t="shared" si="14"/>
        <v>440000</v>
      </c>
      <c r="G123" s="67" t="s">
        <v>6031</v>
      </c>
    </row>
    <row r="124" spans="1:7" x14ac:dyDescent="0.25">
      <c r="A124" t="s">
        <v>10355</v>
      </c>
      <c r="B124" s="67" t="str">
        <f t="shared" si="10"/>
        <v>448000</v>
      </c>
      <c r="C124" s="67" t="str">
        <f t="shared" si="11"/>
        <v>448000</v>
      </c>
      <c r="D124" s="67" t="str">
        <f t="shared" si="12"/>
        <v>448000</v>
      </c>
      <c r="E124" s="67" t="str">
        <f t="shared" si="13"/>
        <v>448000</v>
      </c>
      <c r="F124" s="67" t="str">
        <f t="shared" si="14"/>
        <v>440000</v>
      </c>
      <c r="G124" s="67" t="s">
        <v>6031</v>
      </c>
    </row>
    <row r="125" spans="1:7" x14ac:dyDescent="0.25">
      <c r="A125" t="s">
        <v>10356</v>
      </c>
      <c r="B125" s="67" t="str">
        <f t="shared" si="10"/>
        <v>451000</v>
      </c>
      <c r="C125" s="67" t="str">
        <f t="shared" si="11"/>
        <v>451000</v>
      </c>
      <c r="D125" s="67" t="str">
        <f t="shared" si="12"/>
        <v>451000</v>
      </c>
      <c r="E125" s="67" t="str">
        <f t="shared" si="13"/>
        <v>451000</v>
      </c>
      <c r="F125" s="67" t="str">
        <f t="shared" si="14"/>
        <v>450000</v>
      </c>
      <c r="G125" s="67" t="s">
        <v>6031</v>
      </c>
    </row>
    <row r="126" spans="1:7" x14ac:dyDescent="0.25">
      <c r="A126" t="s">
        <v>10357</v>
      </c>
      <c r="B126" s="67" t="str">
        <f t="shared" si="10"/>
        <v>452000</v>
      </c>
      <c r="C126" s="67" t="str">
        <f t="shared" si="11"/>
        <v>452000</v>
      </c>
      <c r="D126" s="67" t="str">
        <f t="shared" si="12"/>
        <v>452000</v>
      </c>
      <c r="E126" s="67" t="str">
        <f t="shared" si="13"/>
        <v>452000</v>
      </c>
      <c r="F126" s="67" t="str">
        <f t="shared" si="14"/>
        <v>450000</v>
      </c>
      <c r="G126" s="67" t="s">
        <v>6031</v>
      </c>
    </row>
    <row r="127" spans="1:7" x14ac:dyDescent="0.25">
      <c r="A127" t="s">
        <v>10358</v>
      </c>
      <c r="B127" s="67" t="str">
        <f t="shared" si="10"/>
        <v>453000</v>
      </c>
      <c r="C127" s="67" t="str">
        <f t="shared" si="11"/>
        <v>453000</v>
      </c>
      <c r="D127" s="67" t="str">
        <f t="shared" si="12"/>
        <v>453000</v>
      </c>
      <c r="E127" s="67" t="str">
        <f t="shared" si="13"/>
        <v>453000</v>
      </c>
      <c r="F127" s="67" t="str">
        <f t="shared" si="14"/>
        <v>450000</v>
      </c>
      <c r="G127" s="67" t="s">
        <v>6031</v>
      </c>
    </row>
    <row r="128" spans="1:7" x14ac:dyDescent="0.25">
      <c r="A128" t="s">
        <v>10359</v>
      </c>
      <c r="B128" s="67" t="str">
        <f t="shared" si="10"/>
        <v>454000</v>
      </c>
      <c r="C128" s="67" t="str">
        <f t="shared" si="11"/>
        <v>454000</v>
      </c>
      <c r="D128" s="67" t="str">
        <f t="shared" si="12"/>
        <v>454000</v>
      </c>
      <c r="E128" s="67" t="str">
        <f t="shared" si="13"/>
        <v>454000</v>
      </c>
      <c r="F128" s="67" t="str">
        <f t="shared" si="14"/>
        <v>450000</v>
      </c>
      <c r="G128" s="67" t="s">
        <v>6031</v>
      </c>
    </row>
    <row r="129" spans="1:7" x14ac:dyDescent="0.25">
      <c r="A129" t="s">
        <v>10360</v>
      </c>
      <c r="B129" s="67" t="str">
        <f t="shared" si="10"/>
        <v>481000</v>
      </c>
      <c r="C129" s="67" t="str">
        <f t="shared" si="11"/>
        <v>481000</v>
      </c>
      <c r="D129" s="67" t="str">
        <f t="shared" si="12"/>
        <v>481000</v>
      </c>
      <c r="E129" s="67" t="str">
        <f t="shared" si="13"/>
        <v>481000</v>
      </c>
      <c r="F129" s="67" t="str">
        <f t="shared" si="14"/>
        <v>480000</v>
      </c>
      <c r="G129" s="67" t="s">
        <v>6031</v>
      </c>
    </row>
    <row r="130" spans="1:7" x14ac:dyDescent="0.25">
      <c r="A130" t="s">
        <v>10361</v>
      </c>
      <c r="B130" s="67" t="str">
        <f t="shared" si="10"/>
        <v>482000</v>
      </c>
      <c r="C130" s="67" t="str">
        <f t="shared" si="11"/>
        <v>482000</v>
      </c>
      <c r="D130" s="67" t="str">
        <f t="shared" si="12"/>
        <v>482000</v>
      </c>
      <c r="E130" s="67" t="str">
        <f t="shared" si="13"/>
        <v>482000</v>
      </c>
      <c r="F130" s="67" t="str">
        <f t="shared" si="14"/>
        <v>480000</v>
      </c>
      <c r="G130" s="67" t="s">
        <v>6031</v>
      </c>
    </row>
    <row r="131" spans="1:7" x14ac:dyDescent="0.25">
      <c r="A131" t="s">
        <v>10362</v>
      </c>
      <c r="B131" s="67" t="str">
        <f t="shared" si="10"/>
        <v>483000</v>
      </c>
      <c r="C131" s="67" t="str">
        <f t="shared" si="11"/>
        <v>483000</v>
      </c>
      <c r="D131" s="67" t="str">
        <f t="shared" si="12"/>
        <v>483000</v>
      </c>
      <c r="E131" s="67" t="str">
        <f t="shared" si="13"/>
        <v>483000</v>
      </c>
      <c r="F131" s="67" t="str">
        <f t="shared" si="14"/>
        <v>480000</v>
      </c>
      <c r="G131" s="67" t="s">
        <v>6031</v>
      </c>
    </row>
    <row r="132" spans="1:7" x14ac:dyDescent="0.25">
      <c r="A132" t="s">
        <v>10363</v>
      </c>
      <c r="B132" s="67" t="str">
        <f t="shared" ref="B132:B195" si="15">RIGHT(A132,6)</f>
        <v>484000</v>
      </c>
      <c r="C132" s="67" t="str">
        <f t="shared" ref="C132:C195" si="16">LEFT(B132,5)&amp;"0"</f>
        <v>484000</v>
      </c>
      <c r="D132" s="67" t="str">
        <f t="shared" ref="D132:D195" si="17">LEFT(B132,4)&amp;"00"</f>
        <v>484000</v>
      </c>
      <c r="E132" s="67" t="str">
        <f t="shared" ref="E132:E195" si="18">LEFT(B132,3)&amp;"000"</f>
        <v>484000</v>
      </c>
      <c r="F132" s="67" t="str">
        <f t="shared" ref="F132:F195" si="19">LEFT(B132,2)&amp;"0000"</f>
        <v>480000</v>
      </c>
      <c r="G132" s="67" t="s">
        <v>6031</v>
      </c>
    </row>
    <row r="133" spans="1:7" x14ac:dyDescent="0.25">
      <c r="A133" t="s">
        <v>10364</v>
      </c>
      <c r="B133" s="67" t="str">
        <f t="shared" si="15"/>
        <v>485100</v>
      </c>
      <c r="C133" s="67" t="str">
        <f t="shared" si="16"/>
        <v>485100</v>
      </c>
      <c r="D133" s="67" t="str">
        <f t="shared" si="17"/>
        <v>485100</v>
      </c>
      <c r="E133" s="67" t="str">
        <f t="shared" si="18"/>
        <v>485000</v>
      </c>
      <c r="F133" s="67" t="str">
        <f t="shared" si="19"/>
        <v>480000</v>
      </c>
      <c r="G133" s="67" t="s">
        <v>6031</v>
      </c>
    </row>
    <row r="134" spans="1:7" x14ac:dyDescent="0.25">
      <c r="A134" t="s">
        <v>10365</v>
      </c>
      <c r="B134" s="67" t="str">
        <f t="shared" si="15"/>
        <v>485300</v>
      </c>
      <c r="C134" s="67" t="str">
        <f t="shared" si="16"/>
        <v>485300</v>
      </c>
      <c r="D134" s="67" t="str">
        <f t="shared" si="17"/>
        <v>485300</v>
      </c>
      <c r="E134" s="67" t="str">
        <f t="shared" si="18"/>
        <v>485000</v>
      </c>
      <c r="F134" s="67" t="str">
        <f t="shared" si="19"/>
        <v>480000</v>
      </c>
      <c r="G134" s="67" t="s">
        <v>6031</v>
      </c>
    </row>
    <row r="135" spans="1:7" x14ac:dyDescent="0.25">
      <c r="A135" t="s">
        <v>10367</v>
      </c>
      <c r="B135" s="67" t="str">
        <f t="shared" si="15"/>
        <v>486200</v>
      </c>
      <c r="C135" s="67" t="str">
        <f t="shared" si="16"/>
        <v>486200</v>
      </c>
      <c r="D135" s="67" t="str">
        <f t="shared" si="17"/>
        <v>486200</v>
      </c>
      <c r="E135" s="67" t="str">
        <f t="shared" si="18"/>
        <v>486000</v>
      </c>
      <c r="F135" s="67" t="str">
        <f t="shared" si="19"/>
        <v>480000</v>
      </c>
      <c r="G135" s="67" t="s">
        <v>6031</v>
      </c>
    </row>
    <row r="136" spans="1:7" x14ac:dyDescent="0.25">
      <c r="A136" t="s">
        <v>10368</v>
      </c>
      <c r="B136" s="67" t="str">
        <f t="shared" si="15"/>
        <v>486A00</v>
      </c>
      <c r="C136" s="67" t="str">
        <f t="shared" si="16"/>
        <v>486A00</v>
      </c>
      <c r="D136" s="67" t="str">
        <f t="shared" si="17"/>
        <v>486A00</v>
      </c>
      <c r="E136" s="67" t="str">
        <f t="shared" si="18"/>
        <v>486000</v>
      </c>
      <c r="F136" s="67" t="str">
        <f t="shared" si="19"/>
        <v>480000</v>
      </c>
      <c r="G136" s="67" t="s">
        <v>6031</v>
      </c>
    </row>
    <row r="137" spans="1:7" x14ac:dyDescent="0.25">
      <c r="A137" t="s">
        <v>10369</v>
      </c>
      <c r="B137" s="67" t="str">
        <f t="shared" si="15"/>
        <v>488000</v>
      </c>
      <c r="C137" s="67" t="str">
        <f t="shared" si="16"/>
        <v>488000</v>
      </c>
      <c r="D137" s="67" t="str">
        <f t="shared" si="17"/>
        <v>488000</v>
      </c>
      <c r="E137" s="67" t="str">
        <f t="shared" si="18"/>
        <v>488000</v>
      </c>
      <c r="F137" s="67" t="str">
        <f t="shared" si="19"/>
        <v>480000</v>
      </c>
      <c r="G137" s="67" t="s">
        <v>6031</v>
      </c>
    </row>
    <row r="138" spans="1:7" x14ac:dyDescent="0.25">
      <c r="A138" t="s">
        <v>10366</v>
      </c>
      <c r="B138" s="67" t="str">
        <f t="shared" si="15"/>
        <v>48A000</v>
      </c>
      <c r="C138" s="67" t="str">
        <f t="shared" si="16"/>
        <v>48A000</v>
      </c>
      <c r="D138" s="67" t="str">
        <f t="shared" si="17"/>
        <v>48A000</v>
      </c>
      <c r="E138" s="67" t="str">
        <f t="shared" si="18"/>
        <v>48A000</v>
      </c>
      <c r="F138" s="67" t="str">
        <f t="shared" si="19"/>
        <v>480000</v>
      </c>
      <c r="G138" s="67" t="s">
        <v>6031</v>
      </c>
    </row>
    <row r="139" spans="1:7" x14ac:dyDescent="0.25">
      <c r="A139" t="s">
        <v>10370</v>
      </c>
      <c r="B139" s="67" t="str">
        <f t="shared" si="15"/>
        <v>491000</v>
      </c>
      <c r="C139" s="67" t="str">
        <f t="shared" si="16"/>
        <v>491000</v>
      </c>
      <c r="D139" s="67" t="str">
        <f t="shared" si="17"/>
        <v>491000</v>
      </c>
      <c r="E139" s="67" t="str">
        <f t="shared" si="18"/>
        <v>491000</v>
      </c>
      <c r="F139" s="67" t="str">
        <f t="shared" si="19"/>
        <v>490000</v>
      </c>
      <c r="G139" s="67" t="s">
        <v>6031</v>
      </c>
    </row>
    <row r="140" spans="1:7" x14ac:dyDescent="0.25">
      <c r="A140" t="s">
        <v>10371</v>
      </c>
      <c r="B140" s="67" t="str">
        <f t="shared" si="15"/>
        <v>492000</v>
      </c>
      <c r="C140" s="67" t="str">
        <f t="shared" si="16"/>
        <v>492000</v>
      </c>
      <c r="D140" s="67" t="str">
        <f t="shared" si="17"/>
        <v>492000</v>
      </c>
      <c r="E140" s="67" t="str">
        <f t="shared" si="18"/>
        <v>492000</v>
      </c>
      <c r="F140" s="67" t="str">
        <f t="shared" si="19"/>
        <v>490000</v>
      </c>
      <c r="G140" s="67" t="s">
        <v>6031</v>
      </c>
    </row>
    <row r="141" spans="1:7" x14ac:dyDescent="0.25">
      <c r="A141" t="s">
        <v>10372</v>
      </c>
      <c r="B141" s="67" t="str">
        <f t="shared" si="15"/>
        <v>493000</v>
      </c>
      <c r="C141" s="67" t="str">
        <f t="shared" si="16"/>
        <v>493000</v>
      </c>
      <c r="D141" s="67" t="str">
        <f t="shared" si="17"/>
        <v>493000</v>
      </c>
      <c r="E141" s="67" t="str">
        <f t="shared" si="18"/>
        <v>493000</v>
      </c>
      <c r="F141" s="67" t="str">
        <f t="shared" si="19"/>
        <v>490000</v>
      </c>
      <c r="G141" s="67" t="s">
        <v>6031</v>
      </c>
    </row>
    <row r="142" spans="1:7" x14ac:dyDescent="0.25">
      <c r="A142" t="s">
        <v>10373</v>
      </c>
      <c r="B142" s="67" t="str">
        <f t="shared" si="15"/>
        <v>511110</v>
      </c>
      <c r="C142" s="67" t="str">
        <f t="shared" si="16"/>
        <v>511110</v>
      </c>
      <c r="D142" s="67" t="str">
        <f t="shared" si="17"/>
        <v>511100</v>
      </c>
      <c r="E142" s="67" t="str">
        <f t="shared" si="18"/>
        <v>511000</v>
      </c>
      <c r="F142" s="67" t="str">
        <f t="shared" si="19"/>
        <v>510000</v>
      </c>
      <c r="G142" s="67" t="s">
        <v>6031</v>
      </c>
    </row>
    <row r="143" spans="1:7" x14ac:dyDescent="0.25">
      <c r="A143" t="s">
        <v>10374</v>
      </c>
      <c r="B143" s="67" t="str">
        <f t="shared" si="15"/>
        <v>5111A0</v>
      </c>
      <c r="C143" s="67" t="str">
        <f t="shared" si="16"/>
        <v>5111A0</v>
      </c>
      <c r="D143" s="67" t="str">
        <f t="shared" si="17"/>
        <v>511100</v>
      </c>
      <c r="E143" s="67" t="str">
        <f t="shared" si="18"/>
        <v>511000</v>
      </c>
      <c r="F143" s="67" t="str">
        <f t="shared" si="19"/>
        <v>510000</v>
      </c>
      <c r="G143" s="67" t="s">
        <v>6031</v>
      </c>
    </row>
    <row r="144" spans="1:7" x14ac:dyDescent="0.25">
      <c r="A144" t="s">
        <v>10375</v>
      </c>
      <c r="B144" s="67" t="str">
        <f t="shared" si="15"/>
        <v>511200</v>
      </c>
      <c r="C144" s="67" t="str">
        <f t="shared" si="16"/>
        <v>511200</v>
      </c>
      <c r="D144" s="67" t="str">
        <f t="shared" si="17"/>
        <v>511200</v>
      </c>
      <c r="E144" s="67" t="str">
        <f t="shared" si="18"/>
        <v>511000</v>
      </c>
      <c r="F144" s="67" t="str">
        <f t="shared" si="19"/>
        <v>510000</v>
      </c>
      <c r="G144" s="67" t="s">
        <v>25</v>
      </c>
    </row>
    <row r="145" spans="1:7" x14ac:dyDescent="0.25">
      <c r="A145" t="s">
        <v>10376</v>
      </c>
      <c r="B145" s="67" t="str">
        <f t="shared" si="15"/>
        <v>512130</v>
      </c>
      <c r="C145" s="67" t="str">
        <f t="shared" si="16"/>
        <v>512130</v>
      </c>
      <c r="D145" s="67" t="str">
        <f t="shared" si="17"/>
        <v>512100</v>
      </c>
      <c r="E145" s="67" t="str">
        <f t="shared" si="18"/>
        <v>512000</v>
      </c>
      <c r="F145" s="67" t="str">
        <f t="shared" si="19"/>
        <v>510000</v>
      </c>
      <c r="G145" s="67" t="s">
        <v>6031</v>
      </c>
    </row>
    <row r="146" spans="1:7" x14ac:dyDescent="0.25">
      <c r="A146" t="s">
        <v>10377</v>
      </c>
      <c r="B146" s="67" t="str">
        <f t="shared" si="15"/>
        <v>5121A0</v>
      </c>
      <c r="C146" s="67" t="str">
        <f t="shared" si="16"/>
        <v>5121A0</v>
      </c>
      <c r="D146" s="67" t="str">
        <f t="shared" si="17"/>
        <v>512100</v>
      </c>
      <c r="E146" s="67" t="str">
        <f t="shared" si="18"/>
        <v>512000</v>
      </c>
      <c r="F146" s="67" t="str">
        <f t="shared" si="19"/>
        <v>510000</v>
      </c>
      <c r="G146" s="67" t="s">
        <v>6031</v>
      </c>
    </row>
    <row r="147" spans="1:7" x14ac:dyDescent="0.25">
      <c r="A147" t="s">
        <v>10378</v>
      </c>
      <c r="B147" s="67" t="str">
        <f t="shared" si="15"/>
        <v>512200</v>
      </c>
      <c r="C147" s="67" t="str">
        <f t="shared" si="16"/>
        <v>512200</v>
      </c>
      <c r="D147" s="67" t="str">
        <f t="shared" si="17"/>
        <v>512200</v>
      </c>
      <c r="E147" s="67" t="str">
        <f t="shared" si="18"/>
        <v>512000</v>
      </c>
      <c r="F147" s="67" t="str">
        <f t="shared" si="19"/>
        <v>510000</v>
      </c>
      <c r="G147" s="67" t="s">
        <v>30</v>
      </c>
    </row>
    <row r="148" spans="1:7" x14ac:dyDescent="0.25">
      <c r="A148" t="s">
        <v>10379</v>
      </c>
      <c r="B148" s="67" t="str">
        <f t="shared" si="15"/>
        <v>515100</v>
      </c>
      <c r="C148" s="67" t="str">
        <f t="shared" si="16"/>
        <v>515100</v>
      </c>
      <c r="D148" s="67" t="str">
        <f t="shared" si="17"/>
        <v>515100</v>
      </c>
      <c r="E148" s="67" t="str">
        <f t="shared" si="18"/>
        <v>515000</v>
      </c>
      <c r="F148" s="67" t="str">
        <f t="shared" si="19"/>
        <v>510000</v>
      </c>
      <c r="G148" s="67" t="s">
        <v>30</v>
      </c>
    </row>
    <row r="149" spans="1:7" x14ac:dyDescent="0.25">
      <c r="A149" t="s">
        <v>10380</v>
      </c>
      <c r="B149" s="67" t="str">
        <f t="shared" si="15"/>
        <v>515200</v>
      </c>
      <c r="C149" s="67" t="str">
        <f t="shared" si="16"/>
        <v>515200</v>
      </c>
      <c r="D149" s="67" t="str">
        <f t="shared" si="17"/>
        <v>515200</v>
      </c>
      <c r="E149" s="67" t="str">
        <f t="shared" si="18"/>
        <v>515000</v>
      </c>
      <c r="F149" s="67" t="str">
        <f t="shared" si="19"/>
        <v>510000</v>
      </c>
      <c r="G149" s="67" t="s">
        <v>30</v>
      </c>
    </row>
    <row r="150" spans="1:7" x14ac:dyDescent="0.25">
      <c r="A150" t="s">
        <v>10381</v>
      </c>
      <c r="B150" s="67" t="str">
        <f t="shared" si="15"/>
        <v>517000</v>
      </c>
      <c r="C150" s="67" t="str">
        <f t="shared" si="16"/>
        <v>517000</v>
      </c>
      <c r="D150" s="67" t="str">
        <f t="shared" si="17"/>
        <v>517000</v>
      </c>
      <c r="E150" s="67" t="str">
        <f t="shared" si="18"/>
        <v>517000</v>
      </c>
      <c r="F150" s="67" t="str">
        <f t="shared" si="19"/>
        <v>510000</v>
      </c>
      <c r="G150" s="67" t="s">
        <v>6031</v>
      </c>
    </row>
    <row r="151" spans="1:7" x14ac:dyDescent="0.25">
      <c r="A151" t="s">
        <v>10382</v>
      </c>
      <c r="B151" s="67" t="str">
        <f t="shared" si="15"/>
        <v>518000</v>
      </c>
      <c r="C151" s="67" t="str">
        <f t="shared" si="16"/>
        <v>518000</v>
      </c>
      <c r="D151" s="67" t="str">
        <f t="shared" si="17"/>
        <v>518000</v>
      </c>
      <c r="E151" s="67" t="str">
        <f t="shared" si="18"/>
        <v>518000</v>
      </c>
      <c r="F151" s="67" t="str">
        <f t="shared" si="19"/>
        <v>510000</v>
      </c>
      <c r="G151" s="67" t="s">
        <v>6031</v>
      </c>
    </row>
    <row r="152" spans="1:7" x14ac:dyDescent="0.25">
      <c r="A152" t="s">
        <v>10383</v>
      </c>
      <c r="B152" s="67" t="str">
        <f t="shared" si="15"/>
        <v>519000</v>
      </c>
      <c r="C152" s="67" t="str">
        <f t="shared" si="16"/>
        <v>519000</v>
      </c>
      <c r="D152" s="67" t="str">
        <f t="shared" si="17"/>
        <v>519000</v>
      </c>
      <c r="E152" s="67" t="str">
        <f t="shared" si="18"/>
        <v>519000</v>
      </c>
      <c r="F152" s="67" t="str">
        <f t="shared" si="19"/>
        <v>510000</v>
      </c>
      <c r="G152" s="67" t="s">
        <v>6031</v>
      </c>
    </row>
    <row r="153" spans="1:7" x14ac:dyDescent="0.25">
      <c r="A153" t="s">
        <v>10384</v>
      </c>
      <c r="B153" s="67" t="str">
        <f t="shared" si="15"/>
        <v>521000</v>
      </c>
      <c r="C153" s="67" t="str">
        <f t="shared" si="16"/>
        <v>521000</v>
      </c>
      <c r="D153" s="67" t="str">
        <f t="shared" si="17"/>
        <v>521000</v>
      </c>
      <c r="E153" s="67" t="str">
        <f t="shared" si="18"/>
        <v>521000</v>
      </c>
      <c r="F153" s="67" t="str">
        <f t="shared" si="19"/>
        <v>520000</v>
      </c>
      <c r="G153" s="67" t="s">
        <v>6031</v>
      </c>
    </row>
    <row r="154" spans="1:7" x14ac:dyDescent="0.25">
      <c r="A154" t="s">
        <v>10385</v>
      </c>
      <c r="B154" s="67" t="str">
        <f t="shared" si="15"/>
        <v>522130</v>
      </c>
      <c r="C154" s="67" t="str">
        <f t="shared" si="16"/>
        <v>522130</v>
      </c>
      <c r="D154" s="67" t="str">
        <f t="shared" si="17"/>
        <v>522100</v>
      </c>
      <c r="E154" s="67" t="str">
        <f t="shared" si="18"/>
        <v>522000</v>
      </c>
      <c r="F154" s="67" t="str">
        <f t="shared" si="19"/>
        <v>520000</v>
      </c>
      <c r="G154" s="67" t="s">
        <v>6031</v>
      </c>
    </row>
    <row r="155" spans="1:7" x14ac:dyDescent="0.25">
      <c r="A155" t="s">
        <v>10386</v>
      </c>
      <c r="B155" s="67" t="str">
        <f t="shared" si="15"/>
        <v>5221A0</v>
      </c>
      <c r="C155" s="67" t="str">
        <f t="shared" si="16"/>
        <v>5221A0</v>
      </c>
      <c r="D155" s="67" t="str">
        <f t="shared" si="17"/>
        <v>522100</v>
      </c>
      <c r="E155" s="67" t="str">
        <f t="shared" si="18"/>
        <v>522000</v>
      </c>
      <c r="F155" s="67" t="str">
        <f t="shared" si="19"/>
        <v>520000</v>
      </c>
      <c r="G155" s="67" t="s">
        <v>6031</v>
      </c>
    </row>
    <row r="156" spans="1:7" x14ac:dyDescent="0.25">
      <c r="A156" t="s">
        <v>10387</v>
      </c>
      <c r="B156" s="67" t="str">
        <f t="shared" si="15"/>
        <v>522200</v>
      </c>
      <c r="C156" s="67" t="str">
        <f t="shared" si="16"/>
        <v>522200</v>
      </c>
      <c r="D156" s="67" t="str">
        <f t="shared" si="17"/>
        <v>522200</v>
      </c>
      <c r="E156" s="67" t="str">
        <f t="shared" si="18"/>
        <v>522000</v>
      </c>
      <c r="F156" s="67" t="str">
        <f t="shared" si="19"/>
        <v>520000</v>
      </c>
      <c r="G156" s="67" t="s">
        <v>6031</v>
      </c>
    </row>
    <row r="157" spans="1:7" x14ac:dyDescent="0.25">
      <c r="A157" t="s">
        <v>10388</v>
      </c>
      <c r="B157" s="67" t="str">
        <f t="shared" si="15"/>
        <v>522300</v>
      </c>
      <c r="C157" s="67" t="str">
        <f t="shared" si="16"/>
        <v>522300</v>
      </c>
      <c r="D157" s="67" t="str">
        <f t="shared" si="17"/>
        <v>522300</v>
      </c>
      <c r="E157" s="67" t="str">
        <f t="shared" si="18"/>
        <v>522000</v>
      </c>
      <c r="F157" s="67" t="str">
        <f t="shared" si="19"/>
        <v>520000</v>
      </c>
      <c r="G157" s="67" t="s">
        <v>6031</v>
      </c>
    </row>
    <row r="158" spans="1:7" x14ac:dyDescent="0.25">
      <c r="A158" t="s">
        <v>10389</v>
      </c>
      <c r="B158" s="67" t="str">
        <f t="shared" si="15"/>
        <v>524100</v>
      </c>
      <c r="C158" s="67" t="str">
        <f t="shared" si="16"/>
        <v>524100</v>
      </c>
      <c r="D158" s="67" t="str">
        <f t="shared" si="17"/>
        <v>524100</v>
      </c>
      <c r="E158" s="67" t="str">
        <f t="shared" si="18"/>
        <v>524000</v>
      </c>
      <c r="F158" s="67" t="str">
        <f t="shared" si="19"/>
        <v>520000</v>
      </c>
      <c r="G158" s="67" t="s">
        <v>6031</v>
      </c>
    </row>
    <row r="159" spans="1:7" x14ac:dyDescent="0.25">
      <c r="A159" t="s">
        <v>10390</v>
      </c>
      <c r="B159" s="67" t="str">
        <f t="shared" si="15"/>
        <v>524200</v>
      </c>
      <c r="C159" s="67" t="str">
        <f t="shared" si="16"/>
        <v>524200</v>
      </c>
      <c r="D159" s="67" t="str">
        <f t="shared" si="17"/>
        <v>524200</v>
      </c>
      <c r="E159" s="67" t="str">
        <f t="shared" si="18"/>
        <v>524000</v>
      </c>
      <c r="F159" s="67" t="str">
        <f t="shared" si="19"/>
        <v>520000</v>
      </c>
      <c r="G159" s="67" t="s">
        <v>6031</v>
      </c>
    </row>
    <row r="160" spans="1:7" x14ac:dyDescent="0.25">
      <c r="A160" t="s">
        <v>10391</v>
      </c>
      <c r="B160" s="67" t="str">
        <f t="shared" si="15"/>
        <v>52A000</v>
      </c>
      <c r="C160" s="67" t="str">
        <f t="shared" si="16"/>
        <v>52A000</v>
      </c>
      <c r="D160" s="67" t="str">
        <f t="shared" si="17"/>
        <v>52A000</v>
      </c>
      <c r="E160" s="67" t="str">
        <f t="shared" si="18"/>
        <v>52A000</v>
      </c>
      <c r="F160" s="67" t="str">
        <f t="shared" si="19"/>
        <v>520000</v>
      </c>
      <c r="G160" s="67" t="s">
        <v>6031</v>
      </c>
    </row>
    <row r="161" spans="1:7" x14ac:dyDescent="0.25">
      <c r="A161" t="s">
        <v>10392</v>
      </c>
      <c r="B161" s="67" t="str">
        <f t="shared" si="15"/>
        <v>531000</v>
      </c>
      <c r="C161" s="67" t="str">
        <f t="shared" si="16"/>
        <v>531000</v>
      </c>
      <c r="D161" s="67" t="str">
        <f t="shared" si="17"/>
        <v>531000</v>
      </c>
      <c r="E161" s="67" t="str">
        <f t="shared" si="18"/>
        <v>531000</v>
      </c>
      <c r="F161" s="67" t="str">
        <f t="shared" si="19"/>
        <v>530000</v>
      </c>
      <c r="G161" s="67" t="s">
        <v>6031</v>
      </c>
    </row>
    <row r="162" spans="1:7" x14ac:dyDescent="0.25">
      <c r="A162" t="s">
        <v>10393</v>
      </c>
      <c r="B162" s="67" t="str">
        <f t="shared" si="15"/>
        <v>532100</v>
      </c>
      <c r="C162" s="67" t="str">
        <f t="shared" si="16"/>
        <v>532100</v>
      </c>
      <c r="D162" s="67" t="str">
        <f t="shared" si="17"/>
        <v>532100</v>
      </c>
      <c r="E162" s="67" t="str">
        <f t="shared" si="18"/>
        <v>532000</v>
      </c>
      <c r="F162" s="67" t="str">
        <f t="shared" si="19"/>
        <v>530000</v>
      </c>
      <c r="G162" s="67" t="s">
        <v>6031</v>
      </c>
    </row>
    <row r="163" spans="1:7" x14ac:dyDescent="0.25">
      <c r="A163" t="s">
        <v>10394</v>
      </c>
      <c r="B163" s="67" t="str">
        <f t="shared" si="15"/>
        <v>532A00</v>
      </c>
      <c r="C163" s="67" t="str">
        <f t="shared" si="16"/>
        <v>532A00</v>
      </c>
      <c r="D163" s="67" t="str">
        <f t="shared" si="17"/>
        <v>532A00</v>
      </c>
      <c r="E163" s="67" t="str">
        <f t="shared" si="18"/>
        <v>532000</v>
      </c>
      <c r="F163" s="67" t="str">
        <f t="shared" si="19"/>
        <v>530000</v>
      </c>
      <c r="G163" s="67" t="s">
        <v>6031</v>
      </c>
    </row>
    <row r="164" spans="1:7" x14ac:dyDescent="0.25">
      <c r="A164" t="s">
        <v>10395</v>
      </c>
      <c r="B164" s="67" t="str">
        <f t="shared" si="15"/>
        <v>533000</v>
      </c>
      <c r="C164" s="67" t="str">
        <f t="shared" si="16"/>
        <v>533000</v>
      </c>
      <c r="D164" s="67" t="str">
        <f t="shared" si="17"/>
        <v>533000</v>
      </c>
      <c r="E164" s="67" t="str">
        <f t="shared" si="18"/>
        <v>533000</v>
      </c>
      <c r="F164" s="67" t="str">
        <f t="shared" si="19"/>
        <v>530000</v>
      </c>
      <c r="G164" s="67" t="s">
        <v>6031</v>
      </c>
    </row>
    <row r="165" spans="1:7" x14ac:dyDescent="0.25">
      <c r="A165" t="s">
        <v>10396</v>
      </c>
      <c r="B165" s="67" t="str">
        <f t="shared" si="15"/>
        <v>541100</v>
      </c>
      <c r="C165" s="67" t="str">
        <f t="shared" si="16"/>
        <v>541100</v>
      </c>
      <c r="D165" s="67" t="str">
        <f t="shared" si="17"/>
        <v>541100</v>
      </c>
      <c r="E165" s="67" t="str">
        <f t="shared" si="18"/>
        <v>541000</v>
      </c>
      <c r="F165" s="67" t="str">
        <f t="shared" si="19"/>
        <v>540000</v>
      </c>
      <c r="G165" s="67" t="s">
        <v>6031</v>
      </c>
    </row>
    <row r="166" spans="1:7" x14ac:dyDescent="0.25">
      <c r="A166" t="s">
        <v>10397</v>
      </c>
      <c r="B166" s="67" t="str">
        <f t="shared" si="15"/>
        <v>541200</v>
      </c>
      <c r="C166" s="67" t="str">
        <f t="shared" si="16"/>
        <v>541200</v>
      </c>
      <c r="D166" s="67" t="str">
        <f t="shared" si="17"/>
        <v>541200</v>
      </c>
      <c r="E166" s="67" t="str">
        <f t="shared" si="18"/>
        <v>541000</v>
      </c>
      <c r="F166" s="67" t="str">
        <f t="shared" si="19"/>
        <v>540000</v>
      </c>
      <c r="G166" s="67" t="s">
        <v>6031</v>
      </c>
    </row>
    <row r="167" spans="1:7" x14ac:dyDescent="0.25">
      <c r="A167" t="s">
        <v>10398</v>
      </c>
      <c r="B167" s="67" t="str">
        <f t="shared" si="15"/>
        <v>541300</v>
      </c>
      <c r="C167" s="67" t="str">
        <f t="shared" si="16"/>
        <v>541300</v>
      </c>
      <c r="D167" s="67" t="str">
        <f t="shared" si="17"/>
        <v>541300</v>
      </c>
      <c r="E167" s="67" t="str">
        <f t="shared" si="18"/>
        <v>541000</v>
      </c>
      <c r="F167" s="67" t="str">
        <f t="shared" si="19"/>
        <v>540000</v>
      </c>
      <c r="G167" s="67" t="s">
        <v>64</v>
      </c>
    </row>
    <row r="168" spans="1:7" x14ac:dyDescent="0.25">
      <c r="A168" t="s">
        <v>10399</v>
      </c>
      <c r="B168" s="67" t="str">
        <f t="shared" si="15"/>
        <v>541400</v>
      </c>
      <c r="C168" s="67" t="str">
        <f t="shared" si="16"/>
        <v>541400</v>
      </c>
      <c r="D168" s="67" t="str">
        <f t="shared" si="17"/>
        <v>541400</v>
      </c>
      <c r="E168" s="67" t="str">
        <f t="shared" si="18"/>
        <v>541000</v>
      </c>
      <c r="F168" s="67" t="str">
        <f t="shared" si="19"/>
        <v>540000</v>
      </c>
      <c r="G168" s="67" t="s">
        <v>70</v>
      </c>
    </row>
    <row r="169" spans="1:7" x14ac:dyDescent="0.25">
      <c r="A169" t="s">
        <v>10403</v>
      </c>
      <c r="B169" s="67" t="str">
        <f t="shared" si="15"/>
        <v>541500</v>
      </c>
      <c r="C169" s="67" t="str">
        <f t="shared" si="16"/>
        <v>541500</v>
      </c>
      <c r="D169" s="67" t="str">
        <f t="shared" si="17"/>
        <v>541500</v>
      </c>
      <c r="E169" s="67" t="str">
        <f t="shared" si="18"/>
        <v>541000</v>
      </c>
      <c r="F169" s="67" t="str">
        <f t="shared" si="19"/>
        <v>540000</v>
      </c>
      <c r="G169" s="67" t="s">
        <v>25</v>
      </c>
    </row>
    <row r="170" spans="1:7" x14ac:dyDescent="0.25">
      <c r="A170" t="s">
        <v>10400</v>
      </c>
      <c r="B170" s="67" t="str">
        <f t="shared" si="15"/>
        <v>541600</v>
      </c>
      <c r="C170" s="67" t="str">
        <f t="shared" si="16"/>
        <v>541600</v>
      </c>
      <c r="D170" s="67" t="str">
        <f t="shared" si="17"/>
        <v>541600</v>
      </c>
      <c r="E170" s="67" t="str">
        <f t="shared" si="18"/>
        <v>541000</v>
      </c>
      <c r="F170" s="67" t="str">
        <f t="shared" si="19"/>
        <v>540000</v>
      </c>
      <c r="G170" s="67" t="s">
        <v>81</v>
      </c>
    </row>
    <row r="171" spans="1:7" x14ac:dyDescent="0.25">
      <c r="A171" t="s">
        <v>10401</v>
      </c>
      <c r="B171" s="67" t="str">
        <f t="shared" si="15"/>
        <v>541700</v>
      </c>
      <c r="C171" s="67" t="str">
        <f t="shared" si="16"/>
        <v>541700</v>
      </c>
      <c r="D171" s="67" t="str">
        <f t="shared" si="17"/>
        <v>541700</v>
      </c>
      <c r="E171" s="67" t="str">
        <f t="shared" si="18"/>
        <v>541000</v>
      </c>
      <c r="F171" s="67" t="str">
        <f t="shared" si="19"/>
        <v>540000</v>
      </c>
      <c r="G171" s="67" t="s">
        <v>6031</v>
      </c>
    </row>
    <row r="172" spans="1:7" x14ac:dyDescent="0.25">
      <c r="A172" t="s">
        <v>10404</v>
      </c>
      <c r="B172" s="67" t="str">
        <f t="shared" si="15"/>
        <v>541800</v>
      </c>
      <c r="C172" s="67" t="str">
        <f t="shared" si="16"/>
        <v>541800</v>
      </c>
      <c r="D172" s="67" t="str">
        <f t="shared" si="17"/>
        <v>541800</v>
      </c>
      <c r="E172" s="67" t="str">
        <f t="shared" si="18"/>
        <v>541000</v>
      </c>
      <c r="F172" s="67" t="str">
        <f t="shared" si="19"/>
        <v>540000</v>
      </c>
      <c r="G172" s="67" t="s">
        <v>81</v>
      </c>
    </row>
    <row r="173" spans="1:7" x14ac:dyDescent="0.25">
      <c r="A173" t="s">
        <v>10402</v>
      </c>
      <c r="B173" s="67" t="str">
        <f t="shared" si="15"/>
        <v>541900</v>
      </c>
      <c r="C173" s="67" t="str">
        <f t="shared" si="16"/>
        <v>541900</v>
      </c>
      <c r="D173" s="67" t="str">
        <f t="shared" si="17"/>
        <v>541900</v>
      </c>
      <c r="E173" s="67" t="str">
        <f t="shared" si="18"/>
        <v>541000</v>
      </c>
      <c r="F173" s="67" t="str">
        <f t="shared" si="19"/>
        <v>540000</v>
      </c>
      <c r="G173" s="67" t="s">
        <v>17</v>
      </c>
    </row>
    <row r="174" spans="1:7" x14ac:dyDescent="0.25">
      <c r="A174" t="s">
        <v>10405</v>
      </c>
      <c r="B174" s="67" t="str">
        <f t="shared" si="15"/>
        <v>550000</v>
      </c>
      <c r="C174" s="67" t="str">
        <f t="shared" si="16"/>
        <v>550000</v>
      </c>
      <c r="D174" s="67" t="str">
        <f t="shared" si="17"/>
        <v>550000</v>
      </c>
      <c r="E174" s="67" t="str">
        <f t="shared" si="18"/>
        <v>550000</v>
      </c>
      <c r="F174" s="67" t="str">
        <f t="shared" si="19"/>
        <v>550000</v>
      </c>
      <c r="G174" s="67" t="s">
        <v>6031</v>
      </c>
    </row>
    <row r="175" spans="1:7" x14ac:dyDescent="0.25">
      <c r="A175" t="s">
        <v>10406</v>
      </c>
      <c r="B175" s="67" t="str">
        <f t="shared" si="15"/>
        <v>561100</v>
      </c>
      <c r="C175" s="67" t="str">
        <f t="shared" si="16"/>
        <v>561100</v>
      </c>
      <c r="D175" s="67" t="str">
        <f t="shared" si="17"/>
        <v>561100</v>
      </c>
      <c r="E175" s="67" t="str">
        <f t="shared" si="18"/>
        <v>561000</v>
      </c>
      <c r="F175" s="67" t="str">
        <f t="shared" si="19"/>
        <v>560000</v>
      </c>
      <c r="G175" s="67" t="s">
        <v>6031</v>
      </c>
    </row>
    <row r="176" spans="1:7" x14ac:dyDescent="0.25">
      <c r="A176" t="s">
        <v>10407</v>
      </c>
      <c r="B176" s="67" t="str">
        <f t="shared" si="15"/>
        <v>561300</v>
      </c>
      <c r="C176" s="67" t="str">
        <f t="shared" si="16"/>
        <v>561300</v>
      </c>
      <c r="D176" s="67" t="str">
        <f t="shared" si="17"/>
        <v>561300</v>
      </c>
      <c r="E176" s="67" t="str">
        <f t="shared" si="18"/>
        <v>561000</v>
      </c>
      <c r="F176" s="67" t="str">
        <f t="shared" si="19"/>
        <v>560000</v>
      </c>
      <c r="G176" s="67" t="s">
        <v>6031</v>
      </c>
    </row>
    <row r="177" spans="1:7" x14ac:dyDescent="0.25">
      <c r="A177" t="s">
        <v>10408</v>
      </c>
      <c r="B177" s="67" t="str">
        <f t="shared" si="15"/>
        <v>561400</v>
      </c>
      <c r="C177" s="67" t="str">
        <f t="shared" si="16"/>
        <v>561400</v>
      </c>
      <c r="D177" s="67" t="str">
        <f t="shared" si="17"/>
        <v>561400</v>
      </c>
      <c r="E177" s="67" t="str">
        <f t="shared" si="18"/>
        <v>561000</v>
      </c>
      <c r="F177" s="67" t="str">
        <f t="shared" si="19"/>
        <v>560000</v>
      </c>
      <c r="G177" s="67" t="s">
        <v>6031</v>
      </c>
    </row>
    <row r="178" spans="1:7" x14ac:dyDescent="0.25">
      <c r="A178" t="s">
        <v>10410</v>
      </c>
      <c r="B178" s="67" t="str">
        <f t="shared" si="15"/>
        <v>561500</v>
      </c>
      <c r="C178" s="67" t="str">
        <f t="shared" si="16"/>
        <v>561500</v>
      </c>
      <c r="D178" s="67" t="str">
        <f t="shared" si="17"/>
        <v>561500</v>
      </c>
      <c r="E178" s="67" t="str">
        <f t="shared" si="18"/>
        <v>561000</v>
      </c>
      <c r="F178" s="67" t="str">
        <f t="shared" si="19"/>
        <v>560000</v>
      </c>
      <c r="G178" s="67" t="s">
        <v>6031</v>
      </c>
    </row>
    <row r="179" spans="1:7" x14ac:dyDescent="0.25">
      <c r="A179" t="s">
        <v>10411</v>
      </c>
      <c r="B179" s="67" t="str">
        <f t="shared" si="15"/>
        <v>561600</v>
      </c>
      <c r="C179" s="67" t="str">
        <f t="shared" si="16"/>
        <v>561600</v>
      </c>
      <c r="D179" s="67" t="str">
        <f t="shared" si="17"/>
        <v>561600</v>
      </c>
      <c r="E179" s="67" t="str">
        <f t="shared" si="18"/>
        <v>561000</v>
      </c>
      <c r="F179" s="67" t="str">
        <f t="shared" si="19"/>
        <v>560000</v>
      </c>
      <c r="G179" s="67" t="s">
        <v>6031</v>
      </c>
    </row>
    <row r="180" spans="1:7" x14ac:dyDescent="0.25">
      <c r="A180" t="s">
        <v>10412</v>
      </c>
      <c r="B180" s="67" t="str">
        <f t="shared" si="15"/>
        <v>561700</v>
      </c>
      <c r="C180" s="67" t="str">
        <f t="shared" si="16"/>
        <v>561700</v>
      </c>
      <c r="D180" s="67" t="str">
        <f t="shared" si="17"/>
        <v>561700</v>
      </c>
      <c r="E180" s="67" t="str">
        <f t="shared" si="18"/>
        <v>561000</v>
      </c>
      <c r="F180" s="67" t="str">
        <f t="shared" si="19"/>
        <v>560000</v>
      </c>
      <c r="G180" s="67" t="s">
        <v>6031</v>
      </c>
    </row>
    <row r="181" spans="1:7" x14ac:dyDescent="0.25">
      <c r="A181" t="s">
        <v>10409</v>
      </c>
      <c r="B181" s="67" t="str">
        <f t="shared" si="15"/>
        <v>561A00</v>
      </c>
      <c r="C181" s="67" t="str">
        <f t="shared" si="16"/>
        <v>561A00</v>
      </c>
      <c r="D181" s="67" t="str">
        <f t="shared" si="17"/>
        <v>561A00</v>
      </c>
      <c r="E181" s="67" t="str">
        <f t="shared" si="18"/>
        <v>561000</v>
      </c>
      <c r="F181" s="67" t="str">
        <f t="shared" si="19"/>
        <v>560000</v>
      </c>
      <c r="G181" s="67" t="s">
        <v>6031</v>
      </c>
    </row>
    <row r="182" spans="1:7" x14ac:dyDescent="0.25">
      <c r="A182" t="s">
        <v>10413</v>
      </c>
      <c r="B182" s="67" t="str">
        <f t="shared" si="15"/>
        <v>562000</v>
      </c>
      <c r="C182" s="67" t="str">
        <f t="shared" si="16"/>
        <v>562000</v>
      </c>
      <c r="D182" s="67" t="str">
        <f t="shared" si="17"/>
        <v>562000</v>
      </c>
      <c r="E182" s="67" t="str">
        <f t="shared" si="18"/>
        <v>562000</v>
      </c>
      <c r="F182" s="67" t="str">
        <f t="shared" si="19"/>
        <v>560000</v>
      </c>
      <c r="G182" s="67" t="s">
        <v>6031</v>
      </c>
    </row>
    <row r="183" spans="1:7" x14ac:dyDescent="0.25">
      <c r="A183" t="s">
        <v>10415</v>
      </c>
      <c r="B183" s="67" t="str">
        <f t="shared" si="15"/>
        <v>611100</v>
      </c>
      <c r="C183" s="67" t="str">
        <f t="shared" si="16"/>
        <v>611100</v>
      </c>
      <c r="D183" s="67" t="str">
        <f t="shared" si="17"/>
        <v>611100</v>
      </c>
      <c r="E183" s="67" t="str">
        <f t="shared" si="18"/>
        <v>611000</v>
      </c>
      <c r="F183" s="67" t="str">
        <f t="shared" si="19"/>
        <v>610000</v>
      </c>
      <c r="G183" s="67" t="s">
        <v>6031</v>
      </c>
    </row>
    <row r="184" spans="1:7" x14ac:dyDescent="0.25">
      <c r="A184" t="s">
        <v>10416</v>
      </c>
      <c r="B184" s="67" t="str">
        <f t="shared" si="15"/>
        <v>611200</v>
      </c>
      <c r="C184" s="67" t="str">
        <f t="shared" si="16"/>
        <v>611200</v>
      </c>
      <c r="D184" s="67" t="str">
        <f t="shared" si="17"/>
        <v>611200</v>
      </c>
      <c r="E184" s="67" t="str">
        <f t="shared" si="18"/>
        <v>611000</v>
      </c>
      <c r="F184" s="67" t="str">
        <f t="shared" si="19"/>
        <v>610000</v>
      </c>
      <c r="G184" s="67" t="s">
        <v>6031</v>
      </c>
    </row>
    <row r="185" spans="1:7" x14ac:dyDescent="0.25">
      <c r="A185" t="s">
        <v>10414</v>
      </c>
      <c r="B185" s="67" t="str">
        <f t="shared" si="15"/>
        <v>611300</v>
      </c>
      <c r="C185" s="67" t="str">
        <f t="shared" si="16"/>
        <v>611300</v>
      </c>
      <c r="D185" s="67" t="str">
        <f t="shared" si="17"/>
        <v>611300</v>
      </c>
      <c r="E185" s="67" t="str">
        <f t="shared" si="18"/>
        <v>611000</v>
      </c>
      <c r="F185" s="67" t="str">
        <f t="shared" si="19"/>
        <v>610000</v>
      </c>
      <c r="G185" s="67" t="s">
        <v>6031</v>
      </c>
    </row>
    <row r="186" spans="1:7" x14ac:dyDescent="0.25">
      <c r="A186" t="s">
        <v>10450</v>
      </c>
      <c r="B186" s="67" t="str">
        <f t="shared" si="15"/>
        <v>611600</v>
      </c>
      <c r="C186" s="67" t="str">
        <f t="shared" si="16"/>
        <v>611600</v>
      </c>
      <c r="D186" s="67" t="str">
        <f t="shared" si="17"/>
        <v>611600</v>
      </c>
      <c r="E186" s="67" t="str">
        <f t="shared" si="18"/>
        <v>611000</v>
      </c>
      <c r="F186" s="67" t="str">
        <f t="shared" si="19"/>
        <v>610000</v>
      </c>
      <c r="G186" s="67" t="s">
        <v>10457</v>
      </c>
    </row>
    <row r="187" spans="1:7" s="67" customFormat="1" x14ac:dyDescent="0.25">
      <c r="A187" s="67" t="s">
        <v>10456</v>
      </c>
      <c r="B187" s="67" t="str">
        <f t="shared" si="15"/>
        <v>611D00</v>
      </c>
      <c r="C187" s="67" t="str">
        <f t="shared" si="16"/>
        <v>611D00</v>
      </c>
      <c r="D187" s="67" t="str">
        <f t="shared" si="17"/>
        <v>611D00</v>
      </c>
      <c r="E187" s="67" t="str">
        <f t="shared" si="18"/>
        <v>611000</v>
      </c>
      <c r="F187" s="67" t="str">
        <f t="shared" si="19"/>
        <v>610000</v>
      </c>
      <c r="G187" s="67" t="s">
        <v>6031</v>
      </c>
    </row>
    <row r="188" spans="1:7" x14ac:dyDescent="0.25">
      <c r="A188" t="s">
        <v>10418</v>
      </c>
      <c r="B188" s="67" t="str">
        <f t="shared" si="15"/>
        <v>621100</v>
      </c>
      <c r="C188" s="67" t="str">
        <f t="shared" si="16"/>
        <v>621100</v>
      </c>
      <c r="D188" s="67" t="str">
        <f t="shared" si="17"/>
        <v>621100</v>
      </c>
      <c r="E188" s="67" t="str">
        <f t="shared" si="18"/>
        <v>621000</v>
      </c>
      <c r="F188" s="67" t="str">
        <f t="shared" si="19"/>
        <v>620000</v>
      </c>
      <c r="G188" s="67" t="s">
        <v>6031</v>
      </c>
    </row>
    <row r="189" spans="1:7" x14ac:dyDescent="0.25">
      <c r="A189" t="s">
        <v>10419</v>
      </c>
      <c r="B189" s="67" t="str">
        <f t="shared" si="15"/>
        <v>621200</v>
      </c>
      <c r="C189" s="67" t="str">
        <f t="shared" si="16"/>
        <v>621200</v>
      </c>
      <c r="D189" s="67" t="str">
        <f t="shared" si="17"/>
        <v>621200</v>
      </c>
      <c r="E189" s="67" t="str">
        <f t="shared" si="18"/>
        <v>621000</v>
      </c>
      <c r="F189" s="67" t="str">
        <f t="shared" si="19"/>
        <v>620000</v>
      </c>
      <c r="G189" s="67" t="s">
        <v>6031</v>
      </c>
    </row>
    <row r="190" spans="1:7" x14ac:dyDescent="0.25">
      <c r="A190" t="s">
        <v>10420</v>
      </c>
      <c r="B190" s="67" t="str">
        <f t="shared" si="15"/>
        <v>621A00</v>
      </c>
      <c r="C190" s="67" t="str">
        <f t="shared" si="16"/>
        <v>621A00</v>
      </c>
      <c r="D190" s="67" t="str">
        <f t="shared" si="17"/>
        <v>621A00</v>
      </c>
      <c r="E190" s="67" t="str">
        <f t="shared" si="18"/>
        <v>621000</v>
      </c>
      <c r="F190" s="67" t="str">
        <f t="shared" si="19"/>
        <v>620000</v>
      </c>
      <c r="G190" s="67" t="s">
        <v>6031</v>
      </c>
    </row>
    <row r="191" spans="1:7" x14ac:dyDescent="0.25">
      <c r="A191" t="s">
        <v>10421</v>
      </c>
      <c r="B191" s="67" t="str">
        <f t="shared" si="15"/>
        <v>622000</v>
      </c>
      <c r="C191" s="67" t="str">
        <f t="shared" si="16"/>
        <v>622000</v>
      </c>
      <c r="D191" s="67" t="str">
        <f t="shared" si="17"/>
        <v>622000</v>
      </c>
      <c r="E191" s="67" t="str">
        <f t="shared" si="18"/>
        <v>622000</v>
      </c>
      <c r="F191" s="67" t="str">
        <f t="shared" si="19"/>
        <v>620000</v>
      </c>
      <c r="G191" s="67" t="s">
        <v>6031</v>
      </c>
    </row>
    <row r="192" spans="1:7" x14ac:dyDescent="0.25">
      <c r="A192" t="s">
        <v>10422</v>
      </c>
      <c r="B192" s="67" t="str">
        <f t="shared" si="15"/>
        <v>623000</v>
      </c>
      <c r="C192" s="67" t="str">
        <f t="shared" si="16"/>
        <v>623000</v>
      </c>
      <c r="D192" s="67" t="str">
        <f t="shared" si="17"/>
        <v>623000</v>
      </c>
      <c r="E192" s="67" t="str">
        <f t="shared" si="18"/>
        <v>623000</v>
      </c>
      <c r="F192" s="67" t="str">
        <f t="shared" si="19"/>
        <v>620000</v>
      </c>
      <c r="G192" s="67" t="s">
        <v>6031</v>
      </c>
    </row>
    <row r="193" spans="1:7" x14ac:dyDescent="0.25">
      <c r="A193" t="s">
        <v>10423</v>
      </c>
      <c r="B193" s="67" t="str">
        <f t="shared" si="15"/>
        <v>624000</v>
      </c>
      <c r="C193" s="67" t="str">
        <f t="shared" si="16"/>
        <v>624000</v>
      </c>
      <c r="D193" s="67" t="str">
        <f t="shared" si="17"/>
        <v>624000</v>
      </c>
      <c r="E193" s="67" t="str">
        <f t="shared" si="18"/>
        <v>624000</v>
      </c>
      <c r="F193" s="67" t="str">
        <f t="shared" si="19"/>
        <v>620000</v>
      </c>
      <c r="G193" s="67" t="s">
        <v>6031</v>
      </c>
    </row>
    <row r="194" spans="1:7" x14ac:dyDescent="0.25">
      <c r="A194" t="s">
        <v>10425</v>
      </c>
      <c r="B194" s="67" t="str">
        <f t="shared" si="15"/>
        <v>713200</v>
      </c>
      <c r="C194" s="67" t="str">
        <f t="shared" si="16"/>
        <v>713200</v>
      </c>
      <c r="D194" s="67" t="str">
        <f t="shared" si="17"/>
        <v>713200</v>
      </c>
      <c r="E194" s="67" t="str">
        <f t="shared" si="18"/>
        <v>713000</v>
      </c>
      <c r="F194" s="67" t="str">
        <f t="shared" si="19"/>
        <v>710000</v>
      </c>
      <c r="G194" s="67" t="s">
        <v>6031</v>
      </c>
    </row>
    <row r="195" spans="1:7" x14ac:dyDescent="0.25">
      <c r="A195" t="s">
        <v>10426</v>
      </c>
      <c r="B195" s="67" t="str">
        <f t="shared" si="15"/>
        <v>713A00</v>
      </c>
      <c r="C195" s="67" t="str">
        <f t="shared" si="16"/>
        <v>713A00</v>
      </c>
      <c r="D195" s="67" t="str">
        <f t="shared" si="17"/>
        <v>713A00</v>
      </c>
      <c r="E195" s="67" t="str">
        <f t="shared" si="18"/>
        <v>713000</v>
      </c>
      <c r="F195" s="67" t="str">
        <f t="shared" si="19"/>
        <v>710000</v>
      </c>
      <c r="G195" s="67" t="s">
        <v>6031</v>
      </c>
    </row>
    <row r="196" spans="1:7" s="67" customFormat="1" x14ac:dyDescent="0.25">
      <c r="A196" s="35" t="s">
        <v>10468</v>
      </c>
      <c r="B196" s="67" t="str">
        <f t="shared" ref="B196" si="20">RIGHT(A196,6)</f>
        <v>711100</v>
      </c>
      <c r="C196" s="67" t="str">
        <f t="shared" ref="C196" si="21">LEFT(B196,5)&amp;"0"</f>
        <v>711100</v>
      </c>
      <c r="D196" s="67" t="str">
        <f t="shared" ref="D196" si="22">LEFT(B196,4)&amp;"00"</f>
        <v>711100</v>
      </c>
      <c r="E196" s="67" t="str">
        <f t="shared" ref="E196" si="23">LEFT(B196,3)&amp;"000"</f>
        <v>711000</v>
      </c>
      <c r="F196" s="67" t="str">
        <f t="shared" ref="F196" si="24">LEFT(B196,2)&amp;"0000"</f>
        <v>710000</v>
      </c>
      <c r="G196" s="67" t="s">
        <v>10457</v>
      </c>
    </row>
    <row r="197" spans="1:7" s="67" customFormat="1" x14ac:dyDescent="0.25">
      <c r="A197" s="35" t="s">
        <v>10467</v>
      </c>
      <c r="B197" s="67" t="str">
        <f t="shared" ref="B197:B200" si="25">RIGHT(A197,6)</f>
        <v>711300</v>
      </c>
      <c r="C197" s="67" t="str">
        <f t="shared" ref="C197:C200" si="26">LEFT(B197,5)&amp;"0"</f>
        <v>711300</v>
      </c>
      <c r="D197" s="67" t="str">
        <f t="shared" ref="D197:D200" si="27">LEFT(B197,4)&amp;"00"</f>
        <v>711300</v>
      </c>
      <c r="E197" s="67" t="str">
        <f t="shared" ref="E197:E200" si="28">LEFT(B197,3)&amp;"000"</f>
        <v>711000</v>
      </c>
      <c r="F197" s="67" t="str">
        <f t="shared" ref="F197:F200" si="29">LEFT(B197,2)&amp;"0000"</f>
        <v>710000</v>
      </c>
      <c r="G197" s="67" t="s">
        <v>10457</v>
      </c>
    </row>
    <row r="198" spans="1:7" s="67" customFormat="1" x14ac:dyDescent="0.25">
      <c r="A198" s="35" t="s">
        <v>10475</v>
      </c>
      <c r="B198" s="67" t="str">
        <f t="shared" si="25"/>
        <v>711500</v>
      </c>
      <c r="C198" s="67" t="str">
        <f t="shared" si="26"/>
        <v>711500</v>
      </c>
      <c r="D198" s="67" t="str">
        <f t="shared" si="27"/>
        <v>711500</v>
      </c>
      <c r="E198" s="67" t="str">
        <f t="shared" si="28"/>
        <v>711000</v>
      </c>
      <c r="F198" s="67" t="str">
        <f t="shared" si="29"/>
        <v>710000</v>
      </c>
      <c r="G198" s="67" t="s">
        <v>17</v>
      </c>
    </row>
    <row r="199" spans="1:7" s="67" customFormat="1" x14ac:dyDescent="0.25">
      <c r="A199" s="41" t="s">
        <v>10465</v>
      </c>
      <c r="B199" s="67" t="str">
        <f t="shared" si="25"/>
        <v>712100</v>
      </c>
      <c r="C199" s="67" t="str">
        <f t="shared" si="26"/>
        <v>712100</v>
      </c>
      <c r="D199" s="67" t="str">
        <f t="shared" si="27"/>
        <v>712100</v>
      </c>
      <c r="E199" s="67" t="str">
        <f t="shared" si="28"/>
        <v>712000</v>
      </c>
      <c r="F199" s="67" t="str">
        <f t="shared" si="29"/>
        <v>710000</v>
      </c>
      <c r="G199" s="67" t="s">
        <v>17</v>
      </c>
    </row>
    <row r="200" spans="1:7" s="67" customFormat="1" x14ac:dyDescent="0.25">
      <c r="A200" s="35" t="s">
        <v>10469</v>
      </c>
      <c r="B200" s="67" t="str">
        <f t="shared" si="25"/>
        <v>71D000</v>
      </c>
      <c r="C200" s="67" t="str">
        <f t="shared" si="26"/>
        <v>71D000</v>
      </c>
      <c r="D200" s="67" t="str">
        <f t="shared" si="27"/>
        <v>71D000</v>
      </c>
      <c r="E200" s="67" t="str">
        <f t="shared" si="28"/>
        <v>71D000</v>
      </c>
      <c r="F200" s="67" t="str">
        <f t="shared" si="29"/>
        <v>710000</v>
      </c>
      <c r="G200" s="67" t="s">
        <v>6031</v>
      </c>
    </row>
    <row r="201" spans="1:7" x14ac:dyDescent="0.25">
      <c r="A201" t="s">
        <v>10427</v>
      </c>
      <c r="B201" s="67" t="str">
        <f t="shared" ref="B201:B217" si="30">RIGHT(A201,6)</f>
        <v>721100</v>
      </c>
      <c r="C201" s="67" t="str">
        <f t="shared" ref="C201:C217" si="31">LEFT(B201,5)&amp;"0"</f>
        <v>721100</v>
      </c>
      <c r="D201" s="67" t="str">
        <f t="shared" ref="D201:D217" si="32">LEFT(B201,4)&amp;"00"</f>
        <v>721100</v>
      </c>
      <c r="E201" s="67" t="str">
        <f t="shared" ref="E201:E217" si="33">LEFT(B201,3)&amp;"000"</f>
        <v>721000</v>
      </c>
      <c r="F201" s="67" t="str">
        <f t="shared" ref="F201:F217" si="34">LEFT(B201,2)&amp;"0000"</f>
        <v>720000</v>
      </c>
      <c r="G201" s="67" t="s">
        <v>6031</v>
      </c>
    </row>
    <row r="202" spans="1:7" x14ac:dyDescent="0.25">
      <c r="A202" t="s">
        <v>10428</v>
      </c>
      <c r="B202" s="67" t="str">
        <f t="shared" si="30"/>
        <v>721A00</v>
      </c>
      <c r="C202" s="67" t="str">
        <f t="shared" si="31"/>
        <v>721A00</v>
      </c>
      <c r="D202" s="67" t="str">
        <f t="shared" si="32"/>
        <v>721A00</v>
      </c>
      <c r="E202" s="67" t="str">
        <f t="shared" si="33"/>
        <v>721000</v>
      </c>
      <c r="F202" s="67" t="str">
        <f t="shared" si="34"/>
        <v>720000</v>
      </c>
      <c r="G202" s="67" t="s">
        <v>6031</v>
      </c>
    </row>
    <row r="203" spans="1:7" x14ac:dyDescent="0.25">
      <c r="A203" t="s">
        <v>10429</v>
      </c>
      <c r="B203" s="67" t="str">
        <f t="shared" si="30"/>
        <v>722000</v>
      </c>
      <c r="C203" s="67" t="str">
        <f t="shared" si="31"/>
        <v>722000</v>
      </c>
      <c r="D203" s="67" t="str">
        <f t="shared" si="32"/>
        <v>722000</v>
      </c>
      <c r="E203" s="67" t="str">
        <f t="shared" si="33"/>
        <v>722000</v>
      </c>
      <c r="F203" s="67" t="str">
        <f t="shared" si="34"/>
        <v>720000</v>
      </c>
      <c r="G203" s="67" t="s">
        <v>6031</v>
      </c>
    </row>
    <row r="204" spans="1:7" x14ac:dyDescent="0.25">
      <c r="A204" t="s">
        <v>10430</v>
      </c>
      <c r="B204" s="67" t="str">
        <f t="shared" si="30"/>
        <v>811100</v>
      </c>
      <c r="C204" s="67" t="str">
        <f t="shared" si="31"/>
        <v>811100</v>
      </c>
      <c r="D204" s="67" t="str">
        <f t="shared" si="32"/>
        <v>811100</v>
      </c>
      <c r="E204" s="67" t="str">
        <f t="shared" si="33"/>
        <v>811000</v>
      </c>
      <c r="F204" s="67" t="str">
        <f t="shared" si="34"/>
        <v>810000</v>
      </c>
      <c r="G204" s="67" t="s">
        <v>6031</v>
      </c>
    </row>
    <row r="205" spans="1:7" x14ac:dyDescent="0.25">
      <c r="A205" t="s">
        <v>10431</v>
      </c>
      <c r="B205" s="67" t="str">
        <f t="shared" si="30"/>
        <v>811A00</v>
      </c>
      <c r="C205" s="67" t="str">
        <f t="shared" si="31"/>
        <v>811A00</v>
      </c>
      <c r="D205" s="67" t="str">
        <f t="shared" si="32"/>
        <v>811A00</v>
      </c>
      <c r="E205" s="67" t="str">
        <f t="shared" si="33"/>
        <v>811000</v>
      </c>
      <c r="F205" s="67" t="str">
        <f t="shared" si="34"/>
        <v>810000</v>
      </c>
      <c r="G205" s="67" t="s">
        <v>6031</v>
      </c>
    </row>
    <row r="206" spans="1:7" x14ac:dyDescent="0.25">
      <c r="A206" t="s">
        <v>10432</v>
      </c>
      <c r="B206" s="67" t="str">
        <f t="shared" si="30"/>
        <v>812200</v>
      </c>
      <c r="C206" s="67" t="str">
        <f t="shared" si="31"/>
        <v>812200</v>
      </c>
      <c r="D206" s="67" t="str">
        <f t="shared" si="32"/>
        <v>812200</v>
      </c>
      <c r="E206" s="67" t="str">
        <f t="shared" si="33"/>
        <v>812000</v>
      </c>
      <c r="F206" s="67" t="str">
        <f t="shared" si="34"/>
        <v>810000</v>
      </c>
      <c r="G206" s="67" t="s">
        <v>6031</v>
      </c>
    </row>
    <row r="207" spans="1:7" x14ac:dyDescent="0.25">
      <c r="A207" t="s">
        <v>10433</v>
      </c>
      <c r="B207" s="67" t="str">
        <f t="shared" si="30"/>
        <v>812300</v>
      </c>
      <c r="C207" s="67" t="str">
        <f t="shared" si="31"/>
        <v>812300</v>
      </c>
      <c r="D207" s="67" t="str">
        <f t="shared" si="32"/>
        <v>812300</v>
      </c>
      <c r="E207" s="67" t="str">
        <f t="shared" si="33"/>
        <v>812000</v>
      </c>
      <c r="F207" s="67" t="str">
        <f t="shared" si="34"/>
        <v>810000</v>
      </c>
      <c r="G207" s="67" t="s">
        <v>6031</v>
      </c>
    </row>
    <row r="208" spans="1:7" x14ac:dyDescent="0.25">
      <c r="A208" s="41" t="s">
        <v>10476</v>
      </c>
      <c r="B208" s="67" t="str">
        <f t="shared" ref="B208" si="35">RIGHT(A208,6)</f>
        <v>812900</v>
      </c>
      <c r="C208" s="67" t="str">
        <f t="shared" ref="C208" si="36">LEFT(B208,5)&amp;"0"</f>
        <v>812900</v>
      </c>
      <c r="D208" s="67" t="str">
        <f t="shared" ref="D208" si="37">LEFT(B208,4)&amp;"00"</f>
        <v>812900</v>
      </c>
      <c r="E208" s="67" t="str">
        <f t="shared" ref="E208" si="38">LEFT(B208,3)&amp;"000"</f>
        <v>812000</v>
      </c>
      <c r="F208" s="67" t="str">
        <f t="shared" ref="F208" si="39">LEFT(B208,2)&amp;"0000"</f>
        <v>810000</v>
      </c>
      <c r="G208" s="67" t="s">
        <v>17</v>
      </c>
    </row>
    <row r="209" spans="1:7" s="67" customFormat="1" x14ac:dyDescent="0.25">
      <c r="A209" s="20" t="s">
        <v>10483</v>
      </c>
      <c r="B209" s="67" t="str">
        <f t="shared" ref="B209" si="40">RIGHT(A209,6)</f>
        <v>812100</v>
      </c>
      <c r="C209" s="67" t="str">
        <f t="shared" ref="C209" si="41">LEFT(B209,5)&amp;"0"</f>
        <v>812100</v>
      </c>
      <c r="D209" s="67" t="str">
        <f t="shared" ref="D209" si="42">LEFT(B209,4)&amp;"00"</f>
        <v>812100</v>
      </c>
      <c r="E209" s="67" t="str">
        <f t="shared" ref="E209" si="43">LEFT(B209,3)&amp;"000"</f>
        <v>812000</v>
      </c>
      <c r="F209" s="67" t="str">
        <f t="shared" ref="F209" si="44">LEFT(B209,2)&amp;"0000"</f>
        <v>810000</v>
      </c>
      <c r="G209" s="67" t="s">
        <v>6031</v>
      </c>
    </row>
    <row r="210" spans="1:7" x14ac:dyDescent="0.25">
      <c r="A210" t="s">
        <v>10436</v>
      </c>
      <c r="B210" s="67" t="str">
        <f t="shared" si="30"/>
        <v>813100</v>
      </c>
      <c r="C210" s="67" t="str">
        <f t="shared" si="31"/>
        <v>813100</v>
      </c>
      <c r="D210" s="67" t="str">
        <f t="shared" si="32"/>
        <v>813100</v>
      </c>
      <c r="E210" s="67" t="str">
        <f t="shared" si="33"/>
        <v>813000</v>
      </c>
      <c r="F210" s="67" t="str">
        <f t="shared" si="34"/>
        <v>810000</v>
      </c>
      <c r="G210" s="67" t="s">
        <v>6031</v>
      </c>
    </row>
    <row r="211" spans="1:7" x14ac:dyDescent="0.25">
      <c r="A211" t="s">
        <v>10437</v>
      </c>
      <c r="B211" s="67" t="str">
        <f t="shared" si="30"/>
        <v>813A00</v>
      </c>
      <c r="C211" s="67" t="str">
        <f t="shared" si="31"/>
        <v>813A00</v>
      </c>
      <c r="D211" s="67" t="str">
        <f t="shared" si="32"/>
        <v>813A00</v>
      </c>
      <c r="E211" s="67" t="str">
        <f t="shared" si="33"/>
        <v>813000</v>
      </c>
      <c r="F211" s="67" t="str">
        <f t="shared" si="34"/>
        <v>810000</v>
      </c>
      <c r="G211" s="67" t="s">
        <v>6031</v>
      </c>
    </row>
    <row r="212" spans="1:7" x14ac:dyDescent="0.25">
      <c r="A212" t="s">
        <v>10435</v>
      </c>
      <c r="B212" s="67" t="str">
        <f t="shared" si="30"/>
        <v>814000</v>
      </c>
      <c r="C212" s="67" t="str">
        <f t="shared" si="31"/>
        <v>814000</v>
      </c>
      <c r="D212" s="67" t="str">
        <f t="shared" si="32"/>
        <v>814000</v>
      </c>
      <c r="E212" s="67" t="str">
        <f t="shared" si="33"/>
        <v>814000</v>
      </c>
      <c r="F212" s="67" t="str">
        <f t="shared" si="34"/>
        <v>810000</v>
      </c>
      <c r="G212" s="67" t="s">
        <v>6031</v>
      </c>
    </row>
    <row r="213" spans="1:7" x14ac:dyDescent="0.25">
      <c r="A213" t="s">
        <v>10438</v>
      </c>
      <c r="B213" s="67" t="str">
        <f t="shared" si="30"/>
        <v>911100</v>
      </c>
      <c r="C213" s="67" t="str">
        <f t="shared" si="31"/>
        <v>911100</v>
      </c>
      <c r="D213" s="67" t="str">
        <f t="shared" si="32"/>
        <v>911100</v>
      </c>
      <c r="E213" s="67" t="str">
        <f t="shared" si="33"/>
        <v>911000</v>
      </c>
      <c r="F213" s="67" t="str">
        <f t="shared" si="34"/>
        <v>910000</v>
      </c>
      <c r="G213" s="67" t="s">
        <v>6031</v>
      </c>
    </row>
    <row r="214" spans="1:7" x14ac:dyDescent="0.25">
      <c r="A214" t="s">
        <v>10439</v>
      </c>
      <c r="B214" s="67" t="str">
        <f t="shared" si="30"/>
        <v>911A00</v>
      </c>
      <c r="C214" s="67" t="str">
        <f t="shared" si="31"/>
        <v>911A00</v>
      </c>
      <c r="D214" s="67" t="str">
        <f t="shared" si="32"/>
        <v>911A00</v>
      </c>
      <c r="E214" s="67" t="str">
        <f t="shared" si="33"/>
        <v>911000</v>
      </c>
      <c r="F214" s="67" t="str">
        <f t="shared" si="34"/>
        <v>910000</v>
      </c>
      <c r="G214" s="67" t="s">
        <v>6031</v>
      </c>
    </row>
    <row r="215" spans="1:7" x14ac:dyDescent="0.25">
      <c r="A215" t="s">
        <v>10440</v>
      </c>
      <c r="B215" s="67" t="str">
        <f t="shared" si="30"/>
        <v>912000</v>
      </c>
      <c r="C215" s="67" t="str">
        <f t="shared" si="31"/>
        <v>912000</v>
      </c>
      <c r="D215" s="67" t="str">
        <f t="shared" si="32"/>
        <v>912000</v>
      </c>
      <c r="E215" s="67" t="str">
        <f t="shared" si="33"/>
        <v>912000</v>
      </c>
      <c r="F215" s="67" t="str">
        <f t="shared" si="34"/>
        <v>910000</v>
      </c>
      <c r="G215" s="67" t="s">
        <v>6031</v>
      </c>
    </row>
    <row r="216" spans="1:7" x14ac:dyDescent="0.25">
      <c r="A216" t="s">
        <v>10441</v>
      </c>
      <c r="B216" s="67" t="str">
        <f t="shared" si="30"/>
        <v>913000</v>
      </c>
      <c r="C216" s="67" t="str">
        <f t="shared" si="31"/>
        <v>913000</v>
      </c>
      <c r="D216" s="67" t="str">
        <f t="shared" si="32"/>
        <v>913000</v>
      </c>
      <c r="E216" s="67" t="str">
        <f t="shared" si="33"/>
        <v>913000</v>
      </c>
      <c r="F216" s="67" t="str">
        <f t="shared" si="34"/>
        <v>910000</v>
      </c>
      <c r="G216" s="67" t="s">
        <v>6031</v>
      </c>
    </row>
    <row r="217" spans="1:7" x14ac:dyDescent="0.25">
      <c r="A217" t="s">
        <v>10442</v>
      </c>
      <c r="B217" s="67" t="str">
        <f t="shared" si="30"/>
        <v>914000</v>
      </c>
      <c r="C217" s="67" t="str">
        <f t="shared" si="31"/>
        <v>914000</v>
      </c>
      <c r="D217" s="67" t="str">
        <f t="shared" si="32"/>
        <v>914000</v>
      </c>
      <c r="E217" s="67" t="str">
        <f t="shared" si="33"/>
        <v>914000</v>
      </c>
      <c r="F217" s="67" t="str">
        <f t="shared" si="34"/>
        <v>910000</v>
      </c>
      <c r="G217" s="67" t="s">
        <v>6031</v>
      </c>
    </row>
    <row r="218" spans="1:7" x14ac:dyDescent="0.25">
      <c r="A218" t="s">
        <v>10496</v>
      </c>
      <c r="B218" s="67" t="str">
        <f t="shared" ref="B218:B281" si="45">RIGHT(A218,6)</f>
        <v>111100</v>
      </c>
      <c r="C218" s="67" t="str">
        <f t="shared" ref="C218:C281" si="46">LEFT(B218,5)&amp;"0"</f>
        <v>111100</v>
      </c>
      <c r="D218" s="67" t="str">
        <f t="shared" ref="D218:D281" si="47">LEFT(B218,4)&amp;"00"</f>
        <v>111100</v>
      </c>
      <c r="E218" s="67" t="str">
        <f t="shared" ref="E218:E281" si="48">LEFT(B218,3)&amp;"000"</f>
        <v>111000</v>
      </c>
      <c r="F218" s="67" t="str">
        <f t="shared" ref="F218:F281" si="49">LEFT(B218,2)&amp;"0000"</f>
        <v>110000</v>
      </c>
      <c r="G218" s="67" t="str">
        <f>IF(ISERROR(VLOOKUP(B218,B$2:G$217,6,FALSE)),"Not Creative",VLOOKUP(B218,B$2:G$217,6,FALSE))</f>
        <v>Not Creative</v>
      </c>
    </row>
    <row r="219" spans="1:7" x14ac:dyDescent="0.25">
      <c r="A219" t="s">
        <v>10497</v>
      </c>
      <c r="B219" s="67" t="str">
        <f t="shared" si="45"/>
        <v>111200</v>
      </c>
      <c r="C219" s="67" t="str">
        <f t="shared" si="46"/>
        <v>111200</v>
      </c>
      <c r="D219" s="67" t="str">
        <f t="shared" si="47"/>
        <v>111200</v>
      </c>
      <c r="E219" s="67" t="str">
        <f t="shared" si="48"/>
        <v>111000</v>
      </c>
      <c r="F219" s="67" t="str">
        <f t="shared" si="49"/>
        <v>110000</v>
      </c>
      <c r="G219" s="67" t="str">
        <f t="shared" ref="G219:G282" si="50">IF(ISERROR(VLOOKUP(B219,B$2:G$217,6,FALSE)),"Not Creative",VLOOKUP(B219,B$2:G$217,6,FALSE))</f>
        <v>Not Creative</v>
      </c>
    </row>
    <row r="220" spans="1:7" x14ac:dyDescent="0.25">
      <c r="A220" t="s">
        <v>10498</v>
      </c>
      <c r="B220" s="67" t="str">
        <f t="shared" si="45"/>
        <v>111300</v>
      </c>
      <c r="C220" s="67" t="str">
        <f t="shared" si="46"/>
        <v>111300</v>
      </c>
      <c r="D220" s="67" t="str">
        <f t="shared" si="47"/>
        <v>111300</v>
      </c>
      <c r="E220" s="67" t="str">
        <f t="shared" si="48"/>
        <v>111000</v>
      </c>
      <c r="F220" s="67" t="str">
        <f t="shared" si="49"/>
        <v>110000</v>
      </c>
      <c r="G220" s="67" t="str">
        <f t="shared" si="50"/>
        <v>Not Creative</v>
      </c>
    </row>
    <row r="221" spans="1:7" x14ac:dyDescent="0.25">
      <c r="A221" t="s">
        <v>10499</v>
      </c>
      <c r="B221" s="67" t="str">
        <f t="shared" si="45"/>
        <v>111400</v>
      </c>
      <c r="C221" s="67" t="str">
        <f t="shared" si="46"/>
        <v>111400</v>
      </c>
      <c r="D221" s="67" t="str">
        <f t="shared" si="47"/>
        <v>111400</v>
      </c>
      <c r="E221" s="67" t="str">
        <f t="shared" si="48"/>
        <v>111000</v>
      </c>
      <c r="F221" s="67" t="str">
        <f t="shared" si="49"/>
        <v>110000</v>
      </c>
      <c r="G221" s="67" t="str">
        <f t="shared" si="50"/>
        <v>Not Creative</v>
      </c>
    </row>
    <row r="222" spans="1:7" x14ac:dyDescent="0.25">
      <c r="A222" t="s">
        <v>10500</v>
      </c>
      <c r="B222" s="67" t="str">
        <f t="shared" si="45"/>
        <v>111900</v>
      </c>
      <c r="C222" s="67" t="str">
        <f t="shared" si="46"/>
        <v>111900</v>
      </c>
      <c r="D222" s="67" t="str">
        <f t="shared" si="47"/>
        <v>111900</v>
      </c>
      <c r="E222" s="67" t="str">
        <f t="shared" si="48"/>
        <v>111000</v>
      </c>
      <c r="F222" s="67" t="str">
        <f t="shared" si="49"/>
        <v>110000</v>
      </c>
      <c r="G222" s="67" t="str">
        <f t="shared" si="50"/>
        <v>Not Creative</v>
      </c>
    </row>
    <row r="223" spans="1:7" x14ac:dyDescent="0.25">
      <c r="A223" t="s">
        <v>10501</v>
      </c>
      <c r="B223" s="67" t="str">
        <f t="shared" si="45"/>
        <v>112100</v>
      </c>
      <c r="C223" s="67" t="str">
        <f t="shared" si="46"/>
        <v>112100</v>
      </c>
      <c r="D223" s="67" t="str">
        <f t="shared" si="47"/>
        <v>112100</v>
      </c>
      <c r="E223" s="67" t="str">
        <f t="shared" si="48"/>
        <v>112000</v>
      </c>
      <c r="F223" s="67" t="str">
        <f t="shared" si="49"/>
        <v>110000</v>
      </c>
      <c r="G223" s="67" t="str">
        <f t="shared" si="50"/>
        <v>Not Creative</v>
      </c>
    </row>
    <row r="224" spans="1:7" x14ac:dyDescent="0.25">
      <c r="A224" t="s">
        <v>10502</v>
      </c>
      <c r="B224" s="67" t="str">
        <f t="shared" si="45"/>
        <v>112200</v>
      </c>
      <c r="C224" s="67" t="str">
        <f t="shared" si="46"/>
        <v>112200</v>
      </c>
      <c r="D224" s="67" t="str">
        <f t="shared" si="47"/>
        <v>112200</v>
      </c>
      <c r="E224" s="67" t="str">
        <f t="shared" si="48"/>
        <v>112000</v>
      </c>
      <c r="F224" s="67" t="str">
        <f t="shared" si="49"/>
        <v>110000</v>
      </c>
      <c r="G224" s="67" t="str">
        <f t="shared" si="50"/>
        <v>Not Creative</v>
      </c>
    </row>
    <row r="225" spans="1:7" x14ac:dyDescent="0.25">
      <c r="A225" t="s">
        <v>10503</v>
      </c>
      <c r="B225" s="67" t="str">
        <f t="shared" si="45"/>
        <v>112300</v>
      </c>
      <c r="C225" s="67" t="str">
        <f t="shared" si="46"/>
        <v>112300</v>
      </c>
      <c r="D225" s="67" t="str">
        <f t="shared" si="47"/>
        <v>112300</v>
      </c>
      <c r="E225" s="67" t="str">
        <f t="shared" si="48"/>
        <v>112000</v>
      </c>
      <c r="F225" s="67" t="str">
        <f t="shared" si="49"/>
        <v>110000</v>
      </c>
      <c r="G225" s="67" t="str">
        <f t="shared" si="50"/>
        <v>Not Creative</v>
      </c>
    </row>
    <row r="226" spans="1:7" x14ac:dyDescent="0.25">
      <c r="A226" t="s">
        <v>10504</v>
      </c>
      <c r="B226" s="67" t="str">
        <f t="shared" si="45"/>
        <v>112400</v>
      </c>
      <c r="C226" s="67" t="str">
        <f t="shared" si="46"/>
        <v>112400</v>
      </c>
      <c r="D226" s="67" t="str">
        <f t="shared" si="47"/>
        <v>112400</v>
      </c>
      <c r="E226" s="67" t="str">
        <f t="shared" si="48"/>
        <v>112000</v>
      </c>
      <c r="F226" s="67" t="str">
        <f t="shared" si="49"/>
        <v>110000</v>
      </c>
      <c r="G226" s="67" t="str">
        <f t="shared" si="50"/>
        <v>Not Creative</v>
      </c>
    </row>
    <row r="227" spans="1:7" x14ac:dyDescent="0.25">
      <c r="A227" t="s">
        <v>10505</v>
      </c>
      <c r="B227" s="67" t="str">
        <f t="shared" si="45"/>
        <v>112500</v>
      </c>
      <c r="C227" s="67" t="str">
        <f t="shared" si="46"/>
        <v>112500</v>
      </c>
      <c r="D227" s="67" t="str">
        <f t="shared" si="47"/>
        <v>112500</v>
      </c>
      <c r="E227" s="67" t="str">
        <f t="shared" si="48"/>
        <v>112000</v>
      </c>
      <c r="F227" s="67" t="str">
        <f t="shared" si="49"/>
        <v>110000</v>
      </c>
      <c r="G227" s="67" t="str">
        <f t="shared" si="50"/>
        <v>Not Creative</v>
      </c>
    </row>
    <row r="228" spans="1:7" x14ac:dyDescent="0.25">
      <c r="A228" t="s">
        <v>10506</v>
      </c>
      <c r="B228" s="67" t="str">
        <f t="shared" si="45"/>
        <v>112900</v>
      </c>
      <c r="C228" s="67" t="str">
        <f t="shared" si="46"/>
        <v>112900</v>
      </c>
      <c r="D228" s="67" t="str">
        <f t="shared" si="47"/>
        <v>112900</v>
      </c>
      <c r="E228" s="67" t="str">
        <f t="shared" si="48"/>
        <v>112000</v>
      </c>
      <c r="F228" s="67" t="str">
        <f t="shared" si="49"/>
        <v>110000</v>
      </c>
      <c r="G228" s="67" t="str">
        <f t="shared" si="50"/>
        <v>Not Creative</v>
      </c>
    </row>
    <row r="229" spans="1:7" x14ac:dyDescent="0.25">
      <c r="A229" t="s">
        <v>10507</v>
      </c>
      <c r="B229" s="67" t="str">
        <f t="shared" si="45"/>
        <v>113100</v>
      </c>
      <c r="C229" s="67" t="str">
        <f t="shared" si="46"/>
        <v>113100</v>
      </c>
      <c r="D229" s="67" t="str">
        <f t="shared" si="47"/>
        <v>113100</v>
      </c>
      <c r="E229" s="67" t="str">
        <f t="shared" si="48"/>
        <v>113000</v>
      </c>
      <c r="F229" s="67" t="str">
        <f t="shared" si="49"/>
        <v>110000</v>
      </c>
      <c r="G229" s="67" t="str">
        <f t="shared" si="50"/>
        <v>Not Creative</v>
      </c>
    </row>
    <row r="230" spans="1:7" x14ac:dyDescent="0.25">
      <c r="A230" t="s">
        <v>10508</v>
      </c>
      <c r="B230" s="67" t="str">
        <f t="shared" si="45"/>
        <v>113200</v>
      </c>
      <c r="C230" s="67" t="str">
        <f t="shared" si="46"/>
        <v>113200</v>
      </c>
      <c r="D230" s="67" t="str">
        <f t="shared" si="47"/>
        <v>113200</v>
      </c>
      <c r="E230" s="67" t="str">
        <f t="shared" si="48"/>
        <v>113000</v>
      </c>
      <c r="F230" s="67" t="str">
        <f t="shared" si="49"/>
        <v>110000</v>
      </c>
      <c r="G230" s="67" t="str">
        <f t="shared" si="50"/>
        <v>Not Creative</v>
      </c>
    </row>
    <row r="231" spans="1:7" x14ac:dyDescent="0.25">
      <c r="A231" t="s">
        <v>10509</v>
      </c>
      <c r="B231" s="67" t="str">
        <f t="shared" si="45"/>
        <v>113300</v>
      </c>
      <c r="C231" s="67" t="str">
        <f t="shared" si="46"/>
        <v>113300</v>
      </c>
      <c r="D231" s="67" t="str">
        <f t="shared" si="47"/>
        <v>113300</v>
      </c>
      <c r="E231" s="67" t="str">
        <f t="shared" si="48"/>
        <v>113000</v>
      </c>
      <c r="F231" s="67" t="str">
        <f t="shared" si="49"/>
        <v>110000</v>
      </c>
      <c r="G231" s="67" t="str">
        <f t="shared" si="50"/>
        <v>Not Creative</v>
      </c>
    </row>
    <row r="232" spans="1:7" x14ac:dyDescent="0.25">
      <c r="A232" t="s">
        <v>10510</v>
      </c>
      <c r="B232" s="67" t="str">
        <f t="shared" si="45"/>
        <v>114100</v>
      </c>
      <c r="C232" s="67" t="str">
        <f t="shared" si="46"/>
        <v>114100</v>
      </c>
      <c r="D232" s="67" t="str">
        <f t="shared" si="47"/>
        <v>114100</v>
      </c>
      <c r="E232" s="67" t="str">
        <f t="shared" si="48"/>
        <v>114000</v>
      </c>
      <c r="F232" s="67" t="str">
        <f t="shared" si="49"/>
        <v>110000</v>
      </c>
      <c r="G232" s="67" t="str">
        <f t="shared" si="50"/>
        <v>Not Creative</v>
      </c>
    </row>
    <row r="233" spans="1:7" x14ac:dyDescent="0.25">
      <c r="A233" t="s">
        <v>10511</v>
      </c>
      <c r="B233" s="67" t="str">
        <f t="shared" si="45"/>
        <v>114200</v>
      </c>
      <c r="C233" s="67" t="str">
        <f t="shared" si="46"/>
        <v>114200</v>
      </c>
      <c r="D233" s="67" t="str">
        <f t="shared" si="47"/>
        <v>114200</v>
      </c>
      <c r="E233" s="67" t="str">
        <f t="shared" si="48"/>
        <v>114000</v>
      </c>
      <c r="F233" s="67" t="str">
        <f t="shared" si="49"/>
        <v>110000</v>
      </c>
      <c r="G233" s="67" t="str">
        <f t="shared" si="50"/>
        <v>Not Creative</v>
      </c>
    </row>
    <row r="234" spans="1:7" x14ac:dyDescent="0.25">
      <c r="A234" t="s">
        <v>10512</v>
      </c>
      <c r="B234" s="67" t="str">
        <f t="shared" si="45"/>
        <v>115100</v>
      </c>
      <c r="C234" s="67" t="str">
        <f t="shared" si="46"/>
        <v>115100</v>
      </c>
      <c r="D234" s="67" t="str">
        <f t="shared" si="47"/>
        <v>115100</v>
      </c>
      <c r="E234" s="67" t="str">
        <f t="shared" si="48"/>
        <v>115000</v>
      </c>
      <c r="F234" s="67" t="str">
        <f t="shared" si="49"/>
        <v>110000</v>
      </c>
      <c r="G234" s="67" t="str">
        <f t="shared" si="50"/>
        <v>Not Creative</v>
      </c>
    </row>
    <row r="235" spans="1:7" x14ac:dyDescent="0.25">
      <c r="A235" t="s">
        <v>10513</v>
      </c>
      <c r="B235" s="67" t="str">
        <f t="shared" si="45"/>
        <v>115200</v>
      </c>
      <c r="C235" s="67" t="str">
        <f t="shared" si="46"/>
        <v>115200</v>
      </c>
      <c r="D235" s="67" t="str">
        <f t="shared" si="47"/>
        <v>115200</v>
      </c>
      <c r="E235" s="67" t="str">
        <f t="shared" si="48"/>
        <v>115000</v>
      </c>
      <c r="F235" s="67" t="str">
        <f t="shared" si="49"/>
        <v>110000</v>
      </c>
      <c r="G235" s="67" t="str">
        <f t="shared" si="50"/>
        <v>Not Creative</v>
      </c>
    </row>
    <row r="236" spans="1:7" x14ac:dyDescent="0.25">
      <c r="A236" t="s">
        <v>10514</v>
      </c>
      <c r="B236" s="67" t="str">
        <f t="shared" si="45"/>
        <v>115300</v>
      </c>
      <c r="C236" s="67" t="str">
        <f t="shared" si="46"/>
        <v>115300</v>
      </c>
      <c r="D236" s="67" t="str">
        <f t="shared" si="47"/>
        <v>115300</v>
      </c>
      <c r="E236" s="67" t="str">
        <f t="shared" si="48"/>
        <v>115000</v>
      </c>
      <c r="F236" s="67" t="str">
        <f t="shared" si="49"/>
        <v>110000</v>
      </c>
      <c r="G236" s="67" t="str">
        <f t="shared" si="50"/>
        <v>Not Creative</v>
      </c>
    </row>
    <row r="237" spans="1:7" x14ac:dyDescent="0.25">
      <c r="A237" t="s">
        <v>10495</v>
      </c>
      <c r="B237" s="67" t="str">
        <f t="shared" si="45"/>
        <v>11NN00</v>
      </c>
      <c r="C237" s="67" t="str">
        <f t="shared" si="46"/>
        <v>11NN00</v>
      </c>
      <c r="D237" s="67" t="str">
        <f t="shared" si="47"/>
        <v>11NN00</v>
      </c>
      <c r="E237" s="67" t="str">
        <f t="shared" si="48"/>
        <v>11N000</v>
      </c>
      <c r="F237" s="67" t="str">
        <f t="shared" si="49"/>
        <v>110000</v>
      </c>
      <c r="G237" s="67" t="str">
        <f t="shared" si="50"/>
        <v>Not Creative</v>
      </c>
    </row>
    <row r="238" spans="1:7" x14ac:dyDescent="0.25">
      <c r="A238" t="s">
        <v>10516</v>
      </c>
      <c r="B238" s="67" t="str">
        <f t="shared" si="45"/>
        <v>211100</v>
      </c>
      <c r="C238" s="67" t="str">
        <f t="shared" si="46"/>
        <v>211100</v>
      </c>
      <c r="D238" s="67" t="str">
        <f t="shared" si="47"/>
        <v>211100</v>
      </c>
      <c r="E238" s="67" t="str">
        <f t="shared" si="48"/>
        <v>211000</v>
      </c>
      <c r="F238" s="67" t="str">
        <f t="shared" si="49"/>
        <v>210000</v>
      </c>
      <c r="G238" s="67" t="str">
        <f t="shared" si="50"/>
        <v>Not Creative</v>
      </c>
    </row>
    <row r="239" spans="1:7" x14ac:dyDescent="0.25">
      <c r="A239" t="s">
        <v>10517</v>
      </c>
      <c r="B239" s="67" t="str">
        <f t="shared" si="45"/>
        <v>212100</v>
      </c>
      <c r="C239" s="67" t="str">
        <f t="shared" si="46"/>
        <v>212100</v>
      </c>
      <c r="D239" s="67" t="str">
        <f t="shared" si="47"/>
        <v>212100</v>
      </c>
      <c r="E239" s="67" t="str">
        <f t="shared" si="48"/>
        <v>212000</v>
      </c>
      <c r="F239" s="67" t="str">
        <f t="shared" si="49"/>
        <v>210000</v>
      </c>
      <c r="G239" s="67" t="str">
        <f t="shared" si="50"/>
        <v>Not Creative</v>
      </c>
    </row>
    <row r="240" spans="1:7" x14ac:dyDescent="0.25">
      <c r="A240" t="s">
        <v>10518</v>
      </c>
      <c r="B240" s="67" t="str">
        <f t="shared" si="45"/>
        <v>212200</v>
      </c>
      <c r="C240" s="67" t="str">
        <f t="shared" si="46"/>
        <v>212200</v>
      </c>
      <c r="D240" s="67" t="str">
        <f t="shared" si="47"/>
        <v>212200</v>
      </c>
      <c r="E240" s="67" t="str">
        <f t="shared" si="48"/>
        <v>212000</v>
      </c>
      <c r="F240" s="67" t="str">
        <f t="shared" si="49"/>
        <v>210000</v>
      </c>
      <c r="G240" s="67" t="str">
        <f t="shared" si="50"/>
        <v>Not Creative</v>
      </c>
    </row>
    <row r="241" spans="1:7" x14ac:dyDescent="0.25">
      <c r="A241" t="s">
        <v>10519</v>
      </c>
      <c r="B241" s="67" t="str">
        <f t="shared" si="45"/>
        <v>212300</v>
      </c>
      <c r="C241" s="67" t="str">
        <f t="shared" si="46"/>
        <v>212300</v>
      </c>
      <c r="D241" s="67" t="str">
        <f t="shared" si="47"/>
        <v>212300</v>
      </c>
      <c r="E241" s="67" t="str">
        <f t="shared" si="48"/>
        <v>212000</v>
      </c>
      <c r="F241" s="67" t="str">
        <f t="shared" si="49"/>
        <v>210000</v>
      </c>
      <c r="G241" s="67" t="str">
        <f t="shared" si="50"/>
        <v>Not Creative</v>
      </c>
    </row>
    <row r="242" spans="1:7" x14ac:dyDescent="0.25">
      <c r="A242" t="s">
        <v>10520</v>
      </c>
      <c r="B242" s="67" t="str">
        <f t="shared" si="45"/>
        <v>213100</v>
      </c>
      <c r="C242" s="67" t="str">
        <f t="shared" si="46"/>
        <v>213100</v>
      </c>
      <c r="D242" s="67" t="str">
        <f t="shared" si="47"/>
        <v>213100</v>
      </c>
      <c r="E242" s="67" t="str">
        <f t="shared" si="48"/>
        <v>213000</v>
      </c>
      <c r="F242" s="67" t="str">
        <f t="shared" si="49"/>
        <v>210000</v>
      </c>
      <c r="G242" s="67" t="str">
        <f t="shared" si="50"/>
        <v>Not Creative</v>
      </c>
    </row>
    <row r="243" spans="1:7" x14ac:dyDescent="0.25">
      <c r="A243" t="s">
        <v>10515</v>
      </c>
      <c r="B243" s="67" t="str">
        <f t="shared" si="45"/>
        <v>21NN00</v>
      </c>
      <c r="C243" s="67" t="str">
        <f t="shared" si="46"/>
        <v>21NN00</v>
      </c>
      <c r="D243" s="67" t="str">
        <f t="shared" si="47"/>
        <v>21NN00</v>
      </c>
      <c r="E243" s="67" t="str">
        <f t="shared" si="48"/>
        <v>21N000</v>
      </c>
      <c r="F243" s="67" t="str">
        <f t="shared" si="49"/>
        <v>210000</v>
      </c>
      <c r="G243" s="67" t="str">
        <f t="shared" si="50"/>
        <v>Not Creative</v>
      </c>
    </row>
    <row r="244" spans="1:7" x14ac:dyDescent="0.25">
      <c r="A244" t="s">
        <v>10521</v>
      </c>
      <c r="B244" s="67" t="str">
        <f t="shared" si="45"/>
        <v>221100</v>
      </c>
      <c r="C244" s="67" t="str">
        <f t="shared" si="46"/>
        <v>221100</v>
      </c>
      <c r="D244" s="67" t="str">
        <f t="shared" si="47"/>
        <v>221100</v>
      </c>
      <c r="E244" s="67" t="str">
        <f t="shared" si="48"/>
        <v>221000</v>
      </c>
      <c r="F244" s="67" t="str">
        <f t="shared" si="49"/>
        <v>220000</v>
      </c>
      <c r="G244" s="67" t="str">
        <f t="shared" si="50"/>
        <v>Not Creative</v>
      </c>
    </row>
    <row r="245" spans="1:7" x14ac:dyDescent="0.25">
      <c r="A245" t="s">
        <v>10522</v>
      </c>
      <c r="B245" s="67" t="str">
        <f t="shared" si="45"/>
        <v>221200</v>
      </c>
      <c r="C245" s="67" t="str">
        <f t="shared" si="46"/>
        <v>221200</v>
      </c>
      <c r="D245" s="67" t="str">
        <f t="shared" si="47"/>
        <v>221200</v>
      </c>
      <c r="E245" s="67" t="str">
        <f t="shared" si="48"/>
        <v>221000</v>
      </c>
      <c r="F245" s="67" t="str">
        <f t="shared" si="49"/>
        <v>220000</v>
      </c>
      <c r="G245" s="67" t="str">
        <f t="shared" si="50"/>
        <v>Not Creative</v>
      </c>
    </row>
    <row r="246" spans="1:7" x14ac:dyDescent="0.25">
      <c r="A246" t="s">
        <v>10523</v>
      </c>
      <c r="B246" s="67" t="str">
        <f t="shared" si="45"/>
        <v>221300</v>
      </c>
      <c r="C246" s="67" t="str">
        <f t="shared" si="46"/>
        <v>221300</v>
      </c>
      <c r="D246" s="67" t="str">
        <f t="shared" si="47"/>
        <v>221300</v>
      </c>
      <c r="E246" s="67" t="str">
        <f t="shared" si="48"/>
        <v>221000</v>
      </c>
      <c r="F246" s="67" t="str">
        <f t="shared" si="49"/>
        <v>220000</v>
      </c>
      <c r="G246" s="67" t="str">
        <f t="shared" si="50"/>
        <v>Not Creative</v>
      </c>
    </row>
    <row r="247" spans="1:7" x14ac:dyDescent="0.25">
      <c r="A247" t="s">
        <v>10524</v>
      </c>
      <c r="B247" s="67" t="str">
        <f t="shared" si="45"/>
        <v>236100</v>
      </c>
      <c r="C247" s="67" t="str">
        <f t="shared" si="46"/>
        <v>236100</v>
      </c>
      <c r="D247" s="67" t="str">
        <f t="shared" si="47"/>
        <v>236100</v>
      </c>
      <c r="E247" s="67" t="str">
        <f t="shared" si="48"/>
        <v>236000</v>
      </c>
      <c r="F247" s="67" t="str">
        <f t="shared" si="49"/>
        <v>230000</v>
      </c>
      <c r="G247" s="67" t="str">
        <f t="shared" si="50"/>
        <v>Not Creative</v>
      </c>
    </row>
    <row r="248" spans="1:7" x14ac:dyDescent="0.25">
      <c r="A248" t="s">
        <v>10525</v>
      </c>
      <c r="B248" s="67" t="str">
        <f t="shared" si="45"/>
        <v>236200</v>
      </c>
      <c r="C248" s="67" t="str">
        <f t="shared" si="46"/>
        <v>236200</v>
      </c>
      <c r="D248" s="67" t="str">
        <f t="shared" si="47"/>
        <v>236200</v>
      </c>
      <c r="E248" s="67" t="str">
        <f t="shared" si="48"/>
        <v>236000</v>
      </c>
      <c r="F248" s="67" t="str">
        <f t="shared" si="49"/>
        <v>230000</v>
      </c>
      <c r="G248" s="67" t="str">
        <f t="shared" si="50"/>
        <v>Not Creative</v>
      </c>
    </row>
    <row r="249" spans="1:7" x14ac:dyDescent="0.25">
      <c r="A249" t="s">
        <v>10526</v>
      </c>
      <c r="B249" s="67" t="str">
        <f t="shared" si="45"/>
        <v>237100</v>
      </c>
      <c r="C249" s="67" t="str">
        <f t="shared" si="46"/>
        <v>237100</v>
      </c>
      <c r="D249" s="67" t="str">
        <f t="shared" si="47"/>
        <v>237100</v>
      </c>
      <c r="E249" s="67" t="str">
        <f t="shared" si="48"/>
        <v>237000</v>
      </c>
      <c r="F249" s="67" t="str">
        <f t="shared" si="49"/>
        <v>230000</v>
      </c>
      <c r="G249" s="67" t="str">
        <f t="shared" si="50"/>
        <v>Not Creative</v>
      </c>
    </row>
    <row r="250" spans="1:7" x14ac:dyDescent="0.25">
      <c r="A250" t="s">
        <v>10527</v>
      </c>
      <c r="B250" s="67" t="str">
        <f t="shared" si="45"/>
        <v>237200</v>
      </c>
      <c r="C250" s="67" t="str">
        <f t="shared" si="46"/>
        <v>237200</v>
      </c>
      <c r="D250" s="67" t="str">
        <f t="shared" si="47"/>
        <v>237200</v>
      </c>
      <c r="E250" s="67" t="str">
        <f t="shared" si="48"/>
        <v>237000</v>
      </c>
      <c r="F250" s="67" t="str">
        <f t="shared" si="49"/>
        <v>230000</v>
      </c>
      <c r="G250" s="67" t="str">
        <f t="shared" si="50"/>
        <v>Not Creative</v>
      </c>
    </row>
    <row r="251" spans="1:7" x14ac:dyDescent="0.25">
      <c r="A251" t="s">
        <v>10528</v>
      </c>
      <c r="B251" s="67" t="str">
        <f t="shared" si="45"/>
        <v>237300</v>
      </c>
      <c r="C251" s="67" t="str">
        <f t="shared" si="46"/>
        <v>237300</v>
      </c>
      <c r="D251" s="67" t="str">
        <f t="shared" si="47"/>
        <v>237300</v>
      </c>
      <c r="E251" s="67" t="str">
        <f t="shared" si="48"/>
        <v>237000</v>
      </c>
      <c r="F251" s="67" t="str">
        <f t="shared" si="49"/>
        <v>230000</v>
      </c>
      <c r="G251" s="67" t="str">
        <f t="shared" si="50"/>
        <v>Not Creative</v>
      </c>
    </row>
    <row r="252" spans="1:7" x14ac:dyDescent="0.25">
      <c r="A252" t="s">
        <v>10529</v>
      </c>
      <c r="B252" s="67" t="str">
        <f t="shared" si="45"/>
        <v>237900</v>
      </c>
      <c r="C252" s="67" t="str">
        <f t="shared" si="46"/>
        <v>237900</v>
      </c>
      <c r="D252" s="67" t="str">
        <f t="shared" si="47"/>
        <v>237900</v>
      </c>
      <c r="E252" s="67" t="str">
        <f t="shared" si="48"/>
        <v>237000</v>
      </c>
      <c r="F252" s="67" t="str">
        <f t="shared" si="49"/>
        <v>230000</v>
      </c>
      <c r="G252" s="67" t="str">
        <f t="shared" si="50"/>
        <v>Not Creative</v>
      </c>
    </row>
    <row r="253" spans="1:7" x14ac:dyDescent="0.25">
      <c r="A253" t="s">
        <v>10530</v>
      </c>
      <c r="B253" s="67" t="str">
        <f t="shared" si="45"/>
        <v>238100</v>
      </c>
      <c r="C253" s="67" t="str">
        <f t="shared" si="46"/>
        <v>238100</v>
      </c>
      <c r="D253" s="67" t="str">
        <f t="shared" si="47"/>
        <v>238100</v>
      </c>
      <c r="E253" s="67" t="str">
        <f t="shared" si="48"/>
        <v>238000</v>
      </c>
      <c r="F253" s="67" t="str">
        <f t="shared" si="49"/>
        <v>230000</v>
      </c>
      <c r="G253" s="67" t="str">
        <f t="shared" si="50"/>
        <v>Not Creative</v>
      </c>
    </row>
    <row r="254" spans="1:7" x14ac:dyDescent="0.25">
      <c r="A254" t="s">
        <v>10531</v>
      </c>
      <c r="B254" s="67" t="str">
        <f t="shared" si="45"/>
        <v>238200</v>
      </c>
      <c r="C254" s="67" t="str">
        <f t="shared" si="46"/>
        <v>238200</v>
      </c>
      <c r="D254" s="67" t="str">
        <f t="shared" si="47"/>
        <v>238200</v>
      </c>
      <c r="E254" s="67" t="str">
        <f t="shared" si="48"/>
        <v>238000</v>
      </c>
      <c r="F254" s="67" t="str">
        <f t="shared" si="49"/>
        <v>230000</v>
      </c>
      <c r="G254" s="67" t="str">
        <f t="shared" si="50"/>
        <v>Not Creative</v>
      </c>
    </row>
    <row r="255" spans="1:7" x14ac:dyDescent="0.25">
      <c r="A255" t="s">
        <v>10532</v>
      </c>
      <c r="B255" s="67" t="str">
        <f t="shared" si="45"/>
        <v>238300</v>
      </c>
      <c r="C255" s="67" t="str">
        <f t="shared" si="46"/>
        <v>238300</v>
      </c>
      <c r="D255" s="67" t="str">
        <f t="shared" si="47"/>
        <v>238300</v>
      </c>
      <c r="E255" s="67" t="str">
        <f t="shared" si="48"/>
        <v>238000</v>
      </c>
      <c r="F255" s="67" t="str">
        <f t="shared" si="49"/>
        <v>230000</v>
      </c>
      <c r="G255" s="67" t="str">
        <f t="shared" si="50"/>
        <v>Not Creative</v>
      </c>
    </row>
    <row r="256" spans="1:7" x14ac:dyDescent="0.25">
      <c r="A256" t="s">
        <v>10533</v>
      </c>
      <c r="B256" s="67" t="str">
        <f t="shared" si="45"/>
        <v>238900</v>
      </c>
      <c r="C256" s="67" t="str">
        <f t="shared" si="46"/>
        <v>238900</v>
      </c>
      <c r="D256" s="67" t="str">
        <f t="shared" si="47"/>
        <v>238900</v>
      </c>
      <c r="E256" s="67" t="str">
        <f t="shared" si="48"/>
        <v>238000</v>
      </c>
      <c r="F256" s="67" t="str">
        <f t="shared" si="49"/>
        <v>230000</v>
      </c>
      <c r="G256" s="67" t="str">
        <f t="shared" si="50"/>
        <v>Not Creative</v>
      </c>
    </row>
    <row r="257" spans="1:7" x14ac:dyDescent="0.25">
      <c r="A257" t="s">
        <v>10535</v>
      </c>
      <c r="B257" s="67" t="str">
        <f t="shared" si="45"/>
        <v>311100</v>
      </c>
      <c r="C257" s="67" t="str">
        <f t="shared" si="46"/>
        <v>311100</v>
      </c>
      <c r="D257" s="67" t="str">
        <f t="shared" si="47"/>
        <v>311100</v>
      </c>
      <c r="E257" s="67" t="str">
        <f t="shared" si="48"/>
        <v>311000</v>
      </c>
      <c r="F257" s="67" t="str">
        <f t="shared" si="49"/>
        <v>310000</v>
      </c>
      <c r="G257" s="67" t="str">
        <f t="shared" si="50"/>
        <v>Not Creative</v>
      </c>
    </row>
    <row r="258" spans="1:7" x14ac:dyDescent="0.25">
      <c r="A258" t="s">
        <v>10536</v>
      </c>
      <c r="B258" s="67" t="str">
        <f t="shared" si="45"/>
        <v>311200</v>
      </c>
      <c r="C258" s="67" t="str">
        <f t="shared" si="46"/>
        <v>311200</v>
      </c>
      <c r="D258" s="67" t="str">
        <f t="shared" si="47"/>
        <v>311200</v>
      </c>
      <c r="E258" s="67" t="str">
        <f t="shared" si="48"/>
        <v>311000</v>
      </c>
      <c r="F258" s="67" t="str">
        <f t="shared" si="49"/>
        <v>310000</v>
      </c>
      <c r="G258" s="67" t="str">
        <f t="shared" si="50"/>
        <v>Not Creative</v>
      </c>
    </row>
    <row r="259" spans="1:7" x14ac:dyDescent="0.25">
      <c r="A259" t="s">
        <v>10537</v>
      </c>
      <c r="B259" s="67" t="str">
        <f t="shared" si="45"/>
        <v>311300</v>
      </c>
      <c r="C259" s="67" t="str">
        <f t="shared" si="46"/>
        <v>311300</v>
      </c>
      <c r="D259" s="67" t="str">
        <f t="shared" si="47"/>
        <v>311300</v>
      </c>
      <c r="E259" s="67" t="str">
        <f t="shared" si="48"/>
        <v>311000</v>
      </c>
      <c r="F259" s="67" t="str">
        <f t="shared" si="49"/>
        <v>310000</v>
      </c>
      <c r="G259" s="67" t="str">
        <f t="shared" si="50"/>
        <v>Not Creative</v>
      </c>
    </row>
    <row r="260" spans="1:7" x14ac:dyDescent="0.25">
      <c r="A260" t="s">
        <v>10538</v>
      </c>
      <c r="B260" s="67" t="str">
        <f t="shared" si="45"/>
        <v>311400</v>
      </c>
      <c r="C260" s="67" t="str">
        <f t="shared" si="46"/>
        <v>311400</v>
      </c>
      <c r="D260" s="67" t="str">
        <f t="shared" si="47"/>
        <v>311400</v>
      </c>
      <c r="E260" s="67" t="str">
        <f t="shared" si="48"/>
        <v>311000</v>
      </c>
      <c r="F260" s="67" t="str">
        <f t="shared" si="49"/>
        <v>310000</v>
      </c>
      <c r="G260" s="67" t="str">
        <f t="shared" si="50"/>
        <v>Not Creative</v>
      </c>
    </row>
    <row r="261" spans="1:7" x14ac:dyDescent="0.25">
      <c r="A261" t="s">
        <v>10539</v>
      </c>
      <c r="B261" s="67" t="str">
        <f t="shared" si="45"/>
        <v>311500</v>
      </c>
      <c r="C261" s="67" t="str">
        <f t="shared" si="46"/>
        <v>311500</v>
      </c>
      <c r="D261" s="67" t="str">
        <f t="shared" si="47"/>
        <v>311500</v>
      </c>
      <c r="E261" s="67" t="str">
        <f t="shared" si="48"/>
        <v>311000</v>
      </c>
      <c r="F261" s="67" t="str">
        <f t="shared" si="49"/>
        <v>310000</v>
      </c>
      <c r="G261" s="67" t="str">
        <f t="shared" si="50"/>
        <v>Not Creative</v>
      </c>
    </row>
    <row r="262" spans="1:7" x14ac:dyDescent="0.25">
      <c r="A262" t="s">
        <v>10540</v>
      </c>
      <c r="B262" s="67" t="str">
        <f t="shared" si="45"/>
        <v>311600</v>
      </c>
      <c r="C262" s="67" t="str">
        <f t="shared" si="46"/>
        <v>311600</v>
      </c>
      <c r="D262" s="67" t="str">
        <f t="shared" si="47"/>
        <v>311600</v>
      </c>
      <c r="E262" s="67" t="str">
        <f t="shared" si="48"/>
        <v>311000</v>
      </c>
      <c r="F262" s="67" t="str">
        <f t="shared" si="49"/>
        <v>310000</v>
      </c>
      <c r="G262" s="67" t="str">
        <f t="shared" si="50"/>
        <v>Not Creative</v>
      </c>
    </row>
    <row r="263" spans="1:7" x14ac:dyDescent="0.25">
      <c r="A263" t="s">
        <v>10541</v>
      </c>
      <c r="B263" s="67" t="str">
        <f t="shared" si="45"/>
        <v>311700</v>
      </c>
      <c r="C263" s="67" t="str">
        <f t="shared" si="46"/>
        <v>311700</v>
      </c>
      <c r="D263" s="67" t="str">
        <f t="shared" si="47"/>
        <v>311700</v>
      </c>
      <c r="E263" s="67" t="str">
        <f t="shared" si="48"/>
        <v>311000</v>
      </c>
      <c r="F263" s="67" t="str">
        <f t="shared" si="49"/>
        <v>310000</v>
      </c>
      <c r="G263" s="67" t="str">
        <f t="shared" si="50"/>
        <v>Not Creative</v>
      </c>
    </row>
    <row r="264" spans="1:7" x14ac:dyDescent="0.25">
      <c r="A264" t="s">
        <v>10542</v>
      </c>
      <c r="B264" s="67" t="str">
        <f t="shared" si="45"/>
        <v>311800</v>
      </c>
      <c r="C264" s="67" t="str">
        <f t="shared" si="46"/>
        <v>311800</v>
      </c>
      <c r="D264" s="67" t="str">
        <f t="shared" si="47"/>
        <v>311800</v>
      </c>
      <c r="E264" s="67" t="str">
        <f t="shared" si="48"/>
        <v>311000</v>
      </c>
      <c r="F264" s="67" t="str">
        <f t="shared" si="49"/>
        <v>310000</v>
      </c>
      <c r="G264" s="67" t="str">
        <f t="shared" si="50"/>
        <v>Not Creative</v>
      </c>
    </row>
    <row r="265" spans="1:7" x14ac:dyDescent="0.25">
      <c r="A265" t="s">
        <v>10543</v>
      </c>
      <c r="B265" s="67" t="str">
        <f t="shared" si="45"/>
        <v>311900</v>
      </c>
      <c r="C265" s="67" t="str">
        <f t="shared" si="46"/>
        <v>311900</v>
      </c>
      <c r="D265" s="67" t="str">
        <f t="shared" si="47"/>
        <v>311900</v>
      </c>
      <c r="E265" s="67" t="str">
        <f t="shared" si="48"/>
        <v>311000</v>
      </c>
      <c r="F265" s="67" t="str">
        <f t="shared" si="49"/>
        <v>310000</v>
      </c>
      <c r="G265" s="67" t="str">
        <f t="shared" si="50"/>
        <v>Not Creative</v>
      </c>
    </row>
    <row r="266" spans="1:7" x14ac:dyDescent="0.25">
      <c r="A266" t="s">
        <v>10544</v>
      </c>
      <c r="B266" s="67" t="str">
        <f t="shared" si="45"/>
        <v>312100</v>
      </c>
      <c r="C266" s="67" t="str">
        <f t="shared" si="46"/>
        <v>312100</v>
      </c>
      <c r="D266" s="67" t="str">
        <f t="shared" si="47"/>
        <v>312100</v>
      </c>
      <c r="E266" s="67" t="str">
        <f t="shared" si="48"/>
        <v>312000</v>
      </c>
      <c r="F266" s="67" t="str">
        <f t="shared" si="49"/>
        <v>310000</v>
      </c>
      <c r="G266" s="67" t="str">
        <f t="shared" si="50"/>
        <v>Not Creative</v>
      </c>
    </row>
    <row r="267" spans="1:7" x14ac:dyDescent="0.25">
      <c r="A267" t="s">
        <v>10545</v>
      </c>
      <c r="B267" s="67" t="str">
        <f t="shared" si="45"/>
        <v>312200</v>
      </c>
      <c r="C267" s="67" t="str">
        <f t="shared" si="46"/>
        <v>312200</v>
      </c>
      <c r="D267" s="67" t="str">
        <f t="shared" si="47"/>
        <v>312200</v>
      </c>
      <c r="E267" s="67" t="str">
        <f t="shared" si="48"/>
        <v>312000</v>
      </c>
      <c r="F267" s="67" t="str">
        <f t="shared" si="49"/>
        <v>310000</v>
      </c>
      <c r="G267" s="67" t="str">
        <f t="shared" si="50"/>
        <v>Not Creative</v>
      </c>
    </row>
    <row r="268" spans="1:7" x14ac:dyDescent="0.25">
      <c r="A268" t="s">
        <v>10534</v>
      </c>
      <c r="B268" s="67" t="str">
        <f t="shared" si="45"/>
        <v>31-300</v>
      </c>
      <c r="C268" s="67" t="str">
        <f t="shared" si="46"/>
        <v>31-300</v>
      </c>
      <c r="D268" s="67" t="str">
        <f t="shared" si="47"/>
        <v>31-300</v>
      </c>
      <c r="E268" s="67" t="str">
        <f t="shared" si="48"/>
        <v>31-000</v>
      </c>
      <c r="F268" s="67" t="str">
        <f t="shared" si="49"/>
        <v>310000</v>
      </c>
      <c r="G268" s="67" t="str">
        <f t="shared" si="50"/>
        <v>Not Creative</v>
      </c>
    </row>
    <row r="269" spans="1:7" x14ac:dyDescent="0.25">
      <c r="A269" t="s">
        <v>10546</v>
      </c>
      <c r="B269" s="67" t="str">
        <f t="shared" si="45"/>
        <v>313100</v>
      </c>
      <c r="C269" s="67" t="str">
        <f t="shared" si="46"/>
        <v>313100</v>
      </c>
      <c r="D269" s="67" t="str">
        <f t="shared" si="47"/>
        <v>313100</v>
      </c>
      <c r="E269" s="67" t="str">
        <f t="shared" si="48"/>
        <v>313000</v>
      </c>
      <c r="F269" s="67" t="str">
        <f t="shared" si="49"/>
        <v>310000</v>
      </c>
      <c r="G269" s="67" t="str">
        <f t="shared" si="50"/>
        <v>Not Creative</v>
      </c>
    </row>
    <row r="270" spans="1:7" x14ac:dyDescent="0.25">
      <c r="A270" t="s">
        <v>10547</v>
      </c>
      <c r="B270" s="67" t="str">
        <f t="shared" si="45"/>
        <v>313200</v>
      </c>
      <c r="C270" s="67" t="str">
        <f t="shared" si="46"/>
        <v>313200</v>
      </c>
      <c r="D270" s="67" t="str">
        <f t="shared" si="47"/>
        <v>313200</v>
      </c>
      <c r="E270" s="67" t="str">
        <f t="shared" si="48"/>
        <v>313000</v>
      </c>
      <c r="F270" s="67" t="str">
        <f t="shared" si="49"/>
        <v>310000</v>
      </c>
      <c r="G270" s="67" t="str">
        <f t="shared" si="50"/>
        <v>Not Creative</v>
      </c>
    </row>
    <row r="271" spans="1:7" x14ac:dyDescent="0.25">
      <c r="A271" t="s">
        <v>10548</v>
      </c>
      <c r="B271" s="67" t="str">
        <f t="shared" si="45"/>
        <v>313300</v>
      </c>
      <c r="C271" s="67" t="str">
        <f t="shared" si="46"/>
        <v>313300</v>
      </c>
      <c r="D271" s="67" t="str">
        <f t="shared" si="47"/>
        <v>313300</v>
      </c>
      <c r="E271" s="67" t="str">
        <f t="shared" si="48"/>
        <v>313000</v>
      </c>
      <c r="F271" s="67" t="str">
        <f t="shared" si="49"/>
        <v>310000</v>
      </c>
      <c r="G271" s="67" t="str">
        <f t="shared" si="50"/>
        <v>Not Creative</v>
      </c>
    </row>
    <row r="272" spans="1:7" x14ac:dyDescent="0.25">
      <c r="A272" t="s">
        <v>10549</v>
      </c>
      <c r="B272" s="67" t="str">
        <f t="shared" si="45"/>
        <v>314100</v>
      </c>
      <c r="C272" s="67" t="str">
        <f t="shared" si="46"/>
        <v>314100</v>
      </c>
      <c r="D272" s="67" t="str">
        <f t="shared" si="47"/>
        <v>314100</v>
      </c>
      <c r="E272" s="67" t="str">
        <f t="shared" si="48"/>
        <v>314000</v>
      </c>
      <c r="F272" s="67" t="str">
        <f t="shared" si="49"/>
        <v>310000</v>
      </c>
      <c r="G272" s="67" t="str">
        <f t="shared" si="50"/>
        <v>Not Creative</v>
      </c>
    </row>
    <row r="273" spans="1:7" x14ac:dyDescent="0.25">
      <c r="A273" t="s">
        <v>10550</v>
      </c>
      <c r="B273" s="67" t="str">
        <f t="shared" si="45"/>
        <v>314900</v>
      </c>
      <c r="C273" s="67" t="str">
        <f t="shared" si="46"/>
        <v>314900</v>
      </c>
      <c r="D273" s="67" t="str">
        <f t="shared" si="47"/>
        <v>314900</v>
      </c>
      <c r="E273" s="67" t="str">
        <f t="shared" si="48"/>
        <v>314000</v>
      </c>
      <c r="F273" s="67" t="str">
        <f t="shared" si="49"/>
        <v>310000</v>
      </c>
      <c r="G273" s="67" t="str">
        <f t="shared" si="50"/>
        <v>Not Creative</v>
      </c>
    </row>
    <row r="274" spans="1:7" x14ac:dyDescent="0.25">
      <c r="A274" t="s">
        <v>10551</v>
      </c>
      <c r="B274" s="67" t="str">
        <f t="shared" si="45"/>
        <v>315100</v>
      </c>
      <c r="C274" s="67" t="str">
        <f t="shared" si="46"/>
        <v>315100</v>
      </c>
      <c r="D274" s="67" t="str">
        <f t="shared" si="47"/>
        <v>315100</v>
      </c>
      <c r="E274" s="67" t="str">
        <f t="shared" si="48"/>
        <v>315000</v>
      </c>
      <c r="F274" s="67" t="str">
        <f t="shared" si="49"/>
        <v>310000</v>
      </c>
      <c r="G274" s="67" t="str">
        <f t="shared" si="50"/>
        <v>Not Creative</v>
      </c>
    </row>
    <row r="275" spans="1:7" x14ac:dyDescent="0.25">
      <c r="A275" t="s">
        <v>10552</v>
      </c>
      <c r="B275" s="67" t="str">
        <f t="shared" si="45"/>
        <v>315200</v>
      </c>
      <c r="C275" s="67" t="str">
        <f t="shared" si="46"/>
        <v>315200</v>
      </c>
      <c r="D275" s="67" t="str">
        <f t="shared" si="47"/>
        <v>315200</v>
      </c>
      <c r="E275" s="67" t="str">
        <f t="shared" si="48"/>
        <v>315000</v>
      </c>
      <c r="F275" s="67" t="str">
        <f t="shared" si="49"/>
        <v>310000</v>
      </c>
      <c r="G275" s="67" t="str">
        <f t="shared" si="50"/>
        <v>Not Creative</v>
      </c>
    </row>
    <row r="276" spans="1:7" x14ac:dyDescent="0.25">
      <c r="A276" t="s">
        <v>10553</v>
      </c>
      <c r="B276" s="67" t="str">
        <f t="shared" si="45"/>
        <v>315900</v>
      </c>
      <c r="C276" s="67" t="str">
        <f t="shared" si="46"/>
        <v>315900</v>
      </c>
      <c r="D276" s="67" t="str">
        <f t="shared" si="47"/>
        <v>315900</v>
      </c>
      <c r="E276" s="67" t="str">
        <f t="shared" si="48"/>
        <v>315000</v>
      </c>
      <c r="F276" s="67" t="str">
        <f t="shared" si="49"/>
        <v>310000</v>
      </c>
      <c r="G276" s="67" t="str">
        <f t="shared" si="50"/>
        <v>Not Creative</v>
      </c>
    </row>
    <row r="277" spans="1:7" x14ac:dyDescent="0.25">
      <c r="A277" t="s">
        <v>10554</v>
      </c>
      <c r="B277" s="67" t="str">
        <f t="shared" si="45"/>
        <v>316100</v>
      </c>
      <c r="C277" s="67" t="str">
        <f t="shared" si="46"/>
        <v>316100</v>
      </c>
      <c r="D277" s="67" t="str">
        <f t="shared" si="47"/>
        <v>316100</v>
      </c>
      <c r="E277" s="67" t="str">
        <f t="shared" si="48"/>
        <v>316000</v>
      </c>
      <c r="F277" s="67" t="str">
        <f t="shared" si="49"/>
        <v>310000</v>
      </c>
      <c r="G277" s="67" t="str">
        <f t="shared" si="50"/>
        <v>Not Creative</v>
      </c>
    </row>
    <row r="278" spans="1:7" x14ac:dyDescent="0.25">
      <c r="A278" t="s">
        <v>10555</v>
      </c>
      <c r="B278" s="67" t="str">
        <f t="shared" si="45"/>
        <v>316200</v>
      </c>
      <c r="C278" s="67" t="str">
        <f t="shared" si="46"/>
        <v>316200</v>
      </c>
      <c r="D278" s="67" t="str">
        <f t="shared" si="47"/>
        <v>316200</v>
      </c>
      <c r="E278" s="67" t="str">
        <f t="shared" si="48"/>
        <v>316000</v>
      </c>
      <c r="F278" s="67" t="str">
        <f t="shared" si="49"/>
        <v>310000</v>
      </c>
      <c r="G278" s="67" t="str">
        <f t="shared" si="50"/>
        <v>Not Creative</v>
      </c>
    </row>
    <row r="279" spans="1:7" x14ac:dyDescent="0.25">
      <c r="A279" t="s">
        <v>10556</v>
      </c>
      <c r="B279" s="67" t="str">
        <f t="shared" si="45"/>
        <v>316900</v>
      </c>
      <c r="C279" s="67" t="str">
        <f t="shared" si="46"/>
        <v>316900</v>
      </c>
      <c r="D279" s="67" t="str">
        <f t="shared" si="47"/>
        <v>316900</v>
      </c>
      <c r="E279" s="67" t="str">
        <f t="shared" si="48"/>
        <v>316000</v>
      </c>
      <c r="F279" s="67" t="str">
        <f t="shared" si="49"/>
        <v>310000</v>
      </c>
      <c r="G279" s="67" t="str">
        <f t="shared" si="50"/>
        <v>Not Creative</v>
      </c>
    </row>
    <row r="280" spans="1:7" x14ac:dyDescent="0.25">
      <c r="A280" t="s">
        <v>10557</v>
      </c>
      <c r="B280" s="67" t="str">
        <f t="shared" si="45"/>
        <v>321100</v>
      </c>
      <c r="C280" s="67" t="str">
        <f t="shared" si="46"/>
        <v>321100</v>
      </c>
      <c r="D280" s="67" t="str">
        <f t="shared" si="47"/>
        <v>321100</v>
      </c>
      <c r="E280" s="67" t="str">
        <f t="shared" si="48"/>
        <v>321000</v>
      </c>
      <c r="F280" s="67" t="str">
        <f t="shared" si="49"/>
        <v>320000</v>
      </c>
      <c r="G280" s="67" t="str">
        <f t="shared" si="50"/>
        <v>Not Creative</v>
      </c>
    </row>
    <row r="281" spans="1:7" x14ac:dyDescent="0.25">
      <c r="A281" t="s">
        <v>10558</v>
      </c>
      <c r="B281" s="67" t="str">
        <f t="shared" si="45"/>
        <v>321200</v>
      </c>
      <c r="C281" s="67" t="str">
        <f t="shared" si="46"/>
        <v>321200</v>
      </c>
      <c r="D281" s="67" t="str">
        <f t="shared" si="47"/>
        <v>321200</v>
      </c>
      <c r="E281" s="67" t="str">
        <f t="shared" si="48"/>
        <v>321000</v>
      </c>
      <c r="F281" s="67" t="str">
        <f t="shared" si="49"/>
        <v>320000</v>
      </c>
      <c r="G281" s="67" t="str">
        <f t="shared" si="50"/>
        <v>Not Creative</v>
      </c>
    </row>
    <row r="282" spans="1:7" x14ac:dyDescent="0.25">
      <c r="A282" t="s">
        <v>10559</v>
      </c>
      <c r="B282" s="67" t="str">
        <f t="shared" ref="B282:B345" si="51">RIGHT(A282,6)</f>
        <v>321900</v>
      </c>
      <c r="C282" s="67" t="str">
        <f t="shared" ref="C282:C345" si="52">LEFT(B282,5)&amp;"0"</f>
        <v>321900</v>
      </c>
      <c r="D282" s="67" t="str">
        <f t="shared" ref="D282:D345" si="53">LEFT(B282,4)&amp;"00"</f>
        <v>321900</v>
      </c>
      <c r="E282" s="67" t="str">
        <f t="shared" ref="E282:E345" si="54">LEFT(B282,3)&amp;"000"</f>
        <v>321000</v>
      </c>
      <c r="F282" s="67" t="str">
        <f t="shared" ref="F282:F345" si="55">LEFT(B282,2)&amp;"0000"</f>
        <v>320000</v>
      </c>
      <c r="G282" s="67" t="str">
        <f t="shared" si="50"/>
        <v>Not Creative</v>
      </c>
    </row>
    <row r="283" spans="1:7" x14ac:dyDescent="0.25">
      <c r="A283" t="s">
        <v>10560</v>
      </c>
      <c r="B283" s="67" t="str">
        <f t="shared" si="51"/>
        <v>322100</v>
      </c>
      <c r="C283" s="67" t="str">
        <f t="shared" si="52"/>
        <v>322100</v>
      </c>
      <c r="D283" s="67" t="str">
        <f t="shared" si="53"/>
        <v>322100</v>
      </c>
      <c r="E283" s="67" t="str">
        <f t="shared" si="54"/>
        <v>322000</v>
      </c>
      <c r="F283" s="67" t="str">
        <f t="shared" si="55"/>
        <v>320000</v>
      </c>
      <c r="G283" s="67" t="str">
        <f t="shared" ref="G283:G346" si="56">IF(ISERROR(VLOOKUP(B283,B$2:G$217,6,FALSE)),"Not Creative",VLOOKUP(B283,B$2:G$217,6,FALSE))</f>
        <v>Not Creative</v>
      </c>
    </row>
    <row r="284" spans="1:7" x14ac:dyDescent="0.25">
      <c r="A284" t="s">
        <v>10561</v>
      </c>
      <c r="B284" s="67" t="str">
        <f t="shared" si="51"/>
        <v>322200</v>
      </c>
      <c r="C284" s="67" t="str">
        <f t="shared" si="52"/>
        <v>322200</v>
      </c>
      <c r="D284" s="67" t="str">
        <f t="shared" si="53"/>
        <v>322200</v>
      </c>
      <c r="E284" s="67" t="str">
        <f t="shared" si="54"/>
        <v>322000</v>
      </c>
      <c r="F284" s="67" t="str">
        <f t="shared" si="55"/>
        <v>320000</v>
      </c>
      <c r="G284" s="67" t="str">
        <f t="shared" si="56"/>
        <v>Not Creative</v>
      </c>
    </row>
    <row r="285" spans="1:7" x14ac:dyDescent="0.25">
      <c r="A285" t="s">
        <v>10562</v>
      </c>
      <c r="B285" s="67" t="str">
        <f t="shared" si="51"/>
        <v>323100</v>
      </c>
      <c r="C285" s="67" t="str">
        <f t="shared" si="52"/>
        <v>323100</v>
      </c>
      <c r="D285" s="67" t="str">
        <f t="shared" si="53"/>
        <v>323100</v>
      </c>
      <c r="E285" s="67" t="str">
        <f t="shared" si="54"/>
        <v>323000</v>
      </c>
      <c r="F285" s="67" t="str">
        <f t="shared" si="55"/>
        <v>320000</v>
      </c>
      <c r="G285" s="67" t="str">
        <f t="shared" si="56"/>
        <v>Not Creative</v>
      </c>
    </row>
    <row r="286" spans="1:7" x14ac:dyDescent="0.25">
      <c r="A286" t="s">
        <v>10563</v>
      </c>
      <c r="B286" s="67" t="str">
        <f t="shared" si="51"/>
        <v>324100</v>
      </c>
      <c r="C286" s="67" t="str">
        <f t="shared" si="52"/>
        <v>324100</v>
      </c>
      <c r="D286" s="67" t="str">
        <f t="shared" si="53"/>
        <v>324100</v>
      </c>
      <c r="E286" s="67" t="str">
        <f t="shared" si="54"/>
        <v>324000</v>
      </c>
      <c r="F286" s="67" t="str">
        <f t="shared" si="55"/>
        <v>320000</v>
      </c>
      <c r="G286" s="67" t="str">
        <f t="shared" si="56"/>
        <v>Not Creative</v>
      </c>
    </row>
    <row r="287" spans="1:7" x14ac:dyDescent="0.25">
      <c r="A287" t="s">
        <v>10564</v>
      </c>
      <c r="B287" s="67" t="str">
        <f t="shared" si="51"/>
        <v>325100</v>
      </c>
      <c r="C287" s="67" t="str">
        <f t="shared" si="52"/>
        <v>325100</v>
      </c>
      <c r="D287" s="67" t="str">
        <f t="shared" si="53"/>
        <v>325100</v>
      </c>
      <c r="E287" s="67" t="str">
        <f t="shared" si="54"/>
        <v>325000</v>
      </c>
      <c r="F287" s="67" t="str">
        <f t="shared" si="55"/>
        <v>320000</v>
      </c>
      <c r="G287" s="67" t="str">
        <f t="shared" si="56"/>
        <v>Not Creative</v>
      </c>
    </row>
    <row r="288" spans="1:7" x14ac:dyDescent="0.25">
      <c r="A288" t="s">
        <v>10565</v>
      </c>
      <c r="B288" s="67" t="str">
        <f t="shared" si="51"/>
        <v>325200</v>
      </c>
      <c r="C288" s="67" t="str">
        <f t="shared" si="52"/>
        <v>325200</v>
      </c>
      <c r="D288" s="67" t="str">
        <f t="shared" si="53"/>
        <v>325200</v>
      </c>
      <c r="E288" s="67" t="str">
        <f t="shared" si="54"/>
        <v>325000</v>
      </c>
      <c r="F288" s="67" t="str">
        <f t="shared" si="55"/>
        <v>320000</v>
      </c>
      <c r="G288" s="67" t="str">
        <f t="shared" si="56"/>
        <v>Not Creative</v>
      </c>
    </row>
    <row r="289" spans="1:7" x14ac:dyDescent="0.25">
      <c r="A289" t="s">
        <v>10566</v>
      </c>
      <c r="B289" s="67" t="str">
        <f t="shared" si="51"/>
        <v>325300</v>
      </c>
      <c r="C289" s="67" t="str">
        <f t="shared" si="52"/>
        <v>325300</v>
      </c>
      <c r="D289" s="67" t="str">
        <f t="shared" si="53"/>
        <v>325300</v>
      </c>
      <c r="E289" s="67" t="str">
        <f t="shared" si="54"/>
        <v>325000</v>
      </c>
      <c r="F289" s="67" t="str">
        <f t="shared" si="55"/>
        <v>320000</v>
      </c>
      <c r="G289" s="67" t="str">
        <f t="shared" si="56"/>
        <v>Not Creative</v>
      </c>
    </row>
    <row r="290" spans="1:7" x14ac:dyDescent="0.25">
      <c r="A290" t="s">
        <v>10567</v>
      </c>
      <c r="B290" s="67" t="str">
        <f t="shared" si="51"/>
        <v>325400</v>
      </c>
      <c r="C290" s="67" t="str">
        <f t="shared" si="52"/>
        <v>325400</v>
      </c>
      <c r="D290" s="67" t="str">
        <f t="shared" si="53"/>
        <v>325400</v>
      </c>
      <c r="E290" s="67" t="str">
        <f t="shared" si="54"/>
        <v>325000</v>
      </c>
      <c r="F290" s="67" t="str">
        <f t="shared" si="55"/>
        <v>320000</v>
      </c>
      <c r="G290" s="67" t="str">
        <f t="shared" si="56"/>
        <v>Not Creative</v>
      </c>
    </row>
    <row r="291" spans="1:7" x14ac:dyDescent="0.25">
      <c r="A291" t="s">
        <v>10568</v>
      </c>
      <c r="B291" s="67" t="str">
        <f t="shared" si="51"/>
        <v>325500</v>
      </c>
      <c r="C291" s="67" t="str">
        <f t="shared" si="52"/>
        <v>325500</v>
      </c>
      <c r="D291" s="67" t="str">
        <f t="shared" si="53"/>
        <v>325500</v>
      </c>
      <c r="E291" s="67" t="str">
        <f t="shared" si="54"/>
        <v>325000</v>
      </c>
      <c r="F291" s="67" t="str">
        <f t="shared" si="55"/>
        <v>320000</v>
      </c>
      <c r="G291" s="67" t="str">
        <f t="shared" si="56"/>
        <v>Not Creative</v>
      </c>
    </row>
    <row r="292" spans="1:7" x14ac:dyDescent="0.25">
      <c r="A292" t="s">
        <v>10569</v>
      </c>
      <c r="B292" s="67" t="str">
        <f t="shared" si="51"/>
        <v>325600</v>
      </c>
      <c r="C292" s="67" t="str">
        <f t="shared" si="52"/>
        <v>325600</v>
      </c>
      <c r="D292" s="67" t="str">
        <f t="shared" si="53"/>
        <v>325600</v>
      </c>
      <c r="E292" s="67" t="str">
        <f t="shared" si="54"/>
        <v>325000</v>
      </c>
      <c r="F292" s="67" t="str">
        <f t="shared" si="55"/>
        <v>320000</v>
      </c>
      <c r="G292" s="67" t="str">
        <f t="shared" si="56"/>
        <v>Not Creative</v>
      </c>
    </row>
    <row r="293" spans="1:7" x14ac:dyDescent="0.25">
      <c r="A293" t="s">
        <v>10570</v>
      </c>
      <c r="B293" s="67" t="str">
        <f t="shared" si="51"/>
        <v>325900</v>
      </c>
      <c r="C293" s="67" t="str">
        <f t="shared" si="52"/>
        <v>325900</v>
      </c>
      <c r="D293" s="67" t="str">
        <f t="shared" si="53"/>
        <v>325900</v>
      </c>
      <c r="E293" s="67" t="str">
        <f t="shared" si="54"/>
        <v>325000</v>
      </c>
      <c r="F293" s="67" t="str">
        <f t="shared" si="55"/>
        <v>320000</v>
      </c>
      <c r="G293" s="67" t="str">
        <f t="shared" si="56"/>
        <v>Not Creative</v>
      </c>
    </row>
    <row r="294" spans="1:7" x14ac:dyDescent="0.25">
      <c r="A294" t="s">
        <v>10571</v>
      </c>
      <c r="B294" s="67" t="str">
        <f t="shared" si="51"/>
        <v>326100</v>
      </c>
      <c r="C294" s="67" t="str">
        <f t="shared" si="52"/>
        <v>326100</v>
      </c>
      <c r="D294" s="67" t="str">
        <f t="shared" si="53"/>
        <v>326100</v>
      </c>
      <c r="E294" s="67" t="str">
        <f t="shared" si="54"/>
        <v>326000</v>
      </c>
      <c r="F294" s="67" t="str">
        <f t="shared" si="55"/>
        <v>320000</v>
      </c>
      <c r="G294" s="67" t="str">
        <f t="shared" si="56"/>
        <v>Not Creative</v>
      </c>
    </row>
    <row r="295" spans="1:7" x14ac:dyDescent="0.25">
      <c r="A295" t="s">
        <v>10572</v>
      </c>
      <c r="B295" s="67" t="str">
        <f t="shared" si="51"/>
        <v>326200</v>
      </c>
      <c r="C295" s="67" t="str">
        <f t="shared" si="52"/>
        <v>326200</v>
      </c>
      <c r="D295" s="67" t="str">
        <f t="shared" si="53"/>
        <v>326200</v>
      </c>
      <c r="E295" s="67" t="str">
        <f t="shared" si="54"/>
        <v>326000</v>
      </c>
      <c r="F295" s="67" t="str">
        <f t="shared" si="55"/>
        <v>320000</v>
      </c>
      <c r="G295" s="67" t="str">
        <f t="shared" si="56"/>
        <v>Not Creative</v>
      </c>
    </row>
    <row r="296" spans="1:7" x14ac:dyDescent="0.25">
      <c r="A296" t="s">
        <v>10573</v>
      </c>
      <c r="B296" s="67" t="str">
        <f t="shared" si="51"/>
        <v>327100</v>
      </c>
      <c r="C296" s="67" t="str">
        <f t="shared" si="52"/>
        <v>327100</v>
      </c>
      <c r="D296" s="67" t="str">
        <f t="shared" si="53"/>
        <v>327100</v>
      </c>
      <c r="E296" s="67" t="str">
        <f t="shared" si="54"/>
        <v>327000</v>
      </c>
      <c r="F296" s="67" t="str">
        <f t="shared" si="55"/>
        <v>320000</v>
      </c>
      <c r="G296" s="67" t="str">
        <f t="shared" si="56"/>
        <v>Not Creative</v>
      </c>
    </row>
    <row r="297" spans="1:7" x14ac:dyDescent="0.25">
      <c r="A297" t="s">
        <v>10574</v>
      </c>
      <c r="B297" s="67" t="str">
        <f t="shared" si="51"/>
        <v>327200</v>
      </c>
      <c r="C297" s="67" t="str">
        <f t="shared" si="52"/>
        <v>327200</v>
      </c>
      <c r="D297" s="67" t="str">
        <f t="shared" si="53"/>
        <v>327200</v>
      </c>
      <c r="E297" s="67" t="str">
        <f t="shared" si="54"/>
        <v>327000</v>
      </c>
      <c r="F297" s="67" t="str">
        <f t="shared" si="55"/>
        <v>320000</v>
      </c>
      <c r="G297" s="67" t="str">
        <f t="shared" si="56"/>
        <v>Not Creative</v>
      </c>
    </row>
    <row r="298" spans="1:7" x14ac:dyDescent="0.25">
      <c r="A298" t="s">
        <v>10575</v>
      </c>
      <c r="B298" s="67" t="str">
        <f t="shared" si="51"/>
        <v>327300</v>
      </c>
      <c r="C298" s="67" t="str">
        <f t="shared" si="52"/>
        <v>327300</v>
      </c>
      <c r="D298" s="67" t="str">
        <f t="shared" si="53"/>
        <v>327300</v>
      </c>
      <c r="E298" s="67" t="str">
        <f t="shared" si="54"/>
        <v>327000</v>
      </c>
      <c r="F298" s="67" t="str">
        <f t="shared" si="55"/>
        <v>320000</v>
      </c>
      <c r="G298" s="67" t="str">
        <f t="shared" si="56"/>
        <v>Not Creative</v>
      </c>
    </row>
    <row r="299" spans="1:7" x14ac:dyDescent="0.25">
      <c r="A299" t="s">
        <v>10576</v>
      </c>
      <c r="B299" s="67" t="str">
        <f t="shared" si="51"/>
        <v>327400</v>
      </c>
      <c r="C299" s="67" t="str">
        <f t="shared" si="52"/>
        <v>327400</v>
      </c>
      <c r="D299" s="67" t="str">
        <f t="shared" si="53"/>
        <v>327400</v>
      </c>
      <c r="E299" s="67" t="str">
        <f t="shared" si="54"/>
        <v>327000</v>
      </c>
      <c r="F299" s="67" t="str">
        <f t="shared" si="55"/>
        <v>320000</v>
      </c>
      <c r="G299" s="67" t="str">
        <f t="shared" si="56"/>
        <v>Not Creative</v>
      </c>
    </row>
    <row r="300" spans="1:7" x14ac:dyDescent="0.25">
      <c r="A300" t="s">
        <v>10577</v>
      </c>
      <c r="B300" s="67" t="str">
        <f t="shared" si="51"/>
        <v>327900</v>
      </c>
      <c r="C300" s="67" t="str">
        <f t="shared" si="52"/>
        <v>327900</v>
      </c>
      <c r="D300" s="67" t="str">
        <f t="shared" si="53"/>
        <v>327900</v>
      </c>
      <c r="E300" s="67" t="str">
        <f t="shared" si="54"/>
        <v>327000</v>
      </c>
      <c r="F300" s="67" t="str">
        <f t="shared" si="55"/>
        <v>320000</v>
      </c>
      <c r="G300" s="67" t="str">
        <f t="shared" si="56"/>
        <v>Crafts</v>
      </c>
    </row>
    <row r="301" spans="1:7" x14ac:dyDescent="0.25">
      <c r="A301" t="s">
        <v>10578</v>
      </c>
      <c r="B301" s="67" t="str">
        <f t="shared" si="51"/>
        <v>331100</v>
      </c>
      <c r="C301" s="67" t="str">
        <f t="shared" si="52"/>
        <v>331100</v>
      </c>
      <c r="D301" s="67" t="str">
        <f t="shared" si="53"/>
        <v>331100</v>
      </c>
      <c r="E301" s="67" t="str">
        <f t="shared" si="54"/>
        <v>331000</v>
      </c>
      <c r="F301" s="67" t="str">
        <f t="shared" si="55"/>
        <v>330000</v>
      </c>
      <c r="G301" s="67" t="str">
        <f t="shared" si="56"/>
        <v>Not Creative</v>
      </c>
    </row>
    <row r="302" spans="1:7" x14ac:dyDescent="0.25">
      <c r="A302" t="s">
        <v>10579</v>
      </c>
      <c r="B302" s="67" t="str">
        <f t="shared" si="51"/>
        <v>331200</v>
      </c>
      <c r="C302" s="67" t="str">
        <f t="shared" si="52"/>
        <v>331200</v>
      </c>
      <c r="D302" s="67" t="str">
        <f t="shared" si="53"/>
        <v>331200</v>
      </c>
      <c r="E302" s="67" t="str">
        <f t="shared" si="54"/>
        <v>331000</v>
      </c>
      <c r="F302" s="67" t="str">
        <f t="shared" si="55"/>
        <v>330000</v>
      </c>
      <c r="G302" s="67" t="str">
        <f t="shared" si="56"/>
        <v>Not Creative</v>
      </c>
    </row>
    <row r="303" spans="1:7" x14ac:dyDescent="0.25">
      <c r="A303" t="s">
        <v>10580</v>
      </c>
      <c r="B303" s="67" t="str">
        <f t="shared" si="51"/>
        <v>331300</v>
      </c>
      <c r="C303" s="67" t="str">
        <f t="shared" si="52"/>
        <v>331300</v>
      </c>
      <c r="D303" s="67" t="str">
        <f t="shared" si="53"/>
        <v>331300</v>
      </c>
      <c r="E303" s="67" t="str">
        <f t="shared" si="54"/>
        <v>331000</v>
      </c>
      <c r="F303" s="67" t="str">
        <f t="shared" si="55"/>
        <v>330000</v>
      </c>
      <c r="G303" s="67" t="str">
        <f t="shared" si="56"/>
        <v>Not Creative</v>
      </c>
    </row>
    <row r="304" spans="1:7" x14ac:dyDescent="0.25">
      <c r="A304" t="s">
        <v>10581</v>
      </c>
      <c r="B304" s="67" t="str">
        <f t="shared" si="51"/>
        <v>331400</v>
      </c>
      <c r="C304" s="67" t="str">
        <f t="shared" si="52"/>
        <v>331400</v>
      </c>
      <c r="D304" s="67" t="str">
        <f t="shared" si="53"/>
        <v>331400</v>
      </c>
      <c r="E304" s="67" t="str">
        <f t="shared" si="54"/>
        <v>331000</v>
      </c>
      <c r="F304" s="67" t="str">
        <f t="shared" si="55"/>
        <v>330000</v>
      </c>
      <c r="G304" s="67" t="str">
        <f t="shared" si="56"/>
        <v>Not Creative</v>
      </c>
    </row>
    <row r="305" spans="1:7" x14ac:dyDescent="0.25">
      <c r="A305" t="s">
        <v>10582</v>
      </c>
      <c r="B305" s="67" t="str">
        <f t="shared" si="51"/>
        <v>331500</v>
      </c>
      <c r="C305" s="67" t="str">
        <f t="shared" si="52"/>
        <v>331500</v>
      </c>
      <c r="D305" s="67" t="str">
        <f t="shared" si="53"/>
        <v>331500</v>
      </c>
      <c r="E305" s="67" t="str">
        <f t="shared" si="54"/>
        <v>331000</v>
      </c>
      <c r="F305" s="67" t="str">
        <f t="shared" si="55"/>
        <v>330000</v>
      </c>
      <c r="G305" s="67" t="str">
        <f t="shared" si="56"/>
        <v>Not Creative</v>
      </c>
    </row>
    <row r="306" spans="1:7" x14ac:dyDescent="0.25">
      <c r="A306" t="s">
        <v>10583</v>
      </c>
      <c r="B306" s="67" t="str">
        <f t="shared" si="51"/>
        <v>332100</v>
      </c>
      <c r="C306" s="67" t="str">
        <f t="shared" si="52"/>
        <v>332100</v>
      </c>
      <c r="D306" s="67" t="str">
        <f t="shared" si="53"/>
        <v>332100</v>
      </c>
      <c r="E306" s="67" t="str">
        <f t="shared" si="54"/>
        <v>332000</v>
      </c>
      <c r="F306" s="67" t="str">
        <f t="shared" si="55"/>
        <v>330000</v>
      </c>
      <c r="G306" s="67" t="str">
        <f t="shared" si="56"/>
        <v>Not Creative</v>
      </c>
    </row>
    <row r="307" spans="1:7" x14ac:dyDescent="0.25">
      <c r="A307" t="s">
        <v>10584</v>
      </c>
      <c r="B307" s="67" t="str">
        <f t="shared" si="51"/>
        <v>332200</v>
      </c>
      <c r="C307" s="67" t="str">
        <f t="shared" si="52"/>
        <v>332200</v>
      </c>
      <c r="D307" s="67" t="str">
        <f t="shared" si="53"/>
        <v>332200</v>
      </c>
      <c r="E307" s="67" t="str">
        <f t="shared" si="54"/>
        <v>332000</v>
      </c>
      <c r="F307" s="67" t="str">
        <f t="shared" si="55"/>
        <v>330000</v>
      </c>
      <c r="G307" s="67" t="str">
        <f t="shared" si="56"/>
        <v>Not Creative</v>
      </c>
    </row>
    <row r="308" spans="1:7" x14ac:dyDescent="0.25">
      <c r="A308" t="s">
        <v>10585</v>
      </c>
      <c r="B308" s="67" t="str">
        <f t="shared" si="51"/>
        <v>332300</v>
      </c>
      <c r="C308" s="67" t="str">
        <f t="shared" si="52"/>
        <v>332300</v>
      </c>
      <c r="D308" s="67" t="str">
        <f t="shared" si="53"/>
        <v>332300</v>
      </c>
      <c r="E308" s="67" t="str">
        <f t="shared" si="54"/>
        <v>332000</v>
      </c>
      <c r="F308" s="67" t="str">
        <f t="shared" si="55"/>
        <v>330000</v>
      </c>
      <c r="G308" s="67" t="str">
        <f t="shared" si="56"/>
        <v>Not Creative</v>
      </c>
    </row>
    <row r="309" spans="1:7" x14ac:dyDescent="0.25">
      <c r="A309" t="s">
        <v>10586</v>
      </c>
      <c r="B309" s="67" t="str">
        <f t="shared" si="51"/>
        <v>332400</v>
      </c>
      <c r="C309" s="67" t="str">
        <f t="shared" si="52"/>
        <v>332400</v>
      </c>
      <c r="D309" s="67" t="str">
        <f t="shared" si="53"/>
        <v>332400</v>
      </c>
      <c r="E309" s="67" t="str">
        <f t="shared" si="54"/>
        <v>332000</v>
      </c>
      <c r="F309" s="67" t="str">
        <f t="shared" si="55"/>
        <v>330000</v>
      </c>
      <c r="G309" s="67" t="str">
        <f t="shared" si="56"/>
        <v>Not Creative</v>
      </c>
    </row>
    <row r="310" spans="1:7" x14ac:dyDescent="0.25">
      <c r="A310" t="s">
        <v>10587</v>
      </c>
      <c r="B310" s="67" t="str">
        <f t="shared" si="51"/>
        <v>332500</v>
      </c>
      <c r="C310" s="67" t="str">
        <f t="shared" si="52"/>
        <v>332500</v>
      </c>
      <c r="D310" s="67" t="str">
        <f t="shared" si="53"/>
        <v>332500</v>
      </c>
      <c r="E310" s="67" t="str">
        <f t="shared" si="54"/>
        <v>332000</v>
      </c>
      <c r="F310" s="67" t="str">
        <f t="shared" si="55"/>
        <v>330000</v>
      </c>
      <c r="G310" s="67" t="str">
        <f t="shared" si="56"/>
        <v>Not Creative</v>
      </c>
    </row>
    <row r="311" spans="1:7" x14ac:dyDescent="0.25">
      <c r="A311" t="s">
        <v>10588</v>
      </c>
      <c r="B311" s="67" t="str">
        <f t="shared" si="51"/>
        <v>332600</v>
      </c>
      <c r="C311" s="67" t="str">
        <f t="shared" si="52"/>
        <v>332600</v>
      </c>
      <c r="D311" s="67" t="str">
        <f t="shared" si="53"/>
        <v>332600</v>
      </c>
      <c r="E311" s="67" t="str">
        <f t="shared" si="54"/>
        <v>332000</v>
      </c>
      <c r="F311" s="67" t="str">
        <f t="shared" si="55"/>
        <v>330000</v>
      </c>
      <c r="G311" s="67" t="str">
        <f t="shared" si="56"/>
        <v>Not Creative</v>
      </c>
    </row>
    <row r="312" spans="1:7" x14ac:dyDescent="0.25">
      <c r="A312" t="s">
        <v>10589</v>
      </c>
      <c r="B312" s="67" t="str">
        <f t="shared" si="51"/>
        <v>332700</v>
      </c>
      <c r="C312" s="67" t="str">
        <f t="shared" si="52"/>
        <v>332700</v>
      </c>
      <c r="D312" s="67" t="str">
        <f t="shared" si="53"/>
        <v>332700</v>
      </c>
      <c r="E312" s="67" t="str">
        <f t="shared" si="54"/>
        <v>332000</v>
      </c>
      <c r="F312" s="67" t="str">
        <f t="shared" si="55"/>
        <v>330000</v>
      </c>
      <c r="G312" s="67" t="str">
        <f t="shared" si="56"/>
        <v>Not Creative</v>
      </c>
    </row>
    <row r="313" spans="1:7" x14ac:dyDescent="0.25">
      <c r="A313" t="s">
        <v>10590</v>
      </c>
      <c r="B313" s="67" t="str">
        <f t="shared" si="51"/>
        <v>332800</v>
      </c>
      <c r="C313" s="67" t="str">
        <f t="shared" si="52"/>
        <v>332800</v>
      </c>
      <c r="D313" s="67" t="str">
        <f t="shared" si="53"/>
        <v>332800</v>
      </c>
      <c r="E313" s="67" t="str">
        <f t="shared" si="54"/>
        <v>332000</v>
      </c>
      <c r="F313" s="67" t="str">
        <f t="shared" si="55"/>
        <v>330000</v>
      </c>
      <c r="G313" s="67" t="str">
        <f t="shared" si="56"/>
        <v>Not Creative</v>
      </c>
    </row>
    <row r="314" spans="1:7" x14ac:dyDescent="0.25">
      <c r="A314" t="s">
        <v>10591</v>
      </c>
      <c r="B314" s="67" t="str">
        <f t="shared" si="51"/>
        <v>332900</v>
      </c>
      <c r="C314" s="67" t="str">
        <f t="shared" si="52"/>
        <v>332900</v>
      </c>
      <c r="D314" s="67" t="str">
        <f t="shared" si="53"/>
        <v>332900</v>
      </c>
      <c r="E314" s="67" t="str">
        <f t="shared" si="54"/>
        <v>332000</v>
      </c>
      <c r="F314" s="67" t="str">
        <f t="shared" si="55"/>
        <v>330000</v>
      </c>
      <c r="G314" s="67" t="str">
        <f t="shared" si="56"/>
        <v>Not Creative</v>
      </c>
    </row>
    <row r="315" spans="1:7" x14ac:dyDescent="0.25">
      <c r="A315" t="s">
        <v>10592</v>
      </c>
      <c r="B315" s="67" t="str">
        <f t="shared" si="51"/>
        <v>333100</v>
      </c>
      <c r="C315" s="67" t="str">
        <f t="shared" si="52"/>
        <v>333100</v>
      </c>
      <c r="D315" s="67" t="str">
        <f t="shared" si="53"/>
        <v>333100</v>
      </c>
      <c r="E315" s="67" t="str">
        <f t="shared" si="54"/>
        <v>333000</v>
      </c>
      <c r="F315" s="67" t="str">
        <f t="shared" si="55"/>
        <v>330000</v>
      </c>
      <c r="G315" s="67" t="str">
        <f t="shared" si="56"/>
        <v>Not Creative</v>
      </c>
    </row>
    <row r="316" spans="1:7" x14ac:dyDescent="0.25">
      <c r="A316" t="s">
        <v>10593</v>
      </c>
      <c r="B316" s="67" t="str">
        <f t="shared" si="51"/>
        <v>333200</v>
      </c>
      <c r="C316" s="67" t="str">
        <f t="shared" si="52"/>
        <v>333200</v>
      </c>
      <c r="D316" s="67" t="str">
        <f t="shared" si="53"/>
        <v>333200</v>
      </c>
      <c r="E316" s="67" t="str">
        <f t="shared" si="54"/>
        <v>333000</v>
      </c>
      <c r="F316" s="67" t="str">
        <f t="shared" si="55"/>
        <v>330000</v>
      </c>
      <c r="G316" s="67" t="str">
        <f t="shared" si="56"/>
        <v>Not Creative</v>
      </c>
    </row>
    <row r="317" spans="1:7" x14ac:dyDescent="0.25">
      <c r="A317" t="s">
        <v>10594</v>
      </c>
      <c r="B317" s="67" t="str">
        <f t="shared" si="51"/>
        <v>333300</v>
      </c>
      <c r="C317" s="67" t="str">
        <f t="shared" si="52"/>
        <v>333300</v>
      </c>
      <c r="D317" s="67" t="str">
        <f t="shared" si="53"/>
        <v>333300</v>
      </c>
      <c r="E317" s="67" t="str">
        <f t="shared" si="54"/>
        <v>333000</v>
      </c>
      <c r="F317" s="67" t="str">
        <f t="shared" si="55"/>
        <v>330000</v>
      </c>
      <c r="G317" s="67" t="str">
        <f t="shared" si="56"/>
        <v>Not Creative</v>
      </c>
    </row>
    <row r="318" spans="1:7" x14ac:dyDescent="0.25">
      <c r="A318" t="s">
        <v>10595</v>
      </c>
      <c r="B318" s="67" t="str">
        <f t="shared" si="51"/>
        <v>333400</v>
      </c>
      <c r="C318" s="67" t="str">
        <f t="shared" si="52"/>
        <v>333400</v>
      </c>
      <c r="D318" s="67" t="str">
        <f t="shared" si="53"/>
        <v>333400</v>
      </c>
      <c r="E318" s="67" t="str">
        <f t="shared" si="54"/>
        <v>333000</v>
      </c>
      <c r="F318" s="67" t="str">
        <f t="shared" si="55"/>
        <v>330000</v>
      </c>
      <c r="G318" s="67" t="str">
        <f t="shared" si="56"/>
        <v>Not Creative</v>
      </c>
    </row>
    <row r="319" spans="1:7" x14ac:dyDescent="0.25">
      <c r="A319" t="s">
        <v>10596</v>
      </c>
      <c r="B319" s="67" t="str">
        <f t="shared" si="51"/>
        <v>333500</v>
      </c>
      <c r="C319" s="67" t="str">
        <f t="shared" si="52"/>
        <v>333500</v>
      </c>
      <c r="D319" s="67" t="str">
        <f t="shared" si="53"/>
        <v>333500</v>
      </c>
      <c r="E319" s="67" t="str">
        <f t="shared" si="54"/>
        <v>333000</v>
      </c>
      <c r="F319" s="67" t="str">
        <f t="shared" si="55"/>
        <v>330000</v>
      </c>
      <c r="G319" s="67" t="str">
        <f t="shared" si="56"/>
        <v>Not Creative</v>
      </c>
    </row>
    <row r="320" spans="1:7" x14ac:dyDescent="0.25">
      <c r="A320" t="s">
        <v>10597</v>
      </c>
      <c r="B320" s="67" t="str">
        <f t="shared" si="51"/>
        <v>333600</v>
      </c>
      <c r="C320" s="67" t="str">
        <f t="shared" si="52"/>
        <v>333600</v>
      </c>
      <c r="D320" s="67" t="str">
        <f t="shared" si="53"/>
        <v>333600</v>
      </c>
      <c r="E320" s="67" t="str">
        <f t="shared" si="54"/>
        <v>333000</v>
      </c>
      <c r="F320" s="67" t="str">
        <f t="shared" si="55"/>
        <v>330000</v>
      </c>
      <c r="G320" s="67" t="str">
        <f t="shared" si="56"/>
        <v>Not Creative</v>
      </c>
    </row>
    <row r="321" spans="1:7" x14ac:dyDescent="0.25">
      <c r="A321" t="s">
        <v>10598</v>
      </c>
      <c r="B321" s="67" t="str">
        <f t="shared" si="51"/>
        <v>333900</v>
      </c>
      <c r="C321" s="67" t="str">
        <f t="shared" si="52"/>
        <v>333900</v>
      </c>
      <c r="D321" s="67" t="str">
        <f t="shared" si="53"/>
        <v>333900</v>
      </c>
      <c r="E321" s="67" t="str">
        <f t="shared" si="54"/>
        <v>333000</v>
      </c>
      <c r="F321" s="67" t="str">
        <f t="shared" si="55"/>
        <v>330000</v>
      </c>
      <c r="G321" s="67" t="str">
        <f t="shared" si="56"/>
        <v>Not Creative</v>
      </c>
    </row>
    <row r="322" spans="1:7" x14ac:dyDescent="0.25">
      <c r="A322" t="s">
        <v>10599</v>
      </c>
      <c r="B322" s="67" t="str">
        <f t="shared" si="51"/>
        <v>334100</v>
      </c>
      <c r="C322" s="67" t="str">
        <f t="shared" si="52"/>
        <v>334100</v>
      </c>
      <c r="D322" s="67" t="str">
        <f t="shared" si="53"/>
        <v>334100</v>
      </c>
      <c r="E322" s="67" t="str">
        <f t="shared" si="54"/>
        <v>334000</v>
      </c>
      <c r="F322" s="67" t="str">
        <f t="shared" si="55"/>
        <v>330000</v>
      </c>
      <c r="G322" s="67" t="str">
        <f t="shared" si="56"/>
        <v>Not Creative</v>
      </c>
    </row>
    <row r="323" spans="1:7" x14ac:dyDescent="0.25">
      <c r="A323" t="s">
        <v>10600</v>
      </c>
      <c r="B323" s="67" t="str">
        <f t="shared" si="51"/>
        <v>334200</v>
      </c>
      <c r="C323" s="67" t="str">
        <f t="shared" si="52"/>
        <v>334200</v>
      </c>
      <c r="D323" s="67" t="str">
        <f t="shared" si="53"/>
        <v>334200</v>
      </c>
      <c r="E323" s="67" t="str">
        <f t="shared" si="54"/>
        <v>334000</v>
      </c>
      <c r="F323" s="67" t="str">
        <f t="shared" si="55"/>
        <v>330000</v>
      </c>
      <c r="G323" s="67" t="str">
        <f t="shared" si="56"/>
        <v>Not Creative</v>
      </c>
    </row>
    <row r="324" spans="1:7" x14ac:dyDescent="0.25">
      <c r="A324" t="s">
        <v>10601</v>
      </c>
      <c r="B324" s="67" t="str">
        <f t="shared" si="51"/>
        <v>334300</v>
      </c>
      <c r="C324" s="67" t="str">
        <f t="shared" si="52"/>
        <v>334300</v>
      </c>
      <c r="D324" s="67" t="str">
        <f t="shared" si="53"/>
        <v>334300</v>
      </c>
      <c r="E324" s="67" t="str">
        <f t="shared" si="54"/>
        <v>334000</v>
      </c>
      <c r="F324" s="67" t="str">
        <f t="shared" si="55"/>
        <v>330000</v>
      </c>
      <c r="G324" s="67" t="str">
        <f t="shared" si="56"/>
        <v>Not Creative</v>
      </c>
    </row>
    <row r="325" spans="1:7" x14ac:dyDescent="0.25">
      <c r="A325" t="s">
        <v>10602</v>
      </c>
      <c r="B325" s="67" t="str">
        <f t="shared" si="51"/>
        <v>334400</v>
      </c>
      <c r="C325" s="67" t="str">
        <f t="shared" si="52"/>
        <v>334400</v>
      </c>
      <c r="D325" s="67" t="str">
        <f t="shared" si="53"/>
        <v>334400</v>
      </c>
      <c r="E325" s="67" t="str">
        <f t="shared" si="54"/>
        <v>334000</v>
      </c>
      <c r="F325" s="67" t="str">
        <f t="shared" si="55"/>
        <v>330000</v>
      </c>
      <c r="G325" s="67" t="str">
        <f t="shared" si="56"/>
        <v>Not Creative</v>
      </c>
    </row>
    <row r="326" spans="1:7" x14ac:dyDescent="0.25">
      <c r="A326" t="s">
        <v>10603</v>
      </c>
      <c r="B326" s="67" t="str">
        <f t="shared" si="51"/>
        <v>334500</v>
      </c>
      <c r="C326" s="67" t="str">
        <f t="shared" si="52"/>
        <v>334500</v>
      </c>
      <c r="D326" s="67" t="str">
        <f t="shared" si="53"/>
        <v>334500</v>
      </c>
      <c r="E326" s="67" t="str">
        <f t="shared" si="54"/>
        <v>334000</v>
      </c>
      <c r="F326" s="67" t="str">
        <f t="shared" si="55"/>
        <v>330000</v>
      </c>
      <c r="G326" s="67" t="str">
        <f t="shared" si="56"/>
        <v>Not Creative</v>
      </c>
    </row>
    <row r="327" spans="1:7" x14ac:dyDescent="0.25">
      <c r="A327" t="s">
        <v>10604</v>
      </c>
      <c r="B327" s="67" t="str">
        <f t="shared" si="51"/>
        <v>334600</v>
      </c>
      <c r="C327" s="67" t="str">
        <f t="shared" si="52"/>
        <v>334600</v>
      </c>
      <c r="D327" s="67" t="str">
        <f t="shared" si="53"/>
        <v>334600</v>
      </c>
      <c r="E327" s="67" t="str">
        <f t="shared" si="54"/>
        <v>334000</v>
      </c>
      <c r="F327" s="67" t="str">
        <f t="shared" si="55"/>
        <v>330000</v>
      </c>
      <c r="G327" s="67" t="str">
        <f t="shared" si="56"/>
        <v>Not Creative</v>
      </c>
    </row>
    <row r="328" spans="1:7" x14ac:dyDescent="0.25">
      <c r="A328" t="s">
        <v>10605</v>
      </c>
      <c r="B328" s="67" t="str">
        <f t="shared" si="51"/>
        <v>335100</v>
      </c>
      <c r="C328" s="67" t="str">
        <f t="shared" si="52"/>
        <v>335100</v>
      </c>
      <c r="D328" s="67" t="str">
        <f t="shared" si="53"/>
        <v>335100</v>
      </c>
      <c r="E328" s="67" t="str">
        <f t="shared" si="54"/>
        <v>335000</v>
      </c>
      <c r="F328" s="67" t="str">
        <f t="shared" si="55"/>
        <v>330000</v>
      </c>
      <c r="G328" s="67" t="str">
        <f t="shared" si="56"/>
        <v>Not Creative</v>
      </c>
    </row>
    <row r="329" spans="1:7" x14ac:dyDescent="0.25">
      <c r="A329" t="s">
        <v>10606</v>
      </c>
      <c r="B329" s="67" t="str">
        <f t="shared" si="51"/>
        <v>335200</v>
      </c>
      <c r="C329" s="67" t="str">
        <f t="shared" si="52"/>
        <v>335200</v>
      </c>
      <c r="D329" s="67" t="str">
        <f t="shared" si="53"/>
        <v>335200</v>
      </c>
      <c r="E329" s="67" t="str">
        <f t="shared" si="54"/>
        <v>335000</v>
      </c>
      <c r="F329" s="67" t="str">
        <f t="shared" si="55"/>
        <v>330000</v>
      </c>
      <c r="G329" s="67" t="str">
        <f t="shared" si="56"/>
        <v>Not Creative</v>
      </c>
    </row>
    <row r="330" spans="1:7" x14ac:dyDescent="0.25">
      <c r="A330" t="s">
        <v>10607</v>
      </c>
      <c r="B330" s="67" t="str">
        <f t="shared" si="51"/>
        <v>335300</v>
      </c>
      <c r="C330" s="67" t="str">
        <f t="shared" si="52"/>
        <v>335300</v>
      </c>
      <c r="D330" s="67" t="str">
        <f t="shared" si="53"/>
        <v>335300</v>
      </c>
      <c r="E330" s="67" t="str">
        <f t="shared" si="54"/>
        <v>335000</v>
      </c>
      <c r="F330" s="67" t="str">
        <f t="shared" si="55"/>
        <v>330000</v>
      </c>
      <c r="G330" s="67" t="str">
        <f t="shared" si="56"/>
        <v>Not Creative</v>
      </c>
    </row>
    <row r="331" spans="1:7" x14ac:dyDescent="0.25">
      <c r="A331" t="s">
        <v>10608</v>
      </c>
      <c r="B331" s="67" t="str">
        <f t="shared" si="51"/>
        <v>335900</v>
      </c>
      <c r="C331" s="67" t="str">
        <f t="shared" si="52"/>
        <v>335900</v>
      </c>
      <c r="D331" s="67" t="str">
        <f t="shared" si="53"/>
        <v>335900</v>
      </c>
      <c r="E331" s="67" t="str">
        <f t="shared" si="54"/>
        <v>335000</v>
      </c>
      <c r="F331" s="67" t="str">
        <f t="shared" si="55"/>
        <v>330000</v>
      </c>
      <c r="G331" s="67" t="str">
        <f t="shared" si="56"/>
        <v>Not Creative</v>
      </c>
    </row>
    <row r="332" spans="1:7" x14ac:dyDescent="0.25">
      <c r="A332" t="s">
        <v>10609</v>
      </c>
      <c r="B332" s="67" t="str">
        <f t="shared" si="51"/>
        <v>336100</v>
      </c>
      <c r="C332" s="67" t="str">
        <f t="shared" si="52"/>
        <v>336100</v>
      </c>
      <c r="D332" s="67" t="str">
        <f t="shared" si="53"/>
        <v>336100</v>
      </c>
      <c r="E332" s="67" t="str">
        <f t="shared" si="54"/>
        <v>336000</v>
      </c>
      <c r="F332" s="67" t="str">
        <f t="shared" si="55"/>
        <v>330000</v>
      </c>
      <c r="G332" s="67" t="str">
        <f t="shared" si="56"/>
        <v>Not Creative</v>
      </c>
    </row>
    <row r="333" spans="1:7" x14ac:dyDescent="0.25">
      <c r="A333" t="s">
        <v>10610</v>
      </c>
      <c r="B333" s="67" t="str">
        <f t="shared" si="51"/>
        <v>336200</v>
      </c>
      <c r="C333" s="67" t="str">
        <f t="shared" si="52"/>
        <v>336200</v>
      </c>
      <c r="D333" s="67" t="str">
        <f t="shared" si="53"/>
        <v>336200</v>
      </c>
      <c r="E333" s="67" t="str">
        <f t="shared" si="54"/>
        <v>336000</v>
      </c>
      <c r="F333" s="67" t="str">
        <f t="shared" si="55"/>
        <v>330000</v>
      </c>
      <c r="G333" s="67" t="str">
        <f t="shared" si="56"/>
        <v>Not Creative</v>
      </c>
    </row>
    <row r="334" spans="1:7" x14ac:dyDescent="0.25">
      <c r="A334" t="s">
        <v>10611</v>
      </c>
      <c r="B334" s="67" t="str">
        <f t="shared" si="51"/>
        <v>336300</v>
      </c>
      <c r="C334" s="67" t="str">
        <f t="shared" si="52"/>
        <v>336300</v>
      </c>
      <c r="D334" s="67" t="str">
        <f t="shared" si="53"/>
        <v>336300</v>
      </c>
      <c r="E334" s="67" t="str">
        <f t="shared" si="54"/>
        <v>336000</v>
      </c>
      <c r="F334" s="67" t="str">
        <f t="shared" si="55"/>
        <v>330000</v>
      </c>
      <c r="G334" s="67" t="str">
        <f t="shared" si="56"/>
        <v>Not Creative</v>
      </c>
    </row>
    <row r="335" spans="1:7" x14ac:dyDescent="0.25">
      <c r="A335" t="s">
        <v>10612</v>
      </c>
      <c r="B335" s="67" t="str">
        <f t="shared" si="51"/>
        <v>336400</v>
      </c>
      <c r="C335" s="67" t="str">
        <f t="shared" si="52"/>
        <v>336400</v>
      </c>
      <c r="D335" s="67" t="str">
        <f t="shared" si="53"/>
        <v>336400</v>
      </c>
      <c r="E335" s="67" t="str">
        <f t="shared" si="54"/>
        <v>336000</v>
      </c>
      <c r="F335" s="67" t="str">
        <f t="shared" si="55"/>
        <v>330000</v>
      </c>
      <c r="G335" s="67" t="str">
        <f t="shared" si="56"/>
        <v>Not Creative</v>
      </c>
    </row>
    <row r="336" spans="1:7" x14ac:dyDescent="0.25">
      <c r="A336" t="s">
        <v>10613</v>
      </c>
      <c r="B336" s="67" t="str">
        <f t="shared" si="51"/>
        <v>336500</v>
      </c>
      <c r="C336" s="67" t="str">
        <f t="shared" si="52"/>
        <v>336500</v>
      </c>
      <c r="D336" s="67" t="str">
        <f t="shared" si="53"/>
        <v>336500</v>
      </c>
      <c r="E336" s="67" t="str">
        <f t="shared" si="54"/>
        <v>336000</v>
      </c>
      <c r="F336" s="67" t="str">
        <f t="shared" si="55"/>
        <v>330000</v>
      </c>
      <c r="G336" s="67" t="str">
        <f t="shared" si="56"/>
        <v>Not Creative</v>
      </c>
    </row>
    <row r="337" spans="1:7" x14ac:dyDescent="0.25">
      <c r="A337" t="s">
        <v>10614</v>
      </c>
      <c r="B337" s="67" t="str">
        <f t="shared" si="51"/>
        <v>336600</v>
      </c>
      <c r="C337" s="67" t="str">
        <f t="shared" si="52"/>
        <v>336600</v>
      </c>
      <c r="D337" s="67" t="str">
        <f t="shared" si="53"/>
        <v>336600</v>
      </c>
      <c r="E337" s="67" t="str">
        <f t="shared" si="54"/>
        <v>336000</v>
      </c>
      <c r="F337" s="67" t="str">
        <f t="shared" si="55"/>
        <v>330000</v>
      </c>
      <c r="G337" s="67" t="str">
        <f t="shared" si="56"/>
        <v>Not Creative</v>
      </c>
    </row>
    <row r="338" spans="1:7" x14ac:dyDescent="0.25">
      <c r="A338" t="s">
        <v>10615</v>
      </c>
      <c r="B338" s="67" t="str">
        <f t="shared" si="51"/>
        <v>336900</v>
      </c>
      <c r="C338" s="67" t="str">
        <f t="shared" si="52"/>
        <v>336900</v>
      </c>
      <c r="D338" s="67" t="str">
        <f t="shared" si="53"/>
        <v>336900</v>
      </c>
      <c r="E338" s="67" t="str">
        <f t="shared" si="54"/>
        <v>336000</v>
      </c>
      <c r="F338" s="67" t="str">
        <f t="shared" si="55"/>
        <v>330000</v>
      </c>
      <c r="G338" s="67" t="str">
        <f t="shared" si="56"/>
        <v>Not Creative</v>
      </c>
    </row>
    <row r="339" spans="1:7" x14ac:dyDescent="0.25">
      <c r="A339" t="s">
        <v>10616</v>
      </c>
      <c r="B339" s="67" t="str">
        <f t="shared" si="51"/>
        <v>337100</v>
      </c>
      <c r="C339" s="67" t="str">
        <f t="shared" si="52"/>
        <v>337100</v>
      </c>
      <c r="D339" s="67" t="str">
        <f t="shared" si="53"/>
        <v>337100</v>
      </c>
      <c r="E339" s="67" t="str">
        <f t="shared" si="54"/>
        <v>337000</v>
      </c>
      <c r="F339" s="67" t="str">
        <f t="shared" si="55"/>
        <v>330000</v>
      </c>
      <c r="G339" s="67" t="str">
        <f t="shared" si="56"/>
        <v>Not Creative</v>
      </c>
    </row>
    <row r="340" spans="1:7" x14ac:dyDescent="0.25">
      <c r="A340" t="s">
        <v>10617</v>
      </c>
      <c r="B340" s="67" t="str">
        <f t="shared" si="51"/>
        <v>337200</v>
      </c>
      <c r="C340" s="67" t="str">
        <f t="shared" si="52"/>
        <v>337200</v>
      </c>
      <c r="D340" s="67" t="str">
        <f t="shared" si="53"/>
        <v>337200</v>
      </c>
      <c r="E340" s="67" t="str">
        <f t="shared" si="54"/>
        <v>337000</v>
      </c>
      <c r="F340" s="67" t="str">
        <f t="shared" si="55"/>
        <v>330000</v>
      </c>
      <c r="G340" s="67" t="str">
        <f t="shared" si="56"/>
        <v>Not Creative</v>
      </c>
    </row>
    <row r="341" spans="1:7" x14ac:dyDescent="0.25">
      <c r="A341" t="s">
        <v>10618</v>
      </c>
      <c r="B341" s="67" t="str">
        <f t="shared" si="51"/>
        <v>337900</v>
      </c>
      <c r="C341" s="67" t="str">
        <f t="shared" si="52"/>
        <v>337900</v>
      </c>
      <c r="D341" s="67" t="str">
        <f t="shared" si="53"/>
        <v>337900</v>
      </c>
      <c r="E341" s="67" t="str">
        <f t="shared" si="54"/>
        <v>337000</v>
      </c>
      <c r="F341" s="67" t="str">
        <f t="shared" si="55"/>
        <v>330000</v>
      </c>
      <c r="G341" s="67" t="str">
        <f t="shared" si="56"/>
        <v>Crafts</v>
      </c>
    </row>
    <row r="342" spans="1:7" x14ac:dyDescent="0.25">
      <c r="A342" t="s">
        <v>10619</v>
      </c>
      <c r="B342" s="67" t="str">
        <f t="shared" si="51"/>
        <v>339100</v>
      </c>
      <c r="C342" s="67" t="str">
        <f t="shared" si="52"/>
        <v>339100</v>
      </c>
      <c r="D342" s="67" t="str">
        <f t="shared" si="53"/>
        <v>339100</v>
      </c>
      <c r="E342" s="67" t="str">
        <f t="shared" si="54"/>
        <v>339000</v>
      </c>
      <c r="F342" s="67" t="str">
        <f t="shared" si="55"/>
        <v>330000</v>
      </c>
      <c r="G342" s="67" t="str">
        <f t="shared" si="56"/>
        <v>Not Creative</v>
      </c>
    </row>
    <row r="343" spans="1:7" x14ac:dyDescent="0.25">
      <c r="A343" t="s">
        <v>10620</v>
      </c>
      <c r="B343" s="67" t="str">
        <f t="shared" si="51"/>
        <v>339900</v>
      </c>
      <c r="C343" s="67" t="str">
        <f t="shared" si="52"/>
        <v>339900</v>
      </c>
      <c r="D343" s="67" t="str">
        <f t="shared" si="53"/>
        <v>339900</v>
      </c>
      <c r="E343" s="67" t="str">
        <f t="shared" si="54"/>
        <v>339000</v>
      </c>
      <c r="F343" s="67" t="str">
        <f t="shared" si="55"/>
        <v>330000</v>
      </c>
      <c r="G343" s="67" t="str">
        <f t="shared" si="56"/>
        <v>Crafts</v>
      </c>
    </row>
    <row r="344" spans="1:7" x14ac:dyDescent="0.25">
      <c r="A344" t="s">
        <v>10621</v>
      </c>
      <c r="B344" s="67" t="str">
        <f t="shared" si="51"/>
        <v>411100</v>
      </c>
      <c r="C344" s="67" t="str">
        <f t="shared" si="52"/>
        <v>411100</v>
      </c>
      <c r="D344" s="67" t="str">
        <f t="shared" si="53"/>
        <v>411100</v>
      </c>
      <c r="E344" s="67" t="str">
        <f t="shared" si="54"/>
        <v>411000</v>
      </c>
      <c r="F344" s="67" t="str">
        <f t="shared" si="55"/>
        <v>410000</v>
      </c>
      <c r="G344" s="67" t="str">
        <f t="shared" si="56"/>
        <v>Not Creative</v>
      </c>
    </row>
    <row r="345" spans="1:7" x14ac:dyDescent="0.25">
      <c r="A345" t="s">
        <v>10622</v>
      </c>
      <c r="B345" s="67" t="str">
        <f t="shared" si="51"/>
        <v>412100</v>
      </c>
      <c r="C345" s="67" t="str">
        <f t="shared" si="52"/>
        <v>412100</v>
      </c>
      <c r="D345" s="67" t="str">
        <f t="shared" si="53"/>
        <v>412100</v>
      </c>
      <c r="E345" s="67" t="str">
        <f t="shared" si="54"/>
        <v>412000</v>
      </c>
      <c r="F345" s="67" t="str">
        <f t="shared" si="55"/>
        <v>410000</v>
      </c>
      <c r="G345" s="67" t="str">
        <f t="shared" si="56"/>
        <v>Not Creative</v>
      </c>
    </row>
    <row r="346" spans="1:7" x14ac:dyDescent="0.25">
      <c r="A346" t="s">
        <v>10623</v>
      </c>
      <c r="B346" s="67" t="str">
        <f t="shared" ref="B346:B409" si="57">RIGHT(A346,6)</f>
        <v>413100</v>
      </c>
      <c r="C346" s="67" t="str">
        <f t="shared" ref="C346:C409" si="58">LEFT(B346,5)&amp;"0"</f>
        <v>413100</v>
      </c>
      <c r="D346" s="67" t="str">
        <f t="shared" ref="D346:D409" si="59">LEFT(B346,4)&amp;"00"</f>
        <v>413100</v>
      </c>
      <c r="E346" s="67" t="str">
        <f t="shared" ref="E346:E409" si="60">LEFT(B346,3)&amp;"000"</f>
        <v>413000</v>
      </c>
      <c r="F346" s="67" t="str">
        <f t="shared" ref="F346:F409" si="61">LEFT(B346,2)&amp;"0000"</f>
        <v>410000</v>
      </c>
      <c r="G346" s="67" t="str">
        <f t="shared" si="56"/>
        <v>Not Creative</v>
      </c>
    </row>
    <row r="347" spans="1:7" x14ac:dyDescent="0.25">
      <c r="A347" t="s">
        <v>10624</v>
      </c>
      <c r="B347" s="67" t="str">
        <f t="shared" si="57"/>
        <v>413200</v>
      </c>
      <c r="C347" s="67" t="str">
        <f t="shared" si="58"/>
        <v>413200</v>
      </c>
      <c r="D347" s="67" t="str">
        <f t="shared" si="59"/>
        <v>413200</v>
      </c>
      <c r="E347" s="67" t="str">
        <f t="shared" si="60"/>
        <v>413000</v>
      </c>
      <c r="F347" s="67" t="str">
        <f t="shared" si="61"/>
        <v>410000</v>
      </c>
      <c r="G347" s="67" t="str">
        <f t="shared" ref="G347:G410" si="62">IF(ISERROR(VLOOKUP(B347,B$2:G$217,6,FALSE)),"Not Creative",VLOOKUP(B347,B$2:G$217,6,FALSE))</f>
        <v>Not Creative</v>
      </c>
    </row>
    <row r="348" spans="1:7" x14ac:dyDescent="0.25">
      <c r="A348" t="s">
        <v>10625</v>
      </c>
      <c r="B348" s="67" t="str">
        <f t="shared" si="57"/>
        <v>413300</v>
      </c>
      <c r="C348" s="67" t="str">
        <f t="shared" si="58"/>
        <v>413300</v>
      </c>
      <c r="D348" s="67" t="str">
        <f t="shared" si="59"/>
        <v>413300</v>
      </c>
      <c r="E348" s="67" t="str">
        <f t="shared" si="60"/>
        <v>413000</v>
      </c>
      <c r="F348" s="67" t="str">
        <f t="shared" si="61"/>
        <v>410000</v>
      </c>
      <c r="G348" s="67" t="str">
        <f t="shared" si="62"/>
        <v>Not Creative</v>
      </c>
    </row>
    <row r="349" spans="1:7" x14ac:dyDescent="0.25">
      <c r="A349" t="s">
        <v>10626</v>
      </c>
      <c r="B349" s="67" t="str">
        <f t="shared" si="57"/>
        <v>414100</v>
      </c>
      <c r="C349" s="67" t="str">
        <f t="shared" si="58"/>
        <v>414100</v>
      </c>
      <c r="D349" s="67" t="str">
        <f t="shared" si="59"/>
        <v>414100</v>
      </c>
      <c r="E349" s="67" t="str">
        <f t="shared" si="60"/>
        <v>414000</v>
      </c>
      <c r="F349" s="67" t="str">
        <f t="shared" si="61"/>
        <v>410000</v>
      </c>
      <c r="G349" s="67" t="str">
        <f t="shared" si="62"/>
        <v>Not Creative</v>
      </c>
    </row>
    <row r="350" spans="1:7" x14ac:dyDescent="0.25">
      <c r="A350" t="s">
        <v>10627</v>
      </c>
      <c r="B350" s="67" t="str">
        <f t="shared" si="57"/>
        <v>414200</v>
      </c>
      <c r="C350" s="67" t="str">
        <f t="shared" si="58"/>
        <v>414200</v>
      </c>
      <c r="D350" s="67" t="str">
        <f t="shared" si="59"/>
        <v>414200</v>
      </c>
      <c r="E350" s="67" t="str">
        <f t="shared" si="60"/>
        <v>414000</v>
      </c>
      <c r="F350" s="67" t="str">
        <f t="shared" si="61"/>
        <v>410000</v>
      </c>
      <c r="G350" s="67" t="str">
        <f t="shared" si="62"/>
        <v>Not Creative</v>
      </c>
    </row>
    <row r="351" spans="1:7" x14ac:dyDescent="0.25">
      <c r="A351" t="s">
        <v>10628</v>
      </c>
      <c r="B351" s="67" t="str">
        <f t="shared" si="57"/>
        <v>414300</v>
      </c>
      <c r="C351" s="67" t="str">
        <f t="shared" si="58"/>
        <v>414300</v>
      </c>
      <c r="D351" s="67" t="str">
        <f t="shared" si="59"/>
        <v>414300</v>
      </c>
      <c r="E351" s="67" t="str">
        <f t="shared" si="60"/>
        <v>414000</v>
      </c>
      <c r="F351" s="67" t="str">
        <f t="shared" si="61"/>
        <v>410000</v>
      </c>
      <c r="G351" s="67" t="str">
        <f t="shared" si="62"/>
        <v>Not Creative</v>
      </c>
    </row>
    <row r="352" spans="1:7" x14ac:dyDescent="0.25">
      <c r="A352" t="s">
        <v>10629</v>
      </c>
      <c r="B352" s="67" t="str">
        <f t="shared" si="57"/>
        <v>414400</v>
      </c>
      <c r="C352" s="67" t="str">
        <f t="shared" si="58"/>
        <v>414400</v>
      </c>
      <c r="D352" s="67" t="str">
        <f t="shared" si="59"/>
        <v>414400</v>
      </c>
      <c r="E352" s="67" t="str">
        <f t="shared" si="60"/>
        <v>414000</v>
      </c>
      <c r="F352" s="67" t="str">
        <f t="shared" si="61"/>
        <v>410000</v>
      </c>
      <c r="G352" s="67" t="str">
        <f t="shared" si="62"/>
        <v>Not Creative</v>
      </c>
    </row>
    <row r="353" spans="1:7" x14ac:dyDescent="0.25">
      <c r="A353" t="s">
        <v>10630</v>
      </c>
      <c r="B353" s="67" t="str">
        <f t="shared" si="57"/>
        <v>414500</v>
      </c>
      <c r="C353" s="67" t="str">
        <f t="shared" si="58"/>
        <v>414500</v>
      </c>
      <c r="D353" s="67" t="str">
        <f t="shared" si="59"/>
        <v>414500</v>
      </c>
      <c r="E353" s="67" t="str">
        <f t="shared" si="60"/>
        <v>414000</v>
      </c>
      <c r="F353" s="67" t="str">
        <f t="shared" si="61"/>
        <v>410000</v>
      </c>
      <c r="G353" s="67" t="str">
        <f t="shared" si="62"/>
        <v>Not Creative</v>
      </c>
    </row>
    <row r="354" spans="1:7" x14ac:dyDescent="0.25">
      <c r="A354" t="s">
        <v>10631</v>
      </c>
      <c r="B354" s="67" t="str">
        <f t="shared" si="57"/>
        <v>415100</v>
      </c>
      <c r="C354" s="67" t="str">
        <f t="shared" si="58"/>
        <v>415100</v>
      </c>
      <c r="D354" s="67" t="str">
        <f t="shared" si="59"/>
        <v>415100</v>
      </c>
      <c r="E354" s="67" t="str">
        <f t="shared" si="60"/>
        <v>415000</v>
      </c>
      <c r="F354" s="67" t="str">
        <f t="shared" si="61"/>
        <v>410000</v>
      </c>
      <c r="G354" s="67" t="str">
        <f t="shared" si="62"/>
        <v>Not Creative</v>
      </c>
    </row>
    <row r="355" spans="1:7" x14ac:dyDescent="0.25">
      <c r="A355" t="s">
        <v>10632</v>
      </c>
      <c r="B355" s="67" t="str">
        <f t="shared" si="57"/>
        <v>415200</v>
      </c>
      <c r="C355" s="67" t="str">
        <f t="shared" si="58"/>
        <v>415200</v>
      </c>
      <c r="D355" s="67" t="str">
        <f t="shared" si="59"/>
        <v>415200</v>
      </c>
      <c r="E355" s="67" t="str">
        <f t="shared" si="60"/>
        <v>415000</v>
      </c>
      <c r="F355" s="67" t="str">
        <f t="shared" si="61"/>
        <v>410000</v>
      </c>
      <c r="G355" s="67" t="str">
        <f t="shared" si="62"/>
        <v>Not Creative</v>
      </c>
    </row>
    <row r="356" spans="1:7" x14ac:dyDescent="0.25">
      <c r="A356" t="s">
        <v>10633</v>
      </c>
      <c r="B356" s="67" t="str">
        <f t="shared" si="57"/>
        <v>415300</v>
      </c>
      <c r="C356" s="67" t="str">
        <f t="shared" si="58"/>
        <v>415300</v>
      </c>
      <c r="D356" s="67" t="str">
        <f t="shared" si="59"/>
        <v>415300</v>
      </c>
      <c r="E356" s="67" t="str">
        <f t="shared" si="60"/>
        <v>415000</v>
      </c>
      <c r="F356" s="67" t="str">
        <f t="shared" si="61"/>
        <v>410000</v>
      </c>
      <c r="G356" s="67" t="str">
        <f t="shared" si="62"/>
        <v>Not Creative</v>
      </c>
    </row>
    <row r="357" spans="1:7" x14ac:dyDescent="0.25">
      <c r="A357" t="s">
        <v>10634</v>
      </c>
      <c r="B357" s="67" t="str">
        <f t="shared" si="57"/>
        <v>416100</v>
      </c>
      <c r="C357" s="67" t="str">
        <f t="shared" si="58"/>
        <v>416100</v>
      </c>
      <c r="D357" s="67" t="str">
        <f t="shared" si="59"/>
        <v>416100</v>
      </c>
      <c r="E357" s="67" t="str">
        <f t="shared" si="60"/>
        <v>416000</v>
      </c>
      <c r="F357" s="67" t="str">
        <f t="shared" si="61"/>
        <v>410000</v>
      </c>
      <c r="G357" s="67" t="str">
        <f t="shared" si="62"/>
        <v>Not Creative</v>
      </c>
    </row>
    <row r="358" spans="1:7" x14ac:dyDescent="0.25">
      <c r="A358" t="s">
        <v>10635</v>
      </c>
      <c r="B358" s="67" t="str">
        <f t="shared" si="57"/>
        <v>416200</v>
      </c>
      <c r="C358" s="67" t="str">
        <f t="shared" si="58"/>
        <v>416200</v>
      </c>
      <c r="D358" s="67" t="str">
        <f t="shared" si="59"/>
        <v>416200</v>
      </c>
      <c r="E358" s="67" t="str">
        <f t="shared" si="60"/>
        <v>416000</v>
      </c>
      <c r="F358" s="67" t="str">
        <f t="shared" si="61"/>
        <v>410000</v>
      </c>
      <c r="G358" s="67" t="str">
        <f t="shared" si="62"/>
        <v>Not Creative</v>
      </c>
    </row>
    <row r="359" spans="1:7" x14ac:dyDescent="0.25">
      <c r="A359" t="s">
        <v>10636</v>
      </c>
      <c r="B359" s="67" t="str">
        <f t="shared" si="57"/>
        <v>416300</v>
      </c>
      <c r="C359" s="67" t="str">
        <f t="shared" si="58"/>
        <v>416300</v>
      </c>
      <c r="D359" s="67" t="str">
        <f t="shared" si="59"/>
        <v>416300</v>
      </c>
      <c r="E359" s="67" t="str">
        <f t="shared" si="60"/>
        <v>416000</v>
      </c>
      <c r="F359" s="67" t="str">
        <f t="shared" si="61"/>
        <v>410000</v>
      </c>
      <c r="G359" s="67" t="str">
        <f t="shared" si="62"/>
        <v>Not Creative</v>
      </c>
    </row>
    <row r="360" spans="1:7" x14ac:dyDescent="0.25">
      <c r="A360" t="s">
        <v>10637</v>
      </c>
      <c r="B360" s="67" t="str">
        <f t="shared" si="57"/>
        <v>417100</v>
      </c>
      <c r="C360" s="67" t="str">
        <f t="shared" si="58"/>
        <v>417100</v>
      </c>
      <c r="D360" s="67" t="str">
        <f t="shared" si="59"/>
        <v>417100</v>
      </c>
      <c r="E360" s="67" t="str">
        <f t="shared" si="60"/>
        <v>417000</v>
      </c>
      <c r="F360" s="67" t="str">
        <f t="shared" si="61"/>
        <v>410000</v>
      </c>
      <c r="G360" s="67" t="str">
        <f t="shared" si="62"/>
        <v>Not Creative</v>
      </c>
    </row>
    <row r="361" spans="1:7" x14ac:dyDescent="0.25">
      <c r="A361" t="s">
        <v>10638</v>
      </c>
      <c r="B361" s="67" t="str">
        <f t="shared" si="57"/>
        <v>417200</v>
      </c>
      <c r="C361" s="67" t="str">
        <f t="shared" si="58"/>
        <v>417200</v>
      </c>
      <c r="D361" s="67" t="str">
        <f t="shared" si="59"/>
        <v>417200</v>
      </c>
      <c r="E361" s="67" t="str">
        <f t="shared" si="60"/>
        <v>417000</v>
      </c>
      <c r="F361" s="67" t="str">
        <f t="shared" si="61"/>
        <v>410000</v>
      </c>
      <c r="G361" s="67" t="str">
        <f t="shared" si="62"/>
        <v>Not Creative</v>
      </c>
    </row>
    <row r="362" spans="1:7" x14ac:dyDescent="0.25">
      <c r="A362" t="s">
        <v>10639</v>
      </c>
      <c r="B362" s="67" t="str">
        <f t="shared" si="57"/>
        <v>417300</v>
      </c>
      <c r="C362" s="67" t="str">
        <f t="shared" si="58"/>
        <v>417300</v>
      </c>
      <c r="D362" s="67" t="str">
        <f t="shared" si="59"/>
        <v>417300</v>
      </c>
      <c r="E362" s="67" t="str">
        <f t="shared" si="60"/>
        <v>417000</v>
      </c>
      <c r="F362" s="67" t="str">
        <f t="shared" si="61"/>
        <v>410000</v>
      </c>
      <c r="G362" s="67" t="str">
        <f t="shared" si="62"/>
        <v>Not Creative</v>
      </c>
    </row>
    <row r="363" spans="1:7" x14ac:dyDescent="0.25">
      <c r="A363" t="s">
        <v>10640</v>
      </c>
      <c r="B363" s="67" t="str">
        <f t="shared" si="57"/>
        <v>417900</v>
      </c>
      <c r="C363" s="67" t="str">
        <f t="shared" si="58"/>
        <v>417900</v>
      </c>
      <c r="D363" s="67" t="str">
        <f t="shared" si="59"/>
        <v>417900</v>
      </c>
      <c r="E363" s="67" t="str">
        <f t="shared" si="60"/>
        <v>417000</v>
      </c>
      <c r="F363" s="67" t="str">
        <f t="shared" si="61"/>
        <v>410000</v>
      </c>
      <c r="G363" s="67" t="str">
        <f t="shared" si="62"/>
        <v>Not Creative</v>
      </c>
    </row>
    <row r="364" spans="1:7" x14ac:dyDescent="0.25">
      <c r="A364" t="s">
        <v>10641</v>
      </c>
      <c r="B364" s="67" t="str">
        <f t="shared" si="57"/>
        <v>418100</v>
      </c>
      <c r="C364" s="67" t="str">
        <f t="shared" si="58"/>
        <v>418100</v>
      </c>
      <c r="D364" s="67" t="str">
        <f t="shared" si="59"/>
        <v>418100</v>
      </c>
      <c r="E364" s="67" t="str">
        <f t="shared" si="60"/>
        <v>418000</v>
      </c>
      <c r="F364" s="67" t="str">
        <f t="shared" si="61"/>
        <v>410000</v>
      </c>
      <c r="G364" s="67" t="str">
        <f t="shared" si="62"/>
        <v>Not Creative</v>
      </c>
    </row>
    <row r="365" spans="1:7" x14ac:dyDescent="0.25">
      <c r="A365" t="s">
        <v>10642</v>
      </c>
      <c r="B365" s="67" t="str">
        <f t="shared" si="57"/>
        <v>418200</v>
      </c>
      <c r="C365" s="67" t="str">
        <f t="shared" si="58"/>
        <v>418200</v>
      </c>
      <c r="D365" s="67" t="str">
        <f t="shared" si="59"/>
        <v>418200</v>
      </c>
      <c r="E365" s="67" t="str">
        <f t="shared" si="60"/>
        <v>418000</v>
      </c>
      <c r="F365" s="67" t="str">
        <f t="shared" si="61"/>
        <v>410000</v>
      </c>
      <c r="G365" s="67" t="str">
        <f t="shared" si="62"/>
        <v>Not Creative</v>
      </c>
    </row>
    <row r="366" spans="1:7" x14ac:dyDescent="0.25">
      <c r="A366" t="s">
        <v>10643</v>
      </c>
      <c r="B366" s="67" t="str">
        <f t="shared" si="57"/>
        <v>418300</v>
      </c>
      <c r="C366" s="67" t="str">
        <f t="shared" si="58"/>
        <v>418300</v>
      </c>
      <c r="D366" s="67" t="str">
        <f t="shared" si="59"/>
        <v>418300</v>
      </c>
      <c r="E366" s="67" t="str">
        <f t="shared" si="60"/>
        <v>418000</v>
      </c>
      <c r="F366" s="67" t="str">
        <f t="shared" si="61"/>
        <v>410000</v>
      </c>
      <c r="G366" s="67" t="str">
        <f t="shared" si="62"/>
        <v>Not Creative</v>
      </c>
    </row>
    <row r="367" spans="1:7" x14ac:dyDescent="0.25">
      <c r="A367" t="s">
        <v>10644</v>
      </c>
      <c r="B367" s="67" t="str">
        <f t="shared" si="57"/>
        <v>418400</v>
      </c>
      <c r="C367" s="67" t="str">
        <f t="shared" si="58"/>
        <v>418400</v>
      </c>
      <c r="D367" s="67" t="str">
        <f t="shared" si="59"/>
        <v>418400</v>
      </c>
      <c r="E367" s="67" t="str">
        <f t="shared" si="60"/>
        <v>418000</v>
      </c>
      <c r="F367" s="67" t="str">
        <f t="shared" si="61"/>
        <v>410000</v>
      </c>
      <c r="G367" s="67" t="str">
        <f t="shared" si="62"/>
        <v>Not Creative</v>
      </c>
    </row>
    <row r="368" spans="1:7" x14ac:dyDescent="0.25">
      <c r="A368" t="s">
        <v>10645</v>
      </c>
      <c r="B368" s="67" t="str">
        <f t="shared" si="57"/>
        <v>418900</v>
      </c>
      <c r="C368" s="67" t="str">
        <f t="shared" si="58"/>
        <v>418900</v>
      </c>
      <c r="D368" s="67" t="str">
        <f t="shared" si="59"/>
        <v>418900</v>
      </c>
      <c r="E368" s="67" t="str">
        <f t="shared" si="60"/>
        <v>418000</v>
      </c>
      <c r="F368" s="67" t="str">
        <f t="shared" si="61"/>
        <v>410000</v>
      </c>
      <c r="G368" s="67" t="str">
        <f t="shared" si="62"/>
        <v>Not Creative</v>
      </c>
    </row>
    <row r="369" spans="1:7" x14ac:dyDescent="0.25">
      <c r="A369" t="s">
        <v>10646</v>
      </c>
      <c r="B369" s="67" t="str">
        <f t="shared" si="57"/>
        <v>419100</v>
      </c>
      <c r="C369" s="67" t="str">
        <f t="shared" si="58"/>
        <v>419100</v>
      </c>
      <c r="D369" s="67" t="str">
        <f t="shared" si="59"/>
        <v>419100</v>
      </c>
      <c r="E369" s="67" t="str">
        <f t="shared" si="60"/>
        <v>419000</v>
      </c>
      <c r="F369" s="67" t="str">
        <f t="shared" si="61"/>
        <v>410000</v>
      </c>
      <c r="G369" s="67" t="str">
        <f t="shared" si="62"/>
        <v>Not Creative</v>
      </c>
    </row>
    <row r="370" spans="1:7" x14ac:dyDescent="0.25">
      <c r="A370" t="s">
        <v>10648</v>
      </c>
      <c r="B370" s="67" t="str">
        <f t="shared" si="57"/>
        <v>441100</v>
      </c>
      <c r="C370" s="67" t="str">
        <f t="shared" si="58"/>
        <v>441100</v>
      </c>
      <c r="D370" s="67" t="str">
        <f t="shared" si="59"/>
        <v>441100</v>
      </c>
      <c r="E370" s="67" t="str">
        <f t="shared" si="60"/>
        <v>441000</v>
      </c>
      <c r="F370" s="67" t="str">
        <f t="shared" si="61"/>
        <v>440000</v>
      </c>
      <c r="G370" s="67" t="str">
        <f t="shared" si="62"/>
        <v>Not Creative</v>
      </c>
    </row>
    <row r="371" spans="1:7" x14ac:dyDescent="0.25">
      <c r="A371" t="s">
        <v>10649</v>
      </c>
      <c r="B371" s="67" t="str">
        <f t="shared" si="57"/>
        <v>441200</v>
      </c>
      <c r="C371" s="67" t="str">
        <f t="shared" si="58"/>
        <v>441200</v>
      </c>
      <c r="D371" s="67" t="str">
        <f t="shared" si="59"/>
        <v>441200</v>
      </c>
      <c r="E371" s="67" t="str">
        <f t="shared" si="60"/>
        <v>441000</v>
      </c>
      <c r="F371" s="67" t="str">
        <f t="shared" si="61"/>
        <v>440000</v>
      </c>
      <c r="G371" s="67" t="str">
        <f t="shared" si="62"/>
        <v>Not Creative</v>
      </c>
    </row>
    <row r="372" spans="1:7" x14ac:dyDescent="0.25">
      <c r="A372" t="s">
        <v>10650</v>
      </c>
      <c r="B372" s="67" t="str">
        <f t="shared" si="57"/>
        <v>441300</v>
      </c>
      <c r="C372" s="67" t="str">
        <f t="shared" si="58"/>
        <v>441300</v>
      </c>
      <c r="D372" s="67" t="str">
        <f t="shared" si="59"/>
        <v>441300</v>
      </c>
      <c r="E372" s="67" t="str">
        <f t="shared" si="60"/>
        <v>441000</v>
      </c>
      <c r="F372" s="67" t="str">
        <f t="shared" si="61"/>
        <v>440000</v>
      </c>
      <c r="G372" s="67" t="str">
        <f t="shared" si="62"/>
        <v>Not Creative</v>
      </c>
    </row>
    <row r="373" spans="1:7" x14ac:dyDescent="0.25">
      <c r="A373" t="s">
        <v>10651</v>
      </c>
      <c r="B373" s="67" t="str">
        <f t="shared" si="57"/>
        <v>442100</v>
      </c>
      <c r="C373" s="67" t="str">
        <f t="shared" si="58"/>
        <v>442100</v>
      </c>
      <c r="D373" s="67" t="str">
        <f t="shared" si="59"/>
        <v>442100</v>
      </c>
      <c r="E373" s="67" t="str">
        <f t="shared" si="60"/>
        <v>442000</v>
      </c>
      <c r="F373" s="67" t="str">
        <f t="shared" si="61"/>
        <v>440000</v>
      </c>
      <c r="G373" s="67" t="str">
        <f t="shared" si="62"/>
        <v>Not Creative</v>
      </c>
    </row>
    <row r="374" spans="1:7" x14ac:dyDescent="0.25">
      <c r="A374" t="s">
        <v>10652</v>
      </c>
      <c r="B374" s="67" t="str">
        <f t="shared" si="57"/>
        <v>442200</v>
      </c>
      <c r="C374" s="67" t="str">
        <f t="shared" si="58"/>
        <v>442200</v>
      </c>
      <c r="D374" s="67" t="str">
        <f t="shared" si="59"/>
        <v>442200</v>
      </c>
      <c r="E374" s="67" t="str">
        <f t="shared" si="60"/>
        <v>442000</v>
      </c>
      <c r="F374" s="67" t="str">
        <f t="shared" si="61"/>
        <v>440000</v>
      </c>
      <c r="G374" s="67" t="str">
        <f t="shared" si="62"/>
        <v>Not Creative</v>
      </c>
    </row>
    <row r="375" spans="1:7" x14ac:dyDescent="0.25">
      <c r="A375" t="s">
        <v>10653</v>
      </c>
      <c r="B375" s="67" t="str">
        <f t="shared" si="57"/>
        <v>443100</v>
      </c>
      <c r="C375" s="67" t="str">
        <f t="shared" si="58"/>
        <v>443100</v>
      </c>
      <c r="D375" s="67" t="str">
        <f t="shared" si="59"/>
        <v>443100</v>
      </c>
      <c r="E375" s="67" t="str">
        <f t="shared" si="60"/>
        <v>443000</v>
      </c>
      <c r="F375" s="67" t="str">
        <f t="shared" si="61"/>
        <v>440000</v>
      </c>
      <c r="G375" s="67" t="str">
        <f t="shared" si="62"/>
        <v>Not Creative</v>
      </c>
    </row>
    <row r="376" spans="1:7" x14ac:dyDescent="0.25">
      <c r="A376" t="s">
        <v>10647</v>
      </c>
      <c r="B376" s="67" t="str">
        <f t="shared" si="57"/>
        <v>44-400</v>
      </c>
      <c r="C376" s="67" t="str">
        <f t="shared" si="58"/>
        <v>44-400</v>
      </c>
      <c r="D376" s="67" t="str">
        <f t="shared" si="59"/>
        <v>44-400</v>
      </c>
      <c r="E376" s="67" t="str">
        <f t="shared" si="60"/>
        <v>44-000</v>
      </c>
      <c r="F376" s="67" t="str">
        <f t="shared" si="61"/>
        <v>440000</v>
      </c>
      <c r="G376" s="67" t="str">
        <f t="shared" si="62"/>
        <v>Not Creative</v>
      </c>
    </row>
    <row r="377" spans="1:7" x14ac:dyDescent="0.25">
      <c r="A377" t="s">
        <v>10654</v>
      </c>
      <c r="B377" s="67" t="str">
        <f t="shared" si="57"/>
        <v>444100</v>
      </c>
      <c r="C377" s="67" t="str">
        <f t="shared" si="58"/>
        <v>444100</v>
      </c>
      <c r="D377" s="67" t="str">
        <f t="shared" si="59"/>
        <v>444100</v>
      </c>
      <c r="E377" s="67" t="str">
        <f t="shared" si="60"/>
        <v>444000</v>
      </c>
      <c r="F377" s="67" t="str">
        <f t="shared" si="61"/>
        <v>440000</v>
      </c>
      <c r="G377" s="67" t="str">
        <f t="shared" si="62"/>
        <v>Not Creative</v>
      </c>
    </row>
    <row r="378" spans="1:7" x14ac:dyDescent="0.25">
      <c r="A378" t="s">
        <v>10655</v>
      </c>
      <c r="B378" s="67" t="str">
        <f t="shared" si="57"/>
        <v>444200</v>
      </c>
      <c r="C378" s="67" t="str">
        <f t="shared" si="58"/>
        <v>444200</v>
      </c>
      <c r="D378" s="67" t="str">
        <f t="shared" si="59"/>
        <v>444200</v>
      </c>
      <c r="E378" s="67" t="str">
        <f t="shared" si="60"/>
        <v>444000</v>
      </c>
      <c r="F378" s="67" t="str">
        <f t="shared" si="61"/>
        <v>440000</v>
      </c>
      <c r="G378" s="67" t="str">
        <f t="shared" si="62"/>
        <v>Not Creative</v>
      </c>
    </row>
    <row r="379" spans="1:7" x14ac:dyDescent="0.25">
      <c r="A379" t="s">
        <v>10656</v>
      </c>
      <c r="B379" s="67" t="str">
        <f t="shared" si="57"/>
        <v>445100</v>
      </c>
      <c r="C379" s="67" t="str">
        <f t="shared" si="58"/>
        <v>445100</v>
      </c>
      <c r="D379" s="67" t="str">
        <f t="shared" si="59"/>
        <v>445100</v>
      </c>
      <c r="E379" s="67" t="str">
        <f t="shared" si="60"/>
        <v>445000</v>
      </c>
      <c r="F379" s="67" t="str">
        <f t="shared" si="61"/>
        <v>440000</v>
      </c>
      <c r="G379" s="67" t="str">
        <f t="shared" si="62"/>
        <v>Not Creative</v>
      </c>
    </row>
    <row r="380" spans="1:7" x14ac:dyDescent="0.25">
      <c r="A380" t="s">
        <v>10657</v>
      </c>
      <c r="B380" s="67" t="str">
        <f t="shared" si="57"/>
        <v>445200</v>
      </c>
      <c r="C380" s="67" t="str">
        <f t="shared" si="58"/>
        <v>445200</v>
      </c>
      <c r="D380" s="67" t="str">
        <f t="shared" si="59"/>
        <v>445200</v>
      </c>
      <c r="E380" s="67" t="str">
        <f t="shared" si="60"/>
        <v>445000</v>
      </c>
      <c r="F380" s="67" t="str">
        <f t="shared" si="61"/>
        <v>440000</v>
      </c>
      <c r="G380" s="67" t="str">
        <f t="shared" si="62"/>
        <v>Not Creative</v>
      </c>
    </row>
    <row r="381" spans="1:7" x14ac:dyDescent="0.25">
      <c r="A381" t="s">
        <v>10658</v>
      </c>
      <c r="B381" s="67" t="str">
        <f t="shared" si="57"/>
        <v>445300</v>
      </c>
      <c r="C381" s="67" t="str">
        <f t="shared" si="58"/>
        <v>445300</v>
      </c>
      <c r="D381" s="67" t="str">
        <f t="shared" si="59"/>
        <v>445300</v>
      </c>
      <c r="E381" s="67" t="str">
        <f t="shared" si="60"/>
        <v>445000</v>
      </c>
      <c r="F381" s="67" t="str">
        <f t="shared" si="61"/>
        <v>440000</v>
      </c>
      <c r="G381" s="67" t="str">
        <f t="shared" si="62"/>
        <v>Not Creative</v>
      </c>
    </row>
    <row r="382" spans="1:7" x14ac:dyDescent="0.25">
      <c r="A382" t="s">
        <v>10659</v>
      </c>
      <c r="B382" s="67" t="str">
        <f t="shared" si="57"/>
        <v>446100</v>
      </c>
      <c r="C382" s="67" t="str">
        <f t="shared" si="58"/>
        <v>446100</v>
      </c>
      <c r="D382" s="67" t="str">
        <f t="shared" si="59"/>
        <v>446100</v>
      </c>
      <c r="E382" s="67" t="str">
        <f t="shared" si="60"/>
        <v>446000</v>
      </c>
      <c r="F382" s="67" t="str">
        <f t="shared" si="61"/>
        <v>440000</v>
      </c>
      <c r="G382" s="67" t="str">
        <f t="shared" si="62"/>
        <v>Not Creative</v>
      </c>
    </row>
    <row r="383" spans="1:7" x14ac:dyDescent="0.25">
      <c r="A383" t="s">
        <v>10660</v>
      </c>
      <c r="B383" s="67" t="str">
        <f t="shared" si="57"/>
        <v>447100</v>
      </c>
      <c r="C383" s="67" t="str">
        <f t="shared" si="58"/>
        <v>447100</v>
      </c>
      <c r="D383" s="67" t="str">
        <f t="shared" si="59"/>
        <v>447100</v>
      </c>
      <c r="E383" s="67" t="str">
        <f t="shared" si="60"/>
        <v>447000</v>
      </c>
      <c r="F383" s="67" t="str">
        <f t="shared" si="61"/>
        <v>440000</v>
      </c>
      <c r="G383" s="67" t="str">
        <f t="shared" si="62"/>
        <v>Not Creative</v>
      </c>
    </row>
    <row r="384" spans="1:7" x14ac:dyDescent="0.25">
      <c r="A384" t="s">
        <v>10661</v>
      </c>
      <c r="B384" s="67" t="str">
        <f t="shared" si="57"/>
        <v>448100</v>
      </c>
      <c r="C384" s="67" t="str">
        <f t="shared" si="58"/>
        <v>448100</v>
      </c>
      <c r="D384" s="67" t="str">
        <f t="shared" si="59"/>
        <v>448100</v>
      </c>
      <c r="E384" s="67" t="str">
        <f t="shared" si="60"/>
        <v>448000</v>
      </c>
      <c r="F384" s="67" t="str">
        <f t="shared" si="61"/>
        <v>440000</v>
      </c>
      <c r="G384" s="67" t="str">
        <f t="shared" si="62"/>
        <v>Not Creative</v>
      </c>
    </row>
    <row r="385" spans="1:7" x14ac:dyDescent="0.25">
      <c r="A385" t="s">
        <v>10662</v>
      </c>
      <c r="B385" s="67" t="str">
        <f t="shared" si="57"/>
        <v>448200</v>
      </c>
      <c r="C385" s="67" t="str">
        <f t="shared" si="58"/>
        <v>448200</v>
      </c>
      <c r="D385" s="67" t="str">
        <f t="shared" si="59"/>
        <v>448200</v>
      </c>
      <c r="E385" s="67" t="str">
        <f t="shared" si="60"/>
        <v>448000</v>
      </c>
      <c r="F385" s="67" t="str">
        <f t="shared" si="61"/>
        <v>440000</v>
      </c>
      <c r="G385" s="67" t="str">
        <f t="shared" si="62"/>
        <v>Not Creative</v>
      </c>
    </row>
    <row r="386" spans="1:7" x14ac:dyDescent="0.25">
      <c r="A386" t="s">
        <v>10663</v>
      </c>
      <c r="B386" s="67" t="str">
        <f t="shared" si="57"/>
        <v>448300</v>
      </c>
      <c r="C386" s="67" t="str">
        <f t="shared" si="58"/>
        <v>448300</v>
      </c>
      <c r="D386" s="67" t="str">
        <f t="shared" si="59"/>
        <v>448300</v>
      </c>
      <c r="E386" s="67" t="str">
        <f t="shared" si="60"/>
        <v>448000</v>
      </c>
      <c r="F386" s="67" t="str">
        <f t="shared" si="61"/>
        <v>440000</v>
      </c>
      <c r="G386" s="67" t="str">
        <f t="shared" si="62"/>
        <v>Not Creative</v>
      </c>
    </row>
    <row r="387" spans="1:7" x14ac:dyDescent="0.25">
      <c r="A387" t="s">
        <v>10664</v>
      </c>
      <c r="B387" s="67" t="str">
        <f t="shared" si="57"/>
        <v>451100</v>
      </c>
      <c r="C387" s="67" t="str">
        <f t="shared" si="58"/>
        <v>451100</v>
      </c>
      <c r="D387" s="67" t="str">
        <f t="shared" si="59"/>
        <v>451100</v>
      </c>
      <c r="E387" s="67" t="str">
        <f t="shared" si="60"/>
        <v>451000</v>
      </c>
      <c r="F387" s="67" t="str">
        <f t="shared" si="61"/>
        <v>450000</v>
      </c>
      <c r="G387" s="67" t="str">
        <f t="shared" si="62"/>
        <v>Not Creative</v>
      </c>
    </row>
    <row r="388" spans="1:7" x14ac:dyDescent="0.25">
      <c r="A388" t="s">
        <v>10665</v>
      </c>
      <c r="B388" s="67" t="str">
        <f t="shared" si="57"/>
        <v>451300</v>
      </c>
      <c r="C388" s="67" t="str">
        <f t="shared" si="58"/>
        <v>451300</v>
      </c>
      <c r="D388" s="67" t="str">
        <f t="shared" si="59"/>
        <v>451300</v>
      </c>
      <c r="E388" s="67" t="str">
        <f t="shared" si="60"/>
        <v>451000</v>
      </c>
      <c r="F388" s="67" t="str">
        <f t="shared" si="61"/>
        <v>450000</v>
      </c>
      <c r="G388" s="67" t="str">
        <f t="shared" si="62"/>
        <v>Not Creative</v>
      </c>
    </row>
    <row r="389" spans="1:7" x14ac:dyDescent="0.25">
      <c r="A389" t="s">
        <v>10666</v>
      </c>
      <c r="B389" s="67" t="str">
        <f t="shared" si="57"/>
        <v>452100</v>
      </c>
      <c r="C389" s="67" t="str">
        <f t="shared" si="58"/>
        <v>452100</v>
      </c>
      <c r="D389" s="67" t="str">
        <f t="shared" si="59"/>
        <v>452100</v>
      </c>
      <c r="E389" s="67" t="str">
        <f t="shared" si="60"/>
        <v>452000</v>
      </c>
      <c r="F389" s="67" t="str">
        <f t="shared" si="61"/>
        <v>450000</v>
      </c>
      <c r="G389" s="67" t="str">
        <f t="shared" si="62"/>
        <v>Not Creative</v>
      </c>
    </row>
    <row r="390" spans="1:7" x14ac:dyDescent="0.25">
      <c r="A390" t="s">
        <v>10667</v>
      </c>
      <c r="B390" s="67" t="str">
        <f t="shared" si="57"/>
        <v>452900</v>
      </c>
      <c r="C390" s="67" t="str">
        <f t="shared" si="58"/>
        <v>452900</v>
      </c>
      <c r="D390" s="67" t="str">
        <f t="shared" si="59"/>
        <v>452900</v>
      </c>
      <c r="E390" s="67" t="str">
        <f t="shared" si="60"/>
        <v>452000</v>
      </c>
      <c r="F390" s="67" t="str">
        <f t="shared" si="61"/>
        <v>450000</v>
      </c>
      <c r="G390" s="67" t="str">
        <f t="shared" si="62"/>
        <v>Not Creative</v>
      </c>
    </row>
    <row r="391" spans="1:7" x14ac:dyDescent="0.25">
      <c r="A391" t="s">
        <v>10668</v>
      </c>
      <c r="B391" s="67" t="str">
        <f t="shared" si="57"/>
        <v>453100</v>
      </c>
      <c r="C391" s="67" t="str">
        <f t="shared" si="58"/>
        <v>453100</v>
      </c>
      <c r="D391" s="67" t="str">
        <f t="shared" si="59"/>
        <v>453100</v>
      </c>
      <c r="E391" s="67" t="str">
        <f t="shared" si="60"/>
        <v>453000</v>
      </c>
      <c r="F391" s="67" t="str">
        <f t="shared" si="61"/>
        <v>450000</v>
      </c>
      <c r="G391" s="67" t="str">
        <f t="shared" si="62"/>
        <v>Not Creative</v>
      </c>
    </row>
    <row r="392" spans="1:7" x14ac:dyDescent="0.25">
      <c r="A392" t="s">
        <v>10669</v>
      </c>
      <c r="B392" s="67" t="str">
        <f t="shared" si="57"/>
        <v>453200</v>
      </c>
      <c r="C392" s="67" t="str">
        <f t="shared" si="58"/>
        <v>453200</v>
      </c>
      <c r="D392" s="67" t="str">
        <f t="shared" si="59"/>
        <v>453200</v>
      </c>
      <c r="E392" s="67" t="str">
        <f t="shared" si="60"/>
        <v>453000</v>
      </c>
      <c r="F392" s="67" t="str">
        <f t="shared" si="61"/>
        <v>450000</v>
      </c>
      <c r="G392" s="67" t="str">
        <f t="shared" si="62"/>
        <v>Not Creative</v>
      </c>
    </row>
    <row r="393" spans="1:7" x14ac:dyDescent="0.25">
      <c r="A393" t="s">
        <v>10670</v>
      </c>
      <c r="B393" s="67" t="str">
        <f t="shared" si="57"/>
        <v>453300</v>
      </c>
      <c r="C393" s="67" t="str">
        <f t="shared" si="58"/>
        <v>453300</v>
      </c>
      <c r="D393" s="67" t="str">
        <f t="shared" si="59"/>
        <v>453300</v>
      </c>
      <c r="E393" s="67" t="str">
        <f t="shared" si="60"/>
        <v>453000</v>
      </c>
      <c r="F393" s="67" t="str">
        <f t="shared" si="61"/>
        <v>450000</v>
      </c>
      <c r="G393" s="67" t="str">
        <f t="shared" si="62"/>
        <v>Not Creative</v>
      </c>
    </row>
    <row r="394" spans="1:7" x14ac:dyDescent="0.25">
      <c r="A394" t="s">
        <v>10671</v>
      </c>
      <c r="B394" s="67" t="str">
        <f t="shared" si="57"/>
        <v>453900</v>
      </c>
      <c r="C394" s="67" t="str">
        <f t="shared" si="58"/>
        <v>453900</v>
      </c>
      <c r="D394" s="67" t="str">
        <f t="shared" si="59"/>
        <v>453900</v>
      </c>
      <c r="E394" s="67" t="str">
        <f t="shared" si="60"/>
        <v>453000</v>
      </c>
      <c r="F394" s="67" t="str">
        <f t="shared" si="61"/>
        <v>450000</v>
      </c>
      <c r="G394" s="67" t="str">
        <f t="shared" si="62"/>
        <v>Not Creative</v>
      </c>
    </row>
    <row r="395" spans="1:7" x14ac:dyDescent="0.25">
      <c r="A395" t="s">
        <v>10672</v>
      </c>
      <c r="B395" s="67" t="str">
        <f t="shared" si="57"/>
        <v>454100</v>
      </c>
      <c r="C395" s="67" t="str">
        <f t="shared" si="58"/>
        <v>454100</v>
      </c>
      <c r="D395" s="67" t="str">
        <f t="shared" si="59"/>
        <v>454100</v>
      </c>
      <c r="E395" s="67" t="str">
        <f t="shared" si="60"/>
        <v>454000</v>
      </c>
      <c r="F395" s="67" t="str">
        <f t="shared" si="61"/>
        <v>450000</v>
      </c>
      <c r="G395" s="67" t="str">
        <f t="shared" si="62"/>
        <v>Not Creative</v>
      </c>
    </row>
    <row r="396" spans="1:7" x14ac:dyDescent="0.25">
      <c r="A396" t="s">
        <v>10673</v>
      </c>
      <c r="B396" s="67" t="str">
        <f t="shared" si="57"/>
        <v>454200</v>
      </c>
      <c r="C396" s="67" t="str">
        <f t="shared" si="58"/>
        <v>454200</v>
      </c>
      <c r="D396" s="67" t="str">
        <f t="shared" si="59"/>
        <v>454200</v>
      </c>
      <c r="E396" s="67" t="str">
        <f t="shared" si="60"/>
        <v>454000</v>
      </c>
      <c r="F396" s="67" t="str">
        <f t="shared" si="61"/>
        <v>450000</v>
      </c>
      <c r="G396" s="67" t="str">
        <f t="shared" si="62"/>
        <v>Not Creative</v>
      </c>
    </row>
    <row r="397" spans="1:7" x14ac:dyDescent="0.25">
      <c r="A397" t="s">
        <v>10674</v>
      </c>
      <c r="B397" s="67" t="str">
        <f t="shared" si="57"/>
        <v>454300</v>
      </c>
      <c r="C397" s="67" t="str">
        <f t="shared" si="58"/>
        <v>454300</v>
      </c>
      <c r="D397" s="67" t="str">
        <f t="shared" si="59"/>
        <v>454300</v>
      </c>
      <c r="E397" s="67" t="str">
        <f t="shared" si="60"/>
        <v>454000</v>
      </c>
      <c r="F397" s="67" t="str">
        <f t="shared" si="61"/>
        <v>450000</v>
      </c>
      <c r="G397" s="67" t="str">
        <f t="shared" si="62"/>
        <v>Not Creative</v>
      </c>
    </row>
    <row r="398" spans="1:7" x14ac:dyDescent="0.25">
      <c r="A398" t="s">
        <v>10676</v>
      </c>
      <c r="B398" s="67" t="str">
        <f t="shared" si="57"/>
        <v>481100</v>
      </c>
      <c r="C398" s="67" t="str">
        <f t="shared" si="58"/>
        <v>481100</v>
      </c>
      <c r="D398" s="67" t="str">
        <f t="shared" si="59"/>
        <v>481100</v>
      </c>
      <c r="E398" s="67" t="str">
        <f t="shared" si="60"/>
        <v>481000</v>
      </c>
      <c r="F398" s="67" t="str">
        <f t="shared" si="61"/>
        <v>480000</v>
      </c>
      <c r="G398" s="67" t="str">
        <f t="shared" si="62"/>
        <v>Not Creative</v>
      </c>
    </row>
    <row r="399" spans="1:7" x14ac:dyDescent="0.25">
      <c r="A399" t="s">
        <v>10677</v>
      </c>
      <c r="B399" s="67" t="str">
        <f t="shared" si="57"/>
        <v>481200</v>
      </c>
      <c r="C399" s="67" t="str">
        <f t="shared" si="58"/>
        <v>481200</v>
      </c>
      <c r="D399" s="67" t="str">
        <f t="shared" si="59"/>
        <v>481200</v>
      </c>
      <c r="E399" s="67" t="str">
        <f t="shared" si="60"/>
        <v>481000</v>
      </c>
      <c r="F399" s="67" t="str">
        <f t="shared" si="61"/>
        <v>480000</v>
      </c>
      <c r="G399" s="67" t="str">
        <f t="shared" si="62"/>
        <v>Not Creative</v>
      </c>
    </row>
    <row r="400" spans="1:7" x14ac:dyDescent="0.25">
      <c r="A400" t="s">
        <v>10678</v>
      </c>
      <c r="B400" s="67" t="str">
        <f t="shared" si="57"/>
        <v>482100</v>
      </c>
      <c r="C400" s="67" t="str">
        <f t="shared" si="58"/>
        <v>482100</v>
      </c>
      <c r="D400" s="67" t="str">
        <f t="shared" si="59"/>
        <v>482100</v>
      </c>
      <c r="E400" s="67" t="str">
        <f t="shared" si="60"/>
        <v>482000</v>
      </c>
      <c r="F400" s="67" t="str">
        <f t="shared" si="61"/>
        <v>480000</v>
      </c>
      <c r="G400" s="67" t="str">
        <f t="shared" si="62"/>
        <v>Not Creative</v>
      </c>
    </row>
    <row r="401" spans="1:7" x14ac:dyDescent="0.25">
      <c r="A401" t="s">
        <v>10679</v>
      </c>
      <c r="B401" s="67" t="str">
        <f t="shared" si="57"/>
        <v>483100</v>
      </c>
      <c r="C401" s="67" t="str">
        <f t="shared" si="58"/>
        <v>483100</v>
      </c>
      <c r="D401" s="67" t="str">
        <f t="shared" si="59"/>
        <v>483100</v>
      </c>
      <c r="E401" s="67" t="str">
        <f t="shared" si="60"/>
        <v>483000</v>
      </c>
      <c r="F401" s="67" t="str">
        <f t="shared" si="61"/>
        <v>480000</v>
      </c>
      <c r="G401" s="67" t="str">
        <f t="shared" si="62"/>
        <v>Not Creative</v>
      </c>
    </row>
    <row r="402" spans="1:7" x14ac:dyDescent="0.25">
      <c r="A402" t="s">
        <v>10680</v>
      </c>
      <c r="B402" s="67" t="str">
        <f t="shared" si="57"/>
        <v>483200</v>
      </c>
      <c r="C402" s="67" t="str">
        <f t="shared" si="58"/>
        <v>483200</v>
      </c>
      <c r="D402" s="67" t="str">
        <f t="shared" si="59"/>
        <v>483200</v>
      </c>
      <c r="E402" s="67" t="str">
        <f t="shared" si="60"/>
        <v>483000</v>
      </c>
      <c r="F402" s="67" t="str">
        <f t="shared" si="61"/>
        <v>480000</v>
      </c>
      <c r="G402" s="67" t="str">
        <f t="shared" si="62"/>
        <v>Not Creative</v>
      </c>
    </row>
    <row r="403" spans="1:7" x14ac:dyDescent="0.25">
      <c r="A403" t="s">
        <v>10675</v>
      </c>
      <c r="B403" s="67" t="str">
        <f t="shared" si="57"/>
        <v>48-400</v>
      </c>
      <c r="C403" s="67" t="str">
        <f t="shared" si="58"/>
        <v>48-400</v>
      </c>
      <c r="D403" s="67" t="str">
        <f t="shared" si="59"/>
        <v>48-400</v>
      </c>
      <c r="E403" s="67" t="str">
        <f t="shared" si="60"/>
        <v>48-000</v>
      </c>
      <c r="F403" s="67" t="str">
        <f t="shared" si="61"/>
        <v>480000</v>
      </c>
      <c r="G403" s="67" t="str">
        <f t="shared" si="62"/>
        <v>Not Creative</v>
      </c>
    </row>
    <row r="404" spans="1:7" x14ac:dyDescent="0.25">
      <c r="A404" t="s">
        <v>10681</v>
      </c>
      <c r="B404" s="67" t="str">
        <f t="shared" si="57"/>
        <v>484100</v>
      </c>
      <c r="C404" s="67" t="str">
        <f t="shared" si="58"/>
        <v>484100</v>
      </c>
      <c r="D404" s="67" t="str">
        <f t="shared" si="59"/>
        <v>484100</v>
      </c>
      <c r="E404" s="67" t="str">
        <f t="shared" si="60"/>
        <v>484000</v>
      </c>
      <c r="F404" s="67" t="str">
        <f t="shared" si="61"/>
        <v>480000</v>
      </c>
      <c r="G404" s="67" t="str">
        <f t="shared" si="62"/>
        <v>Not Creative</v>
      </c>
    </row>
    <row r="405" spans="1:7" x14ac:dyDescent="0.25">
      <c r="A405" t="s">
        <v>10682</v>
      </c>
      <c r="B405" s="67" t="str">
        <f t="shared" si="57"/>
        <v>484200</v>
      </c>
      <c r="C405" s="67" t="str">
        <f t="shared" si="58"/>
        <v>484200</v>
      </c>
      <c r="D405" s="67" t="str">
        <f t="shared" si="59"/>
        <v>484200</v>
      </c>
      <c r="E405" s="67" t="str">
        <f t="shared" si="60"/>
        <v>484000</v>
      </c>
      <c r="F405" s="67" t="str">
        <f t="shared" si="61"/>
        <v>480000</v>
      </c>
      <c r="G405" s="67" t="str">
        <f t="shared" si="62"/>
        <v>Not Creative</v>
      </c>
    </row>
    <row r="406" spans="1:7" x14ac:dyDescent="0.25">
      <c r="A406" t="s">
        <v>10683</v>
      </c>
      <c r="B406" s="67" t="str">
        <f t="shared" si="57"/>
        <v>485100</v>
      </c>
      <c r="C406" s="67" t="str">
        <f t="shared" si="58"/>
        <v>485100</v>
      </c>
      <c r="D406" s="67" t="str">
        <f t="shared" si="59"/>
        <v>485100</v>
      </c>
      <c r="E406" s="67" t="str">
        <f t="shared" si="60"/>
        <v>485000</v>
      </c>
      <c r="F406" s="67" t="str">
        <f t="shared" si="61"/>
        <v>480000</v>
      </c>
      <c r="G406" s="67" t="str">
        <f t="shared" si="62"/>
        <v>Not Creative</v>
      </c>
    </row>
    <row r="407" spans="1:7" x14ac:dyDescent="0.25">
      <c r="A407" t="s">
        <v>10684</v>
      </c>
      <c r="B407" s="67" t="str">
        <f t="shared" si="57"/>
        <v>485200</v>
      </c>
      <c r="C407" s="67" t="str">
        <f t="shared" si="58"/>
        <v>485200</v>
      </c>
      <c r="D407" s="67" t="str">
        <f t="shared" si="59"/>
        <v>485200</v>
      </c>
      <c r="E407" s="67" t="str">
        <f t="shared" si="60"/>
        <v>485000</v>
      </c>
      <c r="F407" s="67" t="str">
        <f t="shared" si="61"/>
        <v>480000</v>
      </c>
      <c r="G407" s="67" t="str">
        <f t="shared" si="62"/>
        <v>Not Creative</v>
      </c>
    </row>
    <row r="408" spans="1:7" x14ac:dyDescent="0.25">
      <c r="A408" t="s">
        <v>10685</v>
      </c>
      <c r="B408" s="67" t="str">
        <f t="shared" si="57"/>
        <v>485300</v>
      </c>
      <c r="C408" s="67" t="str">
        <f t="shared" si="58"/>
        <v>485300</v>
      </c>
      <c r="D408" s="67" t="str">
        <f t="shared" si="59"/>
        <v>485300</v>
      </c>
      <c r="E408" s="67" t="str">
        <f t="shared" si="60"/>
        <v>485000</v>
      </c>
      <c r="F408" s="67" t="str">
        <f t="shared" si="61"/>
        <v>480000</v>
      </c>
      <c r="G408" s="67" t="str">
        <f t="shared" si="62"/>
        <v>Not Creative</v>
      </c>
    </row>
    <row r="409" spans="1:7" x14ac:dyDescent="0.25">
      <c r="A409" t="s">
        <v>10686</v>
      </c>
      <c r="B409" s="67" t="str">
        <f t="shared" si="57"/>
        <v>485400</v>
      </c>
      <c r="C409" s="67" t="str">
        <f t="shared" si="58"/>
        <v>485400</v>
      </c>
      <c r="D409" s="67" t="str">
        <f t="shared" si="59"/>
        <v>485400</v>
      </c>
      <c r="E409" s="67" t="str">
        <f t="shared" si="60"/>
        <v>485000</v>
      </c>
      <c r="F409" s="67" t="str">
        <f t="shared" si="61"/>
        <v>480000</v>
      </c>
      <c r="G409" s="67" t="str">
        <f t="shared" si="62"/>
        <v>Not Creative</v>
      </c>
    </row>
    <row r="410" spans="1:7" x14ac:dyDescent="0.25">
      <c r="A410" t="s">
        <v>10687</v>
      </c>
      <c r="B410" s="67" t="str">
        <f t="shared" ref="B410:B473" si="63">RIGHT(A410,6)</f>
        <v>485500</v>
      </c>
      <c r="C410" s="67" t="str">
        <f t="shared" ref="C410:C473" si="64">LEFT(B410,5)&amp;"0"</f>
        <v>485500</v>
      </c>
      <c r="D410" s="67" t="str">
        <f t="shared" ref="D410:D473" si="65">LEFT(B410,4)&amp;"00"</f>
        <v>485500</v>
      </c>
      <c r="E410" s="67" t="str">
        <f t="shared" ref="E410:E473" si="66">LEFT(B410,3)&amp;"000"</f>
        <v>485000</v>
      </c>
      <c r="F410" s="67" t="str">
        <f t="shared" ref="F410:F473" si="67">LEFT(B410,2)&amp;"0000"</f>
        <v>480000</v>
      </c>
      <c r="G410" s="67" t="str">
        <f t="shared" si="62"/>
        <v>Not Creative</v>
      </c>
    </row>
    <row r="411" spans="1:7" x14ac:dyDescent="0.25">
      <c r="A411" t="s">
        <v>10688</v>
      </c>
      <c r="B411" s="67" t="str">
        <f t="shared" si="63"/>
        <v>485900</v>
      </c>
      <c r="C411" s="67" t="str">
        <f t="shared" si="64"/>
        <v>485900</v>
      </c>
      <c r="D411" s="67" t="str">
        <f t="shared" si="65"/>
        <v>485900</v>
      </c>
      <c r="E411" s="67" t="str">
        <f t="shared" si="66"/>
        <v>485000</v>
      </c>
      <c r="F411" s="67" t="str">
        <f t="shared" si="67"/>
        <v>480000</v>
      </c>
      <c r="G411" s="67" t="str">
        <f t="shared" ref="G411:G474" si="68">IF(ISERROR(VLOOKUP(B411,B$2:G$217,6,FALSE)),"Not Creative",VLOOKUP(B411,B$2:G$217,6,FALSE))</f>
        <v>Not Creative</v>
      </c>
    </row>
    <row r="412" spans="1:7" x14ac:dyDescent="0.25">
      <c r="A412" t="s">
        <v>10689</v>
      </c>
      <c r="B412" s="67" t="str">
        <f t="shared" si="63"/>
        <v>486100</v>
      </c>
      <c r="C412" s="67" t="str">
        <f t="shared" si="64"/>
        <v>486100</v>
      </c>
      <c r="D412" s="67" t="str">
        <f t="shared" si="65"/>
        <v>486100</v>
      </c>
      <c r="E412" s="67" t="str">
        <f t="shared" si="66"/>
        <v>486000</v>
      </c>
      <c r="F412" s="67" t="str">
        <f t="shared" si="67"/>
        <v>480000</v>
      </c>
      <c r="G412" s="67" t="str">
        <f t="shared" si="68"/>
        <v>Not Creative</v>
      </c>
    </row>
    <row r="413" spans="1:7" x14ac:dyDescent="0.25">
      <c r="A413" t="s">
        <v>10690</v>
      </c>
      <c r="B413" s="67" t="str">
        <f t="shared" si="63"/>
        <v>486200</v>
      </c>
      <c r="C413" s="67" t="str">
        <f t="shared" si="64"/>
        <v>486200</v>
      </c>
      <c r="D413" s="67" t="str">
        <f t="shared" si="65"/>
        <v>486200</v>
      </c>
      <c r="E413" s="67" t="str">
        <f t="shared" si="66"/>
        <v>486000</v>
      </c>
      <c r="F413" s="67" t="str">
        <f t="shared" si="67"/>
        <v>480000</v>
      </c>
      <c r="G413" s="67" t="str">
        <f t="shared" si="68"/>
        <v>Not Creative</v>
      </c>
    </row>
    <row r="414" spans="1:7" x14ac:dyDescent="0.25">
      <c r="A414" t="s">
        <v>10691</v>
      </c>
      <c r="B414" s="67" t="str">
        <f t="shared" si="63"/>
        <v>486900</v>
      </c>
      <c r="C414" s="67" t="str">
        <f t="shared" si="64"/>
        <v>486900</v>
      </c>
      <c r="D414" s="67" t="str">
        <f t="shared" si="65"/>
        <v>486900</v>
      </c>
      <c r="E414" s="67" t="str">
        <f t="shared" si="66"/>
        <v>486000</v>
      </c>
      <c r="F414" s="67" t="str">
        <f t="shared" si="67"/>
        <v>480000</v>
      </c>
      <c r="G414" s="67" t="str">
        <f t="shared" si="68"/>
        <v>Not Creative</v>
      </c>
    </row>
    <row r="415" spans="1:7" x14ac:dyDescent="0.25">
      <c r="A415" t="s">
        <v>10692</v>
      </c>
      <c r="B415" s="67" t="str">
        <f t="shared" si="63"/>
        <v>487100</v>
      </c>
      <c r="C415" s="67" t="str">
        <f t="shared" si="64"/>
        <v>487100</v>
      </c>
      <c r="D415" s="67" t="str">
        <f t="shared" si="65"/>
        <v>487100</v>
      </c>
      <c r="E415" s="67" t="str">
        <f t="shared" si="66"/>
        <v>487000</v>
      </c>
      <c r="F415" s="67" t="str">
        <f t="shared" si="67"/>
        <v>480000</v>
      </c>
      <c r="G415" s="67" t="str">
        <f t="shared" si="68"/>
        <v>Not Creative</v>
      </c>
    </row>
    <row r="416" spans="1:7" x14ac:dyDescent="0.25">
      <c r="A416" t="s">
        <v>10693</v>
      </c>
      <c r="B416" s="67" t="str">
        <f t="shared" si="63"/>
        <v>487200</v>
      </c>
      <c r="C416" s="67" t="str">
        <f t="shared" si="64"/>
        <v>487200</v>
      </c>
      <c r="D416" s="67" t="str">
        <f t="shared" si="65"/>
        <v>487200</v>
      </c>
      <c r="E416" s="67" t="str">
        <f t="shared" si="66"/>
        <v>487000</v>
      </c>
      <c r="F416" s="67" t="str">
        <f t="shared" si="67"/>
        <v>480000</v>
      </c>
      <c r="G416" s="67" t="str">
        <f t="shared" si="68"/>
        <v>Not Creative</v>
      </c>
    </row>
    <row r="417" spans="1:7" x14ac:dyDescent="0.25">
      <c r="A417" t="s">
        <v>10694</v>
      </c>
      <c r="B417" s="67" t="str">
        <f t="shared" si="63"/>
        <v>487900</v>
      </c>
      <c r="C417" s="67" t="str">
        <f t="shared" si="64"/>
        <v>487900</v>
      </c>
      <c r="D417" s="67" t="str">
        <f t="shared" si="65"/>
        <v>487900</v>
      </c>
      <c r="E417" s="67" t="str">
        <f t="shared" si="66"/>
        <v>487000</v>
      </c>
      <c r="F417" s="67" t="str">
        <f t="shared" si="67"/>
        <v>480000</v>
      </c>
      <c r="G417" s="67" t="str">
        <f t="shared" si="68"/>
        <v>Not Creative</v>
      </c>
    </row>
    <row r="418" spans="1:7" x14ac:dyDescent="0.25">
      <c r="A418" t="s">
        <v>10695</v>
      </c>
      <c r="B418" s="67" t="str">
        <f t="shared" si="63"/>
        <v>488100</v>
      </c>
      <c r="C418" s="67" t="str">
        <f t="shared" si="64"/>
        <v>488100</v>
      </c>
      <c r="D418" s="67" t="str">
        <f t="shared" si="65"/>
        <v>488100</v>
      </c>
      <c r="E418" s="67" t="str">
        <f t="shared" si="66"/>
        <v>488000</v>
      </c>
      <c r="F418" s="67" t="str">
        <f t="shared" si="67"/>
        <v>480000</v>
      </c>
      <c r="G418" s="67" t="str">
        <f t="shared" si="68"/>
        <v>Not Creative</v>
      </c>
    </row>
    <row r="419" spans="1:7" x14ac:dyDescent="0.25">
      <c r="A419" t="s">
        <v>10696</v>
      </c>
      <c r="B419" s="67" t="str">
        <f t="shared" si="63"/>
        <v>488200</v>
      </c>
      <c r="C419" s="67" t="str">
        <f t="shared" si="64"/>
        <v>488200</v>
      </c>
      <c r="D419" s="67" t="str">
        <f t="shared" si="65"/>
        <v>488200</v>
      </c>
      <c r="E419" s="67" t="str">
        <f t="shared" si="66"/>
        <v>488000</v>
      </c>
      <c r="F419" s="67" t="str">
        <f t="shared" si="67"/>
        <v>480000</v>
      </c>
      <c r="G419" s="67" t="str">
        <f t="shared" si="68"/>
        <v>Not Creative</v>
      </c>
    </row>
    <row r="420" spans="1:7" x14ac:dyDescent="0.25">
      <c r="A420" t="s">
        <v>10697</v>
      </c>
      <c r="B420" s="67" t="str">
        <f t="shared" si="63"/>
        <v>488300</v>
      </c>
      <c r="C420" s="67" t="str">
        <f t="shared" si="64"/>
        <v>488300</v>
      </c>
      <c r="D420" s="67" t="str">
        <f t="shared" si="65"/>
        <v>488300</v>
      </c>
      <c r="E420" s="67" t="str">
        <f t="shared" si="66"/>
        <v>488000</v>
      </c>
      <c r="F420" s="67" t="str">
        <f t="shared" si="67"/>
        <v>480000</v>
      </c>
      <c r="G420" s="67" t="str">
        <f t="shared" si="68"/>
        <v>Not Creative</v>
      </c>
    </row>
    <row r="421" spans="1:7" x14ac:dyDescent="0.25">
      <c r="A421" t="s">
        <v>10698</v>
      </c>
      <c r="B421" s="67" t="str">
        <f t="shared" si="63"/>
        <v>488400</v>
      </c>
      <c r="C421" s="67" t="str">
        <f t="shared" si="64"/>
        <v>488400</v>
      </c>
      <c r="D421" s="67" t="str">
        <f t="shared" si="65"/>
        <v>488400</v>
      </c>
      <c r="E421" s="67" t="str">
        <f t="shared" si="66"/>
        <v>488000</v>
      </c>
      <c r="F421" s="67" t="str">
        <f t="shared" si="67"/>
        <v>480000</v>
      </c>
      <c r="G421" s="67" t="str">
        <f t="shared" si="68"/>
        <v>Not Creative</v>
      </c>
    </row>
    <row r="422" spans="1:7" x14ac:dyDescent="0.25">
      <c r="A422" t="s">
        <v>10699</v>
      </c>
      <c r="B422" s="67" t="str">
        <f t="shared" si="63"/>
        <v>488500</v>
      </c>
      <c r="C422" s="67" t="str">
        <f t="shared" si="64"/>
        <v>488500</v>
      </c>
      <c r="D422" s="67" t="str">
        <f t="shared" si="65"/>
        <v>488500</v>
      </c>
      <c r="E422" s="67" t="str">
        <f t="shared" si="66"/>
        <v>488000</v>
      </c>
      <c r="F422" s="67" t="str">
        <f t="shared" si="67"/>
        <v>480000</v>
      </c>
      <c r="G422" s="67" t="str">
        <f t="shared" si="68"/>
        <v>Not Creative</v>
      </c>
    </row>
    <row r="423" spans="1:7" x14ac:dyDescent="0.25">
      <c r="A423" t="s">
        <v>10700</v>
      </c>
      <c r="B423" s="67" t="str">
        <f t="shared" si="63"/>
        <v>488900</v>
      </c>
      <c r="C423" s="67" t="str">
        <f t="shared" si="64"/>
        <v>488900</v>
      </c>
      <c r="D423" s="67" t="str">
        <f t="shared" si="65"/>
        <v>488900</v>
      </c>
      <c r="E423" s="67" t="str">
        <f t="shared" si="66"/>
        <v>488000</v>
      </c>
      <c r="F423" s="67" t="str">
        <f t="shared" si="67"/>
        <v>480000</v>
      </c>
      <c r="G423" s="67" t="str">
        <f t="shared" si="68"/>
        <v>Not Creative</v>
      </c>
    </row>
    <row r="424" spans="1:7" x14ac:dyDescent="0.25">
      <c r="A424" t="s">
        <v>10701</v>
      </c>
      <c r="B424" s="67" t="str">
        <f t="shared" si="63"/>
        <v>491100</v>
      </c>
      <c r="C424" s="67" t="str">
        <f t="shared" si="64"/>
        <v>491100</v>
      </c>
      <c r="D424" s="67" t="str">
        <f t="shared" si="65"/>
        <v>491100</v>
      </c>
      <c r="E424" s="67" t="str">
        <f t="shared" si="66"/>
        <v>491000</v>
      </c>
      <c r="F424" s="67" t="str">
        <f t="shared" si="67"/>
        <v>490000</v>
      </c>
      <c r="G424" s="67" t="str">
        <f t="shared" si="68"/>
        <v>Not Creative</v>
      </c>
    </row>
    <row r="425" spans="1:7" x14ac:dyDescent="0.25">
      <c r="A425" t="s">
        <v>10702</v>
      </c>
      <c r="B425" s="67" t="str">
        <f t="shared" si="63"/>
        <v>492100</v>
      </c>
      <c r="C425" s="67" t="str">
        <f t="shared" si="64"/>
        <v>492100</v>
      </c>
      <c r="D425" s="67" t="str">
        <f t="shared" si="65"/>
        <v>492100</v>
      </c>
      <c r="E425" s="67" t="str">
        <f t="shared" si="66"/>
        <v>492000</v>
      </c>
      <c r="F425" s="67" t="str">
        <f t="shared" si="67"/>
        <v>490000</v>
      </c>
      <c r="G425" s="67" t="str">
        <f t="shared" si="68"/>
        <v>Not Creative</v>
      </c>
    </row>
    <row r="426" spans="1:7" x14ac:dyDescent="0.25">
      <c r="A426" t="s">
        <v>10703</v>
      </c>
      <c r="B426" s="67" t="str">
        <f t="shared" si="63"/>
        <v>492200</v>
      </c>
      <c r="C426" s="67" t="str">
        <f t="shared" si="64"/>
        <v>492200</v>
      </c>
      <c r="D426" s="67" t="str">
        <f t="shared" si="65"/>
        <v>492200</v>
      </c>
      <c r="E426" s="67" t="str">
        <f t="shared" si="66"/>
        <v>492000</v>
      </c>
      <c r="F426" s="67" t="str">
        <f t="shared" si="67"/>
        <v>490000</v>
      </c>
      <c r="G426" s="67" t="str">
        <f t="shared" si="68"/>
        <v>Not Creative</v>
      </c>
    </row>
    <row r="427" spans="1:7" x14ac:dyDescent="0.25">
      <c r="A427" t="s">
        <v>10704</v>
      </c>
      <c r="B427" s="67" t="str">
        <f t="shared" si="63"/>
        <v>493100</v>
      </c>
      <c r="C427" s="67" t="str">
        <f t="shared" si="64"/>
        <v>493100</v>
      </c>
      <c r="D427" s="67" t="str">
        <f t="shared" si="65"/>
        <v>493100</v>
      </c>
      <c r="E427" s="67" t="str">
        <f t="shared" si="66"/>
        <v>493000</v>
      </c>
      <c r="F427" s="67" t="str">
        <f t="shared" si="67"/>
        <v>490000</v>
      </c>
      <c r="G427" s="67" t="str">
        <f t="shared" si="68"/>
        <v>Not Creative</v>
      </c>
    </row>
    <row r="428" spans="1:7" x14ac:dyDescent="0.25">
      <c r="A428" t="s">
        <v>10705</v>
      </c>
      <c r="B428" s="67" t="str">
        <f t="shared" si="63"/>
        <v>511100</v>
      </c>
      <c r="C428" s="67" t="str">
        <f t="shared" si="64"/>
        <v>511100</v>
      </c>
      <c r="D428" s="67" t="str">
        <f t="shared" si="65"/>
        <v>511100</v>
      </c>
      <c r="E428" s="67" t="str">
        <f t="shared" si="66"/>
        <v>511000</v>
      </c>
      <c r="F428" s="67" t="str">
        <f t="shared" si="67"/>
        <v>510000</v>
      </c>
      <c r="G428" s="67" t="str">
        <f t="shared" si="68"/>
        <v>Not Creative</v>
      </c>
    </row>
    <row r="429" spans="1:7" x14ac:dyDescent="0.25">
      <c r="A429" t="s">
        <v>10706</v>
      </c>
      <c r="B429" s="67" t="str">
        <f t="shared" si="63"/>
        <v>511200</v>
      </c>
      <c r="C429" s="67" t="str">
        <f t="shared" si="64"/>
        <v>511200</v>
      </c>
      <c r="D429" s="67" t="str">
        <f t="shared" si="65"/>
        <v>511200</v>
      </c>
      <c r="E429" s="67" t="str">
        <f t="shared" si="66"/>
        <v>511000</v>
      </c>
      <c r="F429" s="67" t="str">
        <f t="shared" si="67"/>
        <v>510000</v>
      </c>
      <c r="G429" s="67" t="str">
        <f t="shared" si="68"/>
        <v>IT, software and computer services</v>
      </c>
    </row>
    <row r="430" spans="1:7" x14ac:dyDescent="0.25">
      <c r="A430" t="s">
        <v>10707</v>
      </c>
      <c r="B430" s="67" t="str">
        <f t="shared" si="63"/>
        <v>512100</v>
      </c>
      <c r="C430" s="67" t="str">
        <f t="shared" si="64"/>
        <v>512100</v>
      </c>
      <c r="D430" s="67" t="str">
        <f t="shared" si="65"/>
        <v>512100</v>
      </c>
      <c r="E430" s="67" t="str">
        <f t="shared" si="66"/>
        <v>512000</v>
      </c>
      <c r="F430" s="67" t="str">
        <f t="shared" si="67"/>
        <v>510000</v>
      </c>
      <c r="G430" s="67" t="str">
        <f t="shared" si="68"/>
        <v>Not Creative</v>
      </c>
    </row>
    <row r="431" spans="1:7" x14ac:dyDescent="0.25">
      <c r="A431" t="s">
        <v>10708</v>
      </c>
      <c r="B431" s="67" t="str">
        <f t="shared" si="63"/>
        <v>512200</v>
      </c>
      <c r="C431" s="67" t="str">
        <f t="shared" si="64"/>
        <v>512200</v>
      </c>
      <c r="D431" s="67" t="str">
        <f t="shared" si="65"/>
        <v>512200</v>
      </c>
      <c r="E431" s="67" t="str">
        <f t="shared" si="66"/>
        <v>512000</v>
      </c>
      <c r="F431" s="67" t="str">
        <f t="shared" si="67"/>
        <v>510000</v>
      </c>
      <c r="G431" s="67" t="str">
        <f t="shared" si="68"/>
        <v>Film, TV, video, radio and photography</v>
      </c>
    </row>
    <row r="432" spans="1:7" x14ac:dyDescent="0.25">
      <c r="A432" t="s">
        <v>10709</v>
      </c>
      <c r="B432" s="67" t="str">
        <f t="shared" si="63"/>
        <v>515100</v>
      </c>
      <c r="C432" s="67" t="str">
        <f t="shared" si="64"/>
        <v>515100</v>
      </c>
      <c r="D432" s="67" t="str">
        <f t="shared" si="65"/>
        <v>515100</v>
      </c>
      <c r="E432" s="67" t="str">
        <f t="shared" si="66"/>
        <v>515000</v>
      </c>
      <c r="F432" s="67" t="str">
        <f t="shared" si="67"/>
        <v>510000</v>
      </c>
      <c r="G432" s="67" t="str">
        <f t="shared" si="68"/>
        <v>Film, TV, video, radio and photography</v>
      </c>
    </row>
    <row r="433" spans="1:7" x14ac:dyDescent="0.25">
      <c r="A433" t="s">
        <v>10710</v>
      </c>
      <c r="B433" s="67" t="str">
        <f t="shared" si="63"/>
        <v>515200</v>
      </c>
      <c r="C433" s="67" t="str">
        <f t="shared" si="64"/>
        <v>515200</v>
      </c>
      <c r="D433" s="67" t="str">
        <f t="shared" si="65"/>
        <v>515200</v>
      </c>
      <c r="E433" s="67" t="str">
        <f t="shared" si="66"/>
        <v>515000</v>
      </c>
      <c r="F433" s="67" t="str">
        <f t="shared" si="67"/>
        <v>510000</v>
      </c>
      <c r="G433" s="67" t="str">
        <f t="shared" si="68"/>
        <v>Film, TV, video, radio and photography</v>
      </c>
    </row>
    <row r="434" spans="1:7" x14ac:dyDescent="0.25">
      <c r="A434" t="s">
        <v>10711</v>
      </c>
      <c r="B434" s="67" t="str">
        <f t="shared" si="63"/>
        <v>517100</v>
      </c>
      <c r="C434" s="67" t="str">
        <f t="shared" si="64"/>
        <v>517100</v>
      </c>
      <c r="D434" s="67" t="str">
        <f t="shared" si="65"/>
        <v>517100</v>
      </c>
      <c r="E434" s="67" t="str">
        <f t="shared" si="66"/>
        <v>517000</v>
      </c>
      <c r="F434" s="67" t="str">
        <f t="shared" si="67"/>
        <v>510000</v>
      </c>
      <c r="G434" s="67" t="str">
        <f t="shared" si="68"/>
        <v>Not Creative</v>
      </c>
    </row>
    <row r="435" spans="1:7" x14ac:dyDescent="0.25">
      <c r="A435" t="s">
        <v>10712</v>
      </c>
      <c r="B435" s="67" t="str">
        <f t="shared" si="63"/>
        <v>517200</v>
      </c>
      <c r="C435" s="67" t="str">
        <f t="shared" si="64"/>
        <v>517200</v>
      </c>
      <c r="D435" s="67" t="str">
        <f t="shared" si="65"/>
        <v>517200</v>
      </c>
      <c r="E435" s="67" t="str">
        <f t="shared" si="66"/>
        <v>517000</v>
      </c>
      <c r="F435" s="67" t="str">
        <f t="shared" si="67"/>
        <v>510000</v>
      </c>
      <c r="G435" s="67" t="str">
        <f t="shared" si="68"/>
        <v>Not Creative</v>
      </c>
    </row>
    <row r="436" spans="1:7" x14ac:dyDescent="0.25">
      <c r="A436" t="s">
        <v>10713</v>
      </c>
      <c r="B436" s="67" t="str">
        <f t="shared" si="63"/>
        <v>517400</v>
      </c>
      <c r="C436" s="67" t="str">
        <f t="shared" si="64"/>
        <v>517400</v>
      </c>
      <c r="D436" s="67" t="str">
        <f t="shared" si="65"/>
        <v>517400</v>
      </c>
      <c r="E436" s="67" t="str">
        <f t="shared" si="66"/>
        <v>517000</v>
      </c>
      <c r="F436" s="67" t="str">
        <f t="shared" si="67"/>
        <v>510000</v>
      </c>
      <c r="G436" s="67" t="str">
        <f t="shared" si="68"/>
        <v>Not Creative</v>
      </c>
    </row>
    <row r="437" spans="1:7" x14ac:dyDescent="0.25">
      <c r="A437" t="s">
        <v>10714</v>
      </c>
      <c r="B437" s="67" t="str">
        <f t="shared" si="63"/>
        <v>517900</v>
      </c>
      <c r="C437" s="67" t="str">
        <f t="shared" si="64"/>
        <v>517900</v>
      </c>
      <c r="D437" s="67" t="str">
        <f t="shared" si="65"/>
        <v>517900</v>
      </c>
      <c r="E437" s="67" t="str">
        <f t="shared" si="66"/>
        <v>517000</v>
      </c>
      <c r="F437" s="67" t="str">
        <f t="shared" si="67"/>
        <v>510000</v>
      </c>
      <c r="G437" s="67" t="str">
        <f t="shared" si="68"/>
        <v>Not Creative</v>
      </c>
    </row>
    <row r="438" spans="1:7" x14ac:dyDescent="0.25">
      <c r="A438" t="s">
        <v>10715</v>
      </c>
      <c r="B438" s="67" t="str">
        <f t="shared" si="63"/>
        <v>518200</v>
      </c>
      <c r="C438" s="67" t="str">
        <f t="shared" si="64"/>
        <v>518200</v>
      </c>
      <c r="D438" s="67" t="str">
        <f t="shared" si="65"/>
        <v>518200</v>
      </c>
      <c r="E438" s="67" t="str">
        <f t="shared" si="66"/>
        <v>518000</v>
      </c>
      <c r="F438" s="67" t="str">
        <f t="shared" si="67"/>
        <v>510000</v>
      </c>
      <c r="G438" s="67" t="str">
        <f t="shared" si="68"/>
        <v>Not Creative</v>
      </c>
    </row>
    <row r="439" spans="1:7" x14ac:dyDescent="0.25">
      <c r="A439" t="s">
        <v>10716</v>
      </c>
      <c r="B439" s="67" t="str">
        <f t="shared" si="63"/>
        <v>519100</v>
      </c>
      <c r="C439" s="67" t="str">
        <f t="shared" si="64"/>
        <v>519100</v>
      </c>
      <c r="D439" s="67" t="str">
        <f t="shared" si="65"/>
        <v>519100</v>
      </c>
      <c r="E439" s="67" t="str">
        <f t="shared" si="66"/>
        <v>519000</v>
      </c>
      <c r="F439" s="67" t="str">
        <f t="shared" si="67"/>
        <v>510000</v>
      </c>
      <c r="G439" s="67" t="str">
        <f t="shared" si="68"/>
        <v>Not Creative</v>
      </c>
    </row>
    <row r="440" spans="1:7" x14ac:dyDescent="0.25">
      <c r="A440" t="s">
        <v>10717</v>
      </c>
      <c r="B440" s="67" t="str">
        <f t="shared" si="63"/>
        <v>521100</v>
      </c>
      <c r="C440" s="67" t="str">
        <f t="shared" si="64"/>
        <v>521100</v>
      </c>
      <c r="D440" s="67" t="str">
        <f t="shared" si="65"/>
        <v>521100</v>
      </c>
      <c r="E440" s="67" t="str">
        <f t="shared" si="66"/>
        <v>521000</v>
      </c>
      <c r="F440" s="67" t="str">
        <f t="shared" si="67"/>
        <v>520000</v>
      </c>
      <c r="G440" s="67" t="str">
        <f t="shared" si="68"/>
        <v>Not Creative</v>
      </c>
    </row>
    <row r="441" spans="1:7" x14ac:dyDescent="0.25">
      <c r="A441" t="s">
        <v>10718</v>
      </c>
      <c r="B441" s="67" t="str">
        <f t="shared" si="63"/>
        <v>522100</v>
      </c>
      <c r="C441" s="67" t="str">
        <f t="shared" si="64"/>
        <v>522100</v>
      </c>
      <c r="D441" s="67" t="str">
        <f t="shared" si="65"/>
        <v>522100</v>
      </c>
      <c r="E441" s="67" t="str">
        <f t="shared" si="66"/>
        <v>522000</v>
      </c>
      <c r="F441" s="67" t="str">
        <f t="shared" si="67"/>
        <v>520000</v>
      </c>
      <c r="G441" s="67" t="str">
        <f t="shared" si="68"/>
        <v>Not Creative</v>
      </c>
    </row>
    <row r="442" spans="1:7" x14ac:dyDescent="0.25">
      <c r="A442" t="s">
        <v>10719</v>
      </c>
      <c r="B442" s="67" t="str">
        <f t="shared" si="63"/>
        <v>522200</v>
      </c>
      <c r="C442" s="67" t="str">
        <f t="shared" si="64"/>
        <v>522200</v>
      </c>
      <c r="D442" s="67" t="str">
        <f t="shared" si="65"/>
        <v>522200</v>
      </c>
      <c r="E442" s="67" t="str">
        <f t="shared" si="66"/>
        <v>522000</v>
      </c>
      <c r="F442" s="67" t="str">
        <f t="shared" si="67"/>
        <v>520000</v>
      </c>
      <c r="G442" s="67" t="str">
        <f t="shared" si="68"/>
        <v>Not Creative</v>
      </c>
    </row>
    <row r="443" spans="1:7" x14ac:dyDescent="0.25">
      <c r="A443" t="s">
        <v>10720</v>
      </c>
      <c r="B443" s="67" t="str">
        <f t="shared" si="63"/>
        <v>522300</v>
      </c>
      <c r="C443" s="67" t="str">
        <f t="shared" si="64"/>
        <v>522300</v>
      </c>
      <c r="D443" s="67" t="str">
        <f t="shared" si="65"/>
        <v>522300</v>
      </c>
      <c r="E443" s="67" t="str">
        <f t="shared" si="66"/>
        <v>522000</v>
      </c>
      <c r="F443" s="67" t="str">
        <f t="shared" si="67"/>
        <v>520000</v>
      </c>
      <c r="G443" s="67" t="str">
        <f t="shared" si="68"/>
        <v>Not Creative</v>
      </c>
    </row>
    <row r="444" spans="1:7" x14ac:dyDescent="0.25">
      <c r="A444" t="s">
        <v>10721</v>
      </c>
      <c r="B444" s="67" t="str">
        <f t="shared" si="63"/>
        <v>523100</v>
      </c>
      <c r="C444" s="67" t="str">
        <f t="shared" si="64"/>
        <v>523100</v>
      </c>
      <c r="D444" s="67" t="str">
        <f t="shared" si="65"/>
        <v>523100</v>
      </c>
      <c r="E444" s="67" t="str">
        <f t="shared" si="66"/>
        <v>523000</v>
      </c>
      <c r="F444" s="67" t="str">
        <f t="shared" si="67"/>
        <v>520000</v>
      </c>
      <c r="G444" s="67" t="str">
        <f t="shared" si="68"/>
        <v>Not Creative</v>
      </c>
    </row>
    <row r="445" spans="1:7" x14ac:dyDescent="0.25">
      <c r="A445" t="s">
        <v>10722</v>
      </c>
      <c r="B445" s="67" t="str">
        <f t="shared" si="63"/>
        <v>523200</v>
      </c>
      <c r="C445" s="67" t="str">
        <f t="shared" si="64"/>
        <v>523200</v>
      </c>
      <c r="D445" s="67" t="str">
        <f t="shared" si="65"/>
        <v>523200</v>
      </c>
      <c r="E445" s="67" t="str">
        <f t="shared" si="66"/>
        <v>523000</v>
      </c>
      <c r="F445" s="67" t="str">
        <f t="shared" si="67"/>
        <v>520000</v>
      </c>
      <c r="G445" s="67" t="str">
        <f t="shared" si="68"/>
        <v>Not Creative</v>
      </c>
    </row>
    <row r="446" spans="1:7" x14ac:dyDescent="0.25">
      <c r="A446" t="s">
        <v>10723</v>
      </c>
      <c r="B446" s="67" t="str">
        <f t="shared" si="63"/>
        <v>523900</v>
      </c>
      <c r="C446" s="67" t="str">
        <f t="shared" si="64"/>
        <v>523900</v>
      </c>
      <c r="D446" s="67" t="str">
        <f t="shared" si="65"/>
        <v>523900</v>
      </c>
      <c r="E446" s="67" t="str">
        <f t="shared" si="66"/>
        <v>523000</v>
      </c>
      <c r="F446" s="67" t="str">
        <f t="shared" si="67"/>
        <v>520000</v>
      </c>
      <c r="G446" s="67" t="str">
        <f t="shared" si="68"/>
        <v>Not Creative</v>
      </c>
    </row>
    <row r="447" spans="1:7" x14ac:dyDescent="0.25">
      <c r="A447" t="s">
        <v>10724</v>
      </c>
      <c r="B447" s="67" t="str">
        <f t="shared" si="63"/>
        <v>524100</v>
      </c>
      <c r="C447" s="67" t="str">
        <f t="shared" si="64"/>
        <v>524100</v>
      </c>
      <c r="D447" s="67" t="str">
        <f t="shared" si="65"/>
        <v>524100</v>
      </c>
      <c r="E447" s="67" t="str">
        <f t="shared" si="66"/>
        <v>524000</v>
      </c>
      <c r="F447" s="67" t="str">
        <f t="shared" si="67"/>
        <v>520000</v>
      </c>
      <c r="G447" s="67" t="str">
        <f t="shared" si="68"/>
        <v>Not Creative</v>
      </c>
    </row>
    <row r="448" spans="1:7" x14ac:dyDescent="0.25">
      <c r="A448" t="s">
        <v>10725</v>
      </c>
      <c r="B448" s="67" t="str">
        <f t="shared" si="63"/>
        <v>524200</v>
      </c>
      <c r="C448" s="67" t="str">
        <f t="shared" si="64"/>
        <v>524200</v>
      </c>
      <c r="D448" s="67" t="str">
        <f t="shared" si="65"/>
        <v>524200</v>
      </c>
      <c r="E448" s="67" t="str">
        <f t="shared" si="66"/>
        <v>524000</v>
      </c>
      <c r="F448" s="67" t="str">
        <f t="shared" si="67"/>
        <v>520000</v>
      </c>
      <c r="G448" s="67" t="str">
        <f t="shared" si="68"/>
        <v>Not Creative</v>
      </c>
    </row>
    <row r="449" spans="1:7" x14ac:dyDescent="0.25">
      <c r="A449" t="s">
        <v>10726</v>
      </c>
      <c r="B449" s="67" t="str">
        <f t="shared" si="63"/>
        <v>526100</v>
      </c>
      <c r="C449" s="67" t="str">
        <f t="shared" si="64"/>
        <v>526100</v>
      </c>
      <c r="D449" s="67" t="str">
        <f t="shared" si="65"/>
        <v>526100</v>
      </c>
      <c r="E449" s="67" t="str">
        <f t="shared" si="66"/>
        <v>526000</v>
      </c>
      <c r="F449" s="67" t="str">
        <f t="shared" si="67"/>
        <v>520000</v>
      </c>
      <c r="G449" s="67" t="str">
        <f t="shared" si="68"/>
        <v>Not Creative</v>
      </c>
    </row>
    <row r="450" spans="1:7" x14ac:dyDescent="0.25">
      <c r="A450" t="s">
        <v>10727</v>
      </c>
      <c r="B450" s="67" t="str">
        <f t="shared" si="63"/>
        <v>526900</v>
      </c>
      <c r="C450" s="67" t="str">
        <f t="shared" si="64"/>
        <v>526900</v>
      </c>
      <c r="D450" s="67" t="str">
        <f t="shared" si="65"/>
        <v>526900</v>
      </c>
      <c r="E450" s="67" t="str">
        <f t="shared" si="66"/>
        <v>526000</v>
      </c>
      <c r="F450" s="67" t="str">
        <f t="shared" si="67"/>
        <v>520000</v>
      </c>
      <c r="G450" s="67" t="str">
        <f t="shared" si="68"/>
        <v>Not Creative</v>
      </c>
    </row>
    <row r="451" spans="1:7" x14ac:dyDescent="0.25">
      <c r="A451" t="s">
        <v>10728</v>
      </c>
      <c r="B451" s="67" t="str">
        <f t="shared" si="63"/>
        <v>531100</v>
      </c>
      <c r="C451" s="67" t="str">
        <f t="shared" si="64"/>
        <v>531100</v>
      </c>
      <c r="D451" s="67" t="str">
        <f t="shared" si="65"/>
        <v>531100</v>
      </c>
      <c r="E451" s="67" t="str">
        <f t="shared" si="66"/>
        <v>531000</v>
      </c>
      <c r="F451" s="67" t="str">
        <f t="shared" si="67"/>
        <v>530000</v>
      </c>
      <c r="G451" s="67" t="str">
        <f t="shared" si="68"/>
        <v>Not Creative</v>
      </c>
    </row>
    <row r="452" spans="1:7" x14ac:dyDescent="0.25">
      <c r="A452" t="s">
        <v>10729</v>
      </c>
      <c r="B452" s="67" t="str">
        <f t="shared" si="63"/>
        <v>531200</v>
      </c>
      <c r="C452" s="67" t="str">
        <f t="shared" si="64"/>
        <v>531200</v>
      </c>
      <c r="D452" s="67" t="str">
        <f t="shared" si="65"/>
        <v>531200</v>
      </c>
      <c r="E452" s="67" t="str">
        <f t="shared" si="66"/>
        <v>531000</v>
      </c>
      <c r="F452" s="67" t="str">
        <f t="shared" si="67"/>
        <v>530000</v>
      </c>
      <c r="G452" s="67" t="str">
        <f t="shared" si="68"/>
        <v>Not Creative</v>
      </c>
    </row>
    <row r="453" spans="1:7" x14ac:dyDescent="0.25">
      <c r="A453" t="s">
        <v>10730</v>
      </c>
      <c r="B453" s="67" t="str">
        <f t="shared" si="63"/>
        <v>531300</v>
      </c>
      <c r="C453" s="67" t="str">
        <f t="shared" si="64"/>
        <v>531300</v>
      </c>
      <c r="D453" s="67" t="str">
        <f t="shared" si="65"/>
        <v>531300</v>
      </c>
      <c r="E453" s="67" t="str">
        <f t="shared" si="66"/>
        <v>531000</v>
      </c>
      <c r="F453" s="67" t="str">
        <f t="shared" si="67"/>
        <v>530000</v>
      </c>
      <c r="G453" s="67" t="str">
        <f t="shared" si="68"/>
        <v>Not Creative</v>
      </c>
    </row>
    <row r="454" spans="1:7" x14ac:dyDescent="0.25">
      <c r="A454" t="s">
        <v>10731</v>
      </c>
      <c r="B454" s="67" t="str">
        <f t="shared" si="63"/>
        <v>532100</v>
      </c>
      <c r="C454" s="67" t="str">
        <f t="shared" si="64"/>
        <v>532100</v>
      </c>
      <c r="D454" s="67" t="str">
        <f t="shared" si="65"/>
        <v>532100</v>
      </c>
      <c r="E454" s="67" t="str">
        <f t="shared" si="66"/>
        <v>532000</v>
      </c>
      <c r="F454" s="67" t="str">
        <f t="shared" si="67"/>
        <v>530000</v>
      </c>
      <c r="G454" s="67" t="str">
        <f t="shared" si="68"/>
        <v>Not Creative</v>
      </c>
    </row>
    <row r="455" spans="1:7" x14ac:dyDescent="0.25">
      <c r="A455" t="s">
        <v>10732</v>
      </c>
      <c r="B455" s="67" t="str">
        <f t="shared" si="63"/>
        <v>532200</v>
      </c>
      <c r="C455" s="67" t="str">
        <f t="shared" si="64"/>
        <v>532200</v>
      </c>
      <c r="D455" s="67" t="str">
        <f t="shared" si="65"/>
        <v>532200</v>
      </c>
      <c r="E455" s="67" t="str">
        <f t="shared" si="66"/>
        <v>532000</v>
      </c>
      <c r="F455" s="67" t="str">
        <f t="shared" si="67"/>
        <v>530000</v>
      </c>
      <c r="G455" s="67" t="str">
        <f t="shared" si="68"/>
        <v>Not Creative</v>
      </c>
    </row>
    <row r="456" spans="1:7" x14ac:dyDescent="0.25">
      <c r="A456" t="s">
        <v>10733</v>
      </c>
      <c r="B456" s="67" t="str">
        <f t="shared" si="63"/>
        <v>532300</v>
      </c>
      <c r="C456" s="67" t="str">
        <f t="shared" si="64"/>
        <v>532300</v>
      </c>
      <c r="D456" s="67" t="str">
        <f t="shared" si="65"/>
        <v>532300</v>
      </c>
      <c r="E456" s="67" t="str">
        <f t="shared" si="66"/>
        <v>532000</v>
      </c>
      <c r="F456" s="67" t="str">
        <f t="shared" si="67"/>
        <v>530000</v>
      </c>
      <c r="G456" s="67" t="str">
        <f t="shared" si="68"/>
        <v>Not Creative</v>
      </c>
    </row>
    <row r="457" spans="1:7" x14ac:dyDescent="0.25">
      <c r="A457" t="s">
        <v>10734</v>
      </c>
      <c r="B457" s="67" t="str">
        <f t="shared" si="63"/>
        <v>532400</v>
      </c>
      <c r="C457" s="67" t="str">
        <f t="shared" si="64"/>
        <v>532400</v>
      </c>
      <c r="D457" s="67" t="str">
        <f t="shared" si="65"/>
        <v>532400</v>
      </c>
      <c r="E457" s="67" t="str">
        <f t="shared" si="66"/>
        <v>532000</v>
      </c>
      <c r="F457" s="67" t="str">
        <f t="shared" si="67"/>
        <v>530000</v>
      </c>
      <c r="G457" s="67" t="str">
        <f t="shared" si="68"/>
        <v>Not Creative</v>
      </c>
    </row>
    <row r="458" spans="1:7" x14ac:dyDescent="0.25">
      <c r="A458" t="s">
        <v>10735</v>
      </c>
      <c r="B458" s="67" t="str">
        <f t="shared" si="63"/>
        <v>533100</v>
      </c>
      <c r="C458" s="67" t="str">
        <f t="shared" si="64"/>
        <v>533100</v>
      </c>
      <c r="D458" s="67" t="str">
        <f t="shared" si="65"/>
        <v>533100</v>
      </c>
      <c r="E458" s="67" t="str">
        <f t="shared" si="66"/>
        <v>533000</v>
      </c>
      <c r="F458" s="67" t="str">
        <f t="shared" si="67"/>
        <v>530000</v>
      </c>
      <c r="G458" s="67" t="str">
        <f t="shared" si="68"/>
        <v>Not Creative</v>
      </c>
    </row>
    <row r="459" spans="1:7" x14ac:dyDescent="0.25">
      <c r="A459" t="s">
        <v>10736</v>
      </c>
      <c r="B459" s="67" t="str">
        <f t="shared" si="63"/>
        <v>541100</v>
      </c>
      <c r="C459" s="67" t="str">
        <f t="shared" si="64"/>
        <v>541100</v>
      </c>
      <c r="D459" s="67" t="str">
        <f t="shared" si="65"/>
        <v>541100</v>
      </c>
      <c r="E459" s="67" t="str">
        <f t="shared" si="66"/>
        <v>541000</v>
      </c>
      <c r="F459" s="67" t="str">
        <f t="shared" si="67"/>
        <v>540000</v>
      </c>
      <c r="G459" s="67" t="str">
        <f t="shared" si="68"/>
        <v>Not Creative</v>
      </c>
    </row>
    <row r="460" spans="1:7" x14ac:dyDescent="0.25">
      <c r="A460" t="s">
        <v>10737</v>
      </c>
      <c r="B460" s="67" t="str">
        <f t="shared" si="63"/>
        <v>541200</v>
      </c>
      <c r="C460" s="67" t="str">
        <f t="shared" si="64"/>
        <v>541200</v>
      </c>
      <c r="D460" s="67" t="str">
        <f t="shared" si="65"/>
        <v>541200</v>
      </c>
      <c r="E460" s="67" t="str">
        <f t="shared" si="66"/>
        <v>541000</v>
      </c>
      <c r="F460" s="67" t="str">
        <f t="shared" si="67"/>
        <v>540000</v>
      </c>
      <c r="G460" s="67" t="str">
        <f t="shared" si="68"/>
        <v>Not Creative</v>
      </c>
    </row>
    <row r="461" spans="1:7" x14ac:dyDescent="0.25">
      <c r="A461" t="s">
        <v>10738</v>
      </c>
      <c r="B461" s="67" t="str">
        <f t="shared" si="63"/>
        <v>541300</v>
      </c>
      <c r="C461" s="67" t="str">
        <f t="shared" si="64"/>
        <v>541300</v>
      </c>
      <c r="D461" s="67" t="str">
        <f t="shared" si="65"/>
        <v>541300</v>
      </c>
      <c r="E461" s="67" t="str">
        <f t="shared" si="66"/>
        <v>541000</v>
      </c>
      <c r="F461" s="67" t="str">
        <f t="shared" si="67"/>
        <v>540000</v>
      </c>
      <c r="G461" s="67" t="str">
        <f t="shared" si="68"/>
        <v>Architecture</v>
      </c>
    </row>
    <row r="462" spans="1:7" x14ac:dyDescent="0.25">
      <c r="A462" t="s">
        <v>10739</v>
      </c>
      <c r="B462" s="67" t="str">
        <f t="shared" si="63"/>
        <v>541400</v>
      </c>
      <c r="C462" s="67" t="str">
        <f t="shared" si="64"/>
        <v>541400</v>
      </c>
      <c r="D462" s="67" t="str">
        <f t="shared" si="65"/>
        <v>541400</v>
      </c>
      <c r="E462" s="67" t="str">
        <f t="shared" si="66"/>
        <v>541000</v>
      </c>
      <c r="F462" s="67" t="str">
        <f t="shared" si="67"/>
        <v>540000</v>
      </c>
      <c r="G462" s="67" t="str">
        <f t="shared" si="68"/>
        <v>Design</v>
      </c>
    </row>
    <row r="463" spans="1:7" x14ac:dyDescent="0.25">
      <c r="A463" t="s">
        <v>10740</v>
      </c>
      <c r="B463" s="67" t="str">
        <f t="shared" si="63"/>
        <v>541500</v>
      </c>
      <c r="C463" s="67" t="str">
        <f t="shared" si="64"/>
        <v>541500</v>
      </c>
      <c r="D463" s="67" t="str">
        <f t="shared" si="65"/>
        <v>541500</v>
      </c>
      <c r="E463" s="67" t="str">
        <f t="shared" si="66"/>
        <v>541000</v>
      </c>
      <c r="F463" s="67" t="str">
        <f t="shared" si="67"/>
        <v>540000</v>
      </c>
      <c r="G463" s="67" t="str">
        <f t="shared" si="68"/>
        <v>IT, software and computer services</v>
      </c>
    </row>
    <row r="464" spans="1:7" x14ac:dyDescent="0.25">
      <c r="A464" t="s">
        <v>10741</v>
      </c>
      <c r="B464" s="67" t="str">
        <f t="shared" si="63"/>
        <v>541600</v>
      </c>
      <c r="C464" s="67" t="str">
        <f t="shared" si="64"/>
        <v>541600</v>
      </c>
      <c r="D464" s="67" t="str">
        <f t="shared" si="65"/>
        <v>541600</v>
      </c>
      <c r="E464" s="67" t="str">
        <f t="shared" si="66"/>
        <v>541000</v>
      </c>
      <c r="F464" s="67" t="str">
        <f t="shared" si="67"/>
        <v>540000</v>
      </c>
      <c r="G464" s="67" t="str">
        <f t="shared" si="68"/>
        <v>Advertising and marketing</v>
      </c>
    </row>
    <row r="465" spans="1:7" x14ac:dyDescent="0.25">
      <c r="A465" t="s">
        <v>10742</v>
      </c>
      <c r="B465" s="67" t="str">
        <f t="shared" si="63"/>
        <v>541700</v>
      </c>
      <c r="C465" s="67" t="str">
        <f t="shared" si="64"/>
        <v>541700</v>
      </c>
      <c r="D465" s="67" t="str">
        <f t="shared" si="65"/>
        <v>541700</v>
      </c>
      <c r="E465" s="67" t="str">
        <f t="shared" si="66"/>
        <v>541000</v>
      </c>
      <c r="F465" s="67" t="str">
        <f t="shared" si="67"/>
        <v>540000</v>
      </c>
      <c r="G465" s="67" t="str">
        <f t="shared" si="68"/>
        <v>Not Creative</v>
      </c>
    </row>
    <row r="466" spans="1:7" x14ac:dyDescent="0.25">
      <c r="A466" t="s">
        <v>10743</v>
      </c>
      <c r="B466" s="67" t="str">
        <f t="shared" si="63"/>
        <v>541800</v>
      </c>
      <c r="C466" s="67" t="str">
        <f t="shared" si="64"/>
        <v>541800</v>
      </c>
      <c r="D466" s="67" t="str">
        <f t="shared" si="65"/>
        <v>541800</v>
      </c>
      <c r="E466" s="67" t="str">
        <f t="shared" si="66"/>
        <v>541000</v>
      </c>
      <c r="F466" s="67" t="str">
        <f t="shared" si="67"/>
        <v>540000</v>
      </c>
      <c r="G466" s="67" t="str">
        <f t="shared" si="68"/>
        <v>Advertising and marketing</v>
      </c>
    </row>
    <row r="467" spans="1:7" x14ac:dyDescent="0.25">
      <c r="A467" t="s">
        <v>10744</v>
      </c>
      <c r="B467" s="67" t="str">
        <f t="shared" si="63"/>
        <v>541900</v>
      </c>
      <c r="C467" s="67" t="str">
        <f t="shared" si="64"/>
        <v>541900</v>
      </c>
      <c r="D467" s="67" t="str">
        <f t="shared" si="65"/>
        <v>541900</v>
      </c>
      <c r="E467" s="67" t="str">
        <f t="shared" si="66"/>
        <v>541000</v>
      </c>
      <c r="F467" s="67" t="str">
        <f t="shared" si="67"/>
        <v>540000</v>
      </c>
      <c r="G467" s="67" t="str">
        <f t="shared" si="68"/>
        <v>Publishing</v>
      </c>
    </row>
    <row r="468" spans="1:7" x14ac:dyDescent="0.25">
      <c r="A468" t="s">
        <v>10745</v>
      </c>
      <c r="B468" s="67" t="str">
        <f t="shared" si="63"/>
        <v>551100</v>
      </c>
      <c r="C468" s="67" t="str">
        <f t="shared" si="64"/>
        <v>551100</v>
      </c>
      <c r="D468" s="67" t="str">
        <f t="shared" si="65"/>
        <v>551100</v>
      </c>
      <c r="E468" s="67" t="str">
        <f t="shared" si="66"/>
        <v>551000</v>
      </c>
      <c r="F468" s="67" t="str">
        <f t="shared" si="67"/>
        <v>550000</v>
      </c>
      <c r="G468" s="67" t="str">
        <f t="shared" si="68"/>
        <v>Not Creative</v>
      </c>
    </row>
    <row r="469" spans="1:7" x14ac:dyDescent="0.25">
      <c r="A469" t="s">
        <v>10746</v>
      </c>
      <c r="B469" s="67" t="str">
        <f t="shared" si="63"/>
        <v>561100</v>
      </c>
      <c r="C469" s="67" t="str">
        <f t="shared" si="64"/>
        <v>561100</v>
      </c>
      <c r="D469" s="67" t="str">
        <f t="shared" si="65"/>
        <v>561100</v>
      </c>
      <c r="E469" s="67" t="str">
        <f t="shared" si="66"/>
        <v>561000</v>
      </c>
      <c r="F469" s="67" t="str">
        <f t="shared" si="67"/>
        <v>560000</v>
      </c>
      <c r="G469" s="67" t="str">
        <f t="shared" si="68"/>
        <v>Not Creative</v>
      </c>
    </row>
    <row r="470" spans="1:7" x14ac:dyDescent="0.25">
      <c r="A470" t="s">
        <v>10747</v>
      </c>
      <c r="B470" s="67" t="str">
        <f t="shared" si="63"/>
        <v>561200</v>
      </c>
      <c r="C470" s="67" t="str">
        <f t="shared" si="64"/>
        <v>561200</v>
      </c>
      <c r="D470" s="67" t="str">
        <f t="shared" si="65"/>
        <v>561200</v>
      </c>
      <c r="E470" s="67" t="str">
        <f t="shared" si="66"/>
        <v>561000</v>
      </c>
      <c r="F470" s="67" t="str">
        <f t="shared" si="67"/>
        <v>560000</v>
      </c>
      <c r="G470" s="67" t="str">
        <f t="shared" si="68"/>
        <v>Not Creative</v>
      </c>
    </row>
    <row r="471" spans="1:7" x14ac:dyDescent="0.25">
      <c r="A471" t="s">
        <v>10748</v>
      </c>
      <c r="B471" s="67" t="str">
        <f t="shared" si="63"/>
        <v>561300</v>
      </c>
      <c r="C471" s="67" t="str">
        <f t="shared" si="64"/>
        <v>561300</v>
      </c>
      <c r="D471" s="67" t="str">
        <f t="shared" si="65"/>
        <v>561300</v>
      </c>
      <c r="E471" s="67" t="str">
        <f t="shared" si="66"/>
        <v>561000</v>
      </c>
      <c r="F471" s="67" t="str">
        <f t="shared" si="67"/>
        <v>560000</v>
      </c>
      <c r="G471" s="67" t="str">
        <f t="shared" si="68"/>
        <v>Not Creative</v>
      </c>
    </row>
    <row r="472" spans="1:7" x14ac:dyDescent="0.25">
      <c r="A472" t="s">
        <v>10749</v>
      </c>
      <c r="B472" s="67" t="str">
        <f t="shared" si="63"/>
        <v>561400</v>
      </c>
      <c r="C472" s="67" t="str">
        <f t="shared" si="64"/>
        <v>561400</v>
      </c>
      <c r="D472" s="67" t="str">
        <f t="shared" si="65"/>
        <v>561400</v>
      </c>
      <c r="E472" s="67" t="str">
        <f t="shared" si="66"/>
        <v>561000</v>
      </c>
      <c r="F472" s="67" t="str">
        <f t="shared" si="67"/>
        <v>560000</v>
      </c>
      <c r="G472" s="67" t="str">
        <f t="shared" si="68"/>
        <v>Not Creative</v>
      </c>
    </row>
    <row r="473" spans="1:7" x14ac:dyDescent="0.25">
      <c r="A473" t="s">
        <v>10750</v>
      </c>
      <c r="B473" s="67" t="str">
        <f t="shared" si="63"/>
        <v>561500</v>
      </c>
      <c r="C473" s="67" t="str">
        <f t="shared" si="64"/>
        <v>561500</v>
      </c>
      <c r="D473" s="67" t="str">
        <f t="shared" si="65"/>
        <v>561500</v>
      </c>
      <c r="E473" s="67" t="str">
        <f t="shared" si="66"/>
        <v>561000</v>
      </c>
      <c r="F473" s="67" t="str">
        <f t="shared" si="67"/>
        <v>560000</v>
      </c>
      <c r="G473" s="67" t="str">
        <f t="shared" si="68"/>
        <v>Not Creative</v>
      </c>
    </row>
    <row r="474" spans="1:7" x14ac:dyDescent="0.25">
      <c r="A474" t="s">
        <v>10751</v>
      </c>
      <c r="B474" s="67" t="str">
        <f t="shared" ref="B474:B534" si="69">RIGHT(A474,6)</f>
        <v>561600</v>
      </c>
      <c r="C474" s="67" t="str">
        <f t="shared" ref="C474:C534" si="70">LEFT(B474,5)&amp;"0"</f>
        <v>561600</v>
      </c>
      <c r="D474" s="67" t="str">
        <f t="shared" ref="D474:D534" si="71">LEFT(B474,4)&amp;"00"</f>
        <v>561600</v>
      </c>
      <c r="E474" s="67" t="str">
        <f t="shared" ref="E474:E534" si="72">LEFT(B474,3)&amp;"000"</f>
        <v>561000</v>
      </c>
      <c r="F474" s="67" t="str">
        <f t="shared" ref="F474:F534" si="73">LEFT(B474,2)&amp;"0000"</f>
        <v>560000</v>
      </c>
      <c r="G474" s="67" t="str">
        <f t="shared" si="68"/>
        <v>Not Creative</v>
      </c>
    </row>
    <row r="475" spans="1:7" x14ac:dyDescent="0.25">
      <c r="A475" t="s">
        <v>10752</v>
      </c>
      <c r="B475" s="67" t="str">
        <f t="shared" si="69"/>
        <v>561700</v>
      </c>
      <c r="C475" s="67" t="str">
        <f t="shared" si="70"/>
        <v>561700</v>
      </c>
      <c r="D475" s="67" t="str">
        <f t="shared" si="71"/>
        <v>561700</v>
      </c>
      <c r="E475" s="67" t="str">
        <f t="shared" si="72"/>
        <v>561000</v>
      </c>
      <c r="F475" s="67" t="str">
        <f t="shared" si="73"/>
        <v>560000</v>
      </c>
      <c r="G475" s="67" t="str">
        <f t="shared" ref="G475:G534" si="74">IF(ISERROR(VLOOKUP(B475,B$2:G$217,6,FALSE)),"Not Creative",VLOOKUP(B475,B$2:G$217,6,FALSE))</f>
        <v>Not Creative</v>
      </c>
    </row>
    <row r="476" spans="1:7" x14ac:dyDescent="0.25">
      <c r="A476" t="s">
        <v>10753</v>
      </c>
      <c r="B476" s="67" t="str">
        <f t="shared" si="69"/>
        <v>561900</v>
      </c>
      <c r="C476" s="67" t="str">
        <f t="shared" si="70"/>
        <v>561900</v>
      </c>
      <c r="D476" s="67" t="str">
        <f t="shared" si="71"/>
        <v>561900</v>
      </c>
      <c r="E476" s="67" t="str">
        <f t="shared" si="72"/>
        <v>561000</v>
      </c>
      <c r="F476" s="67" t="str">
        <f t="shared" si="73"/>
        <v>560000</v>
      </c>
      <c r="G476" s="67" t="str">
        <f t="shared" si="74"/>
        <v>Not Creative</v>
      </c>
    </row>
    <row r="477" spans="1:7" x14ac:dyDescent="0.25">
      <c r="A477" t="s">
        <v>10754</v>
      </c>
      <c r="B477" s="67" t="str">
        <f t="shared" si="69"/>
        <v>562100</v>
      </c>
      <c r="C477" s="67" t="str">
        <f t="shared" si="70"/>
        <v>562100</v>
      </c>
      <c r="D477" s="67" t="str">
        <f t="shared" si="71"/>
        <v>562100</v>
      </c>
      <c r="E477" s="67" t="str">
        <f t="shared" si="72"/>
        <v>562000</v>
      </c>
      <c r="F477" s="67" t="str">
        <f t="shared" si="73"/>
        <v>560000</v>
      </c>
      <c r="G477" s="67" t="str">
        <f t="shared" si="74"/>
        <v>Not Creative</v>
      </c>
    </row>
    <row r="478" spans="1:7" x14ac:dyDescent="0.25">
      <c r="A478" t="s">
        <v>10755</v>
      </c>
      <c r="B478" s="67" t="str">
        <f t="shared" si="69"/>
        <v>562200</v>
      </c>
      <c r="C478" s="67" t="str">
        <f t="shared" si="70"/>
        <v>562200</v>
      </c>
      <c r="D478" s="67" t="str">
        <f t="shared" si="71"/>
        <v>562200</v>
      </c>
      <c r="E478" s="67" t="str">
        <f t="shared" si="72"/>
        <v>562000</v>
      </c>
      <c r="F478" s="67" t="str">
        <f t="shared" si="73"/>
        <v>560000</v>
      </c>
      <c r="G478" s="67" t="str">
        <f t="shared" si="74"/>
        <v>Not Creative</v>
      </c>
    </row>
    <row r="479" spans="1:7" x14ac:dyDescent="0.25">
      <c r="A479" t="s">
        <v>10756</v>
      </c>
      <c r="B479" s="67" t="str">
        <f t="shared" si="69"/>
        <v>562900</v>
      </c>
      <c r="C479" s="67" t="str">
        <f t="shared" si="70"/>
        <v>562900</v>
      </c>
      <c r="D479" s="67" t="str">
        <f t="shared" si="71"/>
        <v>562900</v>
      </c>
      <c r="E479" s="67" t="str">
        <f t="shared" si="72"/>
        <v>562000</v>
      </c>
      <c r="F479" s="67" t="str">
        <f t="shared" si="73"/>
        <v>560000</v>
      </c>
      <c r="G479" s="67" t="str">
        <f t="shared" si="74"/>
        <v>Not Creative</v>
      </c>
    </row>
    <row r="480" spans="1:7" x14ac:dyDescent="0.25">
      <c r="A480" t="s">
        <v>10757</v>
      </c>
      <c r="B480" s="67" t="str">
        <f t="shared" si="69"/>
        <v>611100</v>
      </c>
      <c r="C480" s="67" t="str">
        <f t="shared" si="70"/>
        <v>611100</v>
      </c>
      <c r="D480" s="67" t="str">
        <f t="shared" si="71"/>
        <v>611100</v>
      </c>
      <c r="E480" s="67" t="str">
        <f t="shared" si="72"/>
        <v>611000</v>
      </c>
      <c r="F480" s="67" t="str">
        <f t="shared" si="73"/>
        <v>610000</v>
      </c>
      <c r="G480" s="67" t="str">
        <f t="shared" si="74"/>
        <v>Not Creative</v>
      </c>
    </row>
    <row r="481" spans="1:7" x14ac:dyDescent="0.25">
      <c r="A481" t="s">
        <v>10758</v>
      </c>
      <c r="B481" s="67" t="str">
        <f t="shared" si="69"/>
        <v>611200</v>
      </c>
      <c r="C481" s="67" t="str">
        <f t="shared" si="70"/>
        <v>611200</v>
      </c>
      <c r="D481" s="67" t="str">
        <f t="shared" si="71"/>
        <v>611200</v>
      </c>
      <c r="E481" s="67" t="str">
        <f t="shared" si="72"/>
        <v>611000</v>
      </c>
      <c r="F481" s="67" t="str">
        <f t="shared" si="73"/>
        <v>610000</v>
      </c>
      <c r="G481" s="67" t="str">
        <f t="shared" si="74"/>
        <v>Not Creative</v>
      </c>
    </row>
    <row r="482" spans="1:7" x14ac:dyDescent="0.25">
      <c r="A482" t="s">
        <v>10759</v>
      </c>
      <c r="B482" s="67" t="str">
        <f t="shared" si="69"/>
        <v>611300</v>
      </c>
      <c r="C482" s="67" t="str">
        <f t="shared" si="70"/>
        <v>611300</v>
      </c>
      <c r="D482" s="67" t="str">
        <f t="shared" si="71"/>
        <v>611300</v>
      </c>
      <c r="E482" s="67" t="str">
        <f t="shared" si="72"/>
        <v>611000</v>
      </c>
      <c r="F482" s="67" t="str">
        <f t="shared" si="73"/>
        <v>610000</v>
      </c>
      <c r="G482" s="67" t="str">
        <f t="shared" si="74"/>
        <v>Not Creative</v>
      </c>
    </row>
    <row r="483" spans="1:7" x14ac:dyDescent="0.25">
      <c r="A483" t="s">
        <v>10760</v>
      </c>
      <c r="B483" s="67" t="str">
        <f t="shared" si="69"/>
        <v>611400</v>
      </c>
      <c r="C483" s="67" t="str">
        <f t="shared" si="70"/>
        <v>611400</v>
      </c>
      <c r="D483" s="67" t="str">
        <f t="shared" si="71"/>
        <v>611400</v>
      </c>
      <c r="E483" s="67" t="str">
        <f t="shared" si="72"/>
        <v>611000</v>
      </c>
      <c r="F483" s="67" t="str">
        <f t="shared" si="73"/>
        <v>610000</v>
      </c>
      <c r="G483" s="67" t="str">
        <f t="shared" si="74"/>
        <v>Not Creative</v>
      </c>
    </row>
    <row r="484" spans="1:7" x14ac:dyDescent="0.25">
      <c r="A484" t="s">
        <v>10761</v>
      </c>
      <c r="B484" s="67" t="str">
        <f t="shared" si="69"/>
        <v>611500</v>
      </c>
      <c r="C484" s="67" t="str">
        <f t="shared" si="70"/>
        <v>611500</v>
      </c>
      <c r="D484" s="67" t="str">
        <f t="shared" si="71"/>
        <v>611500</v>
      </c>
      <c r="E484" s="67" t="str">
        <f t="shared" si="72"/>
        <v>611000</v>
      </c>
      <c r="F484" s="67" t="str">
        <f t="shared" si="73"/>
        <v>610000</v>
      </c>
      <c r="G484" s="67" t="str">
        <f t="shared" si="74"/>
        <v>Not Creative</v>
      </c>
    </row>
    <row r="485" spans="1:7" x14ac:dyDescent="0.25">
      <c r="A485" t="s">
        <v>10762</v>
      </c>
      <c r="B485" s="67" t="str">
        <f t="shared" si="69"/>
        <v>611600</v>
      </c>
      <c r="C485" s="67" t="str">
        <f t="shared" si="70"/>
        <v>611600</v>
      </c>
      <c r="D485" s="67" t="str">
        <f t="shared" si="71"/>
        <v>611600</v>
      </c>
      <c r="E485" s="67" t="str">
        <f t="shared" si="72"/>
        <v>611000</v>
      </c>
      <c r="F485" s="67" t="str">
        <f t="shared" si="73"/>
        <v>610000</v>
      </c>
      <c r="G485" s="67" t="str">
        <f t="shared" si="74"/>
        <v>Music</v>
      </c>
    </row>
    <row r="486" spans="1:7" x14ac:dyDescent="0.25">
      <c r="A486" t="s">
        <v>10763</v>
      </c>
      <c r="B486" s="67" t="str">
        <f t="shared" si="69"/>
        <v>611700</v>
      </c>
      <c r="C486" s="67" t="str">
        <f t="shared" si="70"/>
        <v>611700</v>
      </c>
      <c r="D486" s="67" t="str">
        <f t="shared" si="71"/>
        <v>611700</v>
      </c>
      <c r="E486" s="67" t="str">
        <f t="shared" si="72"/>
        <v>611000</v>
      </c>
      <c r="F486" s="67" t="str">
        <f t="shared" si="73"/>
        <v>610000</v>
      </c>
      <c r="G486" s="67" t="str">
        <f t="shared" si="74"/>
        <v>Not Creative</v>
      </c>
    </row>
    <row r="487" spans="1:7" x14ac:dyDescent="0.25">
      <c r="A487" t="s">
        <v>10764</v>
      </c>
      <c r="B487" s="67" t="str">
        <f t="shared" si="69"/>
        <v>621100</v>
      </c>
      <c r="C487" s="67" t="str">
        <f t="shared" si="70"/>
        <v>621100</v>
      </c>
      <c r="D487" s="67" t="str">
        <f t="shared" si="71"/>
        <v>621100</v>
      </c>
      <c r="E487" s="67" t="str">
        <f t="shared" si="72"/>
        <v>621000</v>
      </c>
      <c r="F487" s="67" t="str">
        <f t="shared" si="73"/>
        <v>620000</v>
      </c>
      <c r="G487" s="67" t="str">
        <f t="shared" si="74"/>
        <v>Not Creative</v>
      </c>
    </row>
    <row r="488" spans="1:7" x14ac:dyDescent="0.25">
      <c r="A488" t="s">
        <v>10765</v>
      </c>
      <c r="B488" s="67" t="str">
        <f t="shared" si="69"/>
        <v>621200</v>
      </c>
      <c r="C488" s="67" t="str">
        <f t="shared" si="70"/>
        <v>621200</v>
      </c>
      <c r="D488" s="67" t="str">
        <f t="shared" si="71"/>
        <v>621200</v>
      </c>
      <c r="E488" s="67" t="str">
        <f t="shared" si="72"/>
        <v>621000</v>
      </c>
      <c r="F488" s="67" t="str">
        <f t="shared" si="73"/>
        <v>620000</v>
      </c>
      <c r="G488" s="67" t="str">
        <f t="shared" si="74"/>
        <v>Not Creative</v>
      </c>
    </row>
    <row r="489" spans="1:7" x14ac:dyDescent="0.25">
      <c r="A489" t="s">
        <v>10766</v>
      </c>
      <c r="B489" s="67" t="str">
        <f t="shared" si="69"/>
        <v>621300</v>
      </c>
      <c r="C489" s="67" t="str">
        <f t="shared" si="70"/>
        <v>621300</v>
      </c>
      <c r="D489" s="67" t="str">
        <f t="shared" si="71"/>
        <v>621300</v>
      </c>
      <c r="E489" s="67" t="str">
        <f t="shared" si="72"/>
        <v>621000</v>
      </c>
      <c r="F489" s="67" t="str">
        <f t="shared" si="73"/>
        <v>620000</v>
      </c>
      <c r="G489" s="67" t="str">
        <f t="shared" si="74"/>
        <v>Not Creative</v>
      </c>
    </row>
    <row r="490" spans="1:7" x14ac:dyDescent="0.25">
      <c r="A490" t="s">
        <v>10767</v>
      </c>
      <c r="B490" s="67" t="str">
        <f t="shared" si="69"/>
        <v>621400</v>
      </c>
      <c r="C490" s="67" t="str">
        <f t="shared" si="70"/>
        <v>621400</v>
      </c>
      <c r="D490" s="67" t="str">
        <f t="shared" si="71"/>
        <v>621400</v>
      </c>
      <c r="E490" s="67" t="str">
        <f t="shared" si="72"/>
        <v>621000</v>
      </c>
      <c r="F490" s="67" t="str">
        <f t="shared" si="73"/>
        <v>620000</v>
      </c>
      <c r="G490" s="67" t="str">
        <f t="shared" si="74"/>
        <v>Not Creative</v>
      </c>
    </row>
    <row r="491" spans="1:7" x14ac:dyDescent="0.25">
      <c r="A491" t="s">
        <v>10768</v>
      </c>
      <c r="B491" s="67" t="str">
        <f t="shared" si="69"/>
        <v>621500</v>
      </c>
      <c r="C491" s="67" t="str">
        <f t="shared" si="70"/>
        <v>621500</v>
      </c>
      <c r="D491" s="67" t="str">
        <f t="shared" si="71"/>
        <v>621500</v>
      </c>
      <c r="E491" s="67" t="str">
        <f t="shared" si="72"/>
        <v>621000</v>
      </c>
      <c r="F491" s="67" t="str">
        <f t="shared" si="73"/>
        <v>620000</v>
      </c>
      <c r="G491" s="67" t="str">
        <f t="shared" si="74"/>
        <v>Not Creative</v>
      </c>
    </row>
    <row r="492" spans="1:7" x14ac:dyDescent="0.25">
      <c r="A492" t="s">
        <v>10769</v>
      </c>
      <c r="B492" s="67" t="str">
        <f t="shared" si="69"/>
        <v>621600</v>
      </c>
      <c r="C492" s="67" t="str">
        <f t="shared" si="70"/>
        <v>621600</v>
      </c>
      <c r="D492" s="67" t="str">
        <f t="shared" si="71"/>
        <v>621600</v>
      </c>
      <c r="E492" s="67" t="str">
        <f t="shared" si="72"/>
        <v>621000</v>
      </c>
      <c r="F492" s="67" t="str">
        <f t="shared" si="73"/>
        <v>620000</v>
      </c>
      <c r="G492" s="67" t="str">
        <f t="shared" si="74"/>
        <v>Not Creative</v>
      </c>
    </row>
    <row r="493" spans="1:7" x14ac:dyDescent="0.25">
      <c r="A493" t="s">
        <v>10770</v>
      </c>
      <c r="B493" s="67" t="str">
        <f t="shared" si="69"/>
        <v>621900</v>
      </c>
      <c r="C493" s="67" t="str">
        <f t="shared" si="70"/>
        <v>621900</v>
      </c>
      <c r="D493" s="67" t="str">
        <f t="shared" si="71"/>
        <v>621900</v>
      </c>
      <c r="E493" s="67" t="str">
        <f t="shared" si="72"/>
        <v>621000</v>
      </c>
      <c r="F493" s="67" t="str">
        <f t="shared" si="73"/>
        <v>620000</v>
      </c>
      <c r="G493" s="67" t="str">
        <f t="shared" si="74"/>
        <v>Not Creative</v>
      </c>
    </row>
    <row r="494" spans="1:7" x14ac:dyDescent="0.25">
      <c r="A494" t="s">
        <v>10771</v>
      </c>
      <c r="B494" s="67" t="str">
        <f t="shared" si="69"/>
        <v>622N00</v>
      </c>
      <c r="C494" s="67" t="str">
        <f t="shared" si="70"/>
        <v>622N00</v>
      </c>
      <c r="D494" s="67" t="str">
        <f t="shared" si="71"/>
        <v>622N00</v>
      </c>
      <c r="E494" s="67" t="str">
        <f t="shared" si="72"/>
        <v>622000</v>
      </c>
      <c r="F494" s="67" t="str">
        <f t="shared" si="73"/>
        <v>620000</v>
      </c>
      <c r="G494" s="67" t="str">
        <f t="shared" si="74"/>
        <v>Not Creative</v>
      </c>
    </row>
    <row r="495" spans="1:7" x14ac:dyDescent="0.25">
      <c r="A495" t="s">
        <v>10772</v>
      </c>
      <c r="B495" s="67" t="str">
        <f t="shared" si="69"/>
        <v>623N00</v>
      </c>
      <c r="C495" s="67" t="str">
        <f t="shared" si="70"/>
        <v>623N00</v>
      </c>
      <c r="D495" s="67" t="str">
        <f t="shared" si="71"/>
        <v>623N00</v>
      </c>
      <c r="E495" s="67" t="str">
        <f t="shared" si="72"/>
        <v>623000</v>
      </c>
      <c r="F495" s="67" t="str">
        <f t="shared" si="73"/>
        <v>620000</v>
      </c>
      <c r="G495" s="67" t="str">
        <f t="shared" si="74"/>
        <v>Not Creative</v>
      </c>
    </row>
    <row r="496" spans="1:7" x14ac:dyDescent="0.25">
      <c r="A496" t="s">
        <v>10773</v>
      </c>
      <c r="B496" s="67" t="str">
        <f t="shared" si="69"/>
        <v>624100</v>
      </c>
      <c r="C496" s="67" t="str">
        <f t="shared" si="70"/>
        <v>624100</v>
      </c>
      <c r="D496" s="67" t="str">
        <f t="shared" si="71"/>
        <v>624100</v>
      </c>
      <c r="E496" s="67" t="str">
        <f t="shared" si="72"/>
        <v>624000</v>
      </c>
      <c r="F496" s="67" t="str">
        <f t="shared" si="73"/>
        <v>620000</v>
      </c>
      <c r="G496" s="67" t="str">
        <f t="shared" si="74"/>
        <v>Not Creative</v>
      </c>
    </row>
    <row r="497" spans="1:7" x14ac:dyDescent="0.25">
      <c r="A497" t="s">
        <v>10774</v>
      </c>
      <c r="B497" s="67" t="str">
        <f t="shared" si="69"/>
        <v>624200</v>
      </c>
      <c r="C497" s="67" t="str">
        <f t="shared" si="70"/>
        <v>624200</v>
      </c>
      <c r="D497" s="67" t="str">
        <f t="shared" si="71"/>
        <v>624200</v>
      </c>
      <c r="E497" s="67" t="str">
        <f t="shared" si="72"/>
        <v>624000</v>
      </c>
      <c r="F497" s="67" t="str">
        <f t="shared" si="73"/>
        <v>620000</v>
      </c>
      <c r="G497" s="67" t="str">
        <f t="shared" si="74"/>
        <v>Not Creative</v>
      </c>
    </row>
    <row r="498" spans="1:7" x14ac:dyDescent="0.25">
      <c r="A498" t="s">
        <v>10775</v>
      </c>
      <c r="B498" s="67" t="str">
        <f t="shared" si="69"/>
        <v>624300</v>
      </c>
      <c r="C498" s="67" t="str">
        <f t="shared" si="70"/>
        <v>624300</v>
      </c>
      <c r="D498" s="67" t="str">
        <f t="shared" si="71"/>
        <v>624300</v>
      </c>
      <c r="E498" s="67" t="str">
        <f t="shared" si="72"/>
        <v>624000</v>
      </c>
      <c r="F498" s="67" t="str">
        <f t="shared" si="73"/>
        <v>620000</v>
      </c>
      <c r="G498" s="67" t="str">
        <f t="shared" si="74"/>
        <v>Not Creative</v>
      </c>
    </row>
    <row r="499" spans="1:7" x14ac:dyDescent="0.25">
      <c r="A499" t="s">
        <v>10776</v>
      </c>
      <c r="B499" s="67" t="str">
        <f t="shared" si="69"/>
        <v>624400</v>
      </c>
      <c r="C499" s="67" t="str">
        <f t="shared" si="70"/>
        <v>624400</v>
      </c>
      <c r="D499" s="67" t="str">
        <f t="shared" si="71"/>
        <v>624400</v>
      </c>
      <c r="E499" s="67" t="str">
        <f t="shared" si="72"/>
        <v>624000</v>
      </c>
      <c r="F499" s="67" t="str">
        <f t="shared" si="73"/>
        <v>620000</v>
      </c>
      <c r="G499" s="67" t="str">
        <f t="shared" si="74"/>
        <v>Not Creative</v>
      </c>
    </row>
    <row r="500" spans="1:7" x14ac:dyDescent="0.25">
      <c r="A500" t="s">
        <v>10777</v>
      </c>
      <c r="B500" s="67" t="str">
        <f t="shared" si="69"/>
        <v>711100</v>
      </c>
      <c r="C500" s="67" t="str">
        <f t="shared" si="70"/>
        <v>711100</v>
      </c>
      <c r="D500" s="67" t="str">
        <f t="shared" si="71"/>
        <v>711100</v>
      </c>
      <c r="E500" s="67" t="str">
        <f t="shared" si="72"/>
        <v>711000</v>
      </c>
      <c r="F500" s="67" t="str">
        <f t="shared" si="73"/>
        <v>710000</v>
      </c>
      <c r="G500" s="67" t="str">
        <f t="shared" si="74"/>
        <v>Music</v>
      </c>
    </row>
    <row r="501" spans="1:7" x14ac:dyDescent="0.25">
      <c r="A501" t="s">
        <v>10778</v>
      </c>
      <c r="B501" s="67" t="str">
        <f t="shared" si="69"/>
        <v>711200</v>
      </c>
      <c r="C501" s="67" t="str">
        <f t="shared" si="70"/>
        <v>711200</v>
      </c>
      <c r="D501" s="67" t="str">
        <f t="shared" si="71"/>
        <v>711200</v>
      </c>
      <c r="E501" s="67" t="str">
        <f t="shared" si="72"/>
        <v>711000</v>
      </c>
      <c r="F501" s="67" t="str">
        <f t="shared" si="73"/>
        <v>710000</v>
      </c>
      <c r="G501" s="67" t="str">
        <f t="shared" si="74"/>
        <v>Not Creative</v>
      </c>
    </row>
    <row r="502" spans="1:7" x14ac:dyDescent="0.25">
      <c r="A502" t="s">
        <v>10779</v>
      </c>
      <c r="B502" s="67" t="str">
        <f t="shared" si="69"/>
        <v>711300</v>
      </c>
      <c r="C502" s="67" t="str">
        <f t="shared" si="70"/>
        <v>711300</v>
      </c>
      <c r="D502" s="67" t="str">
        <f t="shared" si="71"/>
        <v>711300</v>
      </c>
      <c r="E502" s="67" t="str">
        <f t="shared" si="72"/>
        <v>711000</v>
      </c>
      <c r="F502" s="67" t="str">
        <f t="shared" si="73"/>
        <v>710000</v>
      </c>
      <c r="G502" s="67" t="str">
        <f t="shared" si="74"/>
        <v>Music</v>
      </c>
    </row>
    <row r="503" spans="1:7" x14ac:dyDescent="0.25">
      <c r="A503" t="s">
        <v>10780</v>
      </c>
      <c r="B503" s="67" t="str">
        <f t="shared" si="69"/>
        <v>711400</v>
      </c>
      <c r="C503" s="67" t="str">
        <f t="shared" si="70"/>
        <v>711400</v>
      </c>
      <c r="D503" s="67" t="str">
        <f t="shared" si="71"/>
        <v>711400</v>
      </c>
      <c r="E503" s="67" t="str">
        <f t="shared" si="72"/>
        <v>711000</v>
      </c>
      <c r="F503" s="67" t="str">
        <f t="shared" si="73"/>
        <v>710000</v>
      </c>
      <c r="G503" s="67" t="str">
        <f t="shared" si="74"/>
        <v>Not Creative</v>
      </c>
    </row>
    <row r="504" spans="1:7" x14ac:dyDescent="0.25">
      <c r="A504" t="s">
        <v>10781</v>
      </c>
      <c r="B504" s="67" t="str">
        <f t="shared" si="69"/>
        <v>711500</v>
      </c>
      <c r="C504" s="67" t="str">
        <f t="shared" si="70"/>
        <v>711500</v>
      </c>
      <c r="D504" s="67" t="str">
        <f t="shared" si="71"/>
        <v>711500</v>
      </c>
      <c r="E504" s="67" t="str">
        <f t="shared" si="72"/>
        <v>711000</v>
      </c>
      <c r="F504" s="67" t="str">
        <f t="shared" si="73"/>
        <v>710000</v>
      </c>
      <c r="G504" s="67" t="str">
        <f t="shared" si="74"/>
        <v>Publishing</v>
      </c>
    </row>
    <row r="505" spans="1:7" x14ac:dyDescent="0.25">
      <c r="A505" t="s">
        <v>10782</v>
      </c>
      <c r="B505" s="67" t="str">
        <f t="shared" si="69"/>
        <v>712100</v>
      </c>
      <c r="C505" s="67" t="str">
        <f t="shared" si="70"/>
        <v>712100</v>
      </c>
      <c r="D505" s="67" t="str">
        <f t="shared" si="71"/>
        <v>712100</v>
      </c>
      <c r="E505" s="67" t="str">
        <f t="shared" si="72"/>
        <v>712000</v>
      </c>
      <c r="F505" s="67" t="str">
        <f t="shared" si="73"/>
        <v>710000</v>
      </c>
      <c r="G505" s="67" t="str">
        <f t="shared" si="74"/>
        <v>Publishing</v>
      </c>
    </row>
    <row r="506" spans="1:7" x14ac:dyDescent="0.25">
      <c r="A506" t="s">
        <v>10783</v>
      </c>
      <c r="B506" s="67" t="str">
        <f t="shared" si="69"/>
        <v>713100</v>
      </c>
      <c r="C506" s="67" t="str">
        <f t="shared" si="70"/>
        <v>713100</v>
      </c>
      <c r="D506" s="67" t="str">
        <f t="shared" si="71"/>
        <v>713100</v>
      </c>
      <c r="E506" s="67" t="str">
        <f t="shared" si="72"/>
        <v>713000</v>
      </c>
      <c r="F506" s="67" t="str">
        <f t="shared" si="73"/>
        <v>710000</v>
      </c>
      <c r="G506" s="67" t="str">
        <f t="shared" si="74"/>
        <v>Not Creative</v>
      </c>
    </row>
    <row r="507" spans="1:7" x14ac:dyDescent="0.25">
      <c r="A507" t="s">
        <v>10784</v>
      </c>
      <c r="B507" s="67" t="str">
        <f t="shared" si="69"/>
        <v>713200</v>
      </c>
      <c r="C507" s="67" t="str">
        <f t="shared" si="70"/>
        <v>713200</v>
      </c>
      <c r="D507" s="67" t="str">
        <f t="shared" si="71"/>
        <v>713200</v>
      </c>
      <c r="E507" s="67" t="str">
        <f t="shared" si="72"/>
        <v>713000</v>
      </c>
      <c r="F507" s="67" t="str">
        <f t="shared" si="73"/>
        <v>710000</v>
      </c>
      <c r="G507" s="67" t="str">
        <f t="shared" si="74"/>
        <v>Not Creative</v>
      </c>
    </row>
    <row r="508" spans="1:7" x14ac:dyDescent="0.25">
      <c r="A508" t="s">
        <v>10785</v>
      </c>
      <c r="B508" s="67" t="str">
        <f t="shared" si="69"/>
        <v>713900</v>
      </c>
      <c r="C508" s="67" t="str">
        <f t="shared" si="70"/>
        <v>713900</v>
      </c>
      <c r="D508" s="67" t="str">
        <f t="shared" si="71"/>
        <v>713900</v>
      </c>
      <c r="E508" s="67" t="str">
        <f t="shared" si="72"/>
        <v>713000</v>
      </c>
      <c r="F508" s="67" t="str">
        <f t="shared" si="73"/>
        <v>710000</v>
      </c>
      <c r="G508" s="67" t="str">
        <f t="shared" si="74"/>
        <v>Not Creative</v>
      </c>
    </row>
    <row r="509" spans="1:7" x14ac:dyDescent="0.25">
      <c r="A509" t="s">
        <v>10786</v>
      </c>
      <c r="B509" s="67" t="str">
        <f t="shared" si="69"/>
        <v>721100</v>
      </c>
      <c r="C509" s="67" t="str">
        <f t="shared" si="70"/>
        <v>721100</v>
      </c>
      <c r="D509" s="67" t="str">
        <f t="shared" si="71"/>
        <v>721100</v>
      </c>
      <c r="E509" s="67" t="str">
        <f t="shared" si="72"/>
        <v>721000</v>
      </c>
      <c r="F509" s="67" t="str">
        <f t="shared" si="73"/>
        <v>720000</v>
      </c>
      <c r="G509" s="67" t="str">
        <f t="shared" si="74"/>
        <v>Not Creative</v>
      </c>
    </row>
    <row r="510" spans="1:7" x14ac:dyDescent="0.25">
      <c r="A510" t="s">
        <v>10787</v>
      </c>
      <c r="B510" s="67" t="str">
        <f t="shared" si="69"/>
        <v>721200</v>
      </c>
      <c r="C510" s="67" t="str">
        <f t="shared" si="70"/>
        <v>721200</v>
      </c>
      <c r="D510" s="67" t="str">
        <f t="shared" si="71"/>
        <v>721200</v>
      </c>
      <c r="E510" s="67" t="str">
        <f t="shared" si="72"/>
        <v>721000</v>
      </c>
      <c r="F510" s="67" t="str">
        <f t="shared" si="73"/>
        <v>720000</v>
      </c>
      <c r="G510" s="67" t="str">
        <f t="shared" si="74"/>
        <v>Not Creative</v>
      </c>
    </row>
    <row r="511" spans="1:7" x14ac:dyDescent="0.25">
      <c r="A511" t="s">
        <v>10788</v>
      </c>
      <c r="B511" s="67" t="str">
        <f t="shared" si="69"/>
        <v>721300</v>
      </c>
      <c r="C511" s="67" t="str">
        <f t="shared" si="70"/>
        <v>721300</v>
      </c>
      <c r="D511" s="67" t="str">
        <f t="shared" si="71"/>
        <v>721300</v>
      </c>
      <c r="E511" s="67" t="str">
        <f t="shared" si="72"/>
        <v>721000</v>
      </c>
      <c r="F511" s="67" t="str">
        <f t="shared" si="73"/>
        <v>720000</v>
      </c>
      <c r="G511" s="67" t="str">
        <f t="shared" si="74"/>
        <v>Not Creative</v>
      </c>
    </row>
    <row r="512" spans="1:7" x14ac:dyDescent="0.25">
      <c r="A512" t="s">
        <v>10789</v>
      </c>
      <c r="B512" s="67" t="str">
        <f t="shared" si="69"/>
        <v>722300</v>
      </c>
      <c r="C512" s="67" t="str">
        <f t="shared" si="70"/>
        <v>722300</v>
      </c>
      <c r="D512" s="67" t="str">
        <f t="shared" si="71"/>
        <v>722300</v>
      </c>
      <c r="E512" s="67" t="str">
        <f t="shared" si="72"/>
        <v>722000</v>
      </c>
      <c r="F512" s="67" t="str">
        <f t="shared" si="73"/>
        <v>720000</v>
      </c>
      <c r="G512" s="67" t="str">
        <f t="shared" si="74"/>
        <v>Not Creative</v>
      </c>
    </row>
    <row r="513" spans="1:7" x14ac:dyDescent="0.25">
      <c r="A513" t="s">
        <v>10790</v>
      </c>
      <c r="B513" s="67" t="str">
        <f t="shared" si="69"/>
        <v>722400</v>
      </c>
      <c r="C513" s="67" t="str">
        <f t="shared" si="70"/>
        <v>722400</v>
      </c>
      <c r="D513" s="67" t="str">
        <f t="shared" si="71"/>
        <v>722400</v>
      </c>
      <c r="E513" s="67" t="str">
        <f t="shared" si="72"/>
        <v>722000</v>
      </c>
      <c r="F513" s="67" t="str">
        <f t="shared" si="73"/>
        <v>720000</v>
      </c>
      <c r="G513" s="67" t="str">
        <f t="shared" si="74"/>
        <v>Not Creative</v>
      </c>
    </row>
    <row r="514" spans="1:7" x14ac:dyDescent="0.25">
      <c r="A514" t="s">
        <v>10791</v>
      </c>
      <c r="B514" s="67" t="str">
        <f t="shared" si="69"/>
        <v>722500</v>
      </c>
      <c r="C514" s="67" t="str">
        <f t="shared" si="70"/>
        <v>722500</v>
      </c>
      <c r="D514" s="67" t="str">
        <f t="shared" si="71"/>
        <v>722500</v>
      </c>
      <c r="E514" s="67" t="str">
        <f t="shared" si="72"/>
        <v>722000</v>
      </c>
      <c r="F514" s="67" t="str">
        <f t="shared" si="73"/>
        <v>720000</v>
      </c>
      <c r="G514" s="67" t="str">
        <f t="shared" si="74"/>
        <v>Not Creative</v>
      </c>
    </row>
    <row r="515" spans="1:7" x14ac:dyDescent="0.25">
      <c r="A515" t="s">
        <v>10792</v>
      </c>
      <c r="B515" s="67" t="str">
        <f t="shared" si="69"/>
        <v>811100</v>
      </c>
      <c r="C515" s="67" t="str">
        <f t="shared" si="70"/>
        <v>811100</v>
      </c>
      <c r="D515" s="67" t="str">
        <f t="shared" si="71"/>
        <v>811100</v>
      </c>
      <c r="E515" s="67" t="str">
        <f t="shared" si="72"/>
        <v>811000</v>
      </c>
      <c r="F515" s="67" t="str">
        <f t="shared" si="73"/>
        <v>810000</v>
      </c>
      <c r="G515" s="67" t="str">
        <f t="shared" si="74"/>
        <v>Not Creative</v>
      </c>
    </row>
    <row r="516" spans="1:7" x14ac:dyDescent="0.25">
      <c r="A516" t="s">
        <v>10793</v>
      </c>
      <c r="B516" s="67" t="str">
        <f t="shared" si="69"/>
        <v>811200</v>
      </c>
      <c r="C516" s="67" t="str">
        <f t="shared" si="70"/>
        <v>811200</v>
      </c>
      <c r="D516" s="67" t="str">
        <f t="shared" si="71"/>
        <v>811200</v>
      </c>
      <c r="E516" s="67" t="str">
        <f t="shared" si="72"/>
        <v>811000</v>
      </c>
      <c r="F516" s="67" t="str">
        <f t="shared" si="73"/>
        <v>810000</v>
      </c>
      <c r="G516" s="67" t="str">
        <f t="shared" si="74"/>
        <v>Not Creative</v>
      </c>
    </row>
    <row r="517" spans="1:7" x14ac:dyDescent="0.25">
      <c r="A517" t="s">
        <v>10794</v>
      </c>
      <c r="B517" s="67" t="str">
        <f t="shared" si="69"/>
        <v>811300</v>
      </c>
      <c r="C517" s="67" t="str">
        <f t="shared" si="70"/>
        <v>811300</v>
      </c>
      <c r="D517" s="67" t="str">
        <f t="shared" si="71"/>
        <v>811300</v>
      </c>
      <c r="E517" s="67" t="str">
        <f t="shared" si="72"/>
        <v>811000</v>
      </c>
      <c r="F517" s="67" t="str">
        <f t="shared" si="73"/>
        <v>810000</v>
      </c>
      <c r="G517" s="67" t="str">
        <f t="shared" si="74"/>
        <v>Not Creative</v>
      </c>
    </row>
    <row r="518" spans="1:7" x14ac:dyDescent="0.25">
      <c r="A518" t="s">
        <v>10795</v>
      </c>
      <c r="B518" s="67" t="str">
        <f t="shared" si="69"/>
        <v>811400</v>
      </c>
      <c r="C518" s="67" t="str">
        <f t="shared" si="70"/>
        <v>811400</v>
      </c>
      <c r="D518" s="67" t="str">
        <f t="shared" si="71"/>
        <v>811400</v>
      </c>
      <c r="E518" s="67" t="str">
        <f t="shared" si="72"/>
        <v>811000</v>
      </c>
      <c r="F518" s="67" t="str">
        <f t="shared" si="73"/>
        <v>810000</v>
      </c>
      <c r="G518" s="67" t="str">
        <f t="shared" si="74"/>
        <v>Not Creative</v>
      </c>
    </row>
    <row r="519" spans="1:7" x14ac:dyDescent="0.25">
      <c r="A519" t="s">
        <v>10796</v>
      </c>
      <c r="B519" s="67" t="str">
        <f t="shared" si="69"/>
        <v>812100</v>
      </c>
      <c r="C519" s="67" t="str">
        <f t="shared" si="70"/>
        <v>812100</v>
      </c>
      <c r="D519" s="67" t="str">
        <f t="shared" si="71"/>
        <v>812100</v>
      </c>
      <c r="E519" s="67" t="str">
        <f t="shared" si="72"/>
        <v>812000</v>
      </c>
      <c r="F519" s="67" t="str">
        <f t="shared" si="73"/>
        <v>810000</v>
      </c>
      <c r="G519" s="67" t="str">
        <f t="shared" si="74"/>
        <v>Not Creative</v>
      </c>
    </row>
    <row r="520" spans="1:7" x14ac:dyDescent="0.25">
      <c r="A520" t="s">
        <v>10797</v>
      </c>
      <c r="B520" s="67" t="str">
        <f t="shared" si="69"/>
        <v>812200</v>
      </c>
      <c r="C520" s="67" t="str">
        <f t="shared" si="70"/>
        <v>812200</v>
      </c>
      <c r="D520" s="67" t="str">
        <f t="shared" si="71"/>
        <v>812200</v>
      </c>
      <c r="E520" s="67" t="str">
        <f t="shared" si="72"/>
        <v>812000</v>
      </c>
      <c r="F520" s="67" t="str">
        <f t="shared" si="73"/>
        <v>810000</v>
      </c>
      <c r="G520" s="67" t="str">
        <f t="shared" si="74"/>
        <v>Not Creative</v>
      </c>
    </row>
    <row r="521" spans="1:7" x14ac:dyDescent="0.25">
      <c r="A521" t="s">
        <v>10798</v>
      </c>
      <c r="B521" s="67" t="str">
        <f t="shared" si="69"/>
        <v>812300</v>
      </c>
      <c r="C521" s="67" t="str">
        <f t="shared" si="70"/>
        <v>812300</v>
      </c>
      <c r="D521" s="67" t="str">
        <f t="shared" si="71"/>
        <v>812300</v>
      </c>
      <c r="E521" s="67" t="str">
        <f t="shared" si="72"/>
        <v>812000</v>
      </c>
      <c r="F521" s="67" t="str">
        <f t="shared" si="73"/>
        <v>810000</v>
      </c>
      <c r="G521" s="67" t="str">
        <f t="shared" si="74"/>
        <v>Not Creative</v>
      </c>
    </row>
    <row r="522" spans="1:7" x14ac:dyDescent="0.25">
      <c r="A522" t="s">
        <v>10799</v>
      </c>
      <c r="B522" s="67" t="str">
        <f t="shared" si="69"/>
        <v>812900</v>
      </c>
      <c r="C522" s="67" t="str">
        <f t="shared" si="70"/>
        <v>812900</v>
      </c>
      <c r="D522" s="67" t="str">
        <f t="shared" si="71"/>
        <v>812900</v>
      </c>
      <c r="E522" s="67" t="str">
        <f t="shared" si="72"/>
        <v>812000</v>
      </c>
      <c r="F522" s="67" t="str">
        <f t="shared" si="73"/>
        <v>810000</v>
      </c>
      <c r="G522" s="67" t="str">
        <f t="shared" si="74"/>
        <v>Publishing</v>
      </c>
    </row>
    <row r="523" spans="1:7" x14ac:dyDescent="0.25">
      <c r="A523" t="s">
        <v>10800</v>
      </c>
      <c r="B523" s="67" t="str">
        <f t="shared" si="69"/>
        <v>813100</v>
      </c>
      <c r="C523" s="67" t="str">
        <f t="shared" si="70"/>
        <v>813100</v>
      </c>
      <c r="D523" s="67" t="str">
        <f t="shared" si="71"/>
        <v>813100</v>
      </c>
      <c r="E523" s="67" t="str">
        <f t="shared" si="72"/>
        <v>813000</v>
      </c>
      <c r="F523" s="67" t="str">
        <f t="shared" si="73"/>
        <v>810000</v>
      </c>
      <c r="G523" s="67" t="str">
        <f t="shared" si="74"/>
        <v>Not Creative</v>
      </c>
    </row>
    <row r="524" spans="1:7" x14ac:dyDescent="0.25">
      <c r="A524" t="s">
        <v>10801</v>
      </c>
      <c r="B524" s="67" t="str">
        <f t="shared" si="69"/>
        <v>813200</v>
      </c>
      <c r="C524" s="67" t="str">
        <f t="shared" si="70"/>
        <v>813200</v>
      </c>
      <c r="D524" s="67" t="str">
        <f t="shared" si="71"/>
        <v>813200</v>
      </c>
      <c r="E524" s="67" t="str">
        <f t="shared" si="72"/>
        <v>813000</v>
      </c>
      <c r="F524" s="67" t="str">
        <f t="shared" si="73"/>
        <v>810000</v>
      </c>
      <c r="G524" s="67" t="str">
        <f t="shared" si="74"/>
        <v>Not Creative</v>
      </c>
    </row>
    <row r="525" spans="1:7" x14ac:dyDescent="0.25">
      <c r="A525" t="s">
        <v>10802</v>
      </c>
      <c r="B525" s="67" t="str">
        <f t="shared" si="69"/>
        <v>813300</v>
      </c>
      <c r="C525" s="67" t="str">
        <f t="shared" si="70"/>
        <v>813300</v>
      </c>
      <c r="D525" s="67" t="str">
        <f t="shared" si="71"/>
        <v>813300</v>
      </c>
      <c r="E525" s="67" t="str">
        <f t="shared" si="72"/>
        <v>813000</v>
      </c>
      <c r="F525" s="67" t="str">
        <f t="shared" si="73"/>
        <v>810000</v>
      </c>
      <c r="G525" s="67" t="str">
        <f t="shared" si="74"/>
        <v>Not Creative</v>
      </c>
    </row>
    <row r="526" spans="1:7" x14ac:dyDescent="0.25">
      <c r="A526" t="s">
        <v>10803</v>
      </c>
      <c r="B526" s="67" t="str">
        <f t="shared" si="69"/>
        <v>813400</v>
      </c>
      <c r="C526" s="67" t="str">
        <f t="shared" si="70"/>
        <v>813400</v>
      </c>
      <c r="D526" s="67" t="str">
        <f t="shared" si="71"/>
        <v>813400</v>
      </c>
      <c r="E526" s="67" t="str">
        <f t="shared" si="72"/>
        <v>813000</v>
      </c>
      <c r="F526" s="67" t="str">
        <f t="shared" si="73"/>
        <v>810000</v>
      </c>
      <c r="G526" s="67" t="str">
        <f t="shared" si="74"/>
        <v>Not Creative</v>
      </c>
    </row>
    <row r="527" spans="1:7" x14ac:dyDescent="0.25">
      <c r="A527" t="s">
        <v>10804</v>
      </c>
      <c r="B527" s="67" t="str">
        <f t="shared" si="69"/>
        <v>813900</v>
      </c>
      <c r="C527" s="67" t="str">
        <f t="shared" si="70"/>
        <v>813900</v>
      </c>
      <c r="D527" s="67" t="str">
        <f t="shared" si="71"/>
        <v>813900</v>
      </c>
      <c r="E527" s="67" t="str">
        <f t="shared" si="72"/>
        <v>813000</v>
      </c>
      <c r="F527" s="67" t="str">
        <f t="shared" si="73"/>
        <v>810000</v>
      </c>
      <c r="G527" s="67" t="str">
        <f t="shared" si="74"/>
        <v>Not Creative</v>
      </c>
    </row>
    <row r="528" spans="1:7" x14ac:dyDescent="0.25">
      <c r="A528" t="s">
        <v>10805</v>
      </c>
      <c r="B528" s="67" t="str">
        <f t="shared" si="69"/>
        <v>814100</v>
      </c>
      <c r="C528" s="67" t="str">
        <f t="shared" si="70"/>
        <v>814100</v>
      </c>
      <c r="D528" s="67" t="str">
        <f t="shared" si="71"/>
        <v>814100</v>
      </c>
      <c r="E528" s="67" t="str">
        <f t="shared" si="72"/>
        <v>814000</v>
      </c>
      <c r="F528" s="67" t="str">
        <f t="shared" si="73"/>
        <v>810000</v>
      </c>
      <c r="G528" s="67" t="str">
        <f t="shared" si="74"/>
        <v>Not Creative</v>
      </c>
    </row>
    <row r="529" spans="1:7" x14ac:dyDescent="0.25">
      <c r="A529" t="s">
        <v>10807</v>
      </c>
      <c r="B529" s="67" t="str">
        <f t="shared" si="69"/>
        <v>911100</v>
      </c>
      <c r="C529" s="67" t="str">
        <f t="shared" si="70"/>
        <v>911100</v>
      </c>
      <c r="D529" s="67" t="str">
        <f t="shared" si="71"/>
        <v>911100</v>
      </c>
      <c r="E529" s="67" t="str">
        <f t="shared" si="72"/>
        <v>911000</v>
      </c>
      <c r="F529" s="67" t="str">
        <f t="shared" si="73"/>
        <v>910000</v>
      </c>
      <c r="G529" s="67" t="str">
        <f t="shared" si="74"/>
        <v>Not Creative</v>
      </c>
    </row>
    <row r="530" spans="1:7" x14ac:dyDescent="0.25">
      <c r="A530" t="s">
        <v>10806</v>
      </c>
      <c r="B530" s="67" t="str">
        <f t="shared" si="69"/>
        <v>911N00</v>
      </c>
      <c r="C530" s="67" t="str">
        <f t="shared" si="70"/>
        <v>911N00</v>
      </c>
      <c r="D530" s="67" t="str">
        <f t="shared" si="71"/>
        <v>911N00</v>
      </c>
      <c r="E530" s="67" t="str">
        <f t="shared" si="72"/>
        <v>911000</v>
      </c>
      <c r="F530" s="67" t="str">
        <f t="shared" si="73"/>
        <v>910000</v>
      </c>
      <c r="G530" s="67" t="str">
        <f t="shared" si="74"/>
        <v>Not Creative</v>
      </c>
    </row>
    <row r="531" spans="1:7" x14ac:dyDescent="0.25">
      <c r="A531" t="s">
        <v>10808</v>
      </c>
      <c r="B531" s="67" t="str">
        <f t="shared" si="69"/>
        <v>912N00</v>
      </c>
      <c r="C531" s="67" t="str">
        <f t="shared" si="70"/>
        <v>912N00</v>
      </c>
      <c r="D531" s="67" t="str">
        <f t="shared" si="71"/>
        <v>912N00</v>
      </c>
      <c r="E531" s="67" t="str">
        <f t="shared" si="72"/>
        <v>912000</v>
      </c>
      <c r="F531" s="67" t="str">
        <f t="shared" si="73"/>
        <v>910000</v>
      </c>
      <c r="G531" s="67" t="str">
        <f t="shared" si="74"/>
        <v>Not Creative</v>
      </c>
    </row>
    <row r="532" spans="1:7" x14ac:dyDescent="0.25">
      <c r="A532" t="s">
        <v>10809</v>
      </c>
      <c r="B532" s="67" t="str">
        <f t="shared" si="69"/>
        <v>913N00</v>
      </c>
      <c r="C532" s="67" t="str">
        <f t="shared" si="70"/>
        <v>913N00</v>
      </c>
      <c r="D532" s="67" t="str">
        <f t="shared" si="71"/>
        <v>913N00</v>
      </c>
      <c r="E532" s="67" t="str">
        <f t="shared" si="72"/>
        <v>913000</v>
      </c>
      <c r="F532" s="67" t="str">
        <f t="shared" si="73"/>
        <v>910000</v>
      </c>
      <c r="G532" s="67" t="str">
        <f t="shared" si="74"/>
        <v>Not Creative</v>
      </c>
    </row>
    <row r="533" spans="1:7" x14ac:dyDescent="0.25">
      <c r="A533" t="s">
        <v>10810</v>
      </c>
      <c r="B533" s="67" t="str">
        <f t="shared" si="69"/>
        <v>914100</v>
      </c>
      <c r="C533" s="67" t="str">
        <f t="shared" si="70"/>
        <v>914100</v>
      </c>
      <c r="D533" s="67" t="str">
        <f t="shared" si="71"/>
        <v>914100</v>
      </c>
      <c r="E533" s="67" t="str">
        <f t="shared" si="72"/>
        <v>914000</v>
      </c>
      <c r="F533" s="67" t="str">
        <f t="shared" si="73"/>
        <v>910000</v>
      </c>
      <c r="G533" s="67" t="str">
        <f t="shared" si="74"/>
        <v>Not Creative</v>
      </c>
    </row>
    <row r="534" spans="1:7" x14ac:dyDescent="0.25">
      <c r="A534" t="s">
        <v>10811</v>
      </c>
      <c r="B534" s="67" t="str">
        <f t="shared" si="69"/>
        <v>919100</v>
      </c>
      <c r="C534" s="67" t="str">
        <f t="shared" si="70"/>
        <v>919100</v>
      </c>
      <c r="D534" s="67" t="str">
        <f t="shared" si="71"/>
        <v>919100</v>
      </c>
      <c r="E534" s="67" t="str">
        <f t="shared" si="72"/>
        <v>919000</v>
      </c>
      <c r="F534" s="67" t="str">
        <f t="shared" si="73"/>
        <v>910000</v>
      </c>
      <c r="G534" s="67" t="str">
        <f t="shared" si="74"/>
        <v>Not Creative</v>
      </c>
    </row>
  </sheetData>
  <sortState ref="A218:A654">
    <sortCondition ref="A218:A654"/>
  </sortState>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59999389629810485"/>
  </sheetPr>
  <dimension ref="A1:F501"/>
  <sheetViews>
    <sheetView workbookViewId="0"/>
  </sheetViews>
  <sheetFormatPr defaultRowHeight="15" x14ac:dyDescent="0.25"/>
  <cols>
    <col min="2" max="2" width="63" customWidth="1"/>
    <col min="3" max="3" width="10.5703125" bestFit="1" customWidth="1"/>
  </cols>
  <sheetData>
    <row r="1" spans="1:6" x14ac:dyDescent="0.25">
      <c r="A1" t="s">
        <v>7881</v>
      </c>
      <c r="B1" t="s">
        <v>7882</v>
      </c>
      <c r="C1" t="s">
        <v>8823</v>
      </c>
      <c r="D1" t="s">
        <v>8837</v>
      </c>
      <c r="E1" t="s">
        <v>8834</v>
      </c>
      <c r="F1" t="s">
        <v>9155</v>
      </c>
    </row>
    <row r="2" spans="1:6" x14ac:dyDescent="0.25">
      <c r="A2" t="s">
        <v>8586</v>
      </c>
      <c r="B2" t="s">
        <v>8587</v>
      </c>
      <c r="C2" t="s">
        <v>8823</v>
      </c>
      <c r="D2" t="s">
        <v>8837</v>
      </c>
    </row>
    <row r="3" spans="1:6" x14ac:dyDescent="0.25">
      <c r="A3" t="s">
        <v>8617</v>
      </c>
      <c r="B3" t="s">
        <v>8618</v>
      </c>
      <c r="C3" t="s">
        <v>8823</v>
      </c>
      <c r="D3" t="s">
        <v>8837</v>
      </c>
      <c r="E3" t="s">
        <v>8834</v>
      </c>
      <c r="F3" t="s">
        <v>9155</v>
      </c>
    </row>
    <row r="4" spans="1:6" x14ac:dyDescent="0.25">
      <c r="A4" t="s">
        <v>8080</v>
      </c>
      <c r="B4" t="s">
        <v>8081</v>
      </c>
      <c r="C4" t="s">
        <v>8823</v>
      </c>
      <c r="D4" t="s">
        <v>8837</v>
      </c>
      <c r="F4" t="s">
        <v>9155</v>
      </c>
    </row>
    <row r="5" spans="1:6" x14ac:dyDescent="0.25">
      <c r="A5" t="s">
        <v>8197</v>
      </c>
      <c r="B5" t="s">
        <v>8198</v>
      </c>
      <c r="C5" t="s">
        <v>8823</v>
      </c>
      <c r="D5" t="s">
        <v>8837</v>
      </c>
      <c r="F5" t="s">
        <v>9155</v>
      </c>
    </row>
    <row r="6" spans="1:6" x14ac:dyDescent="0.25">
      <c r="A6" t="s">
        <v>8621</v>
      </c>
      <c r="B6" t="s">
        <v>8622</v>
      </c>
      <c r="C6" t="s">
        <v>8823</v>
      </c>
      <c r="D6" t="s">
        <v>8837</v>
      </c>
      <c r="E6" t="s">
        <v>8834</v>
      </c>
      <c r="F6" t="s">
        <v>9155</v>
      </c>
    </row>
    <row r="7" spans="1:6" x14ac:dyDescent="0.25">
      <c r="A7" t="s">
        <v>8623</v>
      </c>
      <c r="B7" t="s">
        <v>8624</v>
      </c>
      <c r="C7" t="s">
        <v>8823</v>
      </c>
      <c r="D7" t="s">
        <v>8837</v>
      </c>
      <c r="F7" t="s">
        <v>9155</v>
      </c>
    </row>
    <row r="8" spans="1:6" x14ac:dyDescent="0.25">
      <c r="A8" t="s">
        <v>7941</v>
      </c>
      <c r="B8" t="s">
        <v>7942</v>
      </c>
      <c r="C8" t="s">
        <v>8823</v>
      </c>
      <c r="D8" t="s">
        <v>8837</v>
      </c>
      <c r="E8" t="s">
        <v>8834</v>
      </c>
      <c r="F8" t="s">
        <v>9155</v>
      </c>
    </row>
    <row r="9" spans="1:6" x14ac:dyDescent="0.25">
      <c r="A9" t="s">
        <v>8625</v>
      </c>
      <c r="B9" t="s">
        <v>8626</v>
      </c>
      <c r="C9" t="s">
        <v>8823</v>
      </c>
      <c r="D9" t="s">
        <v>8837</v>
      </c>
      <c r="E9" t="s">
        <v>8834</v>
      </c>
      <c r="F9" t="s">
        <v>9155</v>
      </c>
    </row>
    <row r="10" spans="1:6" x14ac:dyDescent="0.25">
      <c r="A10" t="s">
        <v>8084</v>
      </c>
      <c r="B10" t="s">
        <v>8085</v>
      </c>
      <c r="C10" t="s">
        <v>8823</v>
      </c>
      <c r="D10" t="s">
        <v>8837</v>
      </c>
    </row>
    <row r="11" spans="1:6" x14ac:dyDescent="0.25">
      <c r="A11" t="s">
        <v>7949</v>
      </c>
      <c r="B11" t="s">
        <v>7950</v>
      </c>
      <c r="C11" t="s">
        <v>8823</v>
      </c>
      <c r="D11" t="s">
        <v>8837</v>
      </c>
    </row>
    <row r="12" spans="1:6" x14ac:dyDescent="0.25">
      <c r="A12" t="s">
        <v>8640</v>
      </c>
      <c r="B12" t="s">
        <v>8641</v>
      </c>
      <c r="C12" t="s">
        <v>8823</v>
      </c>
      <c r="D12" t="s">
        <v>8837</v>
      </c>
      <c r="E12" t="s">
        <v>8834</v>
      </c>
      <c r="F12" t="s">
        <v>9155</v>
      </c>
    </row>
    <row r="13" spans="1:6" x14ac:dyDescent="0.25">
      <c r="A13" t="s">
        <v>8216</v>
      </c>
      <c r="B13" t="s">
        <v>8217</v>
      </c>
      <c r="C13" t="s">
        <v>8823</v>
      </c>
      <c r="D13" t="s">
        <v>8837</v>
      </c>
    </row>
    <row r="14" spans="1:6" x14ac:dyDescent="0.25">
      <c r="A14" t="s">
        <v>2929</v>
      </c>
      <c r="B14" t="s">
        <v>8235</v>
      </c>
      <c r="C14" t="s">
        <v>8823</v>
      </c>
      <c r="D14" t="s">
        <v>8837</v>
      </c>
    </row>
    <row r="15" spans="1:6" x14ac:dyDescent="0.25">
      <c r="A15" t="s">
        <v>16</v>
      </c>
      <c r="B15" t="s">
        <v>8686</v>
      </c>
      <c r="C15" t="s">
        <v>8823</v>
      </c>
      <c r="D15" t="s">
        <v>8837</v>
      </c>
      <c r="F15" t="s">
        <v>9155</v>
      </c>
    </row>
    <row r="16" spans="1:6" x14ac:dyDescent="0.25">
      <c r="A16" t="s">
        <v>23</v>
      </c>
      <c r="B16" t="s">
        <v>8242</v>
      </c>
      <c r="C16" t="s">
        <v>8823</v>
      </c>
      <c r="D16" t="s">
        <v>8837</v>
      </c>
      <c r="E16" t="s">
        <v>8834</v>
      </c>
      <c r="F16" t="s">
        <v>9155</v>
      </c>
    </row>
    <row r="17" spans="1:6" x14ac:dyDescent="0.25">
      <c r="A17" t="s">
        <v>8687</v>
      </c>
      <c r="B17" t="s">
        <v>8688</v>
      </c>
      <c r="C17" t="s">
        <v>8823</v>
      </c>
      <c r="D17" t="s">
        <v>8837</v>
      </c>
      <c r="F17" t="s">
        <v>9155</v>
      </c>
    </row>
    <row r="18" spans="1:6" x14ac:dyDescent="0.25">
      <c r="A18" t="s">
        <v>29</v>
      </c>
      <c r="B18" t="s">
        <v>8689</v>
      </c>
      <c r="C18" t="s">
        <v>8823</v>
      </c>
      <c r="D18" t="s">
        <v>8837</v>
      </c>
      <c r="E18" t="s">
        <v>8834</v>
      </c>
      <c r="F18" t="s">
        <v>9155</v>
      </c>
    </row>
    <row r="19" spans="1:6" x14ac:dyDescent="0.25">
      <c r="A19" t="s">
        <v>37</v>
      </c>
      <c r="B19" t="s">
        <v>8690</v>
      </c>
      <c r="C19" t="s">
        <v>8823</v>
      </c>
      <c r="D19" t="s">
        <v>8837</v>
      </c>
      <c r="E19" t="s">
        <v>8834</v>
      </c>
      <c r="F19" t="s">
        <v>9155</v>
      </c>
    </row>
    <row r="20" spans="1:6" x14ac:dyDescent="0.25">
      <c r="A20" t="s">
        <v>8691</v>
      </c>
      <c r="B20" t="s">
        <v>8692</v>
      </c>
      <c r="C20" t="s">
        <v>8823</v>
      </c>
      <c r="D20" t="s">
        <v>8837</v>
      </c>
      <c r="E20" t="s">
        <v>8834</v>
      </c>
      <c r="F20" t="s">
        <v>9155</v>
      </c>
    </row>
    <row r="21" spans="1:6" x14ac:dyDescent="0.25">
      <c r="A21" t="s">
        <v>8693</v>
      </c>
      <c r="B21" t="s">
        <v>8694</v>
      </c>
      <c r="C21" t="s">
        <v>8823</v>
      </c>
      <c r="D21" t="s">
        <v>8837</v>
      </c>
      <c r="E21" t="s">
        <v>8834</v>
      </c>
      <c r="F21" t="s">
        <v>9155</v>
      </c>
    </row>
    <row r="22" spans="1:6" x14ac:dyDescent="0.25">
      <c r="A22" t="s">
        <v>8695</v>
      </c>
      <c r="B22" t="s">
        <v>8696</v>
      </c>
      <c r="C22" t="s">
        <v>8823</v>
      </c>
      <c r="D22" t="s">
        <v>8837</v>
      </c>
      <c r="E22" t="s">
        <v>8834</v>
      </c>
      <c r="F22" t="s">
        <v>9155</v>
      </c>
    </row>
    <row r="23" spans="1:6" x14ac:dyDescent="0.25">
      <c r="A23" t="s">
        <v>8697</v>
      </c>
      <c r="B23" t="s">
        <v>8698</v>
      </c>
      <c r="C23" t="s">
        <v>8823</v>
      </c>
      <c r="D23" t="s">
        <v>8837</v>
      </c>
      <c r="E23" t="s">
        <v>8834</v>
      </c>
      <c r="F23" t="s">
        <v>9155</v>
      </c>
    </row>
    <row r="24" spans="1:6" x14ac:dyDescent="0.25">
      <c r="A24" t="s">
        <v>8126</v>
      </c>
      <c r="B24" t="s">
        <v>8127</v>
      </c>
      <c r="C24" t="s">
        <v>8823</v>
      </c>
      <c r="D24" t="s">
        <v>8837</v>
      </c>
      <c r="E24" t="s">
        <v>8834</v>
      </c>
      <c r="F24" t="s">
        <v>9155</v>
      </c>
    </row>
    <row r="25" spans="1:6" x14ac:dyDescent="0.25">
      <c r="A25" t="s">
        <v>8128</v>
      </c>
      <c r="B25" t="s">
        <v>8129</v>
      </c>
      <c r="C25" t="s">
        <v>8823</v>
      </c>
      <c r="D25" t="s">
        <v>8837</v>
      </c>
      <c r="E25" t="s">
        <v>8834</v>
      </c>
      <c r="F25" t="s">
        <v>9155</v>
      </c>
    </row>
    <row r="26" spans="1:6" x14ac:dyDescent="0.25">
      <c r="A26" t="s">
        <v>7984</v>
      </c>
      <c r="B26" t="s">
        <v>7985</v>
      </c>
      <c r="C26" t="s">
        <v>8823</v>
      </c>
      <c r="D26" t="s">
        <v>8837</v>
      </c>
      <c r="E26" t="s">
        <v>8834</v>
      </c>
      <c r="F26" t="s">
        <v>9155</v>
      </c>
    </row>
    <row r="27" spans="1:6" x14ac:dyDescent="0.25">
      <c r="A27" t="s">
        <v>3001</v>
      </c>
      <c r="B27" t="s">
        <v>7986</v>
      </c>
      <c r="C27" t="s">
        <v>8823</v>
      </c>
      <c r="D27" t="s">
        <v>8837</v>
      </c>
      <c r="E27" t="s">
        <v>8834</v>
      </c>
      <c r="F27" t="s">
        <v>9155</v>
      </c>
    </row>
    <row r="28" spans="1:6" x14ac:dyDescent="0.25">
      <c r="A28" t="s">
        <v>3002</v>
      </c>
      <c r="B28" t="s">
        <v>8699</v>
      </c>
      <c r="C28" t="s">
        <v>8823</v>
      </c>
      <c r="D28" t="s">
        <v>8837</v>
      </c>
      <c r="F28" t="s">
        <v>9155</v>
      </c>
    </row>
    <row r="29" spans="1:6" x14ac:dyDescent="0.25">
      <c r="A29" t="s">
        <v>3003</v>
      </c>
      <c r="B29" t="s">
        <v>7987</v>
      </c>
      <c r="C29" t="s">
        <v>8823</v>
      </c>
      <c r="D29" t="s">
        <v>8837</v>
      </c>
      <c r="F29" t="s">
        <v>9155</v>
      </c>
    </row>
    <row r="30" spans="1:6" x14ac:dyDescent="0.25">
      <c r="A30" t="s">
        <v>8246</v>
      </c>
      <c r="B30" t="s">
        <v>8247</v>
      </c>
      <c r="C30" t="s">
        <v>8823</v>
      </c>
      <c r="D30" t="s">
        <v>8837</v>
      </c>
      <c r="F30" t="s">
        <v>9155</v>
      </c>
    </row>
    <row r="31" spans="1:6" x14ac:dyDescent="0.25">
      <c r="A31" t="s">
        <v>8700</v>
      </c>
      <c r="B31" t="s">
        <v>8701</v>
      </c>
      <c r="C31" t="s">
        <v>8823</v>
      </c>
      <c r="D31" t="s">
        <v>8837</v>
      </c>
      <c r="F31" t="s">
        <v>9155</v>
      </c>
    </row>
    <row r="32" spans="1:6" x14ac:dyDescent="0.25">
      <c r="A32" t="s">
        <v>7988</v>
      </c>
      <c r="B32" t="s">
        <v>7989</v>
      </c>
      <c r="C32" t="s">
        <v>8823</v>
      </c>
      <c r="D32" t="s">
        <v>8837</v>
      </c>
      <c r="F32" t="s">
        <v>9155</v>
      </c>
    </row>
    <row r="33" spans="1:6" x14ac:dyDescent="0.25">
      <c r="A33" t="s">
        <v>3007</v>
      </c>
      <c r="B33" t="s">
        <v>8133</v>
      </c>
      <c r="C33" t="s">
        <v>8823</v>
      </c>
      <c r="D33" t="s">
        <v>8837</v>
      </c>
      <c r="E33" t="s">
        <v>8834</v>
      </c>
      <c r="F33" t="s">
        <v>9155</v>
      </c>
    </row>
    <row r="34" spans="1:6" x14ac:dyDescent="0.25">
      <c r="A34" t="s">
        <v>3008</v>
      </c>
      <c r="B34" t="s">
        <v>8134</v>
      </c>
      <c r="C34" t="s">
        <v>8823</v>
      </c>
      <c r="D34" t="s">
        <v>8837</v>
      </c>
      <c r="E34" t="s">
        <v>8834</v>
      </c>
      <c r="F34" t="s">
        <v>9155</v>
      </c>
    </row>
    <row r="35" spans="1:6" x14ac:dyDescent="0.25">
      <c r="A35" t="s">
        <v>8705</v>
      </c>
      <c r="B35" t="s">
        <v>8706</v>
      </c>
      <c r="C35" t="s">
        <v>8823</v>
      </c>
      <c r="D35" t="s">
        <v>8837</v>
      </c>
      <c r="E35" t="s">
        <v>8834</v>
      </c>
      <c r="F35" t="s">
        <v>9155</v>
      </c>
    </row>
    <row r="36" spans="1:6" x14ac:dyDescent="0.25">
      <c r="A36" t="s">
        <v>8707</v>
      </c>
      <c r="B36" t="s">
        <v>8708</v>
      </c>
      <c r="C36" t="s">
        <v>8823</v>
      </c>
      <c r="D36" t="s">
        <v>8837</v>
      </c>
      <c r="E36" t="s">
        <v>8834</v>
      </c>
      <c r="F36" t="s">
        <v>9155</v>
      </c>
    </row>
    <row r="37" spans="1:6" x14ac:dyDescent="0.25">
      <c r="A37" t="s">
        <v>7990</v>
      </c>
      <c r="B37" t="s">
        <v>7991</v>
      </c>
      <c r="C37" t="s">
        <v>8823</v>
      </c>
      <c r="D37" t="s">
        <v>8837</v>
      </c>
      <c r="F37" t="s">
        <v>9155</v>
      </c>
    </row>
    <row r="38" spans="1:6" x14ac:dyDescent="0.25">
      <c r="A38" t="s">
        <v>8261</v>
      </c>
      <c r="B38" t="s">
        <v>8262</v>
      </c>
      <c r="C38" t="s">
        <v>8823</v>
      </c>
      <c r="D38" t="s">
        <v>8837</v>
      </c>
      <c r="F38" t="s">
        <v>9155</v>
      </c>
    </row>
    <row r="39" spans="1:6" x14ac:dyDescent="0.25">
      <c r="A39" t="s">
        <v>8291</v>
      </c>
      <c r="B39" t="s">
        <v>8292</v>
      </c>
      <c r="C39" t="s">
        <v>8823</v>
      </c>
      <c r="D39" t="s">
        <v>8837</v>
      </c>
    </row>
    <row r="40" spans="1:6" x14ac:dyDescent="0.25">
      <c r="A40" t="s">
        <v>8429</v>
      </c>
      <c r="B40" t="s">
        <v>8430</v>
      </c>
      <c r="C40" t="s">
        <v>8823</v>
      </c>
      <c r="D40" t="s">
        <v>8837</v>
      </c>
      <c r="F40" t="s">
        <v>9155</v>
      </c>
    </row>
    <row r="41" spans="1:6" x14ac:dyDescent="0.25">
      <c r="A41" t="s">
        <v>8477</v>
      </c>
      <c r="B41" t="s">
        <v>8478</v>
      </c>
      <c r="C41" t="s">
        <v>8823</v>
      </c>
      <c r="D41" t="s">
        <v>8837</v>
      </c>
    </row>
    <row r="42" spans="1:6" x14ac:dyDescent="0.25">
      <c r="A42" t="s">
        <v>8365</v>
      </c>
      <c r="B42" t="s">
        <v>8366</v>
      </c>
      <c r="C42" t="s">
        <v>8823</v>
      </c>
      <c r="D42" t="s">
        <v>8837</v>
      </c>
    </row>
    <row r="43" spans="1:6" x14ac:dyDescent="0.25">
      <c r="A43" t="s">
        <v>8147</v>
      </c>
      <c r="B43" t="s">
        <v>8148</v>
      </c>
      <c r="C43" t="s">
        <v>6031</v>
      </c>
    </row>
    <row r="44" spans="1:6" x14ac:dyDescent="0.25">
      <c r="A44" t="s">
        <v>7883</v>
      </c>
      <c r="B44" t="s">
        <v>7884</v>
      </c>
      <c r="C44" t="s">
        <v>6031</v>
      </c>
    </row>
    <row r="45" spans="1:6" x14ac:dyDescent="0.25">
      <c r="A45" t="s">
        <v>8020</v>
      </c>
      <c r="B45" t="s">
        <v>8021</v>
      </c>
      <c r="C45" t="s">
        <v>6031</v>
      </c>
    </row>
    <row r="46" spans="1:6" x14ac:dyDescent="0.25">
      <c r="A46" t="s">
        <v>8022</v>
      </c>
      <c r="B46" t="s">
        <v>8023</v>
      </c>
      <c r="C46" t="s">
        <v>6031</v>
      </c>
    </row>
    <row r="47" spans="1:6" x14ac:dyDescent="0.25">
      <c r="A47" t="s">
        <v>8553</v>
      </c>
      <c r="B47" t="s">
        <v>8554</v>
      </c>
      <c r="C47" t="s">
        <v>6031</v>
      </c>
    </row>
    <row r="48" spans="1:6" x14ac:dyDescent="0.25">
      <c r="A48" t="s">
        <v>8024</v>
      </c>
      <c r="B48" t="s">
        <v>8025</v>
      </c>
      <c r="C48" t="s">
        <v>6031</v>
      </c>
    </row>
    <row r="49" spans="1:5" x14ac:dyDescent="0.25">
      <c r="A49" t="s">
        <v>8555</v>
      </c>
      <c r="B49" t="s">
        <v>8556</v>
      </c>
      <c r="C49" t="s">
        <v>6031</v>
      </c>
    </row>
    <row r="50" spans="1:5" x14ac:dyDescent="0.25">
      <c r="A50" t="s">
        <v>7885</v>
      </c>
      <c r="B50" t="s">
        <v>7886</v>
      </c>
      <c r="C50" t="s">
        <v>6031</v>
      </c>
    </row>
    <row r="51" spans="1:5" x14ac:dyDescent="0.25">
      <c r="A51" t="s">
        <v>8026</v>
      </c>
      <c r="B51" t="s">
        <v>8027</v>
      </c>
      <c r="C51" t="s">
        <v>6031</v>
      </c>
    </row>
    <row r="52" spans="1:5" x14ac:dyDescent="0.25">
      <c r="A52" t="s">
        <v>8557</v>
      </c>
      <c r="B52" t="s">
        <v>8558</v>
      </c>
      <c r="C52" t="s">
        <v>6031</v>
      </c>
    </row>
    <row r="53" spans="1:5" x14ac:dyDescent="0.25">
      <c r="A53" t="s">
        <v>7887</v>
      </c>
      <c r="B53" t="s">
        <v>7888</v>
      </c>
      <c r="C53" t="s">
        <v>6031</v>
      </c>
    </row>
    <row r="54" spans="1:5" x14ac:dyDescent="0.25">
      <c r="A54" t="s">
        <v>8028</v>
      </c>
      <c r="B54" t="s">
        <v>8029</v>
      </c>
      <c r="C54" t="s">
        <v>6031</v>
      </c>
    </row>
    <row r="55" spans="1:5" x14ac:dyDescent="0.25">
      <c r="A55" t="s">
        <v>7889</v>
      </c>
      <c r="B55" t="s">
        <v>7890</v>
      </c>
      <c r="C55" t="s">
        <v>6031</v>
      </c>
      <c r="E55" t="s">
        <v>8834</v>
      </c>
    </row>
    <row r="56" spans="1:5" x14ac:dyDescent="0.25">
      <c r="A56" t="s">
        <v>8030</v>
      </c>
      <c r="B56" t="s">
        <v>8031</v>
      </c>
      <c r="C56" t="s">
        <v>6031</v>
      </c>
    </row>
    <row r="57" spans="1:5" x14ac:dyDescent="0.25">
      <c r="A57" t="s">
        <v>8559</v>
      </c>
      <c r="B57" t="s">
        <v>8560</v>
      </c>
      <c r="C57" t="s">
        <v>6031</v>
      </c>
    </row>
    <row r="58" spans="1:5" x14ac:dyDescent="0.25">
      <c r="A58" t="s">
        <v>7891</v>
      </c>
      <c r="B58" t="s">
        <v>7892</v>
      </c>
      <c r="C58" t="s">
        <v>6031</v>
      </c>
    </row>
    <row r="59" spans="1:5" x14ac:dyDescent="0.25">
      <c r="A59" t="s">
        <v>8561</v>
      </c>
      <c r="B59" t="s">
        <v>8562</v>
      </c>
      <c r="C59" t="s">
        <v>6031</v>
      </c>
    </row>
    <row r="60" spans="1:5" x14ac:dyDescent="0.25">
      <c r="A60" t="s">
        <v>8149</v>
      </c>
      <c r="B60" t="s">
        <v>8150</v>
      </c>
      <c r="C60" t="s">
        <v>6031</v>
      </c>
    </row>
    <row r="61" spans="1:5" x14ac:dyDescent="0.25">
      <c r="A61" t="s">
        <v>8032</v>
      </c>
      <c r="B61" t="s">
        <v>8033</v>
      </c>
      <c r="C61" t="s">
        <v>6031</v>
      </c>
    </row>
    <row r="62" spans="1:5" x14ac:dyDescent="0.25">
      <c r="A62" t="s">
        <v>8151</v>
      </c>
      <c r="B62" t="s">
        <v>8152</v>
      </c>
      <c r="C62" t="s">
        <v>6031</v>
      </c>
    </row>
    <row r="63" spans="1:5" x14ac:dyDescent="0.25">
      <c r="A63" t="s">
        <v>8563</v>
      </c>
      <c r="B63" t="s">
        <v>8564</v>
      </c>
      <c r="C63" t="s">
        <v>6031</v>
      </c>
    </row>
    <row r="64" spans="1:5" x14ac:dyDescent="0.25">
      <c r="A64" t="s">
        <v>8034</v>
      </c>
      <c r="B64" t="s">
        <v>8035</v>
      </c>
      <c r="C64" t="s">
        <v>6031</v>
      </c>
    </row>
    <row r="65" spans="1:5" x14ac:dyDescent="0.25">
      <c r="A65" t="s">
        <v>8036</v>
      </c>
      <c r="B65" t="s">
        <v>8037</v>
      </c>
      <c r="C65" t="s">
        <v>6031</v>
      </c>
    </row>
    <row r="66" spans="1:5" x14ac:dyDescent="0.25">
      <c r="A66" t="s">
        <v>7893</v>
      </c>
      <c r="B66" t="s">
        <v>7894</v>
      </c>
      <c r="C66" t="s">
        <v>6031</v>
      </c>
    </row>
    <row r="67" spans="1:5" x14ac:dyDescent="0.25">
      <c r="A67" t="s">
        <v>8038</v>
      </c>
      <c r="B67" t="s">
        <v>8039</v>
      </c>
      <c r="C67" t="s">
        <v>6031</v>
      </c>
    </row>
    <row r="68" spans="1:5" x14ac:dyDescent="0.25">
      <c r="A68" t="s">
        <v>8040</v>
      </c>
      <c r="B68" t="s">
        <v>8041</v>
      </c>
      <c r="C68" t="s">
        <v>6031</v>
      </c>
    </row>
    <row r="69" spans="1:5" x14ac:dyDescent="0.25">
      <c r="A69" t="s">
        <v>7895</v>
      </c>
      <c r="B69" t="s">
        <v>7896</v>
      </c>
      <c r="C69" t="s">
        <v>6031</v>
      </c>
    </row>
    <row r="70" spans="1:5" x14ac:dyDescent="0.25">
      <c r="A70" t="s">
        <v>8153</v>
      </c>
      <c r="B70" t="s">
        <v>8154</v>
      </c>
      <c r="C70" t="s">
        <v>6031</v>
      </c>
    </row>
    <row r="71" spans="1:5" x14ac:dyDescent="0.25">
      <c r="A71" t="s">
        <v>8565</v>
      </c>
      <c r="B71" t="s">
        <v>8566</v>
      </c>
      <c r="C71" t="s">
        <v>6031</v>
      </c>
    </row>
    <row r="72" spans="1:5" x14ac:dyDescent="0.25">
      <c r="A72" t="s">
        <v>8155</v>
      </c>
      <c r="B72" t="s">
        <v>8156</v>
      </c>
      <c r="C72" t="s">
        <v>6031</v>
      </c>
    </row>
    <row r="73" spans="1:5" x14ac:dyDescent="0.25">
      <c r="A73" t="s">
        <v>8567</v>
      </c>
      <c r="B73" t="s">
        <v>8568</v>
      </c>
      <c r="C73" t="s">
        <v>6031</v>
      </c>
      <c r="E73" t="s">
        <v>8834</v>
      </c>
    </row>
    <row r="74" spans="1:5" x14ac:dyDescent="0.25">
      <c r="A74" t="s">
        <v>7897</v>
      </c>
      <c r="B74" t="s">
        <v>7898</v>
      </c>
      <c r="C74" t="s">
        <v>6031</v>
      </c>
    </row>
    <row r="75" spans="1:5" x14ac:dyDescent="0.25">
      <c r="A75" t="s">
        <v>8157</v>
      </c>
      <c r="B75" t="s">
        <v>8158</v>
      </c>
      <c r="C75" t="s">
        <v>6031</v>
      </c>
    </row>
    <row r="76" spans="1:5" x14ac:dyDescent="0.25">
      <c r="A76" t="s">
        <v>8159</v>
      </c>
      <c r="B76" t="s">
        <v>8160</v>
      </c>
      <c r="C76" t="s">
        <v>6031</v>
      </c>
    </row>
    <row r="77" spans="1:5" x14ac:dyDescent="0.25">
      <c r="A77" t="s">
        <v>8042</v>
      </c>
      <c r="B77" t="s">
        <v>8043</v>
      </c>
      <c r="C77" t="s">
        <v>6031</v>
      </c>
    </row>
    <row r="78" spans="1:5" x14ac:dyDescent="0.25">
      <c r="A78" t="s">
        <v>8044</v>
      </c>
      <c r="B78" t="s">
        <v>8045</v>
      </c>
      <c r="C78" t="s">
        <v>6031</v>
      </c>
    </row>
    <row r="79" spans="1:5" x14ac:dyDescent="0.25">
      <c r="A79" t="s">
        <v>8569</v>
      </c>
      <c r="B79" t="s">
        <v>8570</v>
      </c>
      <c r="C79" t="s">
        <v>6031</v>
      </c>
    </row>
    <row r="80" spans="1:5" x14ac:dyDescent="0.25">
      <c r="A80" t="s">
        <v>8046</v>
      </c>
      <c r="B80" t="s">
        <v>8047</v>
      </c>
      <c r="C80" t="s">
        <v>6031</v>
      </c>
    </row>
    <row r="81" spans="1:3" x14ac:dyDescent="0.25">
      <c r="A81" t="s">
        <v>8571</v>
      </c>
      <c r="B81" t="s">
        <v>8572</v>
      </c>
      <c r="C81" t="s">
        <v>6031</v>
      </c>
    </row>
    <row r="82" spans="1:3" x14ac:dyDescent="0.25">
      <c r="A82" t="s">
        <v>8573</v>
      </c>
      <c r="B82" t="s">
        <v>8574</v>
      </c>
      <c r="C82" t="s">
        <v>6031</v>
      </c>
    </row>
    <row r="83" spans="1:3" x14ac:dyDescent="0.25">
      <c r="A83" t="s">
        <v>8048</v>
      </c>
      <c r="B83" t="s">
        <v>8049</v>
      </c>
      <c r="C83" t="s">
        <v>6031</v>
      </c>
    </row>
    <row r="84" spans="1:3" x14ac:dyDescent="0.25">
      <c r="A84" t="s">
        <v>8575</v>
      </c>
      <c r="B84" t="s">
        <v>8576</v>
      </c>
      <c r="C84" t="s">
        <v>6031</v>
      </c>
    </row>
    <row r="85" spans="1:3" x14ac:dyDescent="0.25">
      <c r="A85" t="s">
        <v>8577</v>
      </c>
      <c r="B85" t="s">
        <v>8578</v>
      </c>
      <c r="C85" t="s">
        <v>6031</v>
      </c>
    </row>
    <row r="86" spans="1:3" x14ac:dyDescent="0.25">
      <c r="A86" t="s">
        <v>8050</v>
      </c>
      <c r="B86" t="s">
        <v>8051</v>
      </c>
      <c r="C86" t="s">
        <v>6031</v>
      </c>
    </row>
    <row r="87" spans="1:3" x14ac:dyDescent="0.25">
      <c r="A87" t="s">
        <v>8579</v>
      </c>
      <c r="B87" t="s">
        <v>8580</v>
      </c>
      <c r="C87" t="s">
        <v>6031</v>
      </c>
    </row>
    <row r="88" spans="1:3" x14ac:dyDescent="0.25">
      <c r="A88" t="s">
        <v>8161</v>
      </c>
      <c r="B88" t="s">
        <v>8162</v>
      </c>
      <c r="C88" t="s">
        <v>6031</v>
      </c>
    </row>
    <row r="89" spans="1:3" x14ac:dyDescent="0.25">
      <c r="A89" t="s">
        <v>8052</v>
      </c>
      <c r="B89" t="s">
        <v>8053</v>
      </c>
      <c r="C89" t="s">
        <v>6031</v>
      </c>
    </row>
    <row r="90" spans="1:3" x14ac:dyDescent="0.25">
      <c r="A90" t="s">
        <v>8054</v>
      </c>
      <c r="B90" t="s">
        <v>8055</v>
      </c>
      <c r="C90" t="s">
        <v>6031</v>
      </c>
    </row>
    <row r="91" spans="1:3" x14ac:dyDescent="0.25">
      <c r="A91" t="s">
        <v>2793</v>
      </c>
      <c r="B91" t="s">
        <v>8163</v>
      </c>
      <c r="C91" t="s">
        <v>6031</v>
      </c>
    </row>
    <row r="92" spans="1:3" x14ac:dyDescent="0.25">
      <c r="A92" t="s">
        <v>2794</v>
      </c>
      <c r="B92" t="s">
        <v>8581</v>
      </c>
      <c r="C92" t="s">
        <v>6031</v>
      </c>
    </row>
    <row r="93" spans="1:3" x14ac:dyDescent="0.25">
      <c r="A93" t="s">
        <v>2795</v>
      </c>
      <c r="B93" t="s">
        <v>8164</v>
      </c>
      <c r="C93" t="s">
        <v>6031</v>
      </c>
    </row>
    <row r="94" spans="1:3" x14ac:dyDescent="0.25">
      <c r="A94" t="s">
        <v>2796</v>
      </c>
      <c r="B94" t="s">
        <v>8165</v>
      </c>
      <c r="C94" t="s">
        <v>6031</v>
      </c>
    </row>
    <row r="95" spans="1:3" x14ac:dyDescent="0.25">
      <c r="A95" t="s">
        <v>2798</v>
      </c>
      <c r="B95" t="s">
        <v>8582</v>
      </c>
      <c r="C95" t="s">
        <v>6031</v>
      </c>
    </row>
    <row r="96" spans="1:3" x14ac:dyDescent="0.25">
      <c r="A96" t="s">
        <v>2799</v>
      </c>
      <c r="B96" t="s">
        <v>7899</v>
      </c>
      <c r="C96" t="s">
        <v>6031</v>
      </c>
    </row>
    <row r="97" spans="1:3" x14ac:dyDescent="0.25">
      <c r="A97" t="s">
        <v>2800</v>
      </c>
      <c r="B97" t="s">
        <v>8583</v>
      </c>
      <c r="C97" t="s">
        <v>6031</v>
      </c>
    </row>
    <row r="98" spans="1:3" x14ac:dyDescent="0.25">
      <c r="A98" t="s">
        <v>8056</v>
      </c>
      <c r="B98" t="s">
        <v>8057</v>
      </c>
      <c r="C98" t="s">
        <v>6031</v>
      </c>
    </row>
    <row r="99" spans="1:3" x14ac:dyDescent="0.25">
      <c r="A99" t="s">
        <v>8166</v>
      </c>
      <c r="B99" t="s">
        <v>8167</v>
      </c>
      <c r="C99" t="s">
        <v>6031</v>
      </c>
    </row>
    <row r="100" spans="1:3" x14ac:dyDescent="0.25">
      <c r="A100" t="s">
        <v>8584</v>
      </c>
      <c r="B100" t="s">
        <v>8585</v>
      </c>
      <c r="C100" t="s">
        <v>6031</v>
      </c>
    </row>
    <row r="101" spans="1:3" x14ac:dyDescent="0.25">
      <c r="A101" t="s">
        <v>8058</v>
      </c>
      <c r="B101" t="s">
        <v>8059</v>
      </c>
      <c r="C101" t="s">
        <v>6031</v>
      </c>
    </row>
    <row r="102" spans="1:3" x14ac:dyDescent="0.25">
      <c r="A102" t="s">
        <v>7900</v>
      </c>
      <c r="B102" t="s">
        <v>7901</v>
      </c>
      <c r="C102" t="s">
        <v>6031</v>
      </c>
    </row>
    <row r="103" spans="1:3" x14ac:dyDescent="0.25">
      <c r="A103" t="s">
        <v>8168</v>
      </c>
      <c r="B103" t="s">
        <v>8169</v>
      </c>
      <c r="C103" t="s">
        <v>6031</v>
      </c>
    </row>
    <row r="104" spans="1:3" x14ac:dyDescent="0.25">
      <c r="A104" t="s">
        <v>7902</v>
      </c>
      <c r="B104" t="s">
        <v>7903</v>
      </c>
      <c r="C104" t="s">
        <v>6031</v>
      </c>
    </row>
    <row r="105" spans="1:3" x14ac:dyDescent="0.25">
      <c r="A105" t="s">
        <v>7904</v>
      </c>
      <c r="B105" t="s">
        <v>7905</v>
      </c>
      <c r="C105" t="s">
        <v>6031</v>
      </c>
    </row>
    <row r="106" spans="1:3" x14ac:dyDescent="0.25">
      <c r="A106" t="s">
        <v>8060</v>
      </c>
      <c r="B106" t="s">
        <v>8061</v>
      </c>
      <c r="C106" t="s">
        <v>6031</v>
      </c>
    </row>
    <row r="107" spans="1:3" x14ac:dyDescent="0.25">
      <c r="A107" t="s">
        <v>8170</v>
      </c>
      <c r="B107" t="s">
        <v>8171</v>
      </c>
      <c r="C107" t="s">
        <v>6031</v>
      </c>
    </row>
    <row r="108" spans="1:3" x14ac:dyDescent="0.25">
      <c r="A108" t="s">
        <v>7906</v>
      </c>
      <c r="B108" t="s">
        <v>7907</v>
      </c>
      <c r="C108" t="s">
        <v>6031</v>
      </c>
    </row>
    <row r="109" spans="1:3" x14ac:dyDescent="0.25">
      <c r="A109" t="s">
        <v>7908</v>
      </c>
      <c r="B109" t="s">
        <v>7909</v>
      </c>
      <c r="C109" t="s">
        <v>6031</v>
      </c>
    </row>
    <row r="110" spans="1:3" x14ac:dyDescent="0.25">
      <c r="A110" t="s">
        <v>8588</v>
      </c>
      <c r="B110" t="s">
        <v>8589</v>
      </c>
      <c r="C110" t="s">
        <v>6031</v>
      </c>
    </row>
    <row r="111" spans="1:3" x14ac:dyDescent="0.25">
      <c r="A111" t="s">
        <v>8590</v>
      </c>
      <c r="B111" t="s">
        <v>8591</v>
      </c>
      <c r="C111" t="s">
        <v>6031</v>
      </c>
    </row>
    <row r="112" spans="1:3" x14ac:dyDescent="0.25">
      <c r="A112" t="s">
        <v>8592</v>
      </c>
      <c r="B112" t="s">
        <v>8593</v>
      </c>
      <c r="C112" t="s">
        <v>6031</v>
      </c>
    </row>
    <row r="113" spans="1:3" x14ac:dyDescent="0.25">
      <c r="A113" t="s">
        <v>8594</v>
      </c>
      <c r="B113" t="s">
        <v>8595</v>
      </c>
      <c r="C113" t="s">
        <v>6031</v>
      </c>
    </row>
    <row r="114" spans="1:3" x14ac:dyDescent="0.25">
      <c r="A114" t="s">
        <v>7910</v>
      </c>
      <c r="B114" t="s">
        <v>7911</v>
      </c>
      <c r="C114" t="s">
        <v>6031</v>
      </c>
    </row>
    <row r="115" spans="1:3" x14ac:dyDescent="0.25">
      <c r="A115" t="s">
        <v>8062</v>
      </c>
      <c r="B115" t="s">
        <v>8063</v>
      </c>
      <c r="C115" t="s">
        <v>6031</v>
      </c>
    </row>
    <row r="116" spans="1:3" x14ac:dyDescent="0.25">
      <c r="A116" t="s">
        <v>8064</v>
      </c>
      <c r="B116" t="s">
        <v>8065</v>
      </c>
      <c r="C116" t="s">
        <v>6031</v>
      </c>
    </row>
    <row r="117" spans="1:3" x14ac:dyDescent="0.25">
      <c r="A117" t="s">
        <v>8172</v>
      </c>
      <c r="B117" t="s">
        <v>8173</v>
      </c>
      <c r="C117" t="s">
        <v>6031</v>
      </c>
    </row>
    <row r="118" spans="1:3" x14ac:dyDescent="0.25">
      <c r="A118" t="s">
        <v>7912</v>
      </c>
      <c r="B118" t="s">
        <v>7913</v>
      </c>
      <c r="C118" t="s">
        <v>6031</v>
      </c>
    </row>
    <row r="119" spans="1:3" x14ac:dyDescent="0.25">
      <c r="A119" t="s">
        <v>8174</v>
      </c>
      <c r="B119" t="s">
        <v>8175</v>
      </c>
      <c r="C119" t="s">
        <v>6031</v>
      </c>
    </row>
    <row r="120" spans="1:3" x14ac:dyDescent="0.25">
      <c r="A120" t="s">
        <v>8176</v>
      </c>
      <c r="B120" t="s">
        <v>8177</v>
      </c>
      <c r="C120" t="s">
        <v>6031</v>
      </c>
    </row>
    <row r="121" spans="1:3" x14ac:dyDescent="0.25">
      <c r="A121" t="s">
        <v>8596</v>
      </c>
      <c r="B121" t="s">
        <v>8597</v>
      </c>
      <c r="C121" t="s">
        <v>6031</v>
      </c>
    </row>
    <row r="122" spans="1:3" x14ac:dyDescent="0.25">
      <c r="A122" t="s">
        <v>8178</v>
      </c>
      <c r="B122" t="s">
        <v>8179</v>
      </c>
      <c r="C122" t="s">
        <v>6031</v>
      </c>
    </row>
    <row r="123" spans="1:3" x14ac:dyDescent="0.25">
      <c r="A123" t="s">
        <v>8598</v>
      </c>
      <c r="B123" t="s">
        <v>8599</v>
      </c>
      <c r="C123" t="s">
        <v>6031</v>
      </c>
    </row>
    <row r="124" spans="1:3" x14ac:dyDescent="0.25">
      <c r="A124" t="s">
        <v>7914</v>
      </c>
      <c r="B124" t="s">
        <v>7915</v>
      </c>
      <c r="C124" t="s">
        <v>6031</v>
      </c>
    </row>
    <row r="125" spans="1:3" x14ac:dyDescent="0.25">
      <c r="A125" t="s">
        <v>8066</v>
      </c>
      <c r="B125" t="s">
        <v>8067</v>
      </c>
      <c r="C125" t="s">
        <v>6031</v>
      </c>
    </row>
    <row r="126" spans="1:3" x14ac:dyDescent="0.25">
      <c r="A126" t="s">
        <v>7916</v>
      </c>
      <c r="B126" t="s">
        <v>7917</v>
      </c>
      <c r="C126" t="s">
        <v>6031</v>
      </c>
    </row>
    <row r="127" spans="1:3" x14ac:dyDescent="0.25">
      <c r="A127" t="s">
        <v>8180</v>
      </c>
      <c r="B127" t="s">
        <v>8181</v>
      </c>
      <c r="C127" t="s">
        <v>6031</v>
      </c>
    </row>
    <row r="128" spans="1:3" x14ac:dyDescent="0.25">
      <c r="A128" t="s">
        <v>7918</v>
      </c>
      <c r="B128" t="s">
        <v>7919</v>
      </c>
      <c r="C128" t="s">
        <v>6031</v>
      </c>
    </row>
    <row r="129" spans="1:3" x14ac:dyDescent="0.25">
      <c r="A129" t="s">
        <v>8068</v>
      </c>
      <c r="B129" t="s">
        <v>8069</v>
      </c>
      <c r="C129" t="s">
        <v>6031</v>
      </c>
    </row>
    <row r="130" spans="1:3" x14ac:dyDescent="0.25">
      <c r="A130" t="s">
        <v>8070</v>
      </c>
      <c r="B130" t="s">
        <v>8071</v>
      </c>
      <c r="C130" t="s">
        <v>6031</v>
      </c>
    </row>
    <row r="131" spans="1:3" x14ac:dyDescent="0.25">
      <c r="A131" t="s">
        <v>8600</v>
      </c>
      <c r="B131" t="s">
        <v>8601</v>
      </c>
      <c r="C131" t="s">
        <v>6031</v>
      </c>
    </row>
    <row r="132" spans="1:3" x14ac:dyDescent="0.25">
      <c r="A132" t="s">
        <v>8182</v>
      </c>
      <c r="B132" t="s">
        <v>8183</v>
      </c>
      <c r="C132" t="s">
        <v>6031</v>
      </c>
    </row>
    <row r="133" spans="1:3" x14ac:dyDescent="0.25">
      <c r="A133" t="s">
        <v>8072</v>
      </c>
      <c r="B133" t="s">
        <v>8073</v>
      </c>
      <c r="C133" t="s">
        <v>6031</v>
      </c>
    </row>
    <row r="134" spans="1:3" x14ac:dyDescent="0.25">
      <c r="A134" t="s">
        <v>8184</v>
      </c>
      <c r="B134" t="s">
        <v>8185</v>
      </c>
      <c r="C134" t="s">
        <v>6031</v>
      </c>
    </row>
    <row r="135" spans="1:3" x14ac:dyDescent="0.25">
      <c r="A135" t="s">
        <v>7920</v>
      </c>
      <c r="B135" t="s">
        <v>7921</v>
      </c>
      <c r="C135" t="s">
        <v>6031</v>
      </c>
    </row>
    <row r="136" spans="1:3" x14ac:dyDescent="0.25">
      <c r="A136" t="s">
        <v>7922</v>
      </c>
      <c r="B136" t="s">
        <v>7923</v>
      </c>
      <c r="C136" t="s">
        <v>6031</v>
      </c>
    </row>
    <row r="137" spans="1:3" x14ac:dyDescent="0.25">
      <c r="A137" t="s">
        <v>8074</v>
      </c>
      <c r="B137" t="s">
        <v>8075</v>
      </c>
      <c r="C137" t="s">
        <v>6031</v>
      </c>
    </row>
    <row r="138" spans="1:3" x14ac:dyDescent="0.25">
      <c r="A138" t="s">
        <v>7924</v>
      </c>
      <c r="B138" t="s">
        <v>7925</v>
      </c>
      <c r="C138" t="s">
        <v>6031</v>
      </c>
    </row>
    <row r="139" spans="1:3" x14ac:dyDescent="0.25">
      <c r="A139" t="s">
        <v>7926</v>
      </c>
      <c r="B139" t="s">
        <v>7927</v>
      </c>
      <c r="C139" t="s">
        <v>6031</v>
      </c>
    </row>
    <row r="140" spans="1:3" x14ac:dyDescent="0.25">
      <c r="A140" t="s">
        <v>8186</v>
      </c>
      <c r="B140" t="s">
        <v>8187</v>
      </c>
      <c r="C140" t="s">
        <v>6031</v>
      </c>
    </row>
    <row r="141" spans="1:3" x14ac:dyDescent="0.25">
      <c r="A141" t="s">
        <v>8602</v>
      </c>
      <c r="B141" t="s">
        <v>8603</v>
      </c>
      <c r="C141" t="s">
        <v>6031</v>
      </c>
    </row>
    <row r="142" spans="1:3" x14ac:dyDescent="0.25">
      <c r="A142" t="s">
        <v>8604</v>
      </c>
      <c r="B142" t="s">
        <v>8605</v>
      </c>
      <c r="C142" t="s">
        <v>6031</v>
      </c>
    </row>
    <row r="143" spans="1:3" x14ac:dyDescent="0.25">
      <c r="A143" t="s">
        <v>8076</v>
      </c>
      <c r="B143" t="s">
        <v>8077</v>
      </c>
      <c r="C143" t="s">
        <v>6031</v>
      </c>
    </row>
    <row r="144" spans="1:3" x14ac:dyDescent="0.25">
      <c r="A144" t="s">
        <v>2812</v>
      </c>
      <c r="B144" t="s">
        <v>8606</v>
      </c>
      <c r="C144" t="s">
        <v>6031</v>
      </c>
    </row>
    <row r="145" spans="1:3" x14ac:dyDescent="0.25">
      <c r="A145" t="s">
        <v>7928</v>
      </c>
      <c r="B145" t="s">
        <v>7929</v>
      </c>
      <c r="C145" t="s">
        <v>6031</v>
      </c>
    </row>
    <row r="146" spans="1:3" x14ac:dyDescent="0.25">
      <c r="A146" t="s">
        <v>7930</v>
      </c>
      <c r="B146" t="s">
        <v>7931</v>
      </c>
      <c r="C146" t="s">
        <v>6031</v>
      </c>
    </row>
    <row r="147" spans="1:3" x14ac:dyDescent="0.25">
      <c r="A147" t="s">
        <v>8188</v>
      </c>
      <c r="B147" t="s">
        <v>8189</v>
      </c>
      <c r="C147" t="s">
        <v>6031</v>
      </c>
    </row>
    <row r="148" spans="1:3" x14ac:dyDescent="0.25">
      <c r="A148" t="s">
        <v>8190</v>
      </c>
      <c r="B148" t="s">
        <v>8191</v>
      </c>
      <c r="C148" t="s">
        <v>6031</v>
      </c>
    </row>
    <row r="149" spans="1:3" x14ac:dyDescent="0.25">
      <c r="A149" t="s">
        <v>2813</v>
      </c>
      <c r="B149" t="s">
        <v>7932</v>
      </c>
      <c r="C149" t="s">
        <v>6031</v>
      </c>
    </row>
    <row r="150" spans="1:3" x14ac:dyDescent="0.25">
      <c r="A150" t="s">
        <v>2814</v>
      </c>
      <c r="B150" t="s">
        <v>8192</v>
      </c>
      <c r="C150" t="s">
        <v>6031</v>
      </c>
    </row>
    <row r="151" spans="1:3" x14ac:dyDescent="0.25">
      <c r="A151" t="s">
        <v>2815</v>
      </c>
      <c r="B151" t="s">
        <v>8607</v>
      </c>
      <c r="C151" t="s">
        <v>6031</v>
      </c>
    </row>
    <row r="152" spans="1:3" x14ac:dyDescent="0.25">
      <c r="A152" t="s">
        <v>2816</v>
      </c>
      <c r="B152" t="s">
        <v>8608</v>
      </c>
      <c r="C152" t="s">
        <v>6031</v>
      </c>
    </row>
    <row r="153" spans="1:3" x14ac:dyDescent="0.25">
      <c r="A153" t="s">
        <v>8193</v>
      </c>
      <c r="B153" t="s">
        <v>8194</v>
      </c>
      <c r="C153" t="s">
        <v>6031</v>
      </c>
    </row>
    <row r="154" spans="1:3" x14ac:dyDescent="0.25">
      <c r="A154" t="s">
        <v>8609</v>
      </c>
      <c r="B154" t="s">
        <v>8610</v>
      </c>
      <c r="C154" t="s">
        <v>6031</v>
      </c>
    </row>
    <row r="155" spans="1:3" x14ac:dyDescent="0.25">
      <c r="A155" t="s">
        <v>8195</v>
      </c>
      <c r="B155" t="s">
        <v>8196</v>
      </c>
      <c r="C155" t="s">
        <v>6031</v>
      </c>
    </row>
    <row r="156" spans="1:3" x14ac:dyDescent="0.25">
      <c r="A156" t="s">
        <v>8078</v>
      </c>
      <c r="B156" t="s">
        <v>8079</v>
      </c>
      <c r="C156" t="s">
        <v>6031</v>
      </c>
    </row>
    <row r="157" spans="1:3" x14ac:dyDescent="0.25">
      <c r="A157" t="s">
        <v>8611</v>
      </c>
      <c r="B157" t="s">
        <v>8612</v>
      </c>
      <c r="C157" t="s">
        <v>6031</v>
      </c>
    </row>
    <row r="158" spans="1:3" x14ac:dyDescent="0.25">
      <c r="A158" t="s">
        <v>7933</v>
      </c>
      <c r="B158" t="s">
        <v>7934</v>
      </c>
      <c r="C158" t="s">
        <v>6031</v>
      </c>
    </row>
    <row r="159" spans="1:3" x14ac:dyDescent="0.25">
      <c r="A159" t="s">
        <v>7935</v>
      </c>
      <c r="B159" t="s">
        <v>7936</v>
      </c>
      <c r="C159" t="s">
        <v>6031</v>
      </c>
    </row>
    <row r="160" spans="1:3" x14ac:dyDescent="0.25">
      <c r="A160" t="s">
        <v>8613</v>
      </c>
      <c r="B160" t="s">
        <v>8614</v>
      </c>
      <c r="C160" t="s">
        <v>6031</v>
      </c>
    </row>
    <row r="161" spans="1:3" x14ac:dyDescent="0.25">
      <c r="A161" t="s">
        <v>7937</v>
      </c>
      <c r="B161" t="s">
        <v>7938</v>
      </c>
      <c r="C161" t="s">
        <v>6031</v>
      </c>
    </row>
    <row r="162" spans="1:3" x14ac:dyDescent="0.25">
      <c r="A162" t="s">
        <v>8615</v>
      </c>
      <c r="B162" t="s">
        <v>8616</v>
      </c>
      <c r="C162" t="s">
        <v>6031</v>
      </c>
    </row>
    <row r="163" spans="1:3" x14ac:dyDescent="0.25">
      <c r="A163" t="s">
        <v>7939</v>
      </c>
      <c r="B163" t="s">
        <v>7940</v>
      </c>
      <c r="C163" t="s">
        <v>6031</v>
      </c>
    </row>
    <row r="164" spans="1:3" x14ac:dyDescent="0.25">
      <c r="A164" t="s">
        <v>8619</v>
      </c>
      <c r="B164" t="s">
        <v>8620</v>
      </c>
      <c r="C164" t="s">
        <v>6031</v>
      </c>
    </row>
    <row r="165" spans="1:3" x14ac:dyDescent="0.25">
      <c r="A165" t="s">
        <v>8082</v>
      </c>
      <c r="B165" t="s">
        <v>8083</v>
      </c>
      <c r="C165" t="s">
        <v>6031</v>
      </c>
    </row>
    <row r="166" spans="1:3" x14ac:dyDescent="0.25">
      <c r="A166" t="s">
        <v>8199</v>
      </c>
      <c r="B166" t="s">
        <v>8200</v>
      </c>
      <c r="C166" t="s">
        <v>6031</v>
      </c>
    </row>
    <row r="167" spans="1:3" x14ac:dyDescent="0.25">
      <c r="A167" t="s">
        <v>2817</v>
      </c>
      <c r="B167" t="s">
        <v>8627</v>
      </c>
      <c r="C167" t="s">
        <v>6031</v>
      </c>
    </row>
    <row r="168" spans="1:3" x14ac:dyDescent="0.25">
      <c r="A168" t="s">
        <v>2818</v>
      </c>
      <c r="B168" t="s">
        <v>8201</v>
      </c>
      <c r="C168" t="s">
        <v>6031</v>
      </c>
    </row>
    <row r="169" spans="1:3" x14ac:dyDescent="0.25">
      <c r="A169" t="s">
        <v>7943</v>
      </c>
      <c r="B169" t="s">
        <v>7944</v>
      </c>
      <c r="C169" t="s">
        <v>6031</v>
      </c>
    </row>
    <row r="170" spans="1:3" x14ac:dyDescent="0.25">
      <c r="A170" t="s">
        <v>7945</v>
      </c>
      <c r="B170" t="s">
        <v>7946</v>
      </c>
      <c r="C170" t="s">
        <v>6031</v>
      </c>
    </row>
    <row r="171" spans="1:3" x14ac:dyDescent="0.25">
      <c r="A171" t="s">
        <v>8628</v>
      </c>
      <c r="B171" t="s">
        <v>8629</v>
      </c>
      <c r="C171" t="s">
        <v>6031</v>
      </c>
    </row>
    <row r="172" spans="1:3" x14ac:dyDescent="0.25">
      <c r="A172" t="s">
        <v>8202</v>
      </c>
      <c r="B172" t="s">
        <v>8203</v>
      </c>
      <c r="C172" t="s">
        <v>6031</v>
      </c>
    </row>
    <row r="173" spans="1:3" x14ac:dyDescent="0.25">
      <c r="A173" t="s">
        <v>7947</v>
      </c>
      <c r="B173" t="s">
        <v>7948</v>
      </c>
      <c r="C173" t="s">
        <v>6031</v>
      </c>
    </row>
    <row r="174" spans="1:3" x14ac:dyDescent="0.25">
      <c r="A174" t="s">
        <v>8086</v>
      </c>
      <c r="B174" t="s">
        <v>8087</v>
      </c>
      <c r="C174" t="s">
        <v>6031</v>
      </c>
    </row>
    <row r="175" spans="1:3" x14ac:dyDescent="0.25">
      <c r="A175" t="s">
        <v>8630</v>
      </c>
      <c r="B175" t="s">
        <v>8631</v>
      </c>
      <c r="C175" t="s">
        <v>6031</v>
      </c>
    </row>
    <row r="176" spans="1:3" x14ac:dyDescent="0.25">
      <c r="A176" t="s">
        <v>8632</v>
      </c>
      <c r="B176" t="s">
        <v>8633</v>
      </c>
      <c r="C176" t="s">
        <v>6031</v>
      </c>
    </row>
    <row r="177" spans="1:3" x14ac:dyDescent="0.25">
      <c r="A177" t="s">
        <v>8634</v>
      </c>
      <c r="B177" t="s">
        <v>8635</v>
      </c>
      <c r="C177" t="s">
        <v>6031</v>
      </c>
    </row>
    <row r="178" spans="1:3" x14ac:dyDescent="0.25">
      <c r="A178" t="s">
        <v>8636</v>
      </c>
      <c r="B178" t="s">
        <v>8637</v>
      </c>
      <c r="C178" t="s">
        <v>6031</v>
      </c>
    </row>
    <row r="179" spans="1:3" x14ac:dyDescent="0.25">
      <c r="A179" t="s">
        <v>8638</v>
      </c>
      <c r="B179" t="s">
        <v>8639</v>
      </c>
      <c r="C179" t="s">
        <v>6031</v>
      </c>
    </row>
    <row r="180" spans="1:3" x14ac:dyDescent="0.25">
      <c r="A180" t="s">
        <v>8204</v>
      </c>
      <c r="B180" t="s">
        <v>8205</v>
      </c>
      <c r="C180" t="s">
        <v>6031</v>
      </c>
    </row>
    <row r="181" spans="1:3" x14ac:dyDescent="0.25">
      <c r="A181" t="s">
        <v>8088</v>
      </c>
      <c r="B181" t="s">
        <v>8089</v>
      </c>
      <c r="C181" t="s">
        <v>6031</v>
      </c>
    </row>
    <row r="182" spans="1:3" x14ac:dyDescent="0.25">
      <c r="A182" t="s">
        <v>8206</v>
      </c>
      <c r="B182" t="s">
        <v>8207</v>
      </c>
      <c r="C182" t="s">
        <v>6031</v>
      </c>
    </row>
    <row r="183" spans="1:3" x14ac:dyDescent="0.25">
      <c r="A183" t="s">
        <v>8090</v>
      </c>
      <c r="B183" t="s">
        <v>8091</v>
      </c>
      <c r="C183" t="s">
        <v>6031</v>
      </c>
    </row>
    <row r="184" spans="1:3" x14ac:dyDescent="0.25">
      <c r="A184" t="s">
        <v>8092</v>
      </c>
      <c r="B184" t="s">
        <v>8093</v>
      </c>
      <c r="C184" t="s">
        <v>6031</v>
      </c>
    </row>
    <row r="185" spans="1:3" x14ac:dyDescent="0.25">
      <c r="A185" t="s">
        <v>8208</v>
      </c>
      <c r="B185" t="s">
        <v>8209</v>
      </c>
      <c r="C185" t="s">
        <v>6031</v>
      </c>
    </row>
    <row r="186" spans="1:3" x14ac:dyDescent="0.25">
      <c r="A186" t="s">
        <v>8642</v>
      </c>
      <c r="B186" t="s">
        <v>8643</v>
      </c>
      <c r="C186" t="s">
        <v>6031</v>
      </c>
    </row>
    <row r="187" spans="1:3" x14ac:dyDescent="0.25">
      <c r="A187" t="s">
        <v>8644</v>
      </c>
      <c r="B187" t="s">
        <v>8645</v>
      </c>
      <c r="C187" t="s">
        <v>6031</v>
      </c>
    </row>
    <row r="188" spans="1:3" x14ac:dyDescent="0.25">
      <c r="A188" t="s">
        <v>7951</v>
      </c>
      <c r="B188" t="s">
        <v>7952</v>
      </c>
      <c r="C188" t="s">
        <v>6031</v>
      </c>
    </row>
    <row r="189" spans="1:3" x14ac:dyDescent="0.25">
      <c r="A189" t="s">
        <v>7953</v>
      </c>
      <c r="B189" t="s">
        <v>7954</v>
      </c>
      <c r="C189" t="s">
        <v>6031</v>
      </c>
    </row>
    <row r="190" spans="1:3" x14ac:dyDescent="0.25">
      <c r="A190" t="s">
        <v>8094</v>
      </c>
      <c r="B190" t="s">
        <v>8095</v>
      </c>
      <c r="C190" t="s">
        <v>6031</v>
      </c>
    </row>
    <row r="191" spans="1:3" x14ac:dyDescent="0.25">
      <c r="A191" t="s">
        <v>8210</v>
      </c>
      <c r="B191" t="s">
        <v>8211</v>
      </c>
      <c r="C191" t="s">
        <v>6031</v>
      </c>
    </row>
    <row r="192" spans="1:3" x14ac:dyDescent="0.25">
      <c r="A192" t="s">
        <v>8646</v>
      </c>
      <c r="B192" t="s">
        <v>8647</v>
      </c>
      <c r="C192" t="s">
        <v>6031</v>
      </c>
    </row>
    <row r="193" spans="1:3" x14ac:dyDescent="0.25">
      <c r="A193" t="s">
        <v>8212</v>
      </c>
      <c r="B193" t="s">
        <v>8213</v>
      </c>
      <c r="C193" t="s">
        <v>6031</v>
      </c>
    </row>
    <row r="194" spans="1:3" x14ac:dyDescent="0.25">
      <c r="A194" t="s">
        <v>8214</v>
      </c>
      <c r="B194" t="s">
        <v>8215</v>
      </c>
      <c r="C194" t="s">
        <v>6031</v>
      </c>
    </row>
    <row r="195" spans="1:3" x14ac:dyDescent="0.25">
      <c r="A195" t="s">
        <v>8648</v>
      </c>
      <c r="B195" t="s">
        <v>8649</v>
      </c>
      <c r="C195" t="s">
        <v>6031</v>
      </c>
    </row>
    <row r="196" spans="1:3" x14ac:dyDescent="0.25">
      <c r="A196" t="s">
        <v>8650</v>
      </c>
      <c r="B196" t="s">
        <v>8651</v>
      </c>
      <c r="C196" t="s">
        <v>6031</v>
      </c>
    </row>
    <row r="197" spans="1:3" x14ac:dyDescent="0.25">
      <c r="A197" t="s">
        <v>2830</v>
      </c>
      <c r="B197" t="s">
        <v>7955</v>
      </c>
      <c r="C197" t="s">
        <v>6031</v>
      </c>
    </row>
    <row r="198" spans="1:3" x14ac:dyDescent="0.25">
      <c r="A198" t="s">
        <v>2831</v>
      </c>
      <c r="B198" t="s">
        <v>8096</v>
      </c>
      <c r="C198" t="s">
        <v>6031</v>
      </c>
    </row>
    <row r="199" spans="1:3" x14ac:dyDescent="0.25">
      <c r="A199" t="s">
        <v>2832</v>
      </c>
      <c r="B199" t="s">
        <v>8097</v>
      </c>
      <c r="C199" t="s">
        <v>6031</v>
      </c>
    </row>
    <row r="200" spans="1:3" x14ac:dyDescent="0.25">
      <c r="A200" t="s">
        <v>2833</v>
      </c>
      <c r="B200" t="s">
        <v>8218</v>
      </c>
      <c r="C200" t="s">
        <v>6031</v>
      </c>
    </row>
    <row r="201" spans="1:3" x14ac:dyDescent="0.25">
      <c r="A201" t="s">
        <v>2839</v>
      </c>
      <c r="B201" t="s">
        <v>8652</v>
      </c>
      <c r="C201" t="s">
        <v>6031</v>
      </c>
    </row>
    <row r="202" spans="1:3" x14ac:dyDescent="0.25">
      <c r="A202" t="s">
        <v>2840</v>
      </c>
      <c r="B202" t="s">
        <v>8098</v>
      </c>
      <c r="C202" t="s">
        <v>6031</v>
      </c>
    </row>
    <row r="203" spans="1:3" x14ac:dyDescent="0.25">
      <c r="A203" t="s">
        <v>8653</v>
      </c>
      <c r="B203" t="s">
        <v>8654</v>
      </c>
      <c r="C203" t="s">
        <v>6031</v>
      </c>
    </row>
    <row r="204" spans="1:3" x14ac:dyDescent="0.25">
      <c r="A204" t="s">
        <v>8655</v>
      </c>
      <c r="B204" t="s">
        <v>8656</v>
      </c>
      <c r="C204" t="s">
        <v>6031</v>
      </c>
    </row>
    <row r="205" spans="1:3" x14ac:dyDescent="0.25">
      <c r="A205" t="s">
        <v>2841</v>
      </c>
      <c r="B205" t="s">
        <v>8657</v>
      </c>
      <c r="C205" t="s">
        <v>6031</v>
      </c>
    </row>
    <row r="206" spans="1:3" x14ac:dyDescent="0.25">
      <c r="A206" t="s">
        <v>2842</v>
      </c>
      <c r="B206" t="s">
        <v>8099</v>
      </c>
      <c r="C206" t="s">
        <v>6031</v>
      </c>
    </row>
    <row r="207" spans="1:3" x14ac:dyDescent="0.25">
      <c r="A207" t="s">
        <v>2844</v>
      </c>
      <c r="B207" t="s">
        <v>7956</v>
      </c>
      <c r="C207" t="s">
        <v>6031</v>
      </c>
    </row>
    <row r="208" spans="1:3" x14ac:dyDescent="0.25">
      <c r="A208" t="s">
        <v>8219</v>
      </c>
      <c r="B208" t="s">
        <v>8220</v>
      </c>
      <c r="C208" t="s">
        <v>6031</v>
      </c>
    </row>
    <row r="209" spans="1:3" x14ac:dyDescent="0.25">
      <c r="A209" t="s">
        <v>8221</v>
      </c>
      <c r="B209" t="s">
        <v>8222</v>
      </c>
      <c r="C209" t="s">
        <v>6031</v>
      </c>
    </row>
    <row r="210" spans="1:3" x14ac:dyDescent="0.25">
      <c r="A210" t="s">
        <v>8658</v>
      </c>
      <c r="B210" t="s">
        <v>8659</v>
      </c>
      <c r="C210" t="s">
        <v>6031</v>
      </c>
    </row>
    <row r="211" spans="1:3" x14ac:dyDescent="0.25">
      <c r="A211" t="s">
        <v>2852</v>
      </c>
      <c r="B211" t="s">
        <v>8660</v>
      </c>
      <c r="C211" t="s">
        <v>6031</v>
      </c>
    </row>
    <row r="212" spans="1:3" x14ac:dyDescent="0.25">
      <c r="A212" t="s">
        <v>2853</v>
      </c>
      <c r="B212" t="s">
        <v>8223</v>
      </c>
      <c r="C212" t="s">
        <v>6031</v>
      </c>
    </row>
    <row r="213" spans="1:3" x14ac:dyDescent="0.25">
      <c r="A213" t="s">
        <v>8100</v>
      </c>
      <c r="B213" t="s">
        <v>8101</v>
      </c>
      <c r="C213" t="s">
        <v>6031</v>
      </c>
    </row>
    <row r="214" spans="1:3" x14ac:dyDescent="0.25">
      <c r="A214" t="s">
        <v>8102</v>
      </c>
      <c r="B214" t="s">
        <v>8103</v>
      </c>
      <c r="C214" t="s">
        <v>6031</v>
      </c>
    </row>
    <row r="215" spans="1:3" x14ac:dyDescent="0.25">
      <c r="A215" t="s">
        <v>7957</v>
      </c>
      <c r="B215" t="s">
        <v>7958</v>
      </c>
      <c r="C215" t="s">
        <v>6031</v>
      </c>
    </row>
    <row r="216" spans="1:3" x14ac:dyDescent="0.25">
      <c r="A216" t="s">
        <v>8661</v>
      </c>
      <c r="B216" t="s">
        <v>8662</v>
      </c>
      <c r="C216" t="s">
        <v>6031</v>
      </c>
    </row>
    <row r="217" spans="1:3" x14ac:dyDescent="0.25">
      <c r="A217" t="s">
        <v>8104</v>
      </c>
      <c r="B217" t="s">
        <v>8105</v>
      </c>
      <c r="C217" t="s">
        <v>6031</v>
      </c>
    </row>
    <row r="218" spans="1:3" x14ac:dyDescent="0.25">
      <c r="A218" t="s">
        <v>2854</v>
      </c>
      <c r="B218" t="s">
        <v>8106</v>
      </c>
      <c r="C218" t="s">
        <v>6031</v>
      </c>
    </row>
    <row r="219" spans="1:3" x14ac:dyDescent="0.25">
      <c r="A219" t="s">
        <v>2855</v>
      </c>
      <c r="B219" t="s">
        <v>7959</v>
      </c>
      <c r="C219" t="s">
        <v>6031</v>
      </c>
    </row>
    <row r="220" spans="1:3" x14ac:dyDescent="0.25">
      <c r="A220" t="s">
        <v>2856</v>
      </c>
      <c r="B220" t="s">
        <v>8107</v>
      </c>
      <c r="C220" t="s">
        <v>6031</v>
      </c>
    </row>
    <row r="221" spans="1:3" x14ac:dyDescent="0.25">
      <c r="A221" t="s">
        <v>7960</v>
      </c>
      <c r="B221" t="s">
        <v>7961</v>
      </c>
      <c r="C221" t="s">
        <v>6031</v>
      </c>
    </row>
    <row r="222" spans="1:3" x14ac:dyDescent="0.25">
      <c r="A222" t="s">
        <v>2857</v>
      </c>
      <c r="B222" t="s">
        <v>7962</v>
      </c>
      <c r="C222" t="s">
        <v>6031</v>
      </c>
    </row>
    <row r="223" spans="1:3" x14ac:dyDescent="0.25">
      <c r="A223" t="s">
        <v>8108</v>
      </c>
      <c r="B223" t="s">
        <v>8109</v>
      </c>
      <c r="C223" t="s">
        <v>6031</v>
      </c>
    </row>
    <row r="224" spans="1:3" x14ac:dyDescent="0.25">
      <c r="A224" t="s">
        <v>7963</v>
      </c>
      <c r="B224" t="s">
        <v>7964</v>
      </c>
      <c r="C224" t="s">
        <v>6031</v>
      </c>
    </row>
    <row r="225" spans="1:3" x14ac:dyDescent="0.25">
      <c r="A225" t="s">
        <v>8224</v>
      </c>
      <c r="B225" t="s">
        <v>8225</v>
      </c>
      <c r="C225" t="s">
        <v>6031</v>
      </c>
    </row>
    <row r="226" spans="1:3" x14ac:dyDescent="0.25">
      <c r="A226" t="s">
        <v>8110</v>
      </c>
      <c r="B226" t="s">
        <v>8111</v>
      </c>
      <c r="C226" t="s">
        <v>6031</v>
      </c>
    </row>
    <row r="227" spans="1:3" x14ac:dyDescent="0.25">
      <c r="A227" t="s">
        <v>8112</v>
      </c>
      <c r="B227" t="s">
        <v>8113</v>
      </c>
      <c r="C227" t="s">
        <v>6031</v>
      </c>
    </row>
    <row r="228" spans="1:3" x14ac:dyDescent="0.25">
      <c r="A228" t="s">
        <v>8663</v>
      </c>
      <c r="B228" t="s">
        <v>8664</v>
      </c>
      <c r="C228" t="s">
        <v>6031</v>
      </c>
    </row>
    <row r="229" spans="1:3" x14ac:dyDescent="0.25">
      <c r="A229" t="s">
        <v>8114</v>
      </c>
      <c r="B229" t="s">
        <v>8115</v>
      </c>
      <c r="C229" t="s">
        <v>6031</v>
      </c>
    </row>
    <row r="230" spans="1:3" x14ac:dyDescent="0.25">
      <c r="A230" t="s">
        <v>8665</v>
      </c>
      <c r="B230" t="s">
        <v>8666</v>
      </c>
      <c r="C230" t="s">
        <v>6031</v>
      </c>
    </row>
    <row r="231" spans="1:3" x14ac:dyDescent="0.25">
      <c r="A231" t="s">
        <v>8226</v>
      </c>
      <c r="B231" t="s">
        <v>8227</v>
      </c>
      <c r="C231" t="s">
        <v>6031</v>
      </c>
    </row>
    <row r="232" spans="1:3" x14ac:dyDescent="0.25">
      <c r="A232" t="s">
        <v>8228</v>
      </c>
      <c r="B232" t="s">
        <v>8229</v>
      </c>
      <c r="C232" t="s">
        <v>6031</v>
      </c>
    </row>
    <row r="233" spans="1:3" x14ac:dyDescent="0.25">
      <c r="A233" t="s">
        <v>8667</v>
      </c>
      <c r="B233" t="s">
        <v>8668</v>
      </c>
      <c r="C233" t="s">
        <v>6031</v>
      </c>
    </row>
    <row r="234" spans="1:3" x14ac:dyDescent="0.25">
      <c r="A234" t="s">
        <v>8116</v>
      </c>
      <c r="B234" t="s">
        <v>8117</v>
      </c>
      <c r="C234" t="s">
        <v>6031</v>
      </c>
    </row>
    <row r="235" spans="1:3" x14ac:dyDescent="0.25">
      <c r="A235" t="s">
        <v>8669</v>
      </c>
      <c r="B235" t="s">
        <v>8670</v>
      </c>
      <c r="C235" t="s">
        <v>6031</v>
      </c>
    </row>
    <row r="236" spans="1:3" x14ac:dyDescent="0.25">
      <c r="A236" t="s">
        <v>7965</v>
      </c>
      <c r="B236" t="s">
        <v>7966</v>
      </c>
      <c r="C236" t="s">
        <v>6031</v>
      </c>
    </row>
    <row r="237" spans="1:3" x14ac:dyDescent="0.25">
      <c r="A237" t="s">
        <v>2914</v>
      </c>
      <c r="B237" t="s">
        <v>8671</v>
      </c>
      <c r="C237" t="s">
        <v>6031</v>
      </c>
    </row>
    <row r="238" spans="1:3" x14ac:dyDescent="0.25">
      <c r="A238" t="s">
        <v>8118</v>
      </c>
      <c r="B238" t="s">
        <v>8119</v>
      </c>
      <c r="C238" t="s">
        <v>6031</v>
      </c>
    </row>
    <row r="239" spans="1:3" x14ac:dyDescent="0.25">
      <c r="A239" t="s">
        <v>2924</v>
      </c>
      <c r="B239" t="s">
        <v>8672</v>
      </c>
      <c r="C239" t="s">
        <v>6031</v>
      </c>
    </row>
    <row r="240" spans="1:3" x14ac:dyDescent="0.25">
      <c r="A240" t="s">
        <v>2925</v>
      </c>
      <c r="B240" t="s">
        <v>8230</v>
      </c>
      <c r="C240" t="s">
        <v>6031</v>
      </c>
    </row>
    <row r="241" spans="1:3" x14ac:dyDescent="0.25">
      <c r="A241" t="s">
        <v>2926</v>
      </c>
      <c r="B241" t="s">
        <v>7967</v>
      </c>
      <c r="C241" t="s">
        <v>6031</v>
      </c>
    </row>
    <row r="242" spans="1:3" x14ac:dyDescent="0.25">
      <c r="A242" t="s">
        <v>8673</v>
      </c>
      <c r="B242" t="s">
        <v>8674</v>
      </c>
      <c r="C242" t="s">
        <v>6031</v>
      </c>
    </row>
    <row r="243" spans="1:3" x14ac:dyDescent="0.25">
      <c r="A243" t="s">
        <v>7968</v>
      </c>
      <c r="B243" t="s">
        <v>7969</v>
      </c>
      <c r="C243" t="s">
        <v>6031</v>
      </c>
    </row>
    <row r="244" spans="1:3" x14ac:dyDescent="0.25">
      <c r="A244" t="s">
        <v>8231</v>
      </c>
      <c r="B244" t="s">
        <v>8232</v>
      </c>
      <c r="C244" t="s">
        <v>6031</v>
      </c>
    </row>
    <row r="245" spans="1:3" x14ac:dyDescent="0.25">
      <c r="A245" t="s">
        <v>2927</v>
      </c>
      <c r="B245" t="s">
        <v>8233</v>
      </c>
      <c r="C245" t="s">
        <v>6031</v>
      </c>
    </row>
    <row r="246" spans="1:3" x14ac:dyDescent="0.25">
      <c r="A246" t="s">
        <v>2928</v>
      </c>
      <c r="B246" t="s">
        <v>8234</v>
      </c>
      <c r="C246" t="s">
        <v>6031</v>
      </c>
    </row>
    <row r="247" spans="1:3" x14ac:dyDescent="0.25">
      <c r="A247" t="s">
        <v>7970</v>
      </c>
      <c r="B247" t="s">
        <v>7971</v>
      </c>
      <c r="C247" t="s">
        <v>6031</v>
      </c>
    </row>
    <row r="248" spans="1:3" x14ac:dyDescent="0.25">
      <c r="A248" t="s">
        <v>7972</v>
      </c>
      <c r="B248" t="s">
        <v>7973</v>
      </c>
      <c r="C248" t="s">
        <v>6031</v>
      </c>
    </row>
    <row r="249" spans="1:3" x14ac:dyDescent="0.25">
      <c r="A249" t="s">
        <v>8675</v>
      </c>
      <c r="B249" t="s">
        <v>8676</v>
      </c>
      <c r="C249" t="s">
        <v>6031</v>
      </c>
    </row>
    <row r="250" spans="1:3" x14ac:dyDescent="0.25">
      <c r="A250" t="s">
        <v>7974</v>
      </c>
      <c r="B250" t="s">
        <v>7975</v>
      </c>
      <c r="C250" t="s">
        <v>6031</v>
      </c>
    </row>
    <row r="251" spans="1:3" x14ac:dyDescent="0.25">
      <c r="A251" t="s">
        <v>8236</v>
      </c>
      <c r="B251" t="s">
        <v>8237</v>
      </c>
      <c r="C251" t="s">
        <v>6031</v>
      </c>
    </row>
    <row r="252" spans="1:3" x14ac:dyDescent="0.25">
      <c r="A252" t="s">
        <v>7976</v>
      </c>
      <c r="B252" t="s">
        <v>7977</v>
      </c>
      <c r="C252" t="s">
        <v>6031</v>
      </c>
    </row>
    <row r="253" spans="1:3" x14ac:dyDescent="0.25">
      <c r="A253" t="s">
        <v>8120</v>
      </c>
      <c r="B253" t="s">
        <v>8121</v>
      </c>
      <c r="C253" t="s">
        <v>6031</v>
      </c>
    </row>
    <row r="254" spans="1:3" x14ac:dyDescent="0.25">
      <c r="A254" t="s">
        <v>8677</v>
      </c>
      <c r="B254" t="s">
        <v>8678</v>
      </c>
      <c r="C254" t="s">
        <v>6031</v>
      </c>
    </row>
    <row r="255" spans="1:3" x14ac:dyDescent="0.25">
      <c r="A255" t="s">
        <v>7978</v>
      </c>
      <c r="B255" t="s">
        <v>7979</v>
      </c>
      <c r="C255" t="s">
        <v>6031</v>
      </c>
    </row>
    <row r="256" spans="1:3" x14ac:dyDescent="0.25">
      <c r="A256" t="s">
        <v>8679</v>
      </c>
      <c r="B256" t="s">
        <v>8680</v>
      </c>
      <c r="C256" t="s">
        <v>6031</v>
      </c>
    </row>
    <row r="257" spans="1:5" x14ac:dyDescent="0.25">
      <c r="A257" t="s">
        <v>8238</v>
      </c>
      <c r="B257" t="s">
        <v>8239</v>
      </c>
      <c r="C257" t="s">
        <v>6031</v>
      </c>
    </row>
    <row r="258" spans="1:5" x14ac:dyDescent="0.25">
      <c r="A258" t="s">
        <v>7980</v>
      </c>
      <c r="B258" t="s">
        <v>7981</v>
      </c>
      <c r="C258" t="s">
        <v>6031</v>
      </c>
    </row>
    <row r="259" spans="1:5" x14ac:dyDescent="0.25">
      <c r="A259" t="s">
        <v>8122</v>
      </c>
      <c r="B259" t="s">
        <v>8123</v>
      </c>
      <c r="C259" t="s">
        <v>6031</v>
      </c>
    </row>
    <row r="260" spans="1:5" x14ac:dyDescent="0.25">
      <c r="A260" t="s">
        <v>8681</v>
      </c>
      <c r="B260" t="s">
        <v>8682</v>
      </c>
      <c r="C260" t="s">
        <v>6031</v>
      </c>
    </row>
    <row r="261" spans="1:5" x14ac:dyDescent="0.25">
      <c r="A261" t="s">
        <v>8683</v>
      </c>
      <c r="B261" t="s">
        <v>8684</v>
      </c>
      <c r="C261" t="s">
        <v>6031</v>
      </c>
    </row>
    <row r="262" spans="1:5" x14ac:dyDescent="0.25">
      <c r="A262" t="s">
        <v>2940</v>
      </c>
      <c r="B262" t="s">
        <v>8685</v>
      </c>
      <c r="C262" t="s">
        <v>6031</v>
      </c>
    </row>
    <row r="263" spans="1:5" x14ac:dyDescent="0.25">
      <c r="A263" t="s">
        <v>2941</v>
      </c>
      <c r="B263" t="s">
        <v>8240</v>
      </c>
      <c r="C263" t="s">
        <v>6031</v>
      </c>
    </row>
    <row r="264" spans="1:5" x14ac:dyDescent="0.25">
      <c r="A264" t="s">
        <v>2942</v>
      </c>
      <c r="B264" t="s">
        <v>8241</v>
      </c>
      <c r="C264" t="s">
        <v>6031</v>
      </c>
    </row>
    <row r="265" spans="1:5" x14ac:dyDescent="0.25">
      <c r="A265" t="s">
        <v>2943</v>
      </c>
      <c r="B265" t="s">
        <v>7982</v>
      </c>
      <c r="C265" t="s">
        <v>6031</v>
      </c>
    </row>
    <row r="266" spans="1:5" x14ac:dyDescent="0.25">
      <c r="A266" t="s">
        <v>2944</v>
      </c>
      <c r="B266" t="s">
        <v>7983</v>
      </c>
      <c r="C266" t="s">
        <v>6031</v>
      </c>
    </row>
    <row r="267" spans="1:5" x14ac:dyDescent="0.25">
      <c r="A267" t="s">
        <v>8124</v>
      </c>
      <c r="B267" t="s">
        <v>8125</v>
      </c>
      <c r="C267" t="s">
        <v>6031</v>
      </c>
    </row>
    <row r="268" spans="1:5" x14ac:dyDescent="0.25">
      <c r="A268" t="s">
        <v>8243</v>
      </c>
      <c r="B268" t="s">
        <v>8244</v>
      </c>
      <c r="C268" t="s">
        <v>6031</v>
      </c>
      <c r="E268" t="s">
        <v>8834</v>
      </c>
    </row>
    <row r="269" spans="1:5" x14ac:dyDescent="0.25">
      <c r="A269" t="s">
        <v>3000</v>
      </c>
      <c r="B269" t="s">
        <v>8245</v>
      </c>
      <c r="C269" t="s">
        <v>6031</v>
      </c>
    </row>
    <row r="270" spans="1:5" x14ac:dyDescent="0.25">
      <c r="A270" t="s">
        <v>8130</v>
      </c>
      <c r="B270" t="s">
        <v>8131</v>
      </c>
      <c r="C270" t="s">
        <v>6031</v>
      </c>
    </row>
    <row r="271" spans="1:5" x14ac:dyDescent="0.25">
      <c r="A271" t="s">
        <v>8702</v>
      </c>
      <c r="B271" t="s">
        <v>8703</v>
      </c>
      <c r="C271" t="s">
        <v>6031</v>
      </c>
    </row>
    <row r="272" spans="1:5" x14ac:dyDescent="0.25">
      <c r="A272" t="s">
        <v>3004</v>
      </c>
      <c r="B272" t="s">
        <v>8704</v>
      </c>
      <c r="C272" t="s">
        <v>6031</v>
      </c>
      <c r="E272" t="s">
        <v>8834</v>
      </c>
    </row>
    <row r="273" spans="1:5" x14ac:dyDescent="0.25">
      <c r="A273" t="s">
        <v>3005</v>
      </c>
      <c r="B273" t="s">
        <v>8132</v>
      </c>
      <c r="C273" t="s">
        <v>6031</v>
      </c>
      <c r="E273" t="s">
        <v>8834</v>
      </c>
    </row>
    <row r="274" spans="1:5" x14ac:dyDescent="0.25">
      <c r="A274" t="s">
        <v>8248</v>
      </c>
      <c r="B274" t="s">
        <v>8249</v>
      </c>
      <c r="C274" t="s">
        <v>6031</v>
      </c>
    </row>
    <row r="275" spans="1:5" x14ac:dyDescent="0.25">
      <c r="A275" t="s">
        <v>7992</v>
      </c>
      <c r="B275" t="s">
        <v>7993</v>
      </c>
      <c r="C275" t="s">
        <v>6031</v>
      </c>
    </row>
    <row r="276" spans="1:5" x14ac:dyDescent="0.25">
      <c r="A276" t="s">
        <v>7994</v>
      </c>
      <c r="B276" t="s">
        <v>7995</v>
      </c>
      <c r="C276" t="s">
        <v>6031</v>
      </c>
    </row>
    <row r="277" spans="1:5" x14ac:dyDescent="0.25">
      <c r="A277" t="s">
        <v>8250</v>
      </c>
      <c r="B277" t="s">
        <v>8251</v>
      </c>
      <c r="C277" t="s">
        <v>6031</v>
      </c>
    </row>
    <row r="278" spans="1:5" x14ac:dyDescent="0.25">
      <c r="A278" t="s">
        <v>3040</v>
      </c>
      <c r="B278" t="s">
        <v>8252</v>
      </c>
      <c r="C278" t="s">
        <v>6031</v>
      </c>
    </row>
    <row r="279" spans="1:5" x14ac:dyDescent="0.25">
      <c r="A279" t="s">
        <v>3047</v>
      </c>
      <c r="B279" t="s">
        <v>8709</v>
      </c>
      <c r="C279" t="s">
        <v>6031</v>
      </c>
    </row>
    <row r="280" spans="1:5" x14ac:dyDescent="0.25">
      <c r="A280" t="s">
        <v>3048</v>
      </c>
      <c r="B280" t="s">
        <v>8135</v>
      </c>
      <c r="C280" t="s">
        <v>6031</v>
      </c>
    </row>
    <row r="281" spans="1:5" x14ac:dyDescent="0.25">
      <c r="A281" t="s">
        <v>3050</v>
      </c>
      <c r="B281" t="s">
        <v>8710</v>
      </c>
      <c r="C281" t="s">
        <v>6031</v>
      </c>
    </row>
    <row r="282" spans="1:5" x14ac:dyDescent="0.25">
      <c r="A282" t="s">
        <v>3051</v>
      </c>
      <c r="B282" t="s">
        <v>8136</v>
      </c>
      <c r="C282" t="s">
        <v>6031</v>
      </c>
    </row>
    <row r="283" spans="1:5" x14ac:dyDescent="0.25">
      <c r="A283" t="s">
        <v>8711</v>
      </c>
      <c r="B283" t="s">
        <v>8712</v>
      </c>
      <c r="C283" t="s">
        <v>6031</v>
      </c>
    </row>
    <row r="284" spans="1:5" x14ac:dyDescent="0.25">
      <c r="A284" t="s">
        <v>8713</v>
      </c>
      <c r="B284" t="s">
        <v>8714</v>
      </c>
      <c r="C284" t="s">
        <v>6031</v>
      </c>
    </row>
    <row r="285" spans="1:5" x14ac:dyDescent="0.25">
      <c r="A285" t="s">
        <v>8137</v>
      </c>
      <c r="B285" t="s">
        <v>8138</v>
      </c>
      <c r="C285" t="s">
        <v>6031</v>
      </c>
    </row>
    <row r="286" spans="1:5" x14ac:dyDescent="0.25">
      <c r="A286" t="s">
        <v>8253</v>
      </c>
      <c r="B286" t="s">
        <v>8254</v>
      </c>
      <c r="C286" t="s">
        <v>6031</v>
      </c>
    </row>
    <row r="287" spans="1:5" x14ac:dyDescent="0.25">
      <c r="A287" t="s">
        <v>8139</v>
      </c>
      <c r="B287" t="s">
        <v>8140</v>
      </c>
      <c r="C287" t="s">
        <v>6031</v>
      </c>
    </row>
    <row r="288" spans="1:5" x14ac:dyDescent="0.25">
      <c r="A288" t="s">
        <v>7996</v>
      </c>
      <c r="B288" t="s">
        <v>7997</v>
      </c>
      <c r="C288" t="s">
        <v>6031</v>
      </c>
    </row>
    <row r="289" spans="1:3" x14ac:dyDescent="0.25">
      <c r="A289" t="s">
        <v>7998</v>
      </c>
      <c r="B289" t="s">
        <v>7999</v>
      </c>
      <c r="C289" t="s">
        <v>6031</v>
      </c>
    </row>
    <row r="290" spans="1:3" x14ac:dyDescent="0.25">
      <c r="A290" t="s">
        <v>8141</v>
      </c>
      <c r="B290" t="s">
        <v>8142</v>
      </c>
      <c r="C290" t="s">
        <v>6031</v>
      </c>
    </row>
    <row r="291" spans="1:3" x14ac:dyDescent="0.25">
      <c r="A291" t="s">
        <v>8255</v>
      </c>
      <c r="B291" t="s">
        <v>8256</v>
      </c>
      <c r="C291" t="s">
        <v>6031</v>
      </c>
    </row>
    <row r="292" spans="1:3" x14ac:dyDescent="0.25">
      <c r="A292" t="s">
        <v>8257</v>
      </c>
      <c r="B292" t="s">
        <v>8258</v>
      </c>
      <c r="C292" t="s">
        <v>6031</v>
      </c>
    </row>
    <row r="293" spans="1:3" x14ac:dyDescent="0.25">
      <c r="A293" t="s">
        <v>8000</v>
      </c>
      <c r="B293" t="s">
        <v>8001</v>
      </c>
      <c r="C293" t="s">
        <v>6031</v>
      </c>
    </row>
    <row r="294" spans="1:3" x14ac:dyDescent="0.25">
      <c r="A294" t="s">
        <v>8259</v>
      </c>
      <c r="B294" t="s">
        <v>8260</v>
      </c>
      <c r="C294" t="s">
        <v>6031</v>
      </c>
    </row>
    <row r="295" spans="1:3" x14ac:dyDescent="0.25">
      <c r="A295" t="s">
        <v>8143</v>
      </c>
      <c r="B295" t="s">
        <v>8144</v>
      </c>
      <c r="C295" t="s">
        <v>6031</v>
      </c>
    </row>
    <row r="296" spans="1:3" x14ac:dyDescent="0.25">
      <c r="A296" t="s">
        <v>8002</v>
      </c>
      <c r="B296" t="s">
        <v>8003</v>
      </c>
      <c r="C296" t="s">
        <v>6031</v>
      </c>
    </row>
    <row r="297" spans="1:3" x14ac:dyDescent="0.25">
      <c r="A297" t="s">
        <v>8004</v>
      </c>
      <c r="B297" t="s">
        <v>8005</v>
      </c>
      <c r="C297" t="s">
        <v>6031</v>
      </c>
    </row>
    <row r="298" spans="1:3" x14ac:dyDescent="0.25">
      <c r="A298" t="s">
        <v>8006</v>
      </c>
      <c r="B298" t="s">
        <v>8007</v>
      </c>
      <c r="C298" t="s">
        <v>6031</v>
      </c>
    </row>
    <row r="299" spans="1:3" x14ac:dyDescent="0.25">
      <c r="A299" t="s">
        <v>8145</v>
      </c>
      <c r="B299" t="s">
        <v>8146</v>
      </c>
      <c r="C299" t="s">
        <v>6031</v>
      </c>
    </row>
    <row r="300" spans="1:3" x14ac:dyDescent="0.25">
      <c r="A300" t="s">
        <v>8715</v>
      </c>
      <c r="B300" t="s">
        <v>8716</v>
      </c>
      <c r="C300" t="s">
        <v>6031</v>
      </c>
    </row>
    <row r="301" spans="1:3" x14ac:dyDescent="0.25">
      <c r="A301" t="s">
        <v>8263</v>
      </c>
      <c r="B301" t="s">
        <v>8264</v>
      </c>
      <c r="C301" t="s">
        <v>6031</v>
      </c>
    </row>
    <row r="302" spans="1:3" x14ac:dyDescent="0.25">
      <c r="A302" t="s">
        <v>8717</v>
      </c>
      <c r="B302" t="s">
        <v>8718</v>
      </c>
      <c r="C302" t="s">
        <v>6031</v>
      </c>
    </row>
    <row r="303" spans="1:3" x14ac:dyDescent="0.25">
      <c r="A303" t="s">
        <v>8719</v>
      </c>
      <c r="B303" t="s">
        <v>8720</v>
      </c>
      <c r="C303" t="s">
        <v>6031</v>
      </c>
    </row>
    <row r="304" spans="1:3" x14ac:dyDescent="0.25">
      <c r="A304" t="s">
        <v>8721</v>
      </c>
      <c r="B304" t="s">
        <v>8722</v>
      </c>
      <c r="C304" t="s">
        <v>6031</v>
      </c>
    </row>
    <row r="305" spans="1:3" x14ac:dyDescent="0.25">
      <c r="A305" t="s">
        <v>8008</v>
      </c>
      <c r="B305" t="s">
        <v>8009</v>
      </c>
      <c r="C305" t="s">
        <v>6031</v>
      </c>
    </row>
    <row r="306" spans="1:3" x14ac:dyDescent="0.25">
      <c r="A306" t="s">
        <v>8723</v>
      </c>
      <c r="B306" t="s">
        <v>8724</v>
      </c>
      <c r="C306" t="s">
        <v>6031</v>
      </c>
    </row>
    <row r="307" spans="1:3" x14ac:dyDescent="0.25">
      <c r="A307" t="s">
        <v>8265</v>
      </c>
      <c r="B307" t="s">
        <v>8266</v>
      </c>
      <c r="C307" t="s">
        <v>6031</v>
      </c>
    </row>
    <row r="308" spans="1:3" x14ac:dyDescent="0.25">
      <c r="A308" t="s">
        <v>8725</v>
      </c>
      <c r="B308" t="s">
        <v>8726</v>
      </c>
      <c r="C308" t="s">
        <v>6031</v>
      </c>
    </row>
    <row r="309" spans="1:3" x14ac:dyDescent="0.25">
      <c r="A309" t="s">
        <v>8267</v>
      </c>
      <c r="B309" t="s">
        <v>8268</v>
      </c>
      <c r="C309" t="s">
        <v>6031</v>
      </c>
    </row>
    <row r="310" spans="1:3" x14ac:dyDescent="0.25">
      <c r="A310" t="s">
        <v>8727</v>
      </c>
      <c r="B310" t="s">
        <v>8728</v>
      </c>
      <c r="C310" t="s">
        <v>6031</v>
      </c>
    </row>
    <row r="311" spans="1:3" x14ac:dyDescent="0.25">
      <c r="A311" t="s">
        <v>8399</v>
      </c>
      <c r="B311" t="s">
        <v>8400</v>
      </c>
      <c r="C311" t="s">
        <v>6031</v>
      </c>
    </row>
    <row r="312" spans="1:3" x14ac:dyDescent="0.25">
      <c r="A312" t="s">
        <v>8401</v>
      </c>
      <c r="B312" t="s">
        <v>8402</v>
      </c>
      <c r="C312" t="s">
        <v>6031</v>
      </c>
    </row>
    <row r="313" spans="1:3" x14ac:dyDescent="0.25">
      <c r="A313" t="s">
        <v>8729</v>
      </c>
      <c r="B313" t="s">
        <v>8730</v>
      </c>
      <c r="C313" t="s">
        <v>6031</v>
      </c>
    </row>
    <row r="314" spans="1:3" x14ac:dyDescent="0.25">
      <c r="A314" t="s">
        <v>8010</v>
      </c>
      <c r="B314" t="s">
        <v>8011</v>
      </c>
      <c r="C314" t="s">
        <v>6031</v>
      </c>
    </row>
    <row r="315" spans="1:3" x14ac:dyDescent="0.25">
      <c r="A315" t="s">
        <v>8731</v>
      </c>
      <c r="B315" t="s">
        <v>8732</v>
      </c>
      <c r="C315" t="s">
        <v>6031</v>
      </c>
    </row>
    <row r="316" spans="1:3" x14ac:dyDescent="0.25">
      <c r="A316" t="s">
        <v>8733</v>
      </c>
      <c r="B316" t="s">
        <v>8734</v>
      </c>
      <c r="C316" t="s">
        <v>6031</v>
      </c>
    </row>
    <row r="317" spans="1:3" x14ac:dyDescent="0.25">
      <c r="A317" t="s">
        <v>8403</v>
      </c>
      <c r="B317" t="s">
        <v>8404</v>
      </c>
      <c r="C317" t="s">
        <v>6031</v>
      </c>
    </row>
    <row r="318" spans="1:3" x14ac:dyDescent="0.25">
      <c r="A318" t="s">
        <v>8269</v>
      </c>
      <c r="B318" t="s">
        <v>8270</v>
      </c>
      <c r="C318" t="s">
        <v>6031</v>
      </c>
    </row>
    <row r="319" spans="1:3" x14ac:dyDescent="0.25">
      <c r="A319" t="s">
        <v>8735</v>
      </c>
      <c r="B319" t="s">
        <v>8736</v>
      </c>
      <c r="C319" t="s">
        <v>6031</v>
      </c>
    </row>
    <row r="320" spans="1:3" x14ac:dyDescent="0.25">
      <c r="A320" t="s">
        <v>8271</v>
      </c>
      <c r="B320" t="s">
        <v>8272</v>
      </c>
      <c r="C320" t="s">
        <v>6031</v>
      </c>
    </row>
    <row r="321" spans="1:3" x14ac:dyDescent="0.25">
      <c r="A321" t="s">
        <v>8012</v>
      </c>
      <c r="B321" t="s">
        <v>8013</v>
      </c>
      <c r="C321" t="s">
        <v>6031</v>
      </c>
    </row>
    <row r="322" spans="1:3" x14ac:dyDescent="0.25">
      <c r="A322" t="s">
        <v>8737</v>
      </c>
      <c r="B322" t="s">
        <v>8738</v>
      </c>
      <c r="C322" t="s">
        <v>6031</v>
      </c>
    </row>
    <row r="323" spans="1:3" x14ac:dyDescent="0.25">
      <c r="A323" t="s">
        <v>8014</v>
      </c>
      <c r="B323" t="s">
        <v>8015</v>
      </c>
      <c r="C323" t="s">
        <v>6031</v>
      </c>
    </row>
    <row r="324" spans="1:3" x14ac:dyDescent="0.25">
      <c r="A324" t="s">
        <v>8405</v>
      </c>
      <c r="B324" t="s">
        <v>8406</v>
      </c>
      <c r="C324" t="s">
        <v>6031</v>
      </c>
    </row>
    <row r="325" spans="1:3" x14ac:dyDescent="0.25">
      <c r="A325" t="s">
        <v>8273</v>
      </c>
      <c r="B325" t="s">
        <v>8274</v>
      </c>
      <c r="C325" t="s">
        <v>6031</v>
      </c>
    </row>
    <row r="326" spans="1:3" x14ac:dyDescent="0.25">
      <c r="A326" t="s">
        <v>8739</v>
      </c>
      <c r="B326" t="s">
        <v>8740</v>
      </c>
      <c r="C326" t="s">
        <v>6031</v>
      </c>
    </row>
    <row r="327" spans="1:3" x14ac:dyDescent="0.25">
      <c r="A327" t="s">
        <v>8407</v>
      </c>
      <c r="B327" t="s">
        <v>8408</v>
      </c>
      <c r="C327" t="s">
        <v>6031</v>
      </c>
    </row>
    <row r="328" spans="1:3" x14ac:dyDescent="0.25">
      <c r="A328" t="s">
        <v>8275</v>
      </c>
      <c r="B328" t="s">
        <v>8276</v>
      </c>
      <c r="C328" t="s">
        <v>6031</v>
      </c>
    </row>
    <row r="329" spans="1:3" x14ac:dyDescent="0.25">
      <c r="A329" t="s">
        <v>8409</v>
      </c>
      <c r="B329" t="s">
        <v>8410</v>
      </c>
      <c r="C329" t="s">
        <v>6031</v>
      </c>
    </row>
    <row r="330" spans="1:3" x14ac:dyDescent="0.25">
      <c r="A330" t="s">
        <v>8741</v>
      </c>
      <c r="B330" t="s">
        <v>8742</v>
      </c>
      <c r="C330" t="s">
        <v>6031</v>
      </c>
    </row>
    <row r="331" spans="1:3" x14ac:dyDescent="0.25">
      <c r="A331" t="s">
        <v>8411</v>
      </c>
      <c r="B331" t="s">
        <v>8412</v>
      </c>
      <c r="C331" t="s">
        <v>6031</v>
      </c>
    </row>
    <row r="332" spans="1:3" x14ac:dyDescent="0.25">
      <c r="A332" t="s">
        <v>8016</v>
      </c>
      <c r="B332" t="s">
        <v>8017</v>
      </c>
      <c r="C332" t="s">
        <v>6031</v>
      </c>
    </row>
    <row r="333" spans="1:3" x14ac:dyDescent="0.25">
      <c r="A333" t="s">
        <v>8018</v>
      </c>
      <c r="B333" t="s">
        <v>8019</v>
      </c>
      <c r="C333" t="s">
        <v>6031</v>
      </c>
    </row>
    <row r="334" spans="1:3" x14ac:dyDescent="0.25">
      <c r="A334" t="s">
        <v>8413</v>
      </c>
      <c r="B334" t="s">
        <v>8414</v>
      </c>
      <c r="C334" t="s">
        <v>6031</v>
      </c>
    </row>
    <row r="335" spans="1:3" x14ac:dyDescent="0.25">
      <c r="A335" t="s">
        <v>8743</v>
      </c>
      <c r="B335" t="s">
        <v>8744</v>
      </c>
      <c r="C335" t="s">
        <v>6031</v>
      </c>
    </row>
    <row r="336" spans="1:3" x14ac:dyDescent="0.25">
      <c r="A336" t="s">
        <v>8277</v>
      </c>
      <c r="B336" t="s">
        <v>8278</v>
      </c>
      <c r="C336" t="s">
        <v>6031</v>
      </c>
    </row>
    <row r="337" spans="1:3" x14ac:dyDescent="0.25">
      <c r="A337" t="s">
        <v>8415</v>
      </c>
      <c r="B337" t="s">
        <v>8416</v>
      </c>
      <c r="C337" t="s">
        <v>6031</v>
      </c>
    </row>
    <row r="338" spans="1:3" x14ac:dyDescent="0.25">
      <c r="A338" t="s">
        <v>8287</v>
      </c>
      <c r="B338" t="s">
        <v>8288</v>
      </c>
      <c r="C338" t="s">
        <v>6031</v>
      </c>
    </row>
    <row r="339" spans="1:3" x14ac:dyDescent="0.25">
      <c r="A339" t="s">
        <v>8289</v>
      </c>
      <c r="B339" t="s">
        <v>8290</v>
      </c>
      <c r="C339" t="s">
        <v>6031</v>
      </c>
    </row>
    <row r="340" spans="1:3" x14ac:dyDescent="0.25">
      <c r="A340" t="s">
        <v>8417</v>
      </c>
      <c r="B340" t="s">
        <v>8418</v>
      </c>
      <c r="C340" t="s">
        <v>6031</v>
      </c>
    </row>
    <row r="341" spans="1:3" x14ac:dyDescent="0.25">
      <c r="A341" t="s">
        <v>8745</v>
      </c>
      <c r="B341" t="s">
        <v>8746</v>
      </c>
      <c r="C341" t="s">
        <v>6031</v>
      </c>
    </row>
    <row r="342" spans="1:3" x14ac:dyDescent="0.25">
      <c r="A342" t="s">
        <v>8419</v>
      </c>
      <c r="B342" t="s">
        <v>8420</v>
      </c>
      <c r="C342" t="s">
        <v>6031</v>
      </c>
    </row>
    <row r="343" spans="1:3" x14ac:dyDescent="0.25">
      <c r="A343" t="s">
        <v>8421</v>
      </c>
      <c r="B343" t="s">
        <v>8422</v>
      </c>
      <c r="C343" t="s">
        <v>6031</v>
      </c>
    </row>
    <row r="344" spans="1:3" x14ac:dyDescent="0.25">
      <c r="A344" t="s">
        <v>8293</v>
      </c>
      <c r="B344" t="s">
        <v>8294</v>
      </c>
      <c r="C344" t="s">
        <v>6031</v>
      </c>
    </row>
    <row r="345" spans="1:3" x14ac:dyDescent="0.25">
      <c r="A345" t="s">
        <v>8747</v>
      </c>
      <c r="B345" t="s">
        <v>8748</v>
      </c>
      <c r="C345" t="s">
        <v>6031</v>
      </c>
    </row>
    <row r="346" spans="1:3" x14ac:dyDescent="0.25">
      <c r="A346" t="s">
        <v>8423</v>
      </c>
      <c r="B346" t="s">
        <v>8424</v>
      </c>
      <c r="C346" t="s">
        <v>6031</v>
      </c>
    </row>
    <row r="347" spans="1:3" x14ac:dyDescent="0.25">
      <c r="A347" t="s">
        <v>8749</v>
      </c>
      <c r="B347" t="s">
        <v>8750</v>
      </c>
      <c r="C347" t="s">
        <v>6031</v>
      </c>
    </row>
    <row r="348" spans="1:3" x14ac:dyDescent="0.25">
      <c r="A348" t="s">
        <v>8279</v>
      </c>
      <c r="B348" t="s">
        <v>8280</v>
      </c>
      <c r="C348" t="s">
        <v>6031</v>
      </c>
    </row>
    <row r="349" spans="1:3" x14ac:dyDescent="0.25">
      <c r="A349" t="s">
        <v>8425</v>
      </c>
      <c r="B349" t="s">
        <v>8426</v>
      </c>
      <c r="C349" t="s">
        <v>6031</v>
      </c>
    </row>
    <row r="350" spans="1:3" x14ac:dyDescent="0.25">
      <c r="A350" t="s">
        <v>8295</v>
      </c>
      <c r="B350" t="s">
        <v>8296</v>
      </c>
      <c r="C350" t="s">
        <v>6031</v>
      </c>
    </row>
    <row r="351" spans="1:3" x14ac:dyDescent="0.25">
      <c r="A351" t="s">
        <v>8281</v>
      </c>
      <c r="B351" t="s">
        <v>8282</v>
      </c>
      <c r="C351" t="s">
        <v>6031</v>
      </c>
    </row>
    <row r="352" spans="1:3" x14ac:dyDescent="0.25">
      <c r="A352" t="s">
        <v>8427</v>
      </c>
      <c r="B352" t="s">
        <v>8428</v>
      </c>
      <c r="C352" t="s">
        <v>6031</v>
      </c>
    </row>
    <row r="353" spans="1:3" x14ac:dyDescent="0.25">
      <c r="A353" t="s">
        <v>8283</v>
      </c>
      <c r="B353" t="s">
        <v>8284</v>
      </c>
      <c r="C353" t="s">
        <v>6031</v>
      </c>
    </row>
    <row r="354" spans="1:3" x14ac:dyDescent="0.25">
      <c r="A354" t="s">
        <v>8297</v>
      </c>
      <c r="B354" t="s">
        <v>8298</v>
      </c>
      <c r="C354" t="s">
        <v>6031</v>
      </c>
    </row>
    <row r="355" spans="1:3" x14ac:dyDescent="0.25">
      <c r="A355" t="s">
        <v>8299</v>
      </c>
      <c r="B355" t="s">
        <v>8300</v>
      </c>
      <c r="C355" t="s">
        <v>6031</v>
      </c>
    </row>
    <row r="356" spans="1:3" x14ac:dyDescent="0.25">
      <c r="A356" t="s">
        <v>8431</v>
      </c>
      <c r="B356" t="s">
        <v>8432</v>
      </c>
      <c r="C356" t="s">
        <v>6031</v>
      </c>
    </row>
    <row r="357" spans="1:3" x14ac:dyDescent="0.25">
      <c r="A357" t="s">
        <v>8301</v>
      </c>
      <c r="B357" t="s">
        <v>8302</v>
      </c>
      <c r="C357" t="s">
        <v>6031</v>
      </c>
    </row>
    <row r="358" spans="1:3" x14ac:dyDescent="0.25">
      <c r="A358" t="s">
        <v>8303</v>
      </c>
      <c r="B358" t="s">
        <v>8304</v>
      </c>
      <c r="C358" t="s">
        <v>6031</v>
      </c>
    </row>
    <row r="359" spans="1:3" x14ac:dyDescent="0.25">
      <c r="A359" t="s">
        <v>8285</v>
      </c>
      <c r="B359" t="s">
        <v>8286</v>
      </c>
      <c r="C359" t="s">
        <v>6031</v>
      </c>
    </row>
    <row r="360" spans="1:3" x14ac:dyDescent="0.25">
      <c r="A360" t="s">
        <v>8433</v>
      </c>
      <c r="B360" t="s">
        <v>8434</v>
      </c>
      <c r="C360" t="s">
        <v>6031</v>
      </c>
    </row>
    <row r="361" spans="1:3" x14ac:dyDescent="0.25">
      <c r="A361" t="s">
        <v>8501</v>
      </c>
      <c r="B361" t="s">
        <v>8502</v>
      </c>
      <c r="C361" t="s">
        <v>6031</v>
      </c>
    </row>
    <row r="362" spans="1:3" x14ac:dyDescent="0.25">
      <c r="A362" t="s">
        <v>8435</v>
      </c>
      <c r="B362" t="s">
        <v>8436</v>
      </c>
      <c r="C362" t="s">
        <v>6031</v>
      </c>
    </row>
    <row r="363" spans="1:3" x14ac:dyDescent="0.25">
      <c r="A363" t="s">
        <v>8437</v>
      </c>
      <c r="B363" t="s">
        <v>8438</v>
      </c>
      <c r="C363" t="s">
        <v>6031</v>
      </c>
    </row>
    <row r="364" spans="1:3" x14ac:dyDescent="0.25">
      <c r="A364" t="s">
        <v>8305</v>
      </c>
      <c r="B364" t="s">
        <v>8306</v>
      </c>
      <c r="C364" t="s">
        <v>6031</v>
      </c>
    </row>
    <row r="365" spans="1:3" x14ac:dyDescent="0.25">
      <c r="A365" t="s">
        <v>8751</v>
      </c>
      <c r="B365" t="s">
        <v>8752</v>
      </c>
      <c r="C365" t="s">
        <v>6031</v>
      </c>
    </row>
    <row r="366" spans="1:3" x14ac:dyDescent="0.25">
      <c r="A366" t="s">
        <v>8307</v>
      </c>
      <c r="B366" t="s">
        <v>8308</v>
      </c>
      <c r="C366" t="s">
        <v>6031</v>
      </c>
    </row>
    <row r="367" spans="1:3" x14ac:dyDescent="0.25">
      <c r="A367" t="s">
        <v>8439</v>
      </c>
      <c r="B367" t="s">
        <v>8440</v>
      </c>
      <c r="C367" t="s">
        <v>6031</v>
      </c>
    </row>
    <row r="368" spans="1:3" x14ac:dyDescent="0.25">
      <c r="A368" t="s">
        <v>8503</v>
      </c>
      <c r="B368" t="s">
        <v>8504</v>
      </c>
      <c r="C368" t="s">
        <v>6031</v>
      </c>
    </row>
    <row r="369" spans="1:3" x14ac:dyDescent="0.25">
      <c r="A369" t="s">
        <v>8309</v>
      </c>
      <c r="B369" t="s">
        <v>8310</v>
      </c>
      <c r="C369" t="s">
        <v>6031</v>
      </c>
    </row>
    <row r="370" spans="1:3" x14ac:dyDescent="0.25">
      <c r="A370" t="s">
        <v>8505</v>
      </c>
      <c r="B370" t="s">
        <v>8506</v>
      </c>
      <c r="C370" t="s">
        <v>6031</v>
      </c>
    </row>
    <row r="371" spans="1:3" x14ac:dyDescent="0.25">
      <c r="A371" t="s">
        <v>8441</v>
      </c>
      <c r="B371" t="s">
        <v>8442</v>
      </c>
      <c r="C371" t="s">
        <v>6031</v>
      </c>
    </row>
    <row r="372" spans="1:3" x14ac:dyDescent="0.25">
      <c r="A372" t="s">
        <v>8443</v>
      </c>
      <c r="B372" t="s">
        <v>8444</v>
      </c>
      <c r="C372" t="s">
        <v>6031</v>
      </c>
    </row>
    <row r="373" spans="1:3" x14ac:dyDescent="0.25">
      <c r="A373" t="s">
        <v>8507</v>
      </c>
      <c r="B373" t="s">
        <v>8508</v>
      </c>
      <c r="C373" t="s">
        <v>6031</v>
      </c>
    </row>
    <row r="374" spans="1:3" x14ac:dyDescent="0.25">
      <c r="A374" t="s">
        <v>8311</v>
      </c>
      <c r="B374" t="s">
        <v>8312</v>
      </c>
      <c r="C374" t="s">
        <v>6031</v>
      </c>
    </row>
    <row r="375" spans="1:3" x14ac:dyDescent="0.25">
      <c r="A375" t="s">
        <v>8313</v>
      </c>
      <c r="B375" t="s">
        <v>8314</v>
      </c>
      <c r="C375" t="s">
        <v>6031</v>
      </c>
    </row>
    <row r="376" spans="1:3" x14ac:dyDescent="0.25">
      <c r="A376" t="s">
        <v>8753</v>
      </c>
      <c r="B376" t="s">
        <v>8754</v>
      </c>
      <c r="C376" t="s">
        <v>6031</v>
      </c>
    </row>
    <row r="377" spans="1:3" x14ac:dyDescent="0.25">
      <c r="A377" t="s">
        <v>8445</v>
      </c>
      <c r="B377" t="s">
        <v>8446</v>
      </c>
      <c r="C377" t="s">
        <v>6031</v>
      </c>
    </row>
    <row r="378" spans="1:3" x14ac:dyDescent="0.25">
      <c r="A378" t="s">
        <v>8509</v>
      </c>
      <c r="B378" t="s">
        <v>8510</v>
      </c>
      <c r="C378" t="s">
        <v>6031</v>
      </c>
    </row>
    <row r="379" spans="1:3" x14ac:dyDescent="0.25">
      <c r="A379" t="s">
        <v>8447</v>
      </c>
      <c r="B379" t="s">
        <v>8448</v>
      </c>
      <c r="C379" t="s">
        <v>6031</v>
      </c>
    </row>
    <row r="380" spans="1:3" x14ac:dyDescent="0.25">
      <c r="A380" t="s">
        <v>8315</v>
      </c>
      <c r="B380" t="s">
        <v>8316</v>
      </c>
      <c r="C380" t="s">
        <v>6031</v>
      </c>
    </row>
    <row r="381" spans="1:3" x14ac:dyDescent="0.25">
      <c r="A381" t="s">
        <v>8755</v>
      </c>
      <c r="B381" t="s">
        <v>8756</v>
      </c>
      <c r="C381" t="s">
        <v>6031</v>
      </c>
    </row>
    <row r="382" spans="1:3" x14ac:dyDescent="0.25">
      <c r="A382" t="s">
        <v>8757</v>
      </c>
      <c r="B382" t="s">
        <v>8758</v>
      </c>
      <c r="C382" t="s">
        <v>6031</v>
      </c>
    </row>
    <row r="383" spans="1:3" x14ac:dyDescent="0.25">
      <c r="A383" t="s">
        <v>8317</v>
      </c>
      <c r="B383" t="s">
        <v>8318</v>
      </c>
      <c r="C383" t="s">
        <v>6031</v>
      </c>
    </row>
    <row r="384" spans="1:3" x14ac:dyDescent="0.25">
      <c r="A384" t="s">
        <v>8511</v>
      </c>
      <c r="B384" t="s">
        <v>8512</v>
      </c>
      <c r="C384" t="s">
        <v>6031</v>
      </c>
    </row>
    <row r="385" spans="1:3" x14ac:dyDescent="0.25">
      <c r="A385" t="s">
        <v>8759</v>
      </c>
      <c r="B385" t="s">
        <v>8760</v>
      </c>
      <c r="C385" t="s">
        <v>6031</v>
      </c>
    </row>
    <row r="386" spans="1:3" x14ac:dyDescent="0.25">
      <c r="A386" t="s">
        <v>8761</v>
      </c>
      <c r="B386" t="s">
        <v>8762</v>
      </c>
      <c r="C386" t="s">
        <v>6031</v>
      </c>
    </row>
    <row r="387" spans="1:3" x14ac:dyDescent="0.25">
      <c r="A387" t="s">
        <v>8513</v>
      </c>
      <c r="B387" t="s">
        <v>8514</v>
      </c>
      <c r="C387" t="s">
        <v>6031</v>
      </c>
    </row>
    <row r="388" spans="1:3" x14ac:dyDescent="0.25">
      <c r="A388" t="s">
        <v>8763</v>
      </c>
      <c r="B388" t="s">
        <v>8764</v>
      </c>
      <c r="C388" t="s">
        <v>6031</v>
      </c>
    </row>
    <row r="389" spans="1:3" x14ac:dyDescent="0.25">
      <c r="A389" t="s">
        <v>8765</v>
      </c>
      <c r="B389" t="s">
        <v>8766</v>
      </c>
      <c r="C389" t="s">
        <v>6031</v>
      </c>
    </row>
    <row r="390" spans="1:3" x14ac:dyDescent="0.25">
      <c r="A390" t="s">
        <v>8767</v>
      </c>
      <c r="B390" t="s">
        <v>8768</v>
      </c>
      <c r="C390" t="s">
        <v>6031</v>
      </c>
    </row>
    <row r="391" spans="1:3" x14ac:dyDescent="0.25">
      <c r="A391" t="s">
        <v>8515</v>
      </c>
      <c r="B391" t="s">
        <v>8516</v>
      </c>
      <c r="C391" t="s">
        <v>6031</v>
      </c>
    </row>
    <row r="392" spans="1:3" x14ac:dyDescent="0.25">
      <c r="A392" t="s">
        <v>8769</v>
      </c>
      <c r="B392" t="s">
        <v>8770</v>
      </c>
      <c r="C392" t="s">
        <v>6031</v>
      </c>
    </row>
    <row r="393" spans="1:3" x14ac:dyDescent="0.25">
      <c r="A393" t="s">
        <v>8449</v>
      </c>
      <c r="B393" t="s">
        <v>8450</v>
      </c>
      <c r="C393" t="s">
        <v>6031</v>
      </c>
    </row>
    <row r="394" spans="1:3" x14ac:dyDescent="0.25">
      <c r="A394" t="s">
        <v>8517</v>
      </c>
      <c r="B394" t="s">
        <v>8518</v>
      </c>
      <c r="C394" t="s">
        <v>6031</v>
      </c>
    </row>
    <row r="395" spans="1:3" x14ac:dyDescent="0.25">
      <c r="A395" t="s">
        <v>8319</v>
      </c>
      <c r="B395" t="s">
        <v>8320</v>
      </c>
      <c r="C395" t="s">
        <v>6031</v>
      </c>
    </row>
    <row r="396" spans="1:3" x14ac:dyDescent="0.25">
      <c r="A396" t="s">
        <v>8451</v>
      </c>
      <c r="B396" t="s">
        <v>8452</v>
      </c>
      <c r="C396" t="s">
        <v>6031</v>
      </c>
    </row>
    <row r="397" spans="1:3" x14ac:dyDescent="0.25">
      <c r="A397" t="s">
        <v>8519</v>
      </c>
      <c r="B397" t="s">
        <v>8520</v>
      </c>
      <c r="C397" t="s">
        <v>6031</v>
      </c>
    </row>
    <row r="398" spans="1:3" x14ac:dyDescent="0.25">
      <c r="A398" t="s">
        <v>8321</v>
      </c>
      <c r="B398" t="s">
        <v>8322</v>
      </c>
      <c r="C398" t="s">
        <v>6031</v>
      </c>
    </row>
    <row r="399" spans="1:3" x14ac:dyDescent="0.25">
      <c r="A399" t="s">
        <v>8323</v>
      </c>
      <c r="B399" t="s">
        <v>8324</v>
      </c>
      <c r="C399" t="s">
        <v>6031</v>
      </c>
    </row>
    <row r="400" spans="1:3" x14ac:dyDescent="0.25">
      <c r="A400" t="s">
        <v>8453</v>
      </c>
      <c r="B400" t="s">
        <v>8454</v>
      </c>
      <c r="C400" t="s">
        <v>6031</v>
      </c>
    </row>
    <row r="401" spans="1:3" x14ac:dyDescent="0.25">
      <c r="A401" t="s">
        <v>8325</v>
      </c>
      <c r="B401" t="s">
        <v>8326</v>
      </c>
      <c r="C401" t="s">
        <v>6031</v>
      </c>
    </row>
    <row r="402" spans="1:3" x14ac:dyDescent="0.25">
      <c r="A402" t="s">
        <v>8771</v>
      </c>
      <c r="B402" t="s">
        <v>8772</v>
      </c>
      <c r="C402" t="s">
        <v>6031</v>
      </c>
    </row>
    <row r="403" spans="1:3" x14ac:dyDescent="0.25">
      <c r="A403" t="s">
        <v>8773</v>
      </c>
      <c r="B403" t="s">
        <v>8774</v>
      </c>
      <c r="C403" t="s">
        <v>6031</v>
      </c>
    </row>
    <row r="404" spans="1:3" x14ac:dyDescent="0.25">
      <c r="A404" t="s">
        <v>8327</v>
      </c>
      <c r="B404" t="s">
        <v>8328</v>
      </c>
      <c r="C404" t="s">
        <v>6031</v>
      </c>
    </row>
    <row r="405" spans="1:3" x14ac:dyDescent="0.25">
      <c r="A405" t="s">
        <v>8329</v>
      </c>
      <c r="B405" t="s">
        <v>8330</v>
      </c>
      <c r="C405" t="s">
        <v>6031</v>
      </c>
    </row>
    <row r="406" spans="1:3" x14ac:dyDescent="0.25">
      <c r="A406" t="s">
        <v>8775</v>
      </c>
      <c r="B406" t="s">
        <v>8776</v>
      </c>
      <c r="C406" t="s">
        <v>6031</v>
      </c>
    </row>
    <row r="407" spans="1:3" x14ac:dyDescent="0.25">
      <c r="A407" t="s">
        <v>8777</v>
      </c>
      <c r="B407" t="s">
        <v>8778</v>
      </c>
      <c r="C407" t="s">
        <v>6031</v>
      </c>
    </row>
    <row r="408" spans="1:3" x14ac:dyDescent="0.25">
      <c r="A408" t="s">
        <v>8331</v>
      </c>
      <c r="B408" t="s">
        <v>8332</v>
      </c>
      <c r="C408" t="s">
        <v>6031</v>
      </c>
    </row>
    <row r="409" spans="1:3" x14ac:dyDescent="0.25">
      <c r="A409" t="s">
        <v>8333</v>
      </c>
      <c r="B409" t="s">
        <v>8334</v>
      </c>
      <c r="C409" t="s">
        <v>6031</v>
      </c>
    </row>
    <row r="410" spans="1:3" x14ac:dyDescent="0.25">
      <c r="A410" t="s">
        <v>8779</v>
      </c>
      <c r="B410" t="s">
        <v>8780</v>
      </c>
      <c r="C410" t="s">
        <v>6031</v>
      </c>
    </row>
    <row r="411" spans="1:3" x14ac:dyDescent="0.25">
      <c r="A411" t="s">
        <v>8335</v>
      </c>
      <c r="B411" t="s">
        <v>8336</v>
      </c>
      <c r="C411" t="s">
        <v>6031</v>
      </c>
    </row>
    <row r="412" spans="1:3" x14ac:dyDescent="0.25">
      <c r="A412" t="s">
        <v>8455</v>
      </c>
      <c r="B412" t="s">
        <v>8456</v>
      </c>
      <c r="C412" t="s">
        <v>6031</v>
      </c>
    </row>
    <row r="413" spans="1:3" x14ac:dyDescent="0.25">
      <c r="A413" t="s">
        <v>8337</v>
      </c>
      <c r="B413" t="s">
        <v>8338</v>
      </c>
      <c r="C413" t="s">
        <v>6031</v>
      </c>
    </row>
    <row r="414" spans="1:3" x14ac:dyDescent="0.25">
      <c r="A414" t="s">
        <v>8457</v>
      </c>
      <c r="B414" t="s">
        <v>8458</v>
      </c>
      <c r="C414" t="s">
        <v>6031</v>
      </c>
    </row>
    <row r="415" spans="1:3" x14ac:dyDescent="0.25">
      <c r="A415" t="s">
        <v>8781</v>
      </c>
      <c r="B415" t="s">
        <v>8782</v>
      </c>
      <c r="C415" t="s">
        <v>6031</v>
      </c>
    </row>
    <row r="416" spans="1:3" x14ac:dyDescent="0.25">
      <c r="A416" t="s">
        <v>8339</v>
      </c>
      <c r="B416" t="s">
        <v>8340</v>
      </c>
      <c r="C416" t="s">
        <v>6031</v>
      </c>
    </row>
    <row r="417" spans="1:3" x14ac:dyDescent="0.25">
      <c r="A417" t="s">
        <v>8783</v>
      </c>
      <c r="B417" t="s">
        <v>8784</v>
      </c>
      <c r="C417" t="s">
        <v>6031</v>
      </c>
    </row>
    <row r="418" spans="1:3" x14ac:dyDescent="0.25">
      <c r="A418" t="s">
        <v>8459</v>
      </c>
      <c r="B418" t="s">
        <v>8460</v>
      </c>
      <c r="C418" t="s">
        <v>6031</v>
      </c>
    </row>
    <row r="419" spans="1:3" x14ac:dyDescent="0.25">
      <c r="A419" t="s">
        <v>8341</v>
      </c>
      <c r="B419" t="s">
        <v>8342</v>
      </c>
      <c r="C419" t="s">
        <v>6031</v>
      </c>
    </row>
    <row r="420" spans="1:3" x14ac:dyDescent="0.25">
      <c r="A420" t="s">
        <v>8461</v>
      </c>
      <c r="B420" t="s">
        <v>8462</v>
      </c>
      <c r="C420" t="s">
        <v>6031</v>
      </c>
    </row>
    <row r="421" spans="1:3" x14ac:dyDescent="0.25">
      <c r="A421" t="s">
        <v>8463</v>
      </c>
      <c r="B421" t="s">
        <v>8464</v>
      </c>
      <c r="C421" t="s">
        <v>6031</v>
      </c>
    </row>
    <row r="422" spans="1:3" x14ac:dyDescent="0.25">
      <c r="A422" t="s">
        <v>8521</v>
      </c>
      <c r="B422" t="s">
        <v>8522</v>
      </c>
      <c r="C422" t="s">
        <v>6031</v>
      </c>
    </row>
    <row r="423" spans="1:3" x14ac:dyDescent="0.25">
      <c r="A423" t="s">
        <v>8523</v>
      </c>
      <c r="B423" t="s">
        <v>8524</v>
      </c>
      <c r="C423" t="s">
        <v>6031</v>
      </c>
    </row>
    <row r="424" spans="1:3" x14ac:dyDescent="0.25">
      <c r="A424" t="s">
        <v>8525</v>
      </c>
      <c r="B424" t="s">
        <v>8526</v>
      </c>
      <c r="C424" t="s">
        <v>6031</v>
      </c>
    </row>
    <row r="425" spans="1:3" x14ac:dyDescent="0.25">
      <c r="A425" t="s">
        <v>8527</v>
      </c>
      <c r="B425" t="s">
        <v>8528</v>
      </c>
      <c r="C425" t="s">
        <v>6031</v>
      </c>
    </row>
    <row r="426" spans="1:3" x14ac:dyDescent="0.25">
      <c r="A426" t="s">
        <v>8785</v>
      </c>
      <c r="B426" t="s">
        <v>8786</v>
      </c>
      <c r="C426" t="s">
        <v>6031</v>
      </c>
    </row>
    <row r="427" spans="1:3" x14ac:dyDescent="0.25">
      <c r="A427" t="s">
        <v>8343</v>
      </c>
      <c r="B427" t="s">
        <v>8344</v>
      </c>
      <c r="C427" t="s">
        <v>6031</v>
      </c>
    </row>
    <row r="428" spans="1:3" x14ac:dyDescent="0.25">
      <c r="A428" t="s">
        <v>8345</v>
      </c>
      <c r="B428" t="s">
        <v>8346</v>
      </c>
      <c r="C428" t="s">
        <v>6031</v>
      </c>
    </row>
    <row r="429" spans="1:3" x14ac:dyDescent="0.25">
      <c r="A429" t="s">
        <v>8787</v>
      </c>
      <c r="B429" t="s">
        <v>8788</v>
      </c>
      <c r="C429" t="s">
        <v>6031</v>
      </c>
    </row>
    <row r="430" spans="1:3" x14ac:dyDescent="0.25">
      <c r="A430" t="s">
        <v>8789</v>
      </c>
      <c r="B430" t="s">
        <v>8790</v>
      </c>
      <c r="C430" t="s">
        <v>6031</v>
      </c>
    </row>
    <row r="431" spans="1:3" x14ac:dyDescent="0.25">
      <c r="A431" t="s">
        <v>8465</v>
      </c>
      <c r="B431" t="s">
        <v>8466</v>
      </c>
      <c r="C431" t="s">
        <v>6031</v>
      </c>
    </row>
    <row r="432" spans="1:3" x14ac:dyDescent="0.25">
      <c r="A432" t="s">
        <v>8791</v>
      </c>
      <c r="B432" t="s">
        <v>8792</v>
      </c>
      <c r="C432" t="s">
        <v>6031</v>
      </c>
    </row>
    <row r="433" spans="1:3" x14ac:dyDescent="0.25">
      <c r="A433" t="s">
        <v>8467</v>
      </c>
      <c r="B433" t="s">
        <v>8468</v>
      </c>
      <c r="C433" t="s">
        <v>6031</v>
      </c>
    </row>
    <row r="434" spans="1:3" x14ac:dyDescent="0.25">
      <c r="A434" t="s">
        <v>8793</v>
      </c>
      <c r="B434" t="s">
        <v>8794</v>
      </c>
      <c r="C434" t="s">
        <v>6031</v>
      </c>
    </row>
    <row r="435" spans="1:3" x14ac:dyDescent="0.25">
      <c r="A435" t="s">
        <v>8347</v>
      </c>
      <c r="B435" t="s">
        <v>8348</v>
      </c>
      <c r="C435" t="s">
        <v>6031</v>
      </c>
    </row>
    <row r="436" spans="1:3" x14ac:dyDescent="0.25">
      <c r="A436" t="s">
        <v>8828</v>
      </c>
      <c r="B436" t="s">
        <v>8830</v>
      </c>
      <c r="C436" t="s">
        <v>6031</v>
      </c>
    </row>
    <row r="437" spans="1:3" x14ac:dyDescent="0.25">
      <c r="A437" t="s">
        <v>8469</v>
      </c>
      <c r="B437" t="s">
        <v>8470</v>
      </c>
      <c r="C437" t="s">
        <v>6031</v>
      </c>
    </row>
    <row r="438" spans="1:3" x14ac:dyDescent="0.25">
      <c r="A438" t="s">
        <v>8795</v>
      </c>
      <c r="B438" t="s">
        <v>8796</v>
      </c>
      <c r="C438" t="s">
        <v>6031</v>
      </c>
    </row>
    <row r="439" spans="1:3" x14ac:dyDescent="0.25">
      <c r="A439" t="s">
        <v>8349</v>
      </c>
      <c r="B439" t="s">
        <v>8350</v>
      </c>
      <c r="C439" t="s">
        <v>6031</v>
      </c>
    </row>
    <row r="440" spans="1:3" x14ac:dyDescent="0.25">
      <c r="A440" t="s">
        <v>8351</v>
      </c>
      <c r="B440" t="s">
        <v>8352</v>
      </c>
      <c r="C440" t="s">
        <v>6031</v>
      </c>
    </row>
    <row r="441" spans="1:3" x14ac:dyDescent="0.25">
      <c r="A441" t="s">
        <v>8797</v>
      </c>
      <c r="B441" t="s">
        <v>8798</v>
      </c>
      <c r="C441" t="s">
        <v>6031</v>
      </c>
    </row>
    <row r="442" spans="1:3" x14ac:dyDescent="0.25">
      <c r="A442" t="s">
        <v>8353</v>
      </c>
      <c r="B442" t="s">
        <v>8354</v>
      </c>
      <c r="C442" t="s">
        <v>6031</v>
      </c>
    </row>
    <row r="443" spans="1:3" x14ac:dyDescent="0.25">
      <c r="A443" t="s">
        <v>8471</v>
      </c>
      <c r="B443" t="s">
        <v>8472</v>
      </c>
      <c r="C443" t="s">
        <v>6031</v>
      </c>
    </row>
    <row r="444" spans="1:3" x14ac:dyDescent="0.25">
      <c r="A444" t="s">
        <v>8529</v>
      </c>
      <c r="B444" t="s">
        <v>8530</v>
      </c>
      <c r="C444" t="s">
        <v>6031</v>
      </c>
    </row>
    <row r="445" spans="1:3" x14ac:dyDescent="0.25">
      <c r="A445" t="s">
        <v>8799</v>
      </c>
      <c r="B445" t="s">
        <v>8800</v>
      </c>
      <c r="C445" t="s">
        <v>6031</v>
      </c>
    </row>
    <row r="446" spans="1:3" x14ac:dyDescent="0.25">
      <c r="A446" t="s">
        <v>8473</v>
      </c>
      <c r="B446" t="s">
        <v>8474</v>
      </c>
      <c r="C446" t="s">
        <v>6031</v>
      </c>
    </row>
    <row r="447" spans="1:3" x14ac:dyDescent="0.25">
      <c r="A447" t="s">
        <v>8475</v>
      </c>
      <c r="B447" t="s">
        <v>8476</v>
      </c>
      <c r="C447" t="s">
        <v>6031</v>
      </c>
    </row>
    <row r="448" spans="1:3" x14ac:dyDescent="0.25">
      <c r="A448" t="s">
        <v>8355</v>
      </c>
      <c r="B448" t="s">
        <v>8356</v>
      </c>
      <c r="C448" t="s">
        <v>6031</v>
      </c>
    </row>
    <row r="449" spans="1:3" x14ac:dyDescent="0.25">
      <c r="A449" t="s">
        <v>8801</v>
      </c>
      <c r="B449" t="s">
        <v>8802</v>
      </c>
      <c r="C449" t="s">
        <v>6031</v>
      </c>
    </row>
    <row r="450" spans="1:3" x14ac:dyDescent="0.25">
      <c r="A450" t="s">
        <v>8357</v>
      </c>
      <c r="B450" t="s">
        <v>8358</v>
      </c>
      <c r="C450" t="s">
        <v>6031</v>
      </c>
    </row>
    <row r="451" spans="1:3" x14ac:dyDescent="0.25">
      <c r="A451" t="s">
        <v>8359</v>
      </c>
      <c r="B451" t="s">
        <v>8360</v>
      </c>
      <c r="C451" t="s">
        <v>6031</v>
      </c>
    </row>
    <row r="452" spans="1:3" x14ac:dyDescent="0.25">
      <c r="A452" t="s">
        <v>8361</v>
      </c>
      <c r="B452" t="s">
        <v>8362</v>
      </c>
      <c r="C452" t="s">
        <v>6031</v>
      </c>
    </row>
    <row r="453" spans="1:3" x14ac:dyDescent="0.25">
      <c r="A453" t="s">
        <v>8363</v>
      </c>
      <c r="B453" t="s">
        <v>8364</v>
      </c>
      <c r="C453" t="s">
        <v>6031</v>
      </c>
    </row>
    <row r="454" spans="1:3" x14ac:dyDescent="0.25">
      <c r="A454" t="s">
        <v>8479</v>
      </c>
      <c r="B454" t="s">
        <v>8480</v>
      </c>
      <c r="C454" t="s">
        <v>6031</v>
      </c>
    </row>
    <row r="455" spans="1:3" x14ac:dyDescent="0.25">
      <c r="A455" t="s">
        <v>8481</v>
      </c>
      <c r="B455" t="s">
        <v>8482</v>
      </c>
      <c r="C455" t="s">
        <v>6031</v>
      </c>
    </row>
    <row r="456" spans="1:3" x14ac:dyDescent="0.25">
      <c r="A456" t="s">
        <v>8531</v>
      </c>
      <c r="B456" t="s">
        <v>8532</v>
      </c>
      <c r="C456" t="s">
        <v>6031</v>
      </c>
    </row>
    <row r="457" spans="1:3" x14ac:dyDescent="0.25">
      <c r="A457" t="s">
        <v>8367</v>
      </c>
      <c r="B457" t="s">
        <v>8368</v>
      </c>
      <c r="C457" t="s">
        <v>6031</v>
      </c>
    </row>
    <row r="458" spans="1:3" x14ac:dyDescent="0.25">
      <c r="A458" t="s">
        <v>8803</v>
      </c>
      <c r="B458" t="s">
        <v>8804</v>
      </c>
      <c r="C458" t="s">
        <v>6031</v>
      </c>
    </row>
    <row r="459" spans="1:3" x14ac:dyDescent="0.25">
      <c r="A459" t="s">
        <v>8483</v>
      </c>
      <c r="B459" t="s">
        <v>8484</v>
      </c>
      <c r="C459" t="s">
        <v>6031</v>
      </c>
    </row>
    <row r="460" spans="1:3" x14ac:dyDescent="0.25">
      <c r="A460" t="s">
        <v>8805</v>
      </c>
      <c r="B460" t="s">
        <v>8806</v>
      </c>
      <c r="C460" t="s">
        <v>6031</v>
      </c>
    </row>
    <row r="461" spans="1:3" x14ac:dyDescent="0.25">
      <c r="A461" t="s">
        <v>8369</v>
      </c>
      <c r="B461" t="s">
        <v>8370</v>
      </c>
      <c r="C461" t="s">
        <v>6031</v>
      </c>
    </row>
    <row r="462" spans="1:3" x14ac:dyDescent="0.25">
      <c r="A462" t="s">
        <v>8371</v>
      </c>
      <c r="B462" t="s">
        <v>8372</v>
      </c>
      <c r="C462" t="s">
        <v>6031</v>
      </c>
    </row>
    <row r="463" spans="1:3" x14ac:dyDescent="0.25">
      <c r="A463" t="s">
        <v>8533</v>
      </c>
      <c r="B463" t="s">
        <v>8534</v>
      </c>
      <c r="C463" t="s">
        <v>6031</v>
      </c>
    </row>
    <row r="464" spans="1:3" x14ac:dyDescent="0.25">
      <c r="A464" t="s">
        <v>8807</v>
      </c>
      <c r="B464" t="s">
        <v>8808</v>
      </c>
      <c r="C464" t="s">
        <v>6031</v>
      </c>
    </row>
    <row r="465" spans="1:3" x14ac:dyDescent="0.25">
      <c r="A465" t="s">
        <v>8809</v>
      </c>
      <c r="B465" t="s">
        <v>8810</v>
      </c>
      <c r="C465" t="s">
        <v>6031</v>
      </c>
    </row>
    <row r="466" spans="1:3" x14ac:dyDescent="0.25">
      <c r="A466" t="s">
        <v>8535</v>
      </c>
      <c r="B466" t="s">
        <v>8536</v>
      </c>
      <c r="C466" t="s">
        <v>6031</v>
      </c>
    </row>
    <row r="467" spans="1:3" x14ac:dyDescent="0.25">
      <c r="A467" t="s">
        <v>8537</v>
      </c>
      <c r="B467" t="s">
        <v>8538</v>
      </c>
      <c r="C467" t="s">
        <v>6031</v>
      </c>
    </row>
    <row r="468" spans="1:3" x14ac:dyDescent="0.25">
      <c r="A468" t="s">
        <v>8373</v>
      </c>
      <c r="B468" t="s">
        <v>8374</v>
      </c>
      <c r="C468" t="s">
        <v>6031</v>
      </c>
    </row>
    <row r="469" spans="1:3" x14ac:dyDescent="0.25">
      <c r="A469" t="s">
        <v>8375</v>
      </c>
      <c r="B469" t="s">
        <v>8376</v>
      </c>
      <c r="C469" t="s">
        <v>6031</v>
      </c>
    </row>
    <row r="470" spans="1:3" x14ac:dyDescent="0.25">
      <c r="A470" t="s">
        <v>8539</v>
      </c>
      <c r="B470" t="s">
        <v>8540</v>
      </c>
      <c r="C470" t="s">
        <v>6031</v>
      </c>
    </row>
    <row r="471" spans="1:3" x14ac:dyDescent="0.25">
      <c r="A471" t="s">
        <v>8377</v>
      </c>
      <c r="B471" t="s">
        <v>8378</v>
      </c>
      <c r="C471" t="s">
        <v>6031</v>
      </c>
    </row>
    <row r="472" spans="1:3" x14ac:dyDescent="0.25">
      <c r="A472" t="s">
        <v>8379</v>
      </c>
      <c r="B472" t="s">
        <v>8380</v>
      </c>
      <c r="C472" t="s">
        <v>6031</v>
      </c>
    </row>
    <row r="473" spans="1:3" x14ac:dyDescent="0.25">
      <c r="A473" t="s">
        <v>8485</v>
      </c>
      <c r="B473" t="s">
        <v>8486</v>
      </c>
      <c r="C473" t="s">
        <v>6031</v>
      </c>
    </row>
    <row r="474" spans="1:3" x14ac:dyDescent="0.25">
      <c r="A474" t="s">
        <v>8811</v>
      </c>
      <c r="B474" t="s">
        <v>8812</v>
      </c>
      <c r="C474" t="s">
        <v>6031</v>
      </c>
    </row>
    <row r="475" spans="1:3" x14ac:dyDescent="0.25">
      <c r="A475" t="s">
        <v>8541</v>
      </c>
      <c r="B475" t="s">
        <v>8542</v>
      </c>
      <c r="C475" t="s">
        <v>6031</v>
      </c>
    </row>
    <row r="476" spans="1:3" x14ac:dyDescent="0.25">
      <c r="A476" t="s">
        <v>8543</v>
      </c>
      <c r="B476" t="s">
        <v>8544</v>
      </c>
      <c r="C476" t="s">
        <v>6031</v>
      </c>
    </row>
    <row r="477" spans="1:3" x14ac:dyDescent="0.25">
      <c r="A477" t="s">
        <v>8381</v>
      </c>
      <c r="B477" t="s">
        <v>8382</v>
      </c>
      <c r="C477" t="s">
        <v>6031</v>
      </c>
    </row>
    <row r="478" spans="1:3" x14ac:dyDescent="0.25">
      <c r="A478" t="s">
        <v>8813</v>
      </c>
      <c r="B478" t="s">
        <v>8814</v>
      </c>
      <c r="C478" t="s">
        <v>6031</v>
      </c>
    </row>
    <row r="479" spans="1:3" x14ac:dyDescent="0.25">
      <c r="A479" t="s">
        <v>8487</v>
      </c>
      <c r="B479" t="s">
        <v>8488</v>
      </c>
      <c r="C479" t="s">
        <v>6031</v>
      </c>
    </row>
    <row r="480" spans="1:3" x14ac:dyDescent="0.25">
      <c r="A480" t="s">
        <v>8383</v>
      </c>
      <c r="B480" t="s">
        <v>8384</v>
      </c>
      <c r="C480" t="s">
        <v>6031</v>
      </c>
    </row>
    <row r="481" spans="1:3" x14ac:dyDescent="0.25">
      <c r="A481" t="s">
        <v>8385</v>
      </c>
      <c r="B481" t="s">
        <v>8386</v>
      </c>
      <c r="C481" t="s">
        <v>6031</v>
      </c>
    </row>
    <row r="482" spans="1:3" x14ac:dyDescent="0.25">
      <c r="A482" t="s">
        <v>8387</v>
      </c>
      <c r="B482" t="s">
        <v>8388</v>
      </c>
      <c r="C482" t="s">
        <v>6031</v>
      </c>
    </row>
    <row r="483" spans="1:3" x14ac:dyDescent="0.25">
      <c r="A483" t="s">
        <v>8389</v>
      </c>
      <c r="B483" t="s">
        <v>8390</v>
      </c>
      <c r="C483" t="s">
        <v>6031</v>
      </c>
    </row>
    <row r="484" spans="1:3" x14ac:dyDescent="0.25">
      <c r="A484" t="s">
        <v>8815</v>
      </c>
      <c r="B484" t="s">
        <v>8816</v>
      </c>
      <c r="C484" t="s">
        <v>6031</v>
      </c>
    </row>
    <row r="485" spans="1:3" x14ac:dyDescent="0.25">
      <c r="A485" t="s">
        <v>8489</v>
      </c>
      <c r="B485" t="s">
        <v>8490</v>
      </c>
      <c r="C485" t="s">
        <v>6031</v>
      </c>
    </row>
    <row r="486" spans="1:3" x14ac:dyDescent="0.25">
      <c r="A486" t="s">
        <v>8391</v>
      </c>
      <c r="B486" t="s">
        <v>8392</v>
      </c>
      <c r="C486" t="s">
        <v>6031</v>
      </c>
    </row>
    <row r="487" spans="1:3" x14ac:dyDescent="0.25">
      <c r="A487" t="s">
        <v>8545</v>
      </c>
      <c r="B487" t="s">
        <v>8546</v>
      </c>
      <c r="C487" t="s">
        <v>6031</v>
      </c>
    </row>
    <row r="488" spans="1:3" x14ac:dyDescent="0.25">
      <c r="A488" t="s">
        <v>8817</v>
      </c>
      <c r="B488" t="s">
        <v>8818</v>
      </c>
      <c r="C488" t="s">
        <v>6031</v>
      </c>
    </row>
    <row r="489" spans="1:3" x14ac:dyDescent="0.25">
      <c r="A489" t="s">
        <v>8393</v>
      </c>
      <c r="B489" t="s">
        <v>8394</v>
      </c>
      <c r="C489" t="s">
        <v>6031</v>
      </c>
    </row>
    <row r="490" spans="1:3" x14ac:dyDescent="0.25">
      <c r="A490" t="s">
        <v>8491</v>
      </c>
      <c r="B490" t="s">
        <v>8492</v>
      </c>
      <c r="C490" t="s">
        <v>6031</v>
      </c>
    </row>
    <row r="491" spans="1:3" x14ac:dyDescent="0.25">
      <c r="A491" t="s">
        <v>8493</v>
      </c>
      <c r="B491" t="s">
        <v>8494</v>
      </c>
      <c r="C491" t="s">
        <v>6031</v>
      </c>
    </row>
    <row r="492" spans="1:3" x14ac:dyDescent="0.25">
      <c r="A492" t="s">
        <v>8395</v>
      </c>
      <c r="B492" t="s">
        <v>8396</v>
      </c>
      <c r="C492" t="s">
        <v>6031</v>
      </c>
    </row>
    <row r="493" spans="1:3" x14ac:dyDescent="0.25">
      <c r="A493" t="s">
        <v>8495</v>
      </c>
      <c r="B493" t="s">
        <v>8496</v>
      </c>
      <c r="C493" t="s">
        <v>6031</v>
      </c>
    </row>
    <row r="494" spans="1:3" x14ac:dyDescent="0.25">
      <c r="A494" t="s">
        <v>8547</v>
      </c>
      <c r="B494" t="s">
        <v>8548</v>
      </c>
      <c r="C494" t="s">
        <v>6031</v>
      </c>
    </row>
    <row r="495" spans="1:3" x14ac:dyDescent="0.25">
      <c r="A495" t="s">
        <v>8497</v>
      </c>
      <c r="B495" t="s">
        <v>8498</v>
      </c>
      <c r="C495" t="s">
        <v>6031</v>
      </c>
    </row>
    <row r="496" spans="1:3" x14ac:dyDescent="0.25">
      <c r="A496" t="s">
        <v>8819</v>
      </c>
      <c r="B496" t="s">
        <v>8820</v>
      </c>
      <c r="C496" t="s">
        <v>6031</v>
      </c>
    </row>
    <row r="497" spans="1:3" x14ac:dyDescent="0.25">
      <c r="A497" t="s">
        <v>8499</v>
      </c>
      <c r="B497" t="s">
        <v>8500</v>
      </c>
      <c r="C497" t="s">
        <v>6031</v>
      </c>
    </row>
    <row r="498" spans="1:3" x14ac:dyDescent="0.25">
      <c r="A498" t="s">
        <v>8549</v>
      </c>
      <c r="B498" t="s">
        <v>8550</v>
      </c>
      <c r="C498" t="s">
        <v>6031</v>
      </c>
    </row>
    <row r="499" spans="1:3" x14ac:dyDescent="0.25">
      <c r="A499" t="s">
        <v>8821</v>
      </c>
      <c r="B499" t="s">
        <v>8822</v>
      </c>
      <c r="C499" t="s">
        <v>6031</v>
      </c>
    </row>
    <row r="500" spans="1:3" x14ac:dyDescent="0.25">
      <c r="A500" t="s">
        <v>8397</v>
      </c>
      <c r="B500" t="s">
        <v>8398</v>
      </c>
      <c r="C500" t="s">
        <v>6031</v>
      </c>
    </row>
    <row r="501" spans="1:3" x14ac:dyDescent="0.25">
      <c r="A501" t="s">
        <v>8551</v>
      </c>
      <c r="B501" t="s">
        <v>8552</v>
      </c>
      <c r="C501" t="s">
        <v>6031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59999389629810485"/>
  </sheetPr>
  <dimension ref="A1:B17"/>
  <sheetViews>
    <sheetView workbookViewId="0"/>
  </sheetViews>
  <sheetFormatPr defaultRowHeight="15" x14ac:dyDescent="0.25"/>
  <cols>
    <col min="1" max="1" width="34.140625" bestFit="1" customWidth="1"/>
    <col min="2" max="2" width="42.28515625" bestFit="1" customWidth="1"/>
  </cols>
  <sheetData>
    <row r="1" spans="1:2" x14ac:dyDescent="0.25">
      <c r="A1" s="50" t="s">
        <v>9195</v>
      </c>
      <c r="B1" t="s">
        <v>9194</v>
      </c>
    </row>
    <row r="2" spans="1:2" x14ac:dyDescent="0.25">
      <c r="A2" s="52" t="s">
        <v>122</v>
      </c>
      <c r="B2" s="52" t="s">
        <v>122</v>
      </c>
    </row>
    <row r="3" spans="1:2" x14ac:dyDescent="0.25">
      <c r="A3" s="54" t="s">
        <v>123</v>
      </c>
      <c r="B3" s="54" t="s">
        <v>123</v>
      </c>
    </row>
    <row r="4" spans="1:2" x14ac:dyDescent="0.25">
      <c r="A4" s="52" t="s">
        <v>124</v>
      </c>
      <c r="B4" s="52" t="s">
        <v>124</v>
      </c>
    </row>
    <row r="5" spans="1:2" x14ac:dyDescent="0.25">
      <c r="A5" s="54" t="s">
        <v>125</v>
      </c>
      <c r="B5" s="54" t="s">
        <v>125</v>
      </c>
    </row>
    <row r="6" spans="1:2" x14ac:dyDescent="0.25">
      <c r="A6" s="52" t="s">
        <v>126</v>
      </c>
      <c r="B6" s="52" t="s">
        <v>126</v>
      </c>
    </row>
    <row r="7" spans="1:2" x14ac:dyDescent="0.25">
      <c r="A7" s="54" t="s">
        <v>127</v>
      </c>
      <c r="B7" s="54" t="s">
        <v>127</v>
      </c>
    </row>
    <row r="8" spans="1:2" x14ac:dyDescent="0.25">
      <c r="A8" s="52" t="s">
        <v>128</v>
      </c>
      <c r="B8" s="52" t="s">
        <v>128</v>
      </c>
    </row>
    <row r="9" spans="1:2" x14ac:dyDescent="0.25">
      <c r="A9" s="54" t="s">
        <v>129</v>
      </c>
      <c r="B9" s="54" t="s">
        <v>129</v>
      </c>
    </row>
    <row r="10" spans="1:2" x14ac:dyDescent="0.25">
      <c r="A10" s="52" t="s">
        <v>130</v>
      </c>
      <c r="B10" s="52" t="s">
        <v>130</v>
      </c>
    </row>
    <row r="11" spans="1:2" x14ac:dyDescent="0.25">
      <c r="A11" s="54" t="s">
        <v>131</v>
      </c>
      <c r="B11" s="54" t="s">
        <v>131</v>
      </c>
    </row>
    <row r="12" spans="1:2" x14ac:dyDescent="0.25">
      <c r="A12" s="52" t="s">
        <v>132</v>
      </c>
      <c r="B12" s="52" t="s">
        <v>132</v>
      </c>
    </row>
    <row r="13" spans="1:2" x14ac:dyDescent="0.25">
      <c r="A13" s="67" t="s">
        <v>9151</v>
      </c>
      <c r="B13" s="66" t="s">
        <v>9148</v>
      </c>
    </row>
    <row r="14" spans="1:2" x14ac:dyDescent="0.25">
      <c r="A14" s="67" t="s">
        <v>9152</v>
      </c>
      <c r="B14" s="66" t="s">
        <v>9148</v>
      </c>
    </row>
    <row r="15" spans="1:2" x14ac:dyDescent="0.25">
      <c r="A15" s="67" t="s">
        <v>9153</v>
      </c>
      <c r="B15" s="66" t="s">
        <v>9148</v>
      </c>
    </row>
    <row r="16" spans="1:2" x14ac:dyDescent="0.25">
      <c r="A16" s="67" t="s">
        <v>9150</v>
      </c>
      <c r="B16" s="54" t="s">
        <v>123</v>
      </c>
    </row>
    <row r="17" spans="1:2" x14ac:dyDescent="0.25">
      <c r="A17" s="67" t="s">
        <v>9154</v>
      </c>
      <c r="B17" s="66" t="s">
        <v>9148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59999389629810485"/>
  </sheetPr>
  <dimension ref="A1:E219"/>
  <sheetViews>
    <sheetView topLeftCell="A4" workbookViewId="0">
      <selection sqref="A1:E1"/>
    </sheetView>
  </sheetViews>
  <sheetFormatPr defaultRowHeight="15" x14ac:dyDescent="0.25"/>
  <cols>
    <col min="1" max="1" width="9" style="67" bestFit="1" customWidth="1"/>
    <col min="2" max="2" width="15.7109375" style="67" bestFit="1" customWidth="1"/>
    <col min="3" max="4" width="15.7109375" style="67" customWidth="1"/>
    <col min="5" max="5" width="77.7109375" style="67" bestFit="1" customWidth="1"/>
    <col min="6" max="16384" width="9.140625" style="67"/>
  </cols>
  <sheetData>
    <row r="1" spans="1:5" x14ac:dyDescent="0.25">
      <c r="A1" s="31" t="s">
        <v>10488</v>
      </c>
      <c r="B1" s="32" t="s">
        <v>10485</v>
      </c>
      <c r="C1" s="32" t="s">
        <v>10489</v>
      </c>
      <c r="D1" s="32" t="s">
        <v>10486</v>
      </c>
      <c r="E1" s="32" t="s">
        <v>10487</v>
      </c>
    </row>
    <row r="2" spans="1:5" x14ac:dyDescent="0.25">
      <c r="A2" s="34" t="s">
        <v>10291</v>
      </c>
      <c r="B2" s="35">
        <f>'IOIC Allocator'!E73</f>
        <v>0.35221571906354515</v>
      </c>
      <c r="C2" s="36" t="s">
        <v>10447</v>
      </c>
      <c r="D2" s="37" t="s">
        <v>10477</v>
      </c>
      <c r="E2" s="38" t="s">
        <v>9</v>
      </c>
    </row>
    <row r="3" spans="1:5" x14ac:dyDescent="0.25">
      <c r="A3" s="34" t="s">
        <v>10291</v>
      </c>
      <c r="B3" s="35">
        <f>1-B2</f>
        <v>0.6477842809364549</v>
      </c>
      <c r="C3" s="36" t="s">
        <v>10455</v>
      </c>
      <c r="D3" s="37" t="s">
        <v>10477</v>
      </c>
      <c r="E3" s="64" t="s">
        <v>10472</v>
      </c>
    </row>
    <row r="4" spans="1:5" x14ac:dyDescent="0.25">
      <c r="A4" s="34" t="s">
        <v>10417</v>
      </c>
      <c r="B4" s="35">
        <v>0.85287846481876339</v>
      </c>
      <c r="C4" s="35" t="s">
        <v>10450</v>
      </c>
      <c r="D4" s="37" t="s">
        <v>10477</v>
      </c>
      <c r="E4" s="38" t="s">
        <v>98</v>
      </c>
    </row>
    <row r="5" spans="1:5" x14ac:dyDescent="0.25">
      <c r="A5" s="34" t="s">
        <v>10417</v>
      </c>
      <c r="B5" s="35">
        <v>0.85287846481876339</v>
      </c>
      <c r="C5" s="35" t="s">
        <v>10470</v>
      </c>
      <c r="D5" s="37" t="s">
        <v>10477</v>
      </c>
      <c r="E5" s="38" t="s">
        <v>10471</v>
      </c>
    </row>
    <row r="6" spans="1:5" x14ac:dyDescent="0.25">
      <c r="A6" s="34" t="s">
        <v>10424</v>
      </c>
      <c r="B6" s="35">
        <v>5.3280015769983528E-2</v>
      </c>
      <c r="C6" s="35" t="s">
        <v>10468</v>
      </c>
      <c r="D6" s="37" t="s">
        <v>10477</v>
      </c>
      <c r="E6" s="38" t="s">
        <v>104</v>
      </c>
    </row>
    <row r="7" spans="1:5" x14ac:dyDescent="0.25">
      <c r="A7" s="34" t="s">
        <v>10424</v>
      </c>
      <c r="B7" s="35">
        <v>5.3280015769983528E-2</v>
      </c>
      <c r="C7" s="35" t="s">
        <v>10467</v>
      </c>
      <c r="D7" s="37" t="s">
        <v>10477</v>
      </c>
      <c r="E7" s="38" t="s">
        <v>104</v>
      </c>
    </row>
    <row r="8" spans="1:5" x14ac:dyDescent="0.25">
      <c r="A8" s="34" t="s">
        <v>10424</v>
      </c>
      <c r="B8" s="67">
        <v>0.12862392813393222</v>
      </c>
      <c r="C8" s="35" t="s">
        <v>10475</v>
      </c>
      <c r="D8" s="37" t="s">
        <v>10477</v>
      </c>
      <c r="E8" s="38" t="s">
        <v>104</v>
      </c>
    </row>
    <row r="9" spans="1:5" x14ac:dyDescent="0.25">
      <c r="A9" s="40" t="s">
        <v>10424</v>
      </c>
      <c r="B9" s="41">
        <v>8.1074611734557378E-2</v>
      </c>
      <c r="C9" s="41" t="s">
        <v>10465</v>
      </c>
      <c r="D9" s="37" t="s">
        <v>10477</v>
      </c>
      <c r="E9" s="42" t="s">
        <v>104</v>
      </c>
    </row>
    <row r="10" spans="1:5" x14ac:dyDescent="0.25">
      <c r="A10" s="34" t="s">
        <v>10424</v>
      </c>
      <c r="B10" s="35">
        <f>1-B9-B7-B6-B8</f>
        <v>0.68374142859154341</v>
      </c>
      <c r="C10" s="35" t="s">
        <v>10469</v>
      </c>
      <c r="D10" s="37" t="s">
        <v>10477</v>
      </c>
      <c r="E10" s="38" t="s">
        <v>10473</v>
      </c>
    </row>
    <row r="11" spans="1:5" x14ac:dyDescent="0.25">
      <c r="A11" s="40" t="s">
        <v>10434</v>
      </c>
      <c r="B11" s="41">
        <v>0.83992094861660072</v>
      </c>
      <c r="C11" s="41" t="s">
        <v>10476</v>
      </c>
      <c r="D11" s="37" t="s">
        <v>10477</v>
      </c>
      <c r="E11" s="42" t="s">
        <v>121</v>
      </c>
    </row>
    <row r="12" spans="1:5" x14ac:dyDescent="0.25">
      <c r="A12" s="150" t="s">
        <v>10434</v>
      </c>
      <c r="B12" s="67">
        <f>1-B11</f>
        <v>0.16007905138339928</v>
      </c>
      <c r="C12" s="20" t="s">
        <v>10483</v>
      </c>
      <c r="D12" s="37" t="s">
        <v>10477</v>
      </c>
      <c r="E12" s="151" t="s">
        <v>10484</v>
      </c>
    </row>
    <row r="13" spans="1:5" x14ac:dyDescent="0.25">
      <c r="A13" s="67" t="s">
        <v>10234</v>
      </c>
      <c r="B13" s="67">
        <v>1</v>
      </c>
      <c r="C13" s="67" t="s">
        <v>10234</v>
      </c>
      <c r="D13" s="37" t="s">
        <v>10477</v>
      </c>
      <c r="E13" s="152" t="s">
        <v>10477</v>
      </c>
    </row>
    <row r="14" spans="1:5" x14ac:dyDescent="0.25">
      <c r="A14" s="67" t="s">
        <v>10235</v>
      </c>
      <c r="B14" s="67">
        <v>1</v>
      </c>
      <c r="C14" s="67" t="s">
        <v>10235</v>
      </c>
      <c r="D14" s="37" t="s">
        <v>10477</v>
      </c>
      <c r="E14" s="152" t="s">
        <v>10477</v>
      </c>
    </row>
    <row r="15" spans="1:5" x14ac:dyDescent="0.25">
      <c r="A15" s="67" t="s">
        <v>10236</v>
      </c>
      <c r="B15" s="67">
        <v>1</v>
      </c>
      <c r="C15" s="67" t="s">
        <v>10236</v>
      </c>
      <c r="D15" s="37" t="s">
        <v>10477</v>
      </c>
      <c r="E15" s="152" t="s">
        <v>10477</v>
      </c>
    </row>
    <row r="16" spans="1:5" x14ac:dyDescent="0.25">
      <c r="A16" s="67" t="s">
        <v>10237</v>
      </c>
      <c r="B16" s="67">
        <v>1</v>
      </c>
      <c r="C16" s="67" t="s">
        <v>10237</v>
      </c>
      <c r="D16" s="37" t="s">
        <v>10477</v>
      </c>
      <c r="E16" s="152" t="s">
        <v>10477</v>
      </c>
    </row>
    <row r="17" spans="1:5" x14ac:dyDescent="0.25">
      <c r="A17" s="67" t="s">
        <v>10238</v>
      </c>
      <c r="B17" s="67">
        <v>1</v>
      </c>
      <c r="C17" s="67" t="s">
        <v>10238</v>
      </c>
      <c r="D17" s="37" t="s">
        <v>10477</v>
      </c>
      <c r="E17" s="152" t="s">
        <v>10477</v>
      </c>
    </row>
    <row r="18" spans="1:5" x14ac:dyDescent="0.25">
      <c r="A18" s="67" t="s">
        <v>10239</v>
      </c>
      <c r="B18" s="67">
        <v>1</v>
      </c>
      <c r="C18" s="67" t="s">
        <v>10239</v>
      </c>
      <c r="D18" s="37" t="s">
        <v>10477</v>
      </c>
      <c r="E18" s="152" t="s">
        <v>10477</v>
      </c>
    </row>
    <row r="19" spans="1:5" x14ac:dyDescent="0.25">
      <c r="A19" s="67" t="s">
        <v>10240</v>
      </c>
      <c r="B19" s="67">
        <v>1</v>
      </c>
      <c r="C19" s="67" t="s">
        <v>10240</v>
      </c>
      <c r="D19" s="37" t="s">
        <v>10477</v>
      </c>
      <c r="E19" s="152" t="s">
        <v>10477</v>
      </c>
    </row>
    <row r="20" spans="1:5" x14ac:dyDescent="0.25">
      <c r="A20" s="67" t="s">
        <v>10241</v>
      </c>
      <c r="B20" s="67">
        <v>1</v>
      </c>
      <c r="C20" s="67" t="s">
        <v>10241</v>
      </c>
      <c r="D20" s="37" t="s">
        <v>10477</v>
      </c>
      <c r="E20" s="152" t="s">
        <v>10477</v>
      </c>
    </row>
    <row r="21" spans="1:5" x14ac:dyDescent="0.25">
      <c r="A21" s="67" t="s">
        <v>10242</v>
      </c>
      <c r="B21" s="67">
        <v>1</v>
      </c>
      <c r="C21" s="67" t="s">
        <v>10242</v>
      </c>
      <c r="D21" s="37" t="s">
        <v>10477</v>
      </c>
      <c r="E21" s="152" t="s">
        <v>10477</v>
      </c>
    </row>
    <row r="22" spans="1:5" x14ac:dyDescent="0.25">
      <c r="A22" s="67" t="s">
        <v>10243</v>
      </c>
      <c r="B22" s="67">
        <v>1</v>
      </c>
      <c r="C22" s="67" t="s">
        <v>10243</v>
      </c>
      <c r="D22" s="37" t="s">
        <v>10477</v>
      </c>
      <c r="E22" s="152" t="s">
        <v>10477</v>
      </c>
    </row>
    <row r="23" spans="1:5" x14ac:dyDescent="0.25">
      <c r="A23" s="67" t="s">
        <v>10244</v>
      </c>
      <c r="B23" s="67">
        <v>1</v>
      </c>
      <c r="C23" s="67" t="s">
        <v>10244</v>
      </c>
      <c r="D23" s="37" t="s">
        <v>10477</v>
      </c>
      <c r="E23" s="152" t="s">
        <v>10477</v>
      </c>
    </row>
    <row r="24" spans="1:5" x14ac:dyDescent="0.25">
      <c r="A24" s="67" t="s">
        <v>10245</v>
      </c>
      <c r="B24" s="67">
        <v>1</v>
      </c>
      <c r="C24" s="67" t="s">
        <v>10245</v>
      </c>
      <c r="D24" s="37" t="s">
        <v>10477</v>
      </c>
      <c r="E24" s="152" t="s">
        <v>10477</v>
      </c>
    </row>
    <row r="25" spans="1:5" x14ac:dyDescent="0.25">
      <c r="A25" s="67" t="s">
        <v>10246</v>
      </c>
      <c r="B25" s="67">
        <v>1</v>
      </c>
      <c r="C25" s="67" t="s">
        <v>10246</v>
      </c>
      <c r="D25" s="37" t="s">
        <v>10477</v>
      </c>
      <c r="E25" s="152" t="s">
        <v>10477</v>
      </c>
    </row>
    <row r="26" spans="1:5" x14ac:dyDescent="0.25">
      <c r="A26" s="67" t="s">
        <v>10247</v>
      </c>
      <c r="B26" s="67">
        <v>1</v>
      </c>
      <c r="C26" s="67" t="s">
        <v>10247</v>
      </c>
      <c r="D26" s="37" t="s">
        <v>10477</v>
      </c>
      <c r="E26" s="152" t="s">
        <v>10477</v>
      </c>
    </row>
    <row r="27" spans="1:5" x14ac:dyDescent="0.25">
      <c r="A27" s="67" t="s">
        <v>10248</v>
      </c>
      <c r="B27" s="67">
        <v>1</v>
      </c>
      <c r="C27" s="67" t="s">
        <v>10248</v>
      </c>
      <c r="D27" s="37" t="s">
        <v>10477</v>
      </c>
      <c r="E27" s="152" t="s">
        <v>10477</v>
      </c>
    </row>
    <row r="28" spans="1:5" x14ac:dyDescent="0.25">
      <c r="A28" s="67" t="s">
        <v>10249</v>
      </c>
      <c r="B28" s="67">
        <v>1</v>
      </c>
      <c r="C28" s="67" t="s">
        <v>10249</v>
      </c>
      <c r="D28" s="37" t="s">
        <v>10477</v>
      </c>
      <c r="E28" s="152" t="s">
        <v>10477</v>
      </c>
    </row>
    <row r="29" spans="1:5" x14ac:dyDescent="0.25">
      <c r="A29" s="67" t="s">
        <v>10250</v>
      </c>
      <c r="B29" s="67">
        <v>1</v>
      </c>
      <c r="C29" s="67" t="s">
        <v>10250</v>
      </c>
      <c r="D29" s="37" t="s">
        <v>10477</v>
      </c>
      <c r="E29" s="152" t="s">
        <v>10477</v>
      </c>
    </row>
    <row r="30" spans="1:5" x14ac:dyDescent="0.25">
      <c r="A30" s="67" t="s">
        <v>10251</v>
      </c>
      <c r="B30" s="67">
        <v>1</v>
      </c>
      <c r="C30" s="67" t="s">
        <v>10251</v>
      </c>
      <c r="D30" s="37" t="s">
        <v>10477</v>
      </c>
      <c r="E30" s="152" t="s">
        <v>10477</v>
      </c>
    </row>
    <row r="31" spans="1:5" x14ac:dyDescent="0.25">
      <c r="A31" s="67" t="s">
        <v>10252</v>
      </c>
      <c r="B31" s="67">
        <v>1</v>
      </c>
      <c r="C31" s="67" t="s">
        <v>10252</v>
      </c>
      <c r="D31" s="37" t="s">
        <v>10477</v>
      </c>
      <c r="E31" s="152" t="s">
        <v>10477</v>
      </c>
    </row>
    <row r="32" spans="1:5" x14ac:dyDescent="0.25">
      <c r="A32" s="67" t="s">
        <v>10253</v>
      </c>
      <c r="B32" s="67">
        <v>1</v>
      </c>
      <c r="C32" s="67" t="s">
        <v>10253</v>
      </c>
      <c r="D32" s="37" t="s">
        <v>10477</v>
      </c>
      <c r="E32" s="152" t="s">
        <v>10477</v>
      </c>
    </row>
    <row r="33" spans="1:5" x14ac:dyDescent="0.25">
      <c r="A33" s="67" t="s">
        <v>10254</v>
      </c>
      <c r="B33" s="67">
        <v>1</v>
      </c>
      <c r="C33" s="67" t="s">
        <v>10254</v>
      </c>
      <c r="D33" s="37" t="s">
        <v>10477</v>
      </c>
      <c r="E33" s="152" t="s">
        <v>10477</v>
      </c>
    </row>
    <row r="34" spans="1:5" x14ac:dyDescent="0.25">
      <c r="A34" s="67" t="s">
        <v>10255</v>
      </c>
      <c r="B34" s="67">
        <v>1</v>
      </c>
      <c r="C34" s="67" t="s">
        <v>10255</v>
      </c>
      <c r="D34" s="37" t="s">
        <v>10477</v>
      </c>
      <c r="E34" s="152" t="s">
        <v>10477</v>
      </c>
    </row>
    <row r="35" spans="1:5" x14ac:dyDescent="0.25">
      <c r="A35" s="67" t="s">
        <v>10256</v>
      </c>
      <c r="B35" s="67">
        <v>1</v>
      </c>
      <c r="C35" s="67" t="s">
        <v>10256</v>
      </c>
      <c r="D35" s="37" t="s">
        <v>10477</v>
      </c>
      <c r="E35" s="152" t="s">
        <v>10477</v>
      </c>
    </row>
    <row r="36" spans="1:5" x14ac:dyDescent="0.25">
      <c r="A36" s="67" t="s">
        <v>10257</v>
      </c>
      <c r="B36" s="67">
        <v>1</v>
      </c>
      <c r="C36" s="67" t="s">
        <v>10257</v>
      </c>
      <c r="D36" s="37" t="s">
        <v>10477</v>
      </c>
      <c r="E36" s="152" t="s">
        <v>10477</v>
      </c>
    </row>
    <row r="37" spans="1:5" x14ac:dyDescent="0.25">
      <c r="A37" s="67" t="s">
        <v>10258</v>
      </c>
      <c r="B37" s="67">
        <v>1</v>
      </c>
      <c r="C37" s="67" t="s">
        <v>10258</v>
      </c>
      <c r="D37" s="37" t="s">
        <v>10477</v>
      </c>
      <c r="E37" s="152" t="s">
        <v>10477</v>
      </c>
    </row>
    <row r="38" spans="1:5" x14ac:dyDescent="0.25">
      <c r="A38" s="67" t="s">
        <v>10264</v>
      </c>
      <c r="B38" s="67">
        <v>1</v>
      </c>
      <c r="C38" s="67" t="s">
        <v>10264</v>
      </c>
      <c r="D38" s="37" t="s">
        <v>10477</v>
      </c>
      <c r="E38" s="152" t="s">
        <v>10477</v>
      </c>
    </row>
    <row r="39" spans="1:5" x14ac:dyDescent="0.25">
      <c r="A39" s="67" t="s">
        <v>10259</v>
      </c>
      <c r="B39" s="67">
        <v>1</v>
      </c>
      <c r="C39" s="67" t="s">
        <v>10259</v>
      </c>
      <c r="D39" s="37" t="s">
        <v>10477</v>
      </c>
      <c r="E39" s="152" t="s">
        <v>10477</v>
      </c>
    </row>
    <row r="40" spans="1:5" x14ac:dyDescent="0.25">
      <c r="A40" s="67" t="s">
        <v>10260</v>
      </c>
      <c r="B40" s="67">
        <v>1</v>
      </c>
      <c r="C40" s="67" t="s">
        <v>10260</v>
      </c>
      <c r="D40" s="37" t="s">
        <v>10477</v>
      </c>
      <c r="E40" s="152" t="s">
        <v>10477</v>
      </c>
    </row>
    <row r="41" spans="1:5" x14ac:dyDescent="0.25">
      <c r="A41" s="67" t="s">
        <v>10261</v>
      </c>
      <c r="B41" s="67">
        <v>1</v>
      </c>
      <c r="C41" s="67" t="s">
        <v>10261</v>
      </c>
      <c r="D41" s="37" t="s">
        <v>10477</v>
      </c>
      <c r="E41" s="152" t="s">
        <v>10477</v>
      </c>
    </row>
    <row r="42" spans="1:5" x14ac:dyDescent="0.25">
      <c r="A42" s="67" t="s">
        <v>10262</v>
      </c>
      <c r="B42" s="67">
        <v>1</v>
      </c>
      <c r="C42" s="67" t="s">
        <v>10262</v>
      </c>
      <c r="D42" s="37" t="s">
        <v>10477</v>
      </c>
      <c r="E42" s="152" t="s">
        <v>10477</v>
      </c>
    </row>
    <row r="43" spans="1:5" x14ac:dyDescent="0.25">
      <c r="A43" s="67" t="s">
        <v>10263</v>
      </c>
      <c r="B43" s="67">
        <v>1</v>
      </c>
      <c r="C43" s="67" t="s">
        <v>10263</v>
      </c>
      <c r="D43" s="37" t="s">
        <v>10477</v>
      </c>
      <c r="E43" s="152" t="s">
        <v>10477</v>
      </c>
    </row>
    <row r="44" spans="1:5" x14ac:dyDescent="0.25">
      <c r="A44" s="67" t="s">
        <v>10265</v>
      </c>
      <c r="B44" s="67">
        <v>1</v>
      </c>
      <c r="C44" s="67" t="s">
        <v>10265</v>
      </c>
      <c r="D44" s="37" t="s">
        <v>10477</v>
      </c>
      <c r="E44" s="152" t="s">
        <v>10477</v>
      </c>
    </row>
    <row r="45" spans="1:5" x14ac:dyDescent="0.25">
      <c r="A45" s="67" t="s">
        <v>10266</v>
      </c>
      <c r="B45" s="67">
        <v>1</v>
      </c>
      <c r="C45" s="67" t="s">
        <v>10266</v>
      </c>
      <c r="D45" s="37" t="s">
        <v>10477</v>
      </c>
      <c r="E45" s="152" t="s">
        <v>10477</v>
      </c>
    </row>
    <row r="46" spans="1:5" x14ac:dyDescent="0.25">
      <c r="A46" s="67" t="s">
        <v>10267</v>
      </c>
      <c r="B46" s="67">
        <v>1</v>
      </c>
      <c r="C46" s="67" t="s">
        <v>10267</v>
      </c>
      <c r="D46" s="37" t="s">
        <v>10477</v>
      </c>
      <c r="E46" s="152" t="s">
        <v>10477</v>
      </c>
    </row>
    <row r="47" spans="1:5" x14ac:dyDescent="0.25">
      <c r="A47" s="67" t="s">
        <v>10268</v>
      </c>
      <c r="B47" s="67">
        <v>1</v>
      </c>
      <c r="C47" s="67" t="s">
        <v>10268</v>
      </c>
      <c r="D47" s="37" t="s">
        <v>10477</v>
      </c>
      <c r="E47" s="152" t="s">
        <v>10477</v>
      </c>
    </row>
    <row r="48" spans="1:5" x14ac:dyDescent="0.25">
      <c r="A48" s="67" t="s">
        <v>10269</v>
      </c>
      <c r="B48" s="67">
        <v>1</v>
      </c>
      <c r="C48" s="67" t="s">
        <v>10269</v>
      </c>
      <c r="D48" s="37" t="s">
        <v>10477</v>
      </c>
      <c r="E48" s="152" t="s">
        <v>10477</v>
      </c>
    </row>
    <row r="49" spans="1:5" x14ac:dyDescent="0.25">
      <c r="A49" s="67" t="s">
        <v>10270</v>
      </c>
      <c r="B49" s="67">
        <v>1</v>
      </c>
      <c r="C49" s="67" t="s">
        <v>10270</v>
      </c>
      <c r="D49" s="37" t="s">
        <v>10477</v>
      </c>
      <c r="E49" s="152" t="s">
        <v>10477</v>
      </c>
    </row>
    <row r="50" spans="1:5" x14ac:dyDescent="0.25">
      <c r="A50" s="67" t="s">
        <v>10271</v>
      </c>
      <c r="B50" s="67">
        <v>1</v>
      </c>
      <c r="C50" s="67" t="s">
        <v>10271</v>
      </c>
      <c r="D50" s="37" t="s">
        <v>10477</v>
      </c>
      <c r="E50" s="152" t="s">
        <v>10477</v>
      </c>
    </row>
    <row r="51" spans="1:5" x14ac:dyDescent="0.25">
      <c r="A51" s="67" t="s">
        <v>10272</v>
      </c>
      <c r="B51" s="67">
        <v>1</v>
      </c>
      <c r="C51" s="67" t="s">
        <v>10272</v>
      </c>
      <c r="D51" s="37" t="s">
        <v>10477</v>
      </c>
      <c r="E51" s="152" t="s">
        <v>10477</v>
      </c>
    </row>
    <row r="52" spans="1:5" x14ac:dyDescent="0.25">
      <c r="A52" s="67" t="s">
        <v>10273</v>
      </c>
      <c r="B52" s="67">
        <v>1</v>
      </c>
      <c r="C52" s="67" t="s">
        <v>10273</v>
      </c>
      <c r="D52" s="37" t="s">
        <v>10477</v>
      </c>
      <c r="E52" s="152" t="s">
        <v>10477</v>
      </c>
    </row>
    <row r="53" spans="1:5" x14ac:dyDescent="0.25">
      <c r="A53" s="67" t="s">
        <v>10274</v>
      </c>
      <c r="B53" s="67">
        <v>1</v>
      </c>
      <c r="C53" s="67" t="s">
        <v>10274</v>
      </c>
      <c r="D53" s="37" t="s">
        <v>10477</v>
      </c>
      <c r="E53" s="152" t="s">
        <v>10477</v>
      </c>
    </row>
    <row r="54" spans="1:5" x14ac:dyDescent="0.25">
      <c r="A54" s="67" t="s">
        <v>10275</v>
      </c>
      <c r="B54" s="67">
        <v>1</v>
      </c>
      <c r="C54" s="67" t="s">
        <v>10275</v>
      </c>
      <c r="D54" s="37" t="s">
        <v>10477</v>
      </c>
      <c r="E54" s="152" t="s">
        <v>10477</v>
      </c>
    </row>
    <row r="55" spans="1:5" x14ac:dyDescent="0.25">
      <c r="A55" s="67" t="s">
        <v>10276</v>
      </c>
      <c r="B55" s="67">
        <v>1</v>
      </c>
      <c r="C55" s="67" t="s">
        <v>10276</v>
      </c>
      <c r="D55" s="37" t="s">
        <v>10477</v>
      </c>
      <c r="E55" s="152" t="s">
        <v>10477</v>
      </c>
    </row>
    <row r="56" spans="1:5" x14ac:dyDescent="0.25">
      <c r="A56" s="67" t="s">
        <v>10277</v>
      </c>
      <c r="B56" s="67">
        <v>1</v>
      </c>
      <c r="C56" s="67" t="s">
        <v>10277</v>
      </c>
      <c r="D56" s="37" t="s">
        <v>10477</v>
      </c>
      <c r="E56" s="152" t="s">
        <v>10477</v>
      </c>
    </row>
    <row r="57" spans="1:5" x14ac:dyDescent="0.25">
      <c r="A57" s="67" t="s">
        <v>10278</v>
      </c>
      <c r="B57" s="67">
        <v>1</v>
      </c>
      <c r="C57" s="67" t="s">
        <v>10278</v>
      </c>
      <c r="D57" s="37" t="s">
        <v>10477</v>
      </c>
      <c r="E57" s="152" t="s">
        <v>10477</v>
      </c>
    </row>
    <row r="58" spans="1:5" x14ac:dyDescent="0.25">
      <c r="A58" s="67" t="s">
        <v>10279</v>
      </c>
      <c r="B58" s="67">
        <v>1</v>
      </c>
      <c r="C58" s="67" t="s">
        <v>10279</v>
      </c>
      <c r="D58" s="37" t="s">
        <v>10477</v>
      </c>
      <c r="E58" s="152" t="s">
        <v>10477</v>
      </c>
    </row>
    <row r="59" spans="1:5" x14ac:dyDescent="0.25">
      <c r="A59" s="67" t="s">
        <v>10280</v>
      </c>
      <c r="B59" s="67">
        <v>1</v>
      </c>
      <c r="C59" s="67" t="s">
        <v>10280</v>
      </c>
      <c r="D59" s="37" t="s">
        <v>10477</v>
      </c>
      <c r="E59" s="152" t="s">
        <v>10477</v>
      </c>
    </row>
    <row r="60" spans="1:5" x14ac:dyDescent="0.25">
      <c r="A60" s="67" t="s">
        <v>10281</v>
      </c>
      <c r="B60" s="67">
        <v>1</v>
      </c>
      <c r="C60" s="67" t="s">
        <v>10281</v>
      </c>
      <c r="D60" s="37" t="s">
        <v>10477</v>
      </c>
      <c r="E60" s="152" t="s">
        <v>10477</v>
      </c>
    </row>
    <row r="61" spans="1:5" x14ac:dyDescent="0.25">
      <c r="A61" s="67" t="s">
        <v>10282</v>
      </c>
      <c r="B61" s="67">
        <v>1</v>
      </c>
      <c r="C61" s="67" t="s">
        <v>10282</v>
      </c>
      <c r="D61" s="37" t="s">
        <v>10477</v>
      </c>
      <c r="E61" s="152" t="s">
        <v>10477</v>
      </c>
    </row>
    <row r="62" spans="1:5" x14ac:dyDescent="0.25">
      <c r="A62" s="67" t="s">
        <v>10283</v>
      </c>
      <c r="B62" s="67">
        <v>1</v>
      </c>
      <c r="C62" s="67" t="s">
        <v>10283</v>
      </c>
      <c r="D62" s="37" t="s">
        <v>10477</v>
      </c>
      <c r="E62" s="152" t="s">
        <v>10477</v>
      </c>
    </row>
    <row r="63" spans="1:5" x14ac:dyDescent="0.25">
      <c r="A63" s="67" t="s">
        <v>10284</v>
      </c>
      <c r="B63" s="67">
        <v>1</v>
      </c>
      <c r="C63" s="67" t="s">
        <v>10284</v>
      </c>
      <c r="D63" s="37" t="s">
        <v>10477</v>
      </c>
      <c r="E63" s="152" t="s">
        <v>10477</v>
      </c>
    </row>
    <row r="64" spans="1:5" x14ac:dyDescent="0.25">
      <c r="A64" s="67" t="s">
        <v>10285</v>
      </c>
      <c r="B64" s="67">
        <v>1</v>
      </c>
      <c r="C64" s="67" t="s">
        <v>10285</v>
      </c>
      <c r="D64" s="37" t="s">
        <v>10477</v>
      </c>
      <c r="E64" s="152" t="s">
        <v>10477</v>
      </c>
    </row>
    <row r="65" spans="1:5" x14ac:dyDescent="0.25">
      <c r="A65" s="67" t="s">
        <v>10286</v>
      </c>
      <c r="B65" s="67">
        <v>1</v>
      </c>
      <c r="C65" s="67" t="s">
        <v>10286</v>
      </c>
      <c r="D65" s="37" t="s">
        <v>10477</v>
      </c>
      <c r="E65" s="152" t="s">
        <v>10477</v>
      </c>
    </row>
    <row r="66" spans="1:5" x14ac:dyDescent="0.25">
      <c r="A66" s="67" t="s">
        <v>10287</v>
      </c>
      <c r="B66" s="67">
        <v>1</v>
      </c>
      <c r="C66" s="67" t="s">
        <v>10287</v>
      </c>
      <c r="D66" s="37" t="s">
        <v>10477</v>
      </c>
      <c r="E66" s="152" t="s">
        <v>10477</v>
      </c>
    </row>
    <row r="67" spans="1:5" x14ac:dyDescent="0.25">
      <c r="A67" s="67" t="s">
        <v>10288</v>
      </c>
      <c r="B67" s="67">
        <v>1</v>
      </c>
      <c r="C67" s="67" t="s">
        <v>10288</v>
      </c>
      <c r="D67" s="37" t="s">
        <v>10477</v>
      </c>
      <c r="E67" s="152" t="s">
        <v>10477</v>
      </c>
    </row>
    <row r="68" spans="1:5" x14ac:dyDescent="0.25">
      <c r="A68" s="67" t="s">
        <v>10289</v>
      </c>
      <c r="B68" s="67">
        <v>1</v>
      </c>
      <c r="C68" s="67" t="s">
        <v>10289</v>
      </c>
      <c r="D68" s="37" t="s">
        <v>10477</v>
      </c>
      <c r="E68" s="152" t="s">
        <v>10477</v>
      </c>
    </row>
    <row r="69" spans="1:5" x14ac:dyDescent="0.25">
      <c r="A69" s="67" t="s">
        <v>10290</v>
      </c>
      <c r="B69" s="67">
        <v>1</v>
      </c>
      <c r="C69" s="67" t="s">
        <v>10290</v>
      </c>
      <c r="D69" s="37" t="s">
        <v>10477</v>
      </c>
      <c r="E69" s="152" t="s">
        <v>10477</v>
      </c>
    </row>
    <row r="70" spans="1:5" x14ac:dyDescent="0.25">
      <c r="A70" s="67" t="s">
        <v>10292</v>
      </c>
      <c r="B70" s="67">
        <v>1</v>
      </c>
      <c r="C70" s="67" t="s">
        <v>10292</v>
      </c>
      <c r="D70" s="37" t="s">
        <v>10477</v>
      </c>
      <c r="E70" s="152" t="s">
        <v>10477</v>
      </c>
    </row>
    <row r="71" spans="1:5" x14ac:dyDescent="0.25">
      <c r="A71" s="67" t="s">
        <v>10293</v>
      </c>
      <c r="B71" s="67">
        <v>1</v>
      </c>
      <c r="C71" s="67" t="s">
        <v>10293</v>
      </c>
      <c r="D71" s="37" t="s">
        <v>10477</v>
      </c>
      <c r="E71" s="152" t="s">
        <v>10477</v>
      </c>
    </row>
    <row r="72" spans="1:5" x14ac:dyDescent="0.25">
      <c r="A72" s="67" t="s">
        <v>10294</v>
      </c>
      <c r="B72" s="67">
        <v>1</v>
      </c>
      <c r="C72" s="67" t="s">
        <v>10294</v>
      </c>
      <c r="D72" s="37" t="s">
        <v>10477</v>
      </c>
      <c r="E72" s="152" t="s">
        <v>10477</v>
      </c>
    </row>
    <row r="73" spans="1:5" x14ac:dyDescent="0.25">
      <c r="A73" s="67" t="s">
        <v>10295</v>
      </c>
      <c r="B73" s="67">
        <v>1</v>
      </c>
      <c r="C73" s="67" t="s">
        <v>10295</v>
      </c>
      <c r="D73" s="37" t="s">
        <v>10477</v>
      </c>
      <c r="E73" s="152" t="s">
        <v>10477</v>
      </c>
    </row>
    <row r="74" spans="1:5" x14ac:dyDescent="0.25">
      <c r="A74" s="67" t="s">
        <v>10296</v>
      </c>
      <c r="B74" s="67">
        <v>1</v>
      </c>
      <c r="C74" s="67" t="s">
        <v>10296</v>
      </c>
      <c r="D74" s="37" t="s">
        <v>10477</v>
      </c>
      <c r="E74" s="152" t="s">
        <v>10477</v>
      </c>
    </row>
    <row r="75" spans="1:5" x14ac:dyDescent="0.25">
      <c r="A75" s="67" t="s">
        <v>10297</v>
      </c>
      <c r="B75" s="67">
        <v>1</v>
      </c>
      <c r="C75" s="67" t="s">
        <v>10297</v>
      </c>
      <c r="D75" s="37" t="s">
        <v>10477</v>
      </c>
      <c r="E75" s="152" t="s">
        <v>10477</v>
      </c>
    </row>
    <row r="76" spans="1:5" x14ac:dyDescent="0.25">
      <c r="A76" s="67" t="s">
        <v>10298</v>
      </c>
      <c r="B76" s="67">
        <v>1</v>
      </c>
      <c r="C76" s="67" t="s">
        <v>10298</v>
      </c>
      <c r="D76" s="37" t="s">
        <v>10477</v>
      </c>
      <c r="E76" s="152" t="s">
        <v>10477</v>
      </c>
    </row>
    <row r="77" spans="1:5" x14ac:dyDescent="0.25">
      <c r="A77" s="67" t="s">
        <v>10299</v>
      </c>
      <c r="B77" s="67">
        <v>1</v>
      </c>
      <c r="C77" s="67" t="s">
        <v>10299</v>
      </c>
      <c r="D77" s="37" t="s">
        <v>10477</v>
      </c>
      <c r="E77" s="152" t="s">
        <v>10477</v>
      </c>
    </row>
    <row r="78" spans="1:5" x14ac:dyDescent="0.25">
      <c r="A78" s="67" t="s">
        <v>10300</v>
      </c>
      <c r="B78" s="67">
        <v>1</v>
      </c>
      <c r="C78" s="67" t="s">
        <v>10300</v>
      </c>
      <c r="D78" s="37" t="s">
        <v>10477</v>
      </c>
      <c r="E78" s="152" t="s">
        <v>10477</v>
      </c>
    </row>
    <row r="79" spans="1:5" x14ac:dyDescent="0.25">
      <c r="A79" s="67" t="s">
        <v>10301</v>
      </c>
      <c r="B79" s="67">
        <v>1</v>
      </c>
      <c r="C79" s="67" t="s">
        <v>10301</v>
      </c>
      <c r="D79" s="37" t="s">
        <v>10477</v>
      </c>
      <c r="E79" s="152" t="s">
        <v>10477</v>
      </c>
    </row>
    <row r="80" spans="1:5" x14ac:dyDescent="0.25">
      <c r="A80" s="67" t="s">
        <v>10302</v>
      </c>
      <c r="B80" s="67">
        <v>1</v>
      </c>
      <c r="C80" s="67" t="s">
        <v>10302</v>
      </c>
      <c r="D80" s="37" t="s">
        <v>10477</v>
      </c>
      <c r="E80" s="152" t="s">
        <v>10477</v>
      </c>
    </row>
    <row r="81" spans="1:5" x14ac:dyDescent="0.25">
      <c r="A81" s="67" t="s">
        <v>10303</v>
      </c>
      <c r="B81" s="67">
        <v>1</v>
      </c>
      <c r="C81" s="67" t="s">
        <v>10303</v>
      </c>
      <c r="D81" s="37" t="s">
        <v>10477</v>
      </c>
      <c r="E81" s="152" t="s">
        <v>10477</v>
      </c>
    </row>
    <row r="82" spans="1:5" x14ac:dyDescent="0.25">
      <c r="A82" s="67" t="s">
        <v>10304</v>
      </c>
      <c r="B82" s="67">
        <v>1</v>
      </c>
      <c r="C82" s="67" t="s">
        <v>10304</v>
      </c>
      <c r="D82" s="37" t="s">
        <v>10477</v>
      </c>
      <c r="E82" s="152" t="s">
        <v>10477</v>
      </c>
    </row>
    <row r="83" spans="1:5" x14ac:dyDescent="0.25">
      <c r="A83" s="67" t="s">
        <v>10305</v>
      </c>
      <c r="B83" s="67">
        <v>1</v>
      </c>
      <c r="C83" s="67" t="s">
        <v>10305</v>
      </c>
      <c r="D83" s="37" t="s">
        <v>10477</v>
      </c>
      <c r="E83" s="152" t="s">
        <v>10477</v>
      </c>
    </row>
    <row r="84" spans="1:5" x14ac:dyDescent="0.25">
      <c r="A84" s="67" t="s">
        <v>10306</v>
      </c>
      <c r="B84" s="67">
        <v>1</v>
      </c>
      <c r="C84" s="67" t="s">
        <v>10306</v>
      </c>
      <c r="D84" s="37" t="s">
        <v>10477</v>
      </c>
      <c r="E84" s="152" t="s">
        <v>10477</v>
      </c>
    </row>
    <row r="85" spans="1:5" x14ac:dyDescent="0.25">
      <c r="A85" s="67" t="s">
        <v>10307</v>
      </c>
      <c r="B85" s="67">
        <v>1</v>
      </c>
      <c r="C85" s="67" t="s">
        <v>10307</v>
      </c>
      <c r="D85" s="37" t="s">
        <v>10477</v>
      </c>
      <c r="E85" s="152" t="s">
        <v>10477</v>
      </c>
    </row>
    <row r="86" spans="1:5" x14ac:dyDescent="0.25">
      <c r="A86" s="67" t="s">
        <v>10308</v>
      </c>
      <c r="B86" s="67">
        <v>1</v>
      </c>
      <c r="C86" s="67" t="s">
        <v>10308</v>
      </c>
      <c r="D86" s="37" t="s">
        <v>10477</v>
      </c>
      <c r="E86" s="152" t="s">
        <v>10477</v>
      </c>
    </row>
    <row r="87" spans="1:5" x14ac:dyDescent="0.25">
      <c r="A87" s="67" t="s">
        <v>10309</v>
      </c>
      <c r="B87" s="67">
        <v>1</v>
      </c>
      <c r="C87" s="67" t="s">
        <v>10309</v>
      </c>
      <c r="D87" s="37" t="s">
        <v>10477</v>
      </c>
      <c r="E87" s="152" t="s">
        <v>10477</v>
      </c>
    </row>
    <row r="88" spans="1:5" x14ac:dyDescent="0.25">
      <c r="A88" s="67" t="s">
        <v>10310</v>
      </c>
      <c r="B88" s="67">
        <v>1</v>
      </c>
      <c r="C88" s="67" t="s">
        <v>10310</v>
      </c>
      <c r="D88" s="37" t="s">
        <v>10477</v>
      </c>
      <c r="E88" s="152" t="s">
        <v>10477</v>
      </c>
    </row>
    <row r="89" spans="1:5" x14ac:dyDescent="0.25">
      <c r="A89" s="67" t="s">
        <v>10311</v>
      </c>
      <c r="B89" s="67">
        <v>1</v>
      </c>
      <c r="C89" s="67" t="s">
        <v>10311</v>
      </c>
      <c r="D89" s="37" t="s">
        <v>10477</v>
      </c>
      <c r="E89" s="152" t="s">
        <v>10477</v>
      </c>
    </row>
    <row r="90" spans="1:5" x14ac:dyDescent="0.25">
      <c r="A90" s="67" t="s">
        <v>10312</v>
      </c>
      <c r="B90" s="67">
        <v>1</v>
      </c>
      <c r="C90" s="67" t="s">
        <v>10312</v>
      </c>
      <c r="D90" s="37" t="s">
        <v>10477</v>
      </c>
      <c r="E90" s="152" t="s">
        <v>10477</v>
      </c>
    </row>
    <row r="91" spans="1:5" x14ac:dyDescent="0.25">
      <c r="A91" s="67" t="s">
        <v>10313</v>
      </c>
      <c r="B91" s="67">
        <v>1</v>
      </c>
      <c r="C91" s="67" t="s">
        <v>10313</v>
      </c>
      <c r="D91" s="37" t="s">
        <v>10477</v>
      </c>
      <c r="E91" s="152" t="s">
        <v>10477</v>
      </c>
    </row>
    <row r="92" spans="1:5" x14ac:dyDescent="0.25">
      <c r="A92" s="67" t="s">
        <v>10314</v>
      </c>
      <c r="B92" s="67">
        <v>1</v>
      </c>
      <c r="C92" s="67" t="s">
        <v>10314</v>
      </c>
      <c r="D92" s="37" t="s">
        <v>10477</v>
      </c>
      <c r="E92" s="152" t="s">
        <v>10477</v>
      </c>
    </row>
    <row r="93" spans="1:5" x14ac:dyDescent="0.25">
      <c r="A93" s="67" t="s">
        <v>10315</v>
      </c>
      <c r="B93" s="67">
        <v>1</v>
      </c>
      <c r="C93" s="67" t="s">
        <v>10315</v>
      </c>
      <c r="D93" s="37" t="s">
        <v>10477</v>
      </c>
      <c r="E93" s="152" t="s">
        <v>10477</v>
      </c>
    </row>
    <row r="94" spans="1:5" x14ac:dyDescent="0.25">
      <c r="A94" s="67" t="s">
        <v>10316</v>
      </c>
      <c r="B94" s="67">
        <v>1</v>
      </c>
      <c r="C94" s="67" t="s">
        <v>10316</v>
      </c>
      <c r="D94" s="37" t="s">
        <v>10477</v>
      </c>
      <c r="E94" s="152" t="s">
        <v>10477</v>
      </c>
    </row>
    <row r="95" spans="1:5" x14ac:dyDescent="0.25">
      <c r="A95" s="67" t="s">
        <v>10317</v>
      </c>
      <c r="B95" s="67">
        <v>1</v>
      </c>
      <c r="C95" s="67" t="s">
        <v>10317</v>
      </c>
      <c r="D95" s="37" t="s">
        <v>10477</v>
      </c>
      <c r="E95" s="152" t="s">
        <v>10477</v>
      </c>
    </row>
    <row r="96" spans="1:5" x14ac:dyDescent="0.25">
      <c r="A96" s="67" t="s">
        <v>10318</v>
      </c>
      <c r="B96" s="67">
        <v>1</v>
      </c>
      <c r="C96" s="67" t="s">
        <v>10318</v>
      </c>
      <c r="D96" s="37" t="s">
        <v>10477</v>
      </c>
      <c r="E96" s="152" t="s">
        <v>10477</v>
      </c>
    </row>
    <row r="97" spans="1:5" x14ac:dyDescent="0.25">
      <c r="A97" s="67" t="s">
        <v>10319</v>
      </c>
      <c r="B97" s="67">
        <v>1</v>
      </c>
      <c r="C97" s="67" t="s">
        <v>10319</v>
      </c>
      <c r="D97" s="37" t="s">
        <v>10477</v>
      </c>
      <c r="E97" s="152" t="s">
        <v>10477</v>
      </c>
    </row>
    <row r="98" spans="1:5" x14ac:dyDescent="0.25">
      <c r="A98" s="67" t="s">
        <v>10320</v>
      </c>
      <c r="B98" s="67">
        <v>1</v>
      </c>
      <c r="C98" s="67" t="s">
        <v>10320</v>
      </c>
      <c r="D98" s="37" t="s">
        <v>10477</v>
      </c>
      <c r="E98" s="152" t="s">
        <v>10477</v>
      </c>
    </row>
    <row r="99" spans="1:5" x14ac:dyDescent="0.25">
      <c r="A99" s="67" t="s">
        <v>10321</v>
      </c>
      <c r="B99" s="67">
        <v>1</v>
      </c>
      <c r="C99" s="67" t="s">
        <v>10321</v>
      </c>
      <c r="D99" s="37" t="s">
        <v>10477</v>
      </c>
      <c r="E99" s="152" t="s">
        <v>10477</v>
      </c>
    </row>
    <row r="100" spans="1:5" x14ac:dyDescent="0.25">
      <c r="A100" s="67" t="s">
        <v>10322</v>
      </c>
      <c r="B100" s="67">
        <v>1</v>
      </c>
      <c r="C100" s="67" t="s">
        <v>10322</v>
      </c>
      <c r="D100" s="37" t="s">
        <v>10477</v>
      </c>
      <c r="E100" s="152" t="s">
        <v>10477</v>
      </c>
    </row>
    <row r="101" spans="1:5" x14ac:dyDescent="0.25">
      <c r="A101" s="67" t="s">
        <v>10323</v>
      </c>
      <c r="B101" s="67">
        <v>1</v>
      </c>
      <c r="C101" s="67" t="s">
        <v>10323</v>
      </c>
      <c r="D101" s="37" t="s">
        <v>10477</v>
      </c>
      <c r="E101" s="152" t="s">
        <v>10477</v>
      </c>
    </row>
    <row r="102" spans="1:5" x14ac:dyDescent="0.25">
      <c r="A102" s="67" t="s">
        <v>10324</v>
      </c>
      <c r="B102" s="67">
        <v>1</v>
      </c>
      <c r="C102" s="67" t="s">
        <v>10324</v>
      </c>
      <c r="D102" s="37" t="s">
        <v>10477</v>
      </c>
      <c r="E102" s="152" t="s">
        <v>10477</v>
      </c>
    </row>
    <row r="103" spans="1:5" x14ac:dyDescent="0.25">
      <c r="A103" s="67" t="s">
        <v>10325</v>
      </c>
      <c r="B103" s="67">
        <v>1</v>
      </c>
      <c r="C103" s="67" t="s">
        <v>10325</v>
      </c>
      <c r="D103" s="37" t="s">
        <v>10477</v>
      </c>
      <c r="E103" s="152" t="s">
        <v>10477</v>
      </c>
    </row>
    <row r="104" spans="1:5" x14ac:dyDescent="0.25">
      <c r="A104" s="67" t="s">
        <v>10326</v>
      </c>
      <c r="B104" s="67">
        <v>1</v>
      </c>
      <c r="C104" s="67" t="s">
        <v>10326</v>
      </c>
      <c r="D104" s="37" t="s">
        <v>10477</v>
      </c>
      <c r="E104" s="152" t="s">
        <v>10477</v>
      </c>
    </row>
    <row r="105" spans="1:5" x14ac:dyDescent="0.25">
      <c r="A105" s="67" t="s">
        <v>10327</v>
      </c>
      <c r="B105" s="67">
        <v>1</v>
      </c>
      <c r="C105" s="67" t="s">
        <v>10327</v>
      </c>
      <c r="D105" s="37" t="s">
        <v>10477</v>
      </c>
      <c r="E105" s="152" t="s">
        <v>10477</v>
      </c>
    </row>
    <row r="106" spans="1:5" x14ac:dyDescent="0.25">
      <c r="A106" s="67" t="s">
        <v>10328</v>
      </c>
      <c r="B106" s="67">
        <v>1</v>
      </c>
      <c r="C106" s="67" t="s">
        <v>10328</v>
      </c>
      <c r="D106" s="37" t="s">
        <v>10477</v>
      </c>
      <c r="E106" s="152" t="s">
        <v>10477</v>
      </c>
    </row>
    <row r="107" spans="1:5" x14ac:dyDescent="0.25">
      <c r="A107" s="67" t="s">
        <v>10329</v>
      </c>
      <c r="B107" s="67">
        <v>1</v>
      </c>
      <c r="C107" s="67" t="s">
        <v>10329</v>
      </c>
      <c r="D107" s="37" t="s">
        <v>10477</v>
      </c>
      <c r="E107" s="152" t="s">
        <v>10477</v>
      </c>
    </row>
    <row r="108" spans="1:5" x14ac:dyDescent="0.25">
      <c r="A108" s="67" t="s">
        <v>10330</v>
      </c>
      <c r="B108" s="67">
        <v>1</v>
      </c>
      <c r="C108" s="67" t="s">
        <v>10330</v>
      </c>
      <c r="D108" s="37" t="s">
        <v>10477</v>
      </c>
      <c r="E108" s="152" t="s">
        <v>10477</v>
      </c>
    </row>
    <row r="109" spans="1:5" x14ac:dyDescent="0.25">
      <c r="A109" s="67" t="s">
        <v>10331</v>
      </c>
      <c r="B109" s="67">
        <v>1</v>
      </c>
      <c r="C109" s="67" t="s">
        <v>10331</v>
      </c>
      <c r="D109" s="37" t="s">
        <v>10477</v>
      </c>
      <c r="E109" s="152" t="s">
        <v>10477</v>
      </c>
    </row>
    <row r="110" spans="1:5" x14ac:dyDescent="0.25">
      <c r="A110" s="67" t="s">
        <v>10332</v>
      </c>
      <c r="B110" s="67">
        <v>1</v>
      </c>
      <c r="C110" s="67" t="s">
        <v>10332</v>
      </c>
      <c r="D110" s="37" t="s">
        <v>10477</v>
      </c>
      <c r="E110" s="152" t="s">
        <v>10477</v>
      </c>
    </row>
    <row r="111" spans="1:5" x14ac:dyDescent="0.25">
      <c r="A111" s="67" t="s">
        <v>10333</v>
      </c>
      <c r="B111" s="67">
        <v>1</v>
      </c>
      <c r="C111" s="67" t="s">
        <v>10333</v>
      </c>
      <c r="D111" s="37" t="s">
        <v>10477</v>
      </c>
      <c r="E111" s="152" t="s">
        <v>10477</v>
      </c>
    </row>
    <row r="112" spans="1:5" x14ac:dyDescent="0.25">
      <c r="A112" s="67" t="s">
        <v>10334</v>
      </c>
      <c r="B112" s="67">
        <v>1</v>
      </c>
      <c r="C112" s="67" t="s">
        <v>10334</v>
      </c>
      <c r="D112" s="37" t="s">
        <v>10477</v>
      </c>
      <c r="E112" s="152" t="s">
        <v>10477</v>
      </c>
    </row>
    <row r="113" spans="1:5" x14ac:dyDescent="0.25">
      <c r="A113" s="67" t="s">
        <v>10335</v>
      </c>
      <c r="B113" s="67">
        <v>1</v>
      </c>
      <c r="C113" s="67" t="s">
        <v>10335</v>
      </c>
      <c r="D113" s="37" t="s">
        <v>10477</v>
      </c>
      <c r="E113" s="152" t="s">
        <v>10477</v>
      </c>
    </row>
    <row r="114" spans="1:5" x14ac:dyDescent="0.25">
      <c r="A114" s="67" t="s">
        <v>10336</v>
      </c>
      <c r="B114" s="67">
        <v>1</v>
      </c>
      <c r="C114" s="67" t="s">
        <v>10336</v>
      </c>
      <c r="D114" s="37" t="s">
        <v>10477</v>
      </c>
      <c r="E114" s="152" t="s">
        <v>10477</v>
      </c>
    </row>
    <row r="115" spans="1:5" x14ac:dyDescent="0.25">
      <c r="A115" s="67" t="s">
        <v>10337</v>
      </c>
      <c r="B115" s="67">
        <v>1</v>
      </c>
      <c r="C115" s="67" t="s">
        <v>10337</v>
      </c>
      <c r="D115" s="37" t="s">
        <v>10477</v>
      </c>
      <c r="E115" s="152" t="s">
        <v>10477</v>
      </c>
    </row>
    <row r="116" spans="1:5" x14ac:dyDescent="0.25">
      <c r="A116" s="67" t="s">
        <v>10338</v>
      </c>
      <c r="B116" s="67">
        <v>1</v>
      </c>
      <c r="C116" s="67" t="s">
        <v>10338</v>
      </c>
      <c r="D116" s="37" t="s">
        <v>10477</v>
      </c>
      <c r="E116" s="152" t="s">
        <v>10477</v>
      </c>
    </row>
    <row r="117" spans="1:5" x14ac:dyDescent="0.25">
      <c r="A117" s="67" t="s">
        <v>10339</v>
      </c>
      <c r="B117" s="67">
        <v>1</v>
      </c>
      <c r="C117" s="67" t="s">
        <v>10339</v>
      </c>
      <c r="D117" s="37" t="s">
        <v>10477</v>
      </c>
      <c r="E117" s="152" t="s">
        <v>10477</v>
      </c>
    </row>
    <row r="118" spans="1:5" x14ac:dyDescent="0.25">
      <c r="A118" s="67" t="s">
        <v>10340</v>
      </c>
      <c r="B118" s="67">
        <v>1</v>
      </c>
      <c r="C118" s="67" t="s">
        <v>10340</v>
      </c>
      <c r="D118" s="37" t="s">
        <v>10477</v>
      </c>
      <c r="E118" s="152" t="s">
        <v>10477</v>
      </c>
    </row>
    <row r="119" spans="1:5" x14ac:dyDescent="0.25">
      <c r="A119" s="67" t="s">
        <v>10341</v>
      </c>
      <c r="B119" s="67">
        <v>1</v>
      </c>
      <c r="C119" s="67" t="s">
        <v>10341</v>
      </c>
      <c r="D119" s="37" t="s">
        <v>10477</v>
      </c>
      <c r="E119" s="152" t="s">
        <v>10477</v>
      </c>
    </row>
    <row r="120" spans="1:5" x14ac:dyDescent="0.25">
      <c r="A120" s="67" t="s">
        <v>10342</v>
      </c>
      <c r="B120" s="67">
        <v>1</v>
      </c>
      <c r="C120" s="67" t="s">
        <v>10342</v>
      </c>
      <c r="D120" s="37" t="s">
        <v>10477</v>
      </c>
      <c r="E120" s="152" t="s">
        <v>10477</v>
      </c>
    </row>
    <row r="121" spans="1:5" x14ac:dyDescent="0.25">
      <c r="A121" s="67" t="s">
        <v>10343</v>
      </c>
      <c r="B121" s="67">
        <v>1</v>
      </c>
      <c r="C121" s="67" t="s">
        <v>10343</v>
      </c>
      <c r="D121" s="37" t="s">
        <v>10477</v>
      </c>
      <c r="E121" s="152" t="s">
        <v>10477</v>
      </c>
    </row>
    <row r="122" spans="1:5" x14ac:dyDescent="0.25">
      <c r="A122" s="67" t="s">
        <v>10344</v>
      </c>
      <c r="B122" s="67">
        <v>1</v>
      </c>
      <c r="C122" s="67" t="s">
        <v>10344</v>
      </c>
      <c r="D122" s="37" t="s">
        <v>10477</v>
      </c>
      <c r="E122" s="152" t="s">
        <v>10477</v>
      </c>
    </row>
    <row r="123" spans="1:5" x14ac:dyDescent="0.25">
      <c r="A123" s="67" t="s">
        <v>10345</v>
      </c>
      <c r="B123" s="67">
        <v>1</v>
      </c>
      <c r="C123" s="67" t="s">
        <v>10345</v>
      </c>
      <c r="D123" s="37" t="s">
        <v>10477</v>
      </c>
      <c r="E123" s="152" t="s">
        <v>10477</v>
      </c>
    </row>
    <row r="124" spans="1:5" x14ac:dyDescent="0.25">
      <c r="A124" s="67" t="s">
        <v>10346</v>
      </c>
      <c r="B124" s="67">
        <v>1</v>
      </c>
      <c r="C124" s="67" t="s">
        <v>10346</v>
      </c>
      <c r="D124" s="37" t="s">
        <v>10477</v>
      </c>
      <c r="E124" s="152" t="s">
        <v>10477</v>
      </c>
    </row>
    <row r="125" spans="1:5" x14ac:dyDescent="0.25">
      <c r="A125" s="67" t="s">
        <v>10347</v>
      </c>
      <c r="B125" s="67">
        <v>1</v>
      </c>
      <c r="C125" s="67" t="s">
        <v>10347</v>
      </c>
      <c r="D125" s="37" t="s">
        <v>10477</v>
      </c>
      <c r="E125" s="152" t="s">
        <v>10477</v>
      </c>
    </row>
    <row r="126" spans="1:5" x14ac:dyDescent="0.25">
      <c r="A126" s="67" t="s">
        <v>10348</v>
      </c>
      <c r="B126" s="67">
        <v>1</v>
      </c>
      <c r="C126" s="67" t="s">
        <v>10348</v>
      </c>
      <c r="D126" s="37" t="s">
        <v>10477</v>
      </c>
      <c r="E126" s="152" t="s">
        <v>10477</v>
      </c>
    </row>
    <row r="127" spans="1:5" x14ac:dyDescent="0.25">
      <c r="A127" s="67" t="s">
        <v>10349</v>
      </c>
      <c r="B127" s="67">
        <v>1</v>
      </c>
      <c r="C127" s="67" t="s">
        <v>10349</v>
      </c>
      <c r="D127" s="37" t="s">
        <v>10477</v>
      </c>
      <c r="E127" s="152" t="s">
        <v>10477</v>
      </c>
    </row>
    <row r="128" spans="1:5" x14ac:dyDescent="0.25">
      <c r="A128" s="67" t="s">
        <v>10350</v>
      </c>
      <c r="B128" s="67">
        <v>1</v>
      </c>
      <c r="C128" s="67" t="s">
        <v>10350</v>
      </c>
      <c r="D128" s="37" t="s">
        <v>10477</v>
      </c>
      <c r="E128" s="152" t="s">
        <v>10477</v>
      </c>
    </row>
    <row r="129" spans="1:5" x14ac:dyDescent="0.25">
      <c r="A129" s="67" t="s">
        <v>10351</v>
      </c>
      <c r="B129" s="67">
        <v>1</v>
      </c>
      <c r="C129" s="67" t="s">
        <v>10351</v>
      </c>
      <c r="D129" s="37" t="s">
        <v>10477</v>
      </c>
      <c r="E129" s="152" t="s">
        <v>10477</v>
      </c>
    </row>
    <row r="130" spans="1:5" x14ac:dyDescent="0.25">
      <c r="A130" s="67" t="s">
        <v>10352</v>
      </c>
      <c r="B130" s="67">
        <v>1</v>
      </c>
      <c r="C130" s="67" t="s">
        <v>10352</v>
      </c>
      <c r="D130" s="37" t="s">
        <v>10477</v>
      </c>
      <c r="E130" s="152" t="s">
        <v>10477</v>
      </c>
    </row>
    <row r="131" spans="1:5" x14ac:dyDescent="0.25">
      <c r="A131" s="67" t="s">
        <v>10353</v>
      </c>
      <c r="B131" s="67">
        <v>1</v>
      </c>
      <c r="C131" s="67" t="s">
        <v>10353</v>
      </c>
      <c r="D131" s="37" t="s">
        <v>10477</v>
      </c>
      <c r="E131" s="152" t="s">
        <v>10477</v>
      </c>
    </row>
    <row r="132" spans="1:5" x14ac:dyDescent="0.25">
      <c r="A132" s="67" t="s">
        <v>10354</v>
      </c>
      <c r="B132" s="67">
        <v>1</v>
      </c>
      <c r="C132" s="67" t="s">
        <v>10354</v>
      </c>
      <c r="D132" s="37" t="s">
        <v>10477</v>
      </c>
      <c r="E132" s="152" t="s">
        <v>10477</v>
      </c>
    </row>
    <row r="133" spans="1:5" x14ac:dyDescent="0.25">
      <c r="A133" s="67" t="s">
        <v>10355</v>
      </c>
      <c r="B133" s="67">
        <v>1</v>
      </c>
      <c r="C133" s="67" t="s">
        <v>10355</v>
      </c>
      <c r="D133" s="37" t="s">
        <v>10477</v>
      </c>
      <c r="E133" s="152" t="s">
        <v>10477</v>
      </c>
    </row>
    <row r="134" spans="1:5" x14ac:dyDescent="0.25">
      <c r="A134" s="67" t="s">
        <v>10356</v>
      </c>
      <c r="B134" s="67">
        <v>1</v>
      </c>
      <c r="C134" s="67" t="s">
        <v>10356</v>
      </c>
      <c r="D134" s="37" t="s">
        <v>10477</v>
      </c>
      <c r="E134" s="152" t="s">
        <v>10477</v>
      </c>
    </row>
    <row r="135" spans="1:5" x14ac:dyDescent="0.25">
      <c r="A135" s="67" t="s">
        <v>10357</v>
      </c>
      <c r="B135" s="67">
        <v>1</v>
      </c>
      <c r="C135" s="67" t="s">
        <v>10357</v>
      </c>
      <c r="D135" s="37" t="s">
        <v>10477</v>
      </c>
      <c r="E135" s="152" t="s">
        <v>10477</v>
      </c>
    </row>
    <row r="136" spans="1:5" x14ac:dyDescent="0.25">
      <c r="A136" s="67" t="s">
        <v>10358</v>
      </c>
      <c r="B136" s="67">
        <v>1</v>
      </c>
      <c r="C136" s="67" t="s">
        <v>10358</v>
      </c>
      <c r="D136" s="37" t="s">
        <v>10477</v>
      </c>
      <c r="E136" s="152" t="s">
        <v>10477</v>
      </c>
    </row>
    <row r="137" spans="1:5" x14ac:dyDescent="0.25">
      <c r="A137" s="67" t="s">
        <v>10359</v>
      </c>
      <c r="B137" s="67">
        <v>1</v>
      </c>
      <c r="C137" s="67" t="s">
        <v>10359</v>
      </c>
      <c r="D137" s="37" t="s">
        <v>10477</v>
      </c>
      <c r="E137" s="152" t="s">
        <v>10477</v>
      </c>
    </row>
    <row r="138" spans="1:5" x14ac:dyDescent="0.25">
      <c r="A138" s="67" t="s">
        <v>10360</v>
      </c>
      <c r="B138" s="67">
        <v>1</v>
      </c>
      <c r="C138" s="67" t="s">
        <v>10360</v>
      </c>
      <c r="D138" s="37" t="s">
        <v>10477</v>
      </c>
      <c r="E138" s="152" t="s">
        <v>10477</v>
      </c>
    </row>
    <row r="139" spans="1:5" x14ac:dyDescent="0.25">
      <c r="A139" s="67" t="s">
        <v>10361</v>
      </c>
      <c r="B139" s="67">
        <v>1</v>
      </c>
      <c r="C139" s="67" t="s">
        <v>10361</v>
      </c>
      <c r="D139" s="37" t="s">
        <v>10477</v>
      </c>
      <c r="E139" s="152" t="s">
        <v>10477</v>
      </c>
    </row>
    <row r="140" spans="1:5" x14ac:dyDescent="0.25">
      <c r="A140" s="67" t="s">
        <v>10362</v>
      </c>
      <c r="B140" s="67">
        <v>1</v>
      </c>
      <c r="C140" s="67" t="s">
        <v>10362</v>
      </c>
      <c r="D140" s="37" t="s">
        <v>10477</v>
      </c>
      <c r="E140" s="152" t="s">
        <v>10477</v>
      </c>
    </row>
    <row r="141" spans="1:5" x14ac:dyDescent="0.25">
      <c r="A141" s="67" t="s">
        <v>10363</v>
      </c>
      <c r="B141" s="67">
        <v>1</v>
      </c>
      <c r="C141" s="67" t="s">
        <v>10363</v>
      </c>
      <c r="D141" s="37" t="s">
        <v>10477</v>
      </c>
      <c r="E141" s="152" t="s">
        <v>10477</v>
      </c>
    </row>
    <row r="142" spans="1:5" x14ac:dyDescent="0.25">
      <c r="A142" s="67" t="s">
        <v>10364</v>
      </c>
      <c r="B142" s="67">
        <v>1</v>
      </c>
      <c r="C142" s="67" t="s">
        <v>10364</v>
      </c>
      <c r="D142" s="37" t="s">
        <v>10477</v>
      </c>
      <c r="E142" s="152" t="s">
        <v>10477</v>
      </c>
    </row>
    <row r="143" spans="1:5" x14ac:dyDescent="0.25">
      <c r="A143" s="67" t="s">
        <v>10365</v>
      </c>
      <c r="B143" s="67">
        <v>1</v>
      </c>
      <c r="C143" s="67" t="s">
        <v>10365</v>
      </c>
      <c r="D143" s="37" t="s">
        <v>10477</v>
      </c>
      <c r="E143" s="152" t="s">
        <v>10477</v>
      </c>
    </row>
    <row r="144" spans="1:5" x14ac:dyDescent="0.25">
      <c r="A144" s="67" t="s">
        <v>10367</v>
      </c>
      <c r="B144" s="67">
        <v>1</v>
      </c>
      <c r="C144" s="67" t="s">
        <v>10367</v>
      </c>
      <c r="D144" s="37" t="s">
        <v>10477</v>
      </c>
      <c r="E144" s="152" t="s">
        <v>10477</v>
      </c>
    </row>
    <row r="145" spans="1:5" x14ac:dyDescent="0.25">
      <c r="A145" s="67" t="s">
        <v>10368</v>
      </c>
      <c r="B145" s="67">
        <v>1</v>
      </c>
      <c r="C145" s="67" t="s">
        <v>10368</v>
      </c>
      <c r="D145" s="37" t="s">
        <v>10477</v>
      </c>
      <c r="E145" s="152" t="s">
        <v>10477</v>
      </c>
    </row>
    <row r="146" spans="1:5" x14ac:dyDescent="0.25">
      <c r="A146" s="67" t="s">
        <v>10369</v>
      </c>
      <c r="B146" s="67">
        <v>1</v>
      </c>
      <c r="C146" s="67" t="s">
        <v>10369</v>
      </c>
      <c r="D146" s="37" t="s">
        <v>10477</v>
      </c>
      <c r="E146" s="152" t="s">
        <v>10477</v>
      </c>
    </row>
    <row r="147" spans="1:5" x14ac:dyDescent="0.25">
      <c r="A147" s="67" t="s">
        <v>10366</v>
      </c>
      <c r="B147" s="67">
        <v>1</v>
      </c>
      <c r="C147" s="67" t="s">
        <v>10366</v>
      </c>
      <c r="D147" s="37" t="s">
        <v>10477</v>
      </c>
      <c r="E147" s="152" t="s">
        <v>10477</v>
      </c>
    </row>
    <row r="148" spans="1:5" x14ac:dyDescent="0.25">
      <c r="A148" s="67" t="s">
        <v>10370</v>
      </c>
      <c r="B148" s="67">
        <v>1</v>
      </c>
      <c r="C148" s="67" t="s">
        <v>10370</v>
      </c>
      <c r="D148" s="37" t="s">
        <v>10477</v>
      </c>
      <c r="E148" s="152" t="s">
        <v>10477</v>
      </c>
    </row>
    <row r="149" spans="1:5" x14ac:dyDescent="0.25">
      <c r="A149" s="67" t="s">
        <v>10371</v>
      </c>
      <c r="B149" s="67">
        <v>1</v>
      </c>
      <c r="C149" s="67" t="s">
        <v>10371</v>
      </c>
      <c r="D149" s="37" t="s">
        <v>10477</v>
      </c>
      <c r="E149" s="152" t="s">
        <v>10477</v>
      </c>
    </row>
    <row r="150" spans="1:5" x14ac:dyDescent="0.25">
      <c r="A150" s="67" t="s">
        <v>10372</v>
      </c>
      <c r="B150" s="67">
        <v>1</v>
      </c>
      <c r="C150" s="67" t="s">
        <v>10372</v>
      </c>
      <c r="D150" s="37" t="s">
        <v>10477</v>
      </c>
      <c r="E150" s="152" t="s">
        <v>10477</v>
      </c>
    </row>
    <row r="151" spans="1:5" x14ac:dyDescent="0.25">
      <c r="A151" s="67" t="s">
        <v>10373</v>
      </c>
      <c r="B151" s="67">
        <v>1</v>
      </c>
      <c r="C151" s="67" t="s">
        <v>10373</v>
      </c>
      <c r="D151" s="37" t="s">
        <v>10477</v>
      </c>
      <c r="E151" s="152" t="s">
        <v>10477</v>
      </c>
    </row>
    <row r="152" spans="1:5" x14ac:dyDescent="0.25">
      <c r="A152" s="67" t="s">
        <v>10374</v>
      </c>
      <c r="B152" s="67">
        <v>1</v>
      </c>
      <c r="C152" s="67" t="s">
        <v>10374</v>
      </c>
      <c r="D152" s="37" t="s">
        <v>10477</v>
      </c>
      <c r="E152" s="152" t="s">
        <v>10477</v>
      </c>
    </row>
    <row r="153" spans="1:5" x14ac:dyDescent="0.25">
      <c r="A153" s="67" t="s">
        <v>10375</v>
      </c>
      <c r="B153" s="67">
        <v>1</v>
      </c>
      <c r="C153" s="67" t="s">
        <v>10375</v>
      </c>
      <c r="D153" s="37" t="s">
        <v>10477</v>
      </c>
      <c r="E153" s="152" t="s">
        <v>10477</v>
      </c>
    </row>
    <row r="154" spans="1:5" x14ac:dyDescent="0.25">
      <c r="A154" s="67" t="s">
        <v>10376</v>
      </c>
      <c r="B154" s="67">
        <v>1</v>
      </c>
      <c r="C154" s="67" t="s">
        <v>10376</v>
      </c>
      <c r="D154" s="37" t="s">
        <v>10477</v>
      </c>
      <c r="E154" s="152" t="s">
        <v>10477</v>
      </c>
    </row>
    <row r="155" spans="1:5" x14ac:dyDescent="0.25">
      <c r="A155" s="67" t="s">
        <v>10377</v>
      </c>
      <c r="B155" s="67">
        <v>1</v>
      </c>
      <c r="C155" s="67" t="s">
        <v>10377</v>
      </c>
      <c r="D155" s="37" t="s">
        <v>10477</v>
      </c>
      <c r="E155" s="152" t="s">
        <v>10477</v>
      </c>
    </row>
    <row r="156" spans="1:5" x14ac:dyDescent="0.25">
      <c r="A156" s="67" t="s">
        <v>10378</v>
      </c>
      <c r="B156" s="67">
        <v>1</v>
      </c>
      <c r="C156" s="67" t="s">
        <v>10378</v>
      </c>
      <c r="D156" s="37" t="s">
        <v>10477</v>
      </c>
      <c r="E156" s="152" t="s">
        <v>10477</v>
      </c>
    </row>
    <row r="157" spans="1:5" x14ac:dyDescent="0.25">
      <c r="A157" s="67" t="s">
        <v>10379</v>
      </c>
      <c r="B157" s="67">
        <v>1</v>
      </c>
      <c r="C157" s="67" t="s">
        <v>10379</v>
      </c>
      <c r="D157" s="37" t="s">
        <v>10477</v>
      </c>
      <c r="E157" s="152" t="s">
        <v>10477</v>
      </c>
    </row>
    <row r="158" spans="1:5" x14ac:dyDescent="0.25">
      <c r="A158" s="67" t="s">
        <v>10380</v>
      </c>
      <c r="B158" s="67">
        <v>1</v>
      </c>
      <c r="C158" s="67" t="s">
        <v>10380</v>
      </c>
      <c r="D158" s="37" t="s">
        <v>10477</v>
      </c>
      <c r="E158" s="152" t="s">
        <v>10477</v>
      </c>
    </row>
    <row r="159" spans="1:5" x14ac:dyDescent="0.25">
      <c r="A159" s="67" t="s">
        <v>10381</v>
      </c>
      <c r="B159" s="67">
        <v>1</v>
      </c>
      <c r="C159" s="67" t="s">
        <v>10381</v>
      </c>
      <c r="D159" s="37" t="s">
        <v>10477</v>
      </c>
      <c r="E159" s="152" t="s">
        <v>10477</v>
      </c>
    </row>
    <row r="160" spans="1:5" x14ac:dyDescent="0.25">
      <c r="A160" s="67" t="s">
        <v>10382</v>
      </c>
      <c r="B160" s="67">
        <v>1</v>
      </c>
      <c r="C160" s="67" t="s">
        <v>10382</v>
      </c>
      <c r="D160" s="37" t="s">
        <v>10477</v>
      </c>
      <c r="E160" s="152" t="s">
        <v>10477</v>
      </c>
    </row>
    <row r="161" spans="1:5" x14ac:dyDescent="0.25">
      <c r="A161" s="67" t="s">
        <v>10383</v>
      </c>
      <c r="B161" s="67">
        <v>1</v>
      </c>
      <c r="C161" s="67" t="s">
        <v>10383</v>
      </c>
      <c r="D161" s="37" t="s">
        <v>10477</v>
      </c>
      <c r="E161" s="152" t="s">
        <v>10477</v>
      </c>
    </row>
    <row r="162" spans="1:5" x14ac:dyDescent="0.25">
      <c r="A162" s="67" t="s">
        <v>10384</v>
      </c>
      <c r="B162" s="67">
        <v>1</v>
      </c>
      <c r="C162" s="67" t="s">
        <v>10384</v>
      </c>
      <c r="D162" s="37" t="s">
        <v>10477</v>
      </c>
      <c r="E162" s="152" t="s">
        <v>10477</v>
      </c>
    </row>
    <row r="163" spans="1:5" x14ac:dyDescent="0.25">
      <c r="A163" s="67" t="s">
        <v>10385</v>
      </c>
      <c r="B163" s="67">
        <v>1</v>
      </c>
      <c r="C163" s="67" t="s">
        <v>10385</v>
      </c>
      <c r="D163" s="37" t="s">
        <v>10477</v>
      </c>
      <c r="E163" s="152" t="s">
        <v>10477</v>
      </c>
    </row>
    <row r="164" spans="1:5" x14ac:dyDescent="0.25">
      <c r="A164" s="67" t="s">
        <v>10386</v>
      </c>
      <c r="B164" s="67">
        <v>1</v>
      </c>
      <c r="C164" s="67" t="s">
        <v>10386</v>
      </c>
      <c r="D164" s="37" t="s">
        <v>10477</v>
      </c>
      <c r="E164" s="152" t="s">
        <v>10477</v>
      </c>
    </row>
    <row r="165" spans="1:5" x14ac:dyDescent="0.25">
      <c r="A165" s="67" t="s">
        <v>10387</v>
      </c>
      <c r="B165" s="67">
        <v>1</v>
      </c>
      <c r="C165" s="67" t="s">
        <v>10387</v>
      </c>
      <c r="D165" s="37" t="s">
        <v>10477</v>
      </c>
      <c r="E165" s="152" t="s">
        <v>10477</v>
      </c>
    </row>
    <row r="166" spans="1:5" x14ac:dyDescent="0.25">
      <c r="A166" s="67" t="s">
        <v>10388</v>
      </c>
      <c r="B166" s="67">
        <v>1</v>
      </c>
      <c r="C166" s="67" t="s">
        <v>10388</v>
      </c>
      <c r="D166" s="37" t="s">
        <v>10477</v>
      </c>
      <c r="E166" s="152" t="s">
        <v>10477</v>
      </c>
    </row>
    <row r="167" spans="1:5" x14ac:dyDescent="0.25">
      <c r="A167" s="67" t="s">
        <v>10389</v>
      </c>
      <c r="B167" s="67">
        <v>1</v>
      </c>
      <c r="C167" s="67" t="s">
        <v>10389</v>
      </c>
      <c r="D167" s="37" t="s">
        <v>10477</v>
      </c>
      <c r="E167" s="152" t="s">
        <v>10477</v>
      </c>
    </row>
    <row r="168" spans="1:5" x14ac:dyDescent="0.25">
      <c r="A168" s="67" t="s">
        <v>10390</v>
      </c>
      <c r="B168" s="67">
        <v>1</v>
      </c>
      <c r="C168" s="67" t="s">
        <v>10390</v>
      </c>
      <c r="D168" s="37" t="s">
        <v>10477</v>
      </c>
      <c r="E168" s="152" t="s">
        <v>10477</v>
      </c>
    </row>
    <row r="169" spans="1:5" x14ac:dyDescent="0.25">
      <c r="A169" s="67" t="s">
        <v>10391</v>
      </c>
      <c r="B169" s="67">
        <v>1</v>
      </c>
      <c r="C169" s="67" t="s">
        <v>10391</v>
      </c>
      <c r="D169" s="37" t="s">
        <v>10477</v>
      </c>
      <c r="E169" s="152" t="s">
        <v>10477</v>
      </c>
    </row>
    <row r="170" spans="1:5" x14ac:dyDescent="0.25">
      <c r="A170" s="67" t="s">
        <v>10392</v>
      </c>
      <c r="B170" s="67">
        <v>1</v>
      </c>
      <c r="C170" s="67" t="s">
        <v>10392</v>
      </c>
      <c r="D170" s="37" t="s">
        <v>10477</v>
      </c>
      <c r="E170" s="152" t="s">
        <v>10477</v>
      </c>
    </row>
    <row r="171" spans="1:5" x14ac:dyDescent="0.25">
      <c r="A171" s="67" t="s">
        <v>10393</v>
      </c>
      <c r="B171" s="67">
        <v>1</v>
      </c>
      <c r="C171" s="67" t="s">
        <v>10393</v>
      </c>
      <c r="D171" s="37" t="s">
        <v>10477</v>
      </c>
      <c r="E171" s="152" t="s">
        <v>10477</v>
      </c>
    </row>
    <row r="172" spans="1:5" x14ac:dyDescent="0.25">
      <c r="A172" s="67" t="s">
        <v>10394</v>
      </c>
      <c r="B172" s="67">
        <v>1</v>
      </c>
      <c r="C172" s="67" t="s">
        <v>10394</v>
      </c>
      <c r="D172" s="37" t="s">
        <v>10477</v>
      </c>
      <c r="E172" s="152" t="s">
        <v>10477</v>
      </c>
    </row>
    <row r="173" spans="1:5" x14ac:dyDescent="0.25">
      <c r="A173" s="67" t="s">
        <v>10395</v>
      </c>
      <c r="B173" s="67">
        <v>1</v>
      </c>
      <c r="C173" s="67" t="s">
        <v>10395</v>
      </c>
      <c r="D173" s="37" t="s">
        <v>10477</v>
      </c>
      <c r="E173" s="152" t="s">
        <v>10477</v>
      </c>
    </row>
    <row r="174" spans="1:5" x14ac:dyDescent="0.25">
      <c r="A174" s="67" t="s">
        <v>10396</v>
      </c>
      <c r="B174" s="67">
        <v>1</v>
      </c>
      <c r="C174" s="67" t="s">
        <v>10396</v>
      </c>
      <c r="D174" s="37" t="s">
        <v>10477</v>
      </c>
      <c r="E174" s="152" t="s">
        <v>10477</v>
      </c>
    </row>
    <row r="175" spans="1:5" x14ac:dyDescent="0.25">
      <c r="A175" s="67" t="s">
        <v>10397</v>
      </c>
      <c r="B175" s="67">
        <v>1</v>
      </c>
      <c r="C175" s="67" t="s">
        <v>10397</v>
      </c>
      <c r="D175" s="37" t="s">
        <v>10477</v>
      </c>
      <c r="E175" s="152" t="s">
        <v>10477</v>
      </c>
    </row>
    <row r="176" spans="1:5" x14ac:dyDescent="0.25">
      <c r="A176" s="67" t="s">
        <v>10398</v>
      </c>
      <c r="B176" s="67">
        <v>1</v>
      </c>
      <c r="C176" s="67" t="s">
        <v>10398</v>
      </c>
      <c r="D176" s="37" t="s">
        <v>10477</v>
      </c>
      <c r="E176" s="152" t="s">
        <v>10477</v>
      </c>
    </row>
    <row r="177" spans="1:5" x14ac:dyDescent="0.25">
      <c r="A177" s="67" t="s">
        <v>10399</v>
      </c>
      <c r="B177" s="67">
        <v>1</v>
      </c>
      <c r="C177" s="67" t="s">
        <v>10399</v>
      </c>
      <c r="D177" s="37" t="s">
        <v>10477</v>
      </c>
      <c r="E177" s="152" t="s">
        <v>10477</v>
      </c>
    </row>
    <row r="178" spans="1:5" x14ac:dyDescent="0.25">
      <c r="A178" s="67" t="s">
        <v>10403</v>
      </c>
      <c r="B178" s="67">
        <v>1</v>
      </c>
      <c r="C178" s="67" t="s">
        <v>10403</v>
      </c>
      <c r="D178" s="37" t="s">
        <v>10477</v>
      </c>
      <c r="E178" s="152" t="s">
        <v>10477</v>
      </c>
    </row>
    <row r="179" spans="1:5" x14ac:dyDescent="0.25">
      <c r="A179" s="67" t="s">
        <v>10400</v>
      </c>
      <c r="B179" s="67">
        <v>1</v>
      </c>
      <c r="C179" s="67" t="s">
        <v>10400</v>
      </c>
      <c r="D179" s="37" t="s">
        <v>10477</v>
      </c>
      <c r="E179" s="152" t="s">
        <v>10477</v>
      </c>
    </row>
    <row r="180" spans="1:5" x14ac:dyDescent="0.25">
      <c r="A180" s="67" t="s">
        <v>10401</v>
      </c>
      <c r="B180" s="67">
        <v>1</v>
      </c>
      <c r="C180" s="67" t="s">
        <v>10401</v>
      </c>
      <c r="D180" s="37" t="s">
        <v>10477</v>
      </c>
      <c r="E180" s="152" t="s">
        <v>10477</v>
      </c>
    </row>
    <row r="181" spans="1:5" x14ac:dyDescent="0.25">
      <c r="A181" s="67" t="s">
        <v>10404</v>
      </c>
      <c r="B181" s="67">
        <v>1</v>
      </c>
      <c r="C181" s="67" t="s">
        <v>10404</v>
      </c>
      <c r="D181" s="37" t="s">
        <v>10477</v>
      </c>
      <c r="E181" s="152" t="s">
        <v>10477</v>
      </c>
    </row>
    <row r="182" spans="1:5" x14ac:dyDescent="0.25">
      <c r="A182" s="67" t="s">
        <v>10402</v>
      </c>
      <c r="B182" s="67">
        <v>1</v>
      </c>
      <c r="C182" s="67" t="s">
        <v>10402</v>
      </c>
      <c r="D182" s="37" t="s">
        <v>10477</v>
      </c>
      <c r="E182" s="152" t="s">
        <v>10477</v>
      </c>
    </row>
    <row r="183" spans="1:5" x14ac:dyDescent="0.25">
      <c r="A183" s="67" t="s">
        <v>10405</v>
      </c>
      <c r="B183" s="67">
        <v>1</v>
      </c>
      <c r="C183" s="67" t="s">
        <v>10405</v>
      </c>
      <c r="D183" s="37" t="s">
        <v>10477</v>
      </c>
      <c r="E183" s="152" t="s">
        <v>10477</v>
      </c>
    </row>
    <row r="184" spans="1:5" x14ac:dyDescent="0.25">
      <c r="A184" s="67" t="s">
        <v>10406</v>
      </c>
      <c r="B184" s="67">
        <v>1</v>
      </c>
      <c r="C184" s="67" t="s">
        <v>10406</v>
      </c>
      <c r="D184" s="37" t="s">
        <v>10477</v>
      </c>
      <c r="E184" s="152" t="s">
        <v>10477</v>
      </c>
    </row>
    <row r="185" spans="1:5" x14ac:dyDescent="0.25">
      <c r="A185" s="67" t="s">
        <v>10407</v>
      </c>
      <c r="B185" s="67">
        <v>1</v>
      </c>
      <c r="C185" s="67" t="s">
        <v>10407</v>
      </c>
      <c r="D185" s="37" t="s">
        <v>10477</v>
      </c>
      <c r="E185" s="152" t="s">
        <v>10477</v>
      </c>
    </row>
    <row r="186" spans="1:5" x14ac:dyDescent="0.25">
      <c r="A186" s="67" t="s">
        <v>10408</v>
      </c>
      <c r="B186" s="67">
        <v>1</v>
      </c>
      <c r="C186" s="67" t="s">
        <v>10408</v>
      </c>
      <c r="D186" s="37" t="s">
        <v>10477</v>
      </c>
      <c r="E186" s="152" t="s">
        <v>10477</v>
      </c>
    </row>
    <row r="187" spans="1:5" x14ac:dyDescent="0.25">
      <c r="A187" s="67" t="s">
        <v>10410</v>
      </c>
      <c r="B187" s="67">
        <v>1</v>
      </c>
      <c r="C187" s="67" t="s">
        <v>10410</v>
      </c>
      <c r="D187" s="37" t="s">
        <v>10477</v>
      </c>
      <c r="E187" s="152" t="s">
        <v>10477</v>
      </c>
    </row>
    <row r="188" spans="1:5" x14ac:dyDescent="0.25">
      <c r="A188" s="67" t="s">
        <v>10411</v>
      </c>
      <c r="B188" s="67">
        <v>1</v>
      </c>
      <c r="C188" s="67" t="s">
        <v>10411</v>
      </c>
      <c r="D188" s="37" t="s">
        <v>10477</v>
      </c>
      <c r="E188" s="152" t="s">
        <v>10477</v>
      </c>
    </row>
    <row r="189" spans="1:5" x14ac:dyDescent="0.25">
      <c r="A189" s="67" t="s">
        <v>10412</v>
      </c>
      <c r="B189" s="67">
        <v>1</v>
      </c>
      <c r="C189" s="67" t="s">
        <v>10412</v>
      </c>
      <c r="D189" s="37" t="s">
        <v>10477</v>
      </c>
      <c r="E189" s="152" t="s">
        <v>10477</v>
      </c>
    </row>
    <row r="190" spans="1:5" x14ac:dyDescent="0.25">
      <c r="A190" s="67" t="s">
        <v>10409</v>
      </c>
      <c r="B190" s="67">
        <v>1</v>
      </c>
      <c r="C190" s="67" t="s">
        <v>10409</v>
      </c>
      <c r="D190" s="37" t="s">
        <v>10477</v>
      </c>
      <c r="E190" s="152" t="s">
        <v>10477</v>
      </c>
    </row>
    <row r="191" spans="1:5" x14ac:dyDescent="0.25">
      <c r="A191" s="67" t="s">
        <v>10413</v>
      </c>
      <c r="B191" s="67">
        <v>1</v>
      </c>
      <c r="C191" s="67" t="s">
        <v>10413</v>
      </c>
      <c r="D191" s="37" t="s">
        <v>10477</v>
      </c>
      <c r="E191" s="152" t="s">
        <v>10477</v>
      </c>
    </row>
    <row r="192" spans="1:5" x14ac:dyDescent="0.25">
      <c r="A192" s="67" t="s">
        <v>10415</v>
      </c>
      <c r="B192" s="67">
        <v>1</v>
      </c>
      <c r="C192" s="67" t="s">
        <v>10415</v>
      </c>
      <c r="D192" s="37" t="s">
        <v>10477</v>
      </c>
      <c r="E192" s="152" t="s">
        <v>10477</v>
      </c>
    </row>
    <row r="193" spans="1:5" x14ac:dyDescent="0.25">
      <c r="A193" s="67" t="s">
        <v>10416</v>
      </c>
      <c r="B193" s="67">
        <v>1</v>
      </c>
      <c r="C193" s="67" t="s">
        <v>10416</v>
      </c>
      <c r="D193" s="37" t="s">
        <v>10477</v>
      </c>
      <c r="E193" s="152" t="s">
        <v>10477</v>
      </c>
    </row>
    <row r="194" spans="1:5" x14ac:dyDescent="0.25">
      <c r="A194" s="67" t="s">
        <v>10414</v>
      </c>
      <c r="B194" s="67">
        <v>1</v>
      </c>
      <c r="C194" s="67" t="s">
        <v>10414</v>
      </c>
      <c r="D194" s="37" t="s">
        <v>10477</v>
      </c>
      <c r="E194" s="152" t="s">
        <v>10477</v>
      </c>
    </row>
    <row r="195" spans="1:5" x14ac:dyDescent="0.25">
      <c r="A195" s="67" t="s">
        <v>10418</v>
      </c>
      <c r="B195" s="67">
        <v>1</v>
      </c>
      <c r="C195" s="67" t="s">
        <v>10418</v>
      </c>
      <c r="D195" s="37" t="s">
        <v>10477</v>
      </c>
      <c r="E195" s="152" t="s">
        <v>10477</v>
      </c>
    </row>
    <row r="196" spans="1:5" x14ac:dyDescent="0.25">
      <c r="A196" s="67" t="s">
        <v>10419</v>
      </c>
      <c r="B196" s="67">
        <v>1</v>
      </c>
      <c r="C196" s="67" t="s">
        <v>10419</v>
      </c>
      <c r="D196" s="37" t="s">
        <v>10477</v>
      </c>
      <c r="E196" s="152" t="s">
        <v>10477</v>
      </c>
    </row>
    <row r="197" spans="1:5" x14ac:dyDescent="0.25">
      <c r="A197" s="67" t="s">
        <v>10420</v>
      </c>
      <c r="B197" s="67">
        <v>1</v>
      </c>
      <c r="C197" s="67" t="s">
        <v>10420</v>
      </c>
      <c r="D197" s="37" t="s">
        <v>10477</v>
      </c>
      <c r="E197" s="152" t="s">
        <v>10477</v>
      </c>
    </row>
    <row r="198" spans="1:5" x14ac:dyDescent="0.25">
      <c r="A198" s="67" t="s">
        <v>10421</v>
      </c>
      <c r="B198" s="67">
        <v>1</v>
      </c>
      <c r="C198" s="67" t="s">
        <v>10421</v>
      </c>
      <c r="D198" s="37" t="s">
        <v>10477</v>
      </c>
      <c r="E198" s="152" t="s">
        <v>10477</v>
      </c>
    </row>
    <row r="199" spans="1:5" x14ac:dyDescent="0.25">
      <c r="A199" s="67" t="s">
        <v>10422</v>
      </c>
      <c r="B199" s="67">
        <v>1</v>
      </c>
      <c r="C199" s="67" t="s">
        <v>10422</v>
      </c>
      <c r="D199" s="37" t="s">
        <v>10477</v>
      </c>
      <c r="E199" s="152" t="s">
        <v>10477</v>
      </c>
    </row>
    <row r="200" spans="1:5" x14ac:dyDescent="0.25">
      <c r="A200" s="67" t="s">
        <v>10423</v>
      </c>
      <c r="B200" s="67">
        <v>1</v>
      </c>
      <c r="C200" s="67" t="s">
        <v>10423</v>
      </c>
      <c r="D200" s="37" t="s">
        <v>10477</v>
      </c>
      <c r="E200" s="152" t="s">
        <v>10477</v>
      </c>
    </row>
    <row r="201" spans="1:5" x14ac:dyDescent="0.25">
      <c r="A201" s="67" t="s">
        <v>10425</v>
      </c>
      <c r="B201" s="67">
        <v>1</v>
      </c>
      <c r="C201" s="67" t="s">
        <v>10425</v>
      </c>
      <c r="D201" s="37" t="s">
        <v>10477</v>
      </c>
      <c r="E201" s="152" t="s">
        <v>10477</v>
      </c>
    </row>
    <row r="202" spans="1:5" x14ac:dyDescent="0.25">
      <c r="A202" s="67" t="s">
        <v>10426</v>
      </c>
      <c r="B202" s="67">
        <v>1</v>
      </c>
      <c r="C202" s="67" t="s">
        <v>10426</v>
      </c>
      <c r="D202" s="37" t="s">
        <v>10477</v>
      </c>
      <c r="E202" s="152" t="s">
        <v>10477</v>
      </c>
    </row>
    <row r="203" spans="1:5" x14ac:dyDescent="0.25">
      <c r="A203" s="67" t="s">
        <v>10427</v>
      </c>
      <c r="B203" s="67">
        <v>1</v>
      </c>
      <c r="C203" s="67" t="s">
        <v>10427</v>
      </c>
      <c r="D203" s="37" t="s">
        <v>10477</v>
      </c>
      <c r="E203" s="152" t="s">
        <v>10477</v>
      </c>
    </row>
    <row r="204" spans="1:5" x14ac:dyDescent="0.25">
      <c r="A204" s="67" t="s">
        <v>10428</v>
      </c>
      <c r="B204" s="67">
        <v>1</v>
      </c>
      <c r="C204" s="67" t="s">
        <v>10428</v>
      </c>
      <c r="D204" s="37" t="s">
        <v>10477</v>
      </c>
      <c r="E204" s="152" t="s">
        <v>10477</v>
      </c>
    </row>
    <row r="205" spans="1:5" x14ac:dyDescent="0.25">
      <c r="A205" s="67" t="s">
        <v>10429</v>
      </c>
      <c r="B205" s="67">
        <v>1</v>
      </c>
      <c r="C205" s="67" t="s">
        <v>10429</v>
      </c>
      <c r="D205" s="37" t="s">
        <v>10477</v>
      </c>
      <c r="E205" s="152" t="s">
        <v>10477</v>
      </c>
    </row>
    <row r="206" spans="1:5" x14ac:dyDescent="0.25">
      <c r="A206" s="67" t="s">
        <v>10430</v>
      </c>
      <c r="B206" s="67">
        <v>1</v>
      </c>
      <c r="C206" s="67" t="s">
        <v>10430</v>
      </c>
      <c r="D206" s="37" t="s">
        <v>10477</v>
      </c>
      <c r="E206" s="152" t="s">
        <v>10477</v>
      </c>
    </row>
    <row r="207" spans="1:5" x14ac:dyDescent="0.25">
      <c r="A207" s="67" t="s">
        <v>10431</v>
      </c>
      <c r="B207" s="67">
        <v>1</v>
      </c>
      <c r="C207" s="67" t="s">
        <v>10431</v>
      </c>
      <c r="D207" s="37" t="s">
        <v>10477</v>
      </c>
      <c r="E207" s="152" t="s">
        <v>10477</v>
      </c>
    </row>
    <row r="208" spans="1:5" x14ac:dyDescent="0.25">
      <c r="A208" s="67" t="s">
        <v>10432</v>
      </c>
      <c r="B208" s="67">
        <v>1</v>
      </c>
      <c r="C208" s="67" t="s">
        <v>10432</v>
      </c>
      <c r="D208" s="37" t="s">
        <v>10477</v>
      </c>
      <c r="E208" s="152" t="s">
        <v>10477</v>
      </c>
    </row>
    <row r="209" spans="1:5" x14ac:dyDescent="0.25">
      <c r="A209" s="67" t="s">
        <v>10433</v>
      </c>
      <c r="B209" s="67">
        <v>1</v>
      </c>
      <c r="C209" s="67" t="s">
        <v>10433</v>
      </c>
      <c r="D209" s="37" t="s">
        <v>10477</v>
      </c>
      <c r="E209" s="152" t="s">
        <v>10477</v>
      </c>
    </row>
    <row r="210" spans="1:5" x14ac:dyDescent="0.25">
      <c r="A210" s="41" t="s">
        <v>10476</v>
      </c>
      <c r="B210" s="67">
        <v>1</v>
      </c>
      <c r="C210" s="41" t="s">
        <v>10476</v>
      </c>
      <c r="D210" s="37" t="s">
        <v>10477</v>
      </c>
      <c r="E210" s="152" t="s">
        <v>10477</v>
      </c>
    </row>
    <row r="211" spans="1:5" x14ac:dyDescent="0.25">
      <c r="A211" s="20" t="s">
        <v>10483</v>
      </c>
      <c r="B211" s="67">
        <v>1</v>
      </c>
      <c r="C211" s="20" t="s">
        <v>10483</v>
      </c>
      <c r="D211" s="37" t="s">
        <v>10477</v>
      </c>
      <c r="E211" s="152" t="s">
        <v>10477</v>
      </c>
    </row>
    <row r="212" spans="1:5" x14ac:dyDescent="0.25">
      <c r="A212" s="67" t="s">
        <v>10436</v>
      </c>
      <c r="B212" s="67">
        <v>1</v>
      </c>
      <c r="C212" s="67" t="s">
        <v>10436</v>
      </c>
      <c r="D212" s="37" t="s">
        <v>10477</v>
      </c>
      <c r="E212" s="152" t="s">
        <v>10477</v>
      </c>
    </row>
    <row r="213" spans="1:5" x14ac:dyDescent="0.25">
      <c r="A213" s="67" t="s">
        <v>10437</v>
      </c>
      <c r="B213" s="67">
        <v>1</v>
      </c>
      <c r="C213" s="67" t="s">
        <v>10437</v>
      </c>
      <c r="D213" s="37" t="s">
        <v>10477</v>
      </c>
      <c r="E213" s="152" t="s">
        <v>10477</v>
      </c>
    </row>
    <row r="214" spans="1:5" x14ac:dyDescent="0.25">
      <c r="A214" s="67" t="s">
        <v>10435</v>
      </c>
      <c r="B214" s="67">
        <v>1</v>
      </c>
      <c r="C214" s="67" t="s">
        <v>10435</v>
      </c>
      <c r="D214" s="37" t="s">
        <v>10477</v>
      </c>
      <c r="E214" s="152" t="s">
        <v>10477</v>
      </c>
    </row>
    <row r="215" spans="1:5" x14ac:dyDescent="0.25">
      <c r="A215" s="67" t="s">
        <v>10438</v>
      </c>
      <c r="B215" s="67">
        <v>1</v>
      </c>
      <c r="C215" s="67" t="s">
        <v>10438</v>
      </c>
      <c r="D215" s="37" t="s">
        <v>10477</v>
      </c>
      <c r="E215" s="152" t="s">
        <v>10477</v>
      </c>
    </row>
    <row r="216" spans="1:5" x14ac:dyDescent="0.25">
      <c r="A216" s="67" t="s">
        <v>10439</v>
      </c>
      <c r="B216" s="67">
        <v>1</v>
      </c>
      <c r="C216" s="67" t="s">
        <v>10439</v>
      </c>
      <c r="D216" s="37" t="s">
        <v>10477</v>
      </c>
      <c r="E216" s="152" t="s">
        <v>10477</v>
      </c>
    </row>
    <row r="217" spans="1:5" x14ac:dyDescent="0.25">
      <c r="A217" s="67" t="s">
        <v>10440</v>
      </c>
      <c r="B217" s="67">
        <v>1</v>
      </c>
      <c r="C217" s="67" t="s">
        <v>10440</v>
      </c>
      <c r="D217" s="37" t="s">
        <v>10477</v>
      </c>
      <c r="E217" s="152" t="s">
        <v>10477</v>
      </c>
    </row>
    <row r="218" spans="1:5" x14ac:dyDescent="0.25">
      <c r="A218" s="67" t="s">
        <v>10441</v>
      </c>
      <c r="B218" s="67">
        <v>1</v>
      </c>
      <c r="C218" s="67" t="s">
        <v>10441</v>
      </c>
      <c r="D218" s="37" t="s">
        <v>10477</v>
      </c>
      <c r="E218" s="152" t="s">
        <v>10477</v>
      </c>
    </row>
    <row r="219" spans="1:5" x14ac:dyDescent="0.25">
      <c r="A219" s="67" t="s">
        <v>10442</v>
      </c>
      <c r="B219" s="67">
        <v>1</v>
      </c>
      <c r="C219" s="67" t="s">
        <v>10442</v>
      </c>
      <c r="D219" s="37" t="s">
        <v>10477</v>
      </c>
      <c r="E219" s="152" t="s">
        <v>10477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97"/>
  <sheetViews>
    <sheetView tabSelected="1" workbookViewId="0"/>
  </sheetViews>
  <sheetFormatPr defaultRowHeight="15" x14ac:dyDescent="0.25"/>
  <sheetData>
    <row r="1" spans="1:1" x14ac:dyDescent="0.25">
      <c r="A1" t="s">
        <v>11260</v>
      </c>
    </row>
    <row r="2" spans="1:1" x14ac:dyDescent="0.25">
      <c r="A2" t="s">
        <v>11262</v>
      </c>
    </row>
    <row r="3" spans="1:1" x14ac:dyDescent="0.25">
      <c r="A3" t="s">
        <v>11264</v>
      </c>
    </row>
    <row r="4" spans="1:1" x14ac:dyDescent="0.25">
      <c r="A4" t="s">
        <v>11265</v>
      </c>
    </row>
    <row r="5" spans="1:1" x14ac:dyDescent="0.25">
      <c r="A5" t="s">
        <v>11266</v>
      </c>
    </row>
    <row r="6" spans="1:1" x14ac:dyDescent="0.25">
      <c r="A6" t="s">
        <v>11267</v>
      </c>
    </row>
    <row r="7" spans="1:1" x14ac:dyDescent="0.25">
      <c r="A7" t="s">
        <v>11269</v>
      </c>
    </row>
    <row r="8" spans="1:1" x14ac:dyDescent="0.25">
      <c r="A8" t="s">
        <v>11270</v>
      </c>
    </row>
    <row r="9" spans="1:1" x14ac:dyDescent="0.25">
      <c r="A9" t="s">
        <v>11272</v>
      </c>
    </row>
    <row r="10" spans="1:1" x14ac:dyDescent="0.25">
      <c r="A10" t="s">
        <v>11274</v>
      </c>
    </row>
    <row r="11" spans="1:1" x14ac:dyDescent="0.25">
      <c r="A11" t="s">
        <v>11275</v>
      </c>
    </row>
    <row r="12" spans="1:1" x14ac:dyDescent="0.25">
      <c r="A12" t="s">
        <v>11276</v>
      </c>
    </row>
    <row r="13" spans="1:1" x14ac:dyDescent="0.25">
      <c r="A13" t="s">
        <v>11277</v>
      </c>
    </row>
    <row r="14" spans="1:1" x14ac:dyDescent="0.25">
      <c r="A14" t="s">
        <v>11280</v>
      </c>
    </row>
    <row r="15" spans="1:1" x14ac:dyDescent="0.25">
      <c r="A15" t="s">
        <v>11281</v>
      </c>
    </row>
    <row r="16" spans="1:1" x14ac:dyDescent="0.25">
      <c r="A16" t="s">
        <v>11282</v>
      </c>
    </row>
    <row r="17" spans="1:1" x14ac:dyDescent="0.25">
      <c r="A17" t="s">
        <v>11284</v>
      </c>
    </row>
    <row r="18" spans="1:1" x14ac:dyDescent="0.25">
      <c r="A18" t="s">
        <v>11285</v>
      </c>
    </row>
    <row r="19" spans="1:1" x14ac:dyDescent="0.25">
      <c r="A19" t="s">
        <v>11287</v>
      </c>
    </row>
    <row r="20" spans="1:1" x14ac:dyDescent="0.25">
      <c r="A20" t="s">
        <v>11288</v>
      </c>
    </row>
    <row r="21" spans="1:1" x14ac:dyDescent="0.25">
      <c r="A21" t="s">
        <v>11289</v>
      </c>
    </row>
    <row r="22" spans="1:1" x14ac:dyDescent="0.25">
      <c r="A22" t="s">
        <v>11290</v>
      </c>
    </row>
    <row r="23" spans="1:1" x14ac:dyDescent="0.25">
      <c r="A23" t="s">
        <v>11291</v>
      </c>
    </row>
    <row r="24" spans="1:1" x14ac:dyDescent="0.25">
      <c r="A24" t="s">
        <v>11292</v>
      </c>
    </row>
    <row r="25" spans="1:1" x14ac:dyDescent="0.25">
      <c r="A25" t="s">
        <v>11293</v>
      </c>
    </row>
    <row r="26" spans="1:1" x14ac:dyDescent="0.25">
      <c r="A26" t="s">
        <v>11296</v>
      </c>
    </row>
    <row r="27" spans="1:1" x14ac:dyDescent="0.25">
      <c r="A27" t="s">
        <v>11297</v>
      </c>
    </row>
    <row r="28" spans="1:1" x14ac:dyDescent="0.25">
      <c r="A28" t="s">
        <v>11298</v>
      </c>
    </row>
    <row r="29" spans="1:1" x14ac:dyDescent="0.25">
      <c r="A29" t="s">
        <v>11299</v>
      </c>
    </row>
    <row r="30" spans="1:1" x14ac:dyDescent="0.25">
      <c r="A30" t="s">
        <v>11300</v>
      </c>
    </row>
    <row r="31" spans="1:1" x14ac:dyDescent="0.25">
      <c r="A31" t="s">
        <v>11301</v>
      </c>
    </row>
    <row r="32" spans="1:1" x14ac:dyDescent="0.25">
      <c r="A32" t="s">
        <v>11302</v>
      </c>
    </row>
    <row r="33" spans="1:1" x14ac:dyDescent="0.25">
      <c r="A33" t="s">
        <v>11303</v>
      </c>
    </row>
    <row r="34" spans="1:1" x14ac:dyDescent="0.25">
      <c r="A34" t="s">
        <v>1286</v>
      </c>
    </row>
    <row r="35" spans="1:1" x14ac:dyDescent="0.25">
      <c r="A35" t="s">
        <v>1287</v>
      </c>
    </row>
    <row r="36" spans="1:1" x14ac:dyDescent="0.25">
      <c r="A36" t="s">
        <v>11306</v>
      </c>
    </row>
    <row r="37" spans="1:1" x14ac:dyDescent="0.25">
      <c r="A37" t="s">
        <v>11307</v>
      </c>
    </row>
    <row r="38" spans="1:1" x14ac:dyDescent="0.25">
      <c r="A38" t="s">
        <v>11308</v>
      </c>
    </row>
    <row r="39" spans="1:1" x14ac:dyDescent="0.25">
      <c r="A39" t="s">
        <v>11309</v>
      </c>
    </row>
    <row r="40" spans="1:1" x14ac:dyDescent="0.25">
      <c r="A40" t="s">
        <v>11310</v>
      </c>
    </row>
    <row r="41" spans="1:1" x14ac:dyDescent="0.25">
      <c r="A41" t="s">
        <v>11313</v>
      </c>
    </row>
    <row r="42" spans="1:1" x14ac:dyDescent="0.25">
      <c r="A42" t="s">
        <v>11314</v>
      </c>
    </row>
    <row r="43" spans="1:1" x14ac:dyDescent="0.25">
      <c r="A43" t="s">
        <v>11315</v>
      </c>
    </row>
    <row r="44" spans="1:1" x14ac:dyDescent="0.25">
      <c r="A44" t="s">
        <v>11317</v>
      </c>
    </row>
    <row r="45" spans="1:1" x14ac:dyDescent="0.25">
      <c r="A45" t="s">
        <v>11318</v>
      </c>
    </row>
    <row r="46" spans="1:1" x14ac:dyDescent="0.25">
      <c r="A46" t="s">
        <v>1406</v>
      </c>
    </row>
    <row r="47" spans="1:1" x14ac:dyDescent="0.25">
      <c r="A47" t="s">
        <v>11321</v>
      </c>
    </row>
    <row r="48" spans="1:1" x14ac:dyDescent="0.25">
      <c r="A48" t="s">
        <v>11322</v>
      </c>
    </row>
    <row r="49" spans="1:1" x14ac:dyDescent="0.25">
      <c r="A49" t="s">
        <v>11324</v>
      </c>
    </row>
    <row r="50" spans="1:1" x14ac:dyDescent="0.25">
      <c r="A50" t="s">
        <v>11325</v>
      </c>
    </row>
    <row r="51" spans="1:1" x14ac:dyDescent="0.25">
      <c r="A51" t="s">
        <v>11326</v>
      </c>
    </row>
    <row r="52" spans="1:1" x14ac:dyDescent="0.25">
      <c r="A52" t="s">
        <v>11327</v>
      </c>
    </row>
    <row r="53" spans="1:1" x14ac:dyDescent="0.25">
      <c r="A53" t="s">
        <v>11328</v>
      </c>
    </row>
    <row r="54" spans="1:1" x14ac:dyDescent="0.25">
      <c r="A54" t="s">
        <v>11329</v>
      </c>
    </row>
    <row r="55" spans="1:1" x14ac:dyDescent="0.25">
      <c r="A55" t="s">
        <v>11330</v>
      </c>
    </row>
    <row r="56" spans="1:1" x14ac:dyDescent="0.25">
      <c r="A56" t="s">
        <v>11332</v>
      </c>
    </row>
    <row r="57" spans="1:1" x14ac:dyDescent="0.25">
      <c r="A57" t="s">
        <v>11333</v>
      </c>
    </row>
    <row r="58" spans="1:1" x14ac:dyDescent="0.25">
      <c r="A58" t="s">
        <v>10446</v>
      </c>
    </row>
    <row r="59" spans="1:1" x14ac:dyDescent="0.25">
      <c r="A59" t="s">
        <v>11335</v>
      </c>
    </row>
    <row r="60" spans="1:1" x14ac:dyDescent="0.25">
      <c r="A60" t="s">
        <v>11336</v>
      </c>
    </row>
    <row r="61" spans="1:1" x14ac:dyDescent="0.25">
      <c r="A61" t="s">
        <v>11338</v>
      </c>
    </row>
    <row r="62" spans="1:1" x14ac:dyDescent="0.25">
      <c r="A62" t="s">
        <v>11339</v>
      </c>
    </row>
    <row r="63" spans="1:1" x14ac:dyDescent="0.25">
      <c r="A63" t="s">
        <v>11340</v>
      </c>
    </row>
    <row r="64" spans="1:1" x14ac:dyDescent="0.25">
      <c r="A64" t="s">
        <v>11341</v>
      </c>
    </row>
    <row r="65" spans="1:1" x14ac:dyDescent="0.25">
      <c r="A65" t="s">
        <v>11342</v>
      </c>
    </row>
    <row r="66" spans="1:1" x14ac:dyDescent="0.25">
      <c r="A66" t="s">
        <v>11344</v>
      </c>
    </row>
    <row r="67" spans="1:1" x14ac:dyDescent="0.25">
      <c r="A67" t="s">
        <v>11345</v>
      </c>
    </row>
    <row r="68" spans="1:1" x14ac:dyDescent="0.25">
      <c r="A68" t="s">
        <v>11346</v>
      </c>
    </row>
    <row r="69" spans="1:1" x14ac:dyDescent="0.25">
      <c r="A69" t="s">
        <v>11347</v>
      </c>
    </row>
    <row r="70" spans="1:1" x14ac:dyDescent="0.25">
      <c r="A70" t="s">
        <v>11348</v>
      </c>
    </row>
    <row r="71" spans="1:1" x14ac:dyDescent="0.25">
      <c r="A71" t="s">
        <v>11349</v>
      </c>
    </row>
    <row r="72" spans="1:1" x14ac:dyDescent="0.25">
      <c r="A72" t="s">
        <v>11350</v>
      </c>
    </row>
    <row r="73" spans="1:1" x14ac:dyDescent="0.25">
      <c r="A73" t="s">
        <v>11351</v>
      </c>
    </row>
    <row r="74" spans="1:1" x14ac:dyDescent="0.25">
      <c r="A74" t="s">
        <v>11353</v>
      </c>
    </row>
    <row r="75" spans="1:1" x14ac:dyDescent="0.25">
      <c r="A75" t="s">
        <v>11354</v>
      </c>
    </row>
    <row r="76" spans="1:1" x14ac:dyDescent="0.25">
      <c r="A76" t="s">
        <v>11355</v>
      </c>
    </row>
    <row r="77" spans="1:1" x14ac:dyDescent="0.25">
      <c r="A77" t="s">
        <v>11356</v>
      </c>
    </row>
    <row r="78" spans="1:1" x14ac:dyDescent="0.25">
      <c r="A78" t="s">
        <v>11357</v>
      </c>
    </row>
    <row r="79" spans="1:1" x14ac:dyDescent="0.25">
      <c r="A79" t="s">
        <v>11358</v>
      </c>
    </row>
    <row r="80" spans="1:1" x14ac:dyDescent="0.25">
      <c r="A80" t="s">
        <v>11359</v>
      </c>
    </row>
    <row r="81" spans="1:1" x14ac:dyDescent="0.25">
      <c r="A81" t="s">
        <v>11361</v>
      </c>
    </row>
    <row r="82" spans="1:1" x14ac:dyDescent="0.25">
      <c r="A82" t="s">
        <v>11362</v>
      </c>
    </row>
    <row r="83" spans="1:1" x14ac:dyDescent="0.25">
      <c r="A83" t="s">
        <v>11363</v>
      </c>
    </row>
    <row r="84" spans="1:1" x14ac:dyDescent="0.25">
      <c r="A84" t="s">
        <v>11364</v>
      </c>
    </row>
    <row r="85" spans="1:1" x14ac:dyDescent="0.25">
      <c r="A85" t="s">
        <v>11366</v>
      </c>
    </row>
    <row r="86" spans="1:1" x14ac:dyDescent="0.25">
      <c r="A86" t="s">
        <v>11367</v>
      </c>
    </row>
    <row r="87" spans="1:1" x14ac:dyDescent="0.25">
      <c r="A87" t="s">
        <v>11368</v>
      </c>
    </row>
    <row r="88" spans="1:1" x14ac:dyDescent="0.25">
      <c r="A88" t="s">
        <v>11369</v>
      </c>
    </row>
    <row r="89" spans="1:1" x14ac:dyDescent="0.25">
      <c r="A89" t="s">
        <v>11371</v>
      </c>
    </row>
    <row r="90" spans="1:1" x14ac:dyDescent="0.25">
      <c r="A90" t="s">
        <v>1655</v>
      </c>
    </row>
    <row r="91" spans="1:1" x14ac:dyDescent="0.25">
      <c r="A91" t="s">
        <v>1656</v>
      </c>
    </row>
    <row r="92" spans="1:1" x14ac:dyDescent="0.25">
      <c r="A92" t="s">
        <v>1657</v>
      </c>
    </row>
    <row r="93" spans="1:1" x14ac:dyDescent="0.25">
      <c r="A93" t="s">
        <v>1658</v>
      </c>
    </row>
    <row r="94" spans="1:1" x14ac:dyDescent="0.25">
      <c r="A94" t="s">
        <v>1659</v>
      </c>
    </row>
    <row r="95" spans="1:1" x14ac:dyDescent="0.25">
      <c r="A95" t="s">
        <v>1660</v>
      </c>
    </row>
    <row r="96" spans="1:1" x14ac:dyDescent="0.25">
      <c r="A96" t="s">
        <v>1661</v>
      </c>
    </row>
    <row r="97" spans="1:1" x14ac:dyDescent="0.25">
      <c r="A97" t="s">
        <v>1662</v>
      </c>
    </row>
    <row r="98" spans="1:1" x14ac:dyDescent="0.25">
      <c r="A98" t="s">
        <v>11373</v>
      </c>
    </row>
    <row r="99" spans="1:1" x14ac:dyDescent="0.25">
      <c r="A99" t="s">
        <v>11374</v>
      </c>
    </row>
    <row r="100" spans="1:1" x14ac:dyDescent="0.25">
      <c r="A100" t="s">
        <v>11375</v>
      </c>
    </row>
    <row r="101" spans="1:1" x14ac:dyDescent="0.25">
      <c r="A101" t="s">
        <v>11376</v>
      </c>
    </row>
    <row r="102" spans="1:1" x14ac:dyDescent="0.25">
      <c r="A102" t="s">
        <v>11377</v>
      </c>
    </row>
    <row r="103" spans="1:1" x14ac:dyDescent="0.25">
      <c r="A103" t="s">
        <v>11379</v>
      </c>
    </row>
    <row r="104" spans="1:1" x14ac:dyDescent="0.25">
      <c r="A104" t="s">
        <v>11380</v>
      </c>
    </row>
    <row r="105" spans="1:1" x14ac:dyDescent="0.25">
      <c r="A105" t="s">
        <v>11381</v>
      </c>
    </row>
    <row r="106" spans="1:1" x14ac:dyDescent="0.25">
      <c r="A106" t="s">
        <v>11383</v>
      </c>
    </row>
    <row r="107" spans="1:1" x14ac:dyDescent="0.25">
      <c r="A107" t="s">
        <v>11384</v>
      </c>
    </row>
    <row r="108" spans="1:1" x14ac:dyDescent="0.25">
      <c r="A108" t="s">
        <v>11386</v>
      </c>
    </row>
    <row r="109" spans="1:1" x14ac:dyDescent="0.25">
      <c r="A109" t="s">
        <v>11387</v>
      </c>
    </row>
    <row r="110" spans="1:1" x14ac:dyDescent="0.25">
      <c r="A110" t="s">
        <v>11388</v>
      </c>
    </row>
    <row r="111" spans="1:1" x14ac:dyDescent="0.25">
      <c r="A111" t="s">
        <v>11389</v>
      </c>
    </row>
    <row r="112" spans="1:1" x14ac:dyDescent="0.25">
      <c r="A112" t="s">
        <v>11390</v>
      </c>
    </row>
    <row r="113" spans="1:1" x14ac:dyDescent="0.25">
      <c r="A113" t="s">
        <v>11391</v>
      </c>
    </row>
    <row r="114" spans="1:1" x14ac:dyDescent="0.25">
      <c r="A114" t="s">
        <v>11392</v>
      </c>
    </row>
    <row r="115" spans="1:1" x14ac:dyDescent="0.25">
      <c r="A115" t="s">
        <v>11393</v>
      </c>
    </row>
    <row r="116" spans="1:1" x14ac:dyDescent="0.25">
      <c r="A116" t="s">
        <v>11394</v>
      </c>
    </row>
    <row r="117" spans="1:1" x14ac:dyDescent="0.25">
      <c r="A117" t="s">
        <v>11396</v>
      </c>
    </row>
    <row r="118" spans="1:1" x14ac:dyDescent="0.25">
      <c r="A118" t="s">
        <v>11397</v>
      </c>
    </row>
    <row r="119" spans="1:1" x14ac:dyDescent="0.25">
      <c r="A119" t="s">
        <v>11398</v>
      </c>
    </row>
    <row r="120" spans="1:1" x14ac:dyDescent="0.25">
      <c r="A120" t="s">
        <v>11399</v>
      </c>
    </row>
    <row r="121" spans="1:1" x14ac:dyDescent="0.25">
      <c r="A121" t="s">
        <v>11400</v>
      </c>
    </row>
    <row r="122" spans="1:1" x14ac:dyDescent="0.25">
      <c r="A122" t="s">
        <v>11401</v>
      </c>
    </row>
    <row r="123" spans="1:1" x14ac:dyDescent="0.25">
      <c r="A123" t="s">
        <v>11402</v>
      </c>
    </row>
    <row r="124" spans="1:1" x14ac:dyDescent="0.25">
      <c r="A124" t="s">
        <v>11403</v>
      </c>
    </row>
    <row r="125" spans="1:1" x14ac:dyDescent="0.25">
      <c r="A125" t="s">
        <v>11405</v>
      </c>
    </row>
    <row r="126" spans="1:1" x14ac:dyDescent="0.25">
      <c r="A126" t="s">
        <v>11406</v>
      </c>
    </row>
    <row r="127" spans="1:1" x14ac:dyDescent="0.25">
      <c r="A127" t="s">
        <v>11407</v>
      </c>
    </row>
    <row r="128" spans="1:1" x14ac:dyDescent="0.25">
      <c r="A128" t="s">
        <v>11408</v>
      </c>
    </row>
    <row r="129" spans="1:1" x14ac:dyDescent="0.25">
      <c r="A129" t="s">
        <v>11410</v>
      </c>
    </row>
    <row r="130" spans="1:1" x14ac:dyDescent="0.25">
      <c r="A130" t="s">
        <v>11411</v>
      </c>
    </row>
    <row r="131" spans="1:1" x14ac:dyDescent="0.25">
      <c r="A131" t="s">
        <v>11412</v>
      </c>
    </row>
    <row r="132" spans="1:1" x14ac:dyDescent="0.25">
      <c r="A132" t="s">
        <v>11413</v>
      </c>
    </row>
    <row r="133" spans="1:1" x14ac:dyDescent="0.25">
      <c r="A133" t="s">
        <v>11415</v>
      </c>
    </row>
    <row r="134" spans="1:1" x14ac:dyDescent="0.25">
      <c r="A134" t="s">
        <v>11416</v>
      </c>
    </row>
    <row r="135" spans="1:1" x14ac:dyDescent="0.25">
      <c r="A135" t="s">
        <v>11418</v>
      </c>
    </row>
    <row r="136" spans="1:1" x14ac:dyDescent="0.25">
      <c r="A136" t="s">
        <v>11419</v>
      </c>
    </row>
    <row r="137" spans="1:1" x14ac:dyDescent="0.25">
      <c r="A137" t="s">
        <v>11420</v>
      </c>
    </row>
    <row r="138" spans="1:1" x14ac:dyDescent="0.25">
      <c r="A138" t="s">
        <v>11421</v>
      </c>
    </row>
    <row r="139" spans="1:1" x14ac:dyDescent="0.25">
      <c r="A139" t="s">
        <v>11423</v>
      </c>
    </row>
    <row r="140" spans="1:1" x14ac:dyDescent="0.25">
      <c r="A140" t="s">
        <v>11424</v>
      </c>
    </row>
    <row r="141" spans="1:1" x14ac:dyDescent="0.25">
      <c r="A141" t="s">
        <v>2108</v>
      </c>
    </row>
    <row r="142" spans="1:1" x14ac:dyDescent="0.25">
      <c r="A142" t="s">
        <v>11428</v>
      </c>
    </row>
    <row r="143" spans="1:1" x14ac:dyDescent="0.25">
      <c r="A143" t="s">
        <v>11429</v>
      </c>
    </row>
    <row r="144" spans="1:1" x14ac:dyDescent="0.25">
      <c r="A144" t="s">
        <v>2125</v>
      </c>
    </row>
    <row r="145" spans="1:1" x14ac:dyDescent="0.25">
      <c r="A145" t="s">
        <v>11431</v>
      </c>
    </row>
    <row r="146" spans="1:1" x14ac:dyDescent="0.25">
      <c r="A146" t="s">
        <v>11432</v>
      </c>
    </row>
    <row r="147" spans="1:1" x14ac:dyDescent="0.25">
      <c r="A147" t="s">
        <v>11433</v>
      </c>
    </row>
    <row r="148" spans="1:1" x14ac:dyDescent="0.25">
      <c r="A148" t="s">
        <v>11435</v>
      </c>
    </row>
    <row r="149" spans="1:1" x14ac:dyDescent="0.25">
      <c r="A149" t="s">
        <v>11436</v>
      </c>
    </row>
    <row r="150" spans="1:1" x14ac:dyDescent="0.25">
      <c r="A150" t="s">
        <v>11437</v>
      </c>
    </row>
    <row r="151" spans="1:1" x14ac:dyDescent="0.25">
      <c r="A151" t="s">
        <v>11438</v>
      </c>
    </row>
    <row r="152" spans="1:1" x14ac:dyDescent="0.25">
      <c r="A152" t="s">
        <v>11439</v>
      </c>
    </row>
    <row r="153" spans="1:1" x14ac:dyDescent="0.25">
      <c r="A153" t="s">
        <v>2169</v>
      </c>
    </row>
    <row r="154" spans="1:1" x14ac:dyDescent="0.25">
      <c r="A154" t="s">
        <v>11443</v>
      </c>
    </row>
    <row r="155" spans="1:1" x14ac:dyDescent="0.25">
      <c r="A155" t="s">
        <v>11444</v>
      </c>
    </row>
    <row r="156" spans="1:1" x14ac:dyDescent="0.25">
      <c r="A156" t="s">
        <v>11445</v>
      </c>
    </row>
    <row r="157" spans="1:1" x14ac:dyDescent="0.25">
      <c r="A157" t="s">
        <v>11446</v>
      </c>
    </row>
    <row r="158" spans="1:1" x14ac:dyDescent="0.25">
      <c r="A158" t="s">
        <v>11448</v>
      </c>
    </row>
    <row r="159" spans="1:1" x14ac:dyDescent="0.25">
      <c r="A159" t="s">
        <v>11449</v>
      </c>
    </row>
    <row r="160" spans="1:1" x14ac:dyDescent="0.25">
      <c r="A160" t="s">
        <v>11450</v>
      </c>
    </row>
    <row r="161" spans="1:1" x14ac:dyDescent="0.25">
      <c r="A161" t="s">
        <v>11452</v>
      </c>
    </row>
    <row r="162" spans="1:1" x14ac:dyDescent="0.25">
      <c r="A162" t="s">
        <v>11454</v>
      </c>
    </row>
    <row r="163" spans="1:1" x14ac:dyDescent="0.25">
      <c r="A163" t="s">
        <v>11455</v>
      </c>
    </row>
    <row r="164" spans="1:1" x14ac:dyDescent="0.25">
      <c r="A164" t="s">
        <v>11456</v>
      </c>
    </row>
    <row r="165" spans="1:1" x14ac:dyDescent="0.25">
      <c r="A165" t="s">
        <v>11458</v>
      </c>
    </row>
    <row r="166" spans="1:1" x14ac:dyDescent="0.25">
      <c r="A166" t="s">
        <v>11459</v>
      </c>
    </row>
    <row r="167" spans="1:1" x14ac:dyDescent="0.25">
      <c r="A167" t="s">
        <v>11460</v>
      </c>
    </row>
    <row r="168" spans="1:1" x14ac:dyDescent="0.25">
      <c r="A168" t="s">
        <v>11461</v>
      </c>
    </row>
    <row r="169" spans="1:1" x14ac:dyDescent="0.25">
      <c r="A169" t="s">
        <v>11462</v>
      </c>
    </row>
    <row r="170" spans="1:1" x14ac:dyDescent="0.25">
      <c r="A170" t="s">
        <v>11463</v>
      </c>
    </row>
    <row r="171" spans="1:1" x14ac:dyDescent="0.25">
      <c r="A171" t="s">
        <v>11464</v>
      </c>
    </row>
    <row r="172" spans="1:1" x14ac:dyDescent="0.25">
      <c r="A172" t="s">
        <v>11465</v>
      </c>
    </row>
    <row r="173" spans="1:1" x14ac:dyDescent="0.25">
      <c r="A173" t="s">
        <v>11466</v>
      </c>
    </row>
    <row r="174" spans="1:1" x14ac:dyDescent="0.25">
      <c r="A174" t="s">
        <v>11467</v>
      </c>
    </row>
    <row r="175" spans="1:1" x14ac:dyDescent="0.25">
      <c r="A175" t="s">
        <v>11470</v>
      </c>
    </row>
    <row r="176" spans="1:1" x14ac:dyDescent="0.25">
      <c r="A176" t="s">
        <v>11471</v>
      </c>
    </row>
    <row r="177" spans="1:1" x14ac:dyDescent="0.25">
      <c r="A177" t="s">
        <v>11472</v>
      </c>
    </row>
    <row r="178" spans="1:1" x14ac:dyDescent="0.25">
      <c r="A178" t="s">
        <v>11473</v>
      </c>
    </row>
    <row r="179" spans="1:1" x14ac:dyDescent="0.25">
      <c r="A179" t="s">
        <v>11474</v>
      </c>
    </row>
    <row r="180" spans="1:1" x14ac:dyDescent="0.25">
      <c r="A180" t="s">
        <v>11475</v>
      </c>
    </row>
    <row r="181" spans="1:1" x14ac:dyDescent="0.25">
      <c r="A181" t="s">
        <v>11476</v>
      </c>
    </row>
    <row r="182" spans="1:1" x14ac:dyDescent="0.25">
      <c r="A182" t="s">
        <v>11477</v>
      </c>
    </row>
    <row r="183" spans="1:1" x14ac:dyDescent="0.25">
      <c r="A183" t="s">
        <v>11479</v>
      </c>
    </row>
    <row r="184" spans="1:1" x14ac:dyDescent="0.25">
      <c r="A184" t="s">
        <v>11480</v>
      </c>
    </row>
    <row r="185" spans="1:1" x14ac:dyDescent="0.25">
      <c r="A185" t="s">
        <v>10451</v>
      </c>
    </row>
    <row r="186" spans="1:1" x14ac:dyDescent="0.25">
      <c r="A186" t="s">
        <v>10452</v>
      </c>
    </row>
    <row r="187" spans="1:1" x14ac:dyDescent="0.25">
      <c r="A187" t="s">
        <v>11481</v>
      </c>
    </row>
    <row r="188" spans="1:1" x14ac:dyDescent="0.25">
      <c r="A188" t="s">
        <v>11484</v>
      </c>
    </row>
    <row r="189" spans="1:1" x14ac:dyDescent="0.25">
      <c r="A189" t="s">
        <v>11485</v>
      </c>
    </row>
    <row r="190" spans="1:1" x14ac:dyDescent="0.25">
      <c r="A190" t="s">
        <v>11486</v>
      </c>
    </row>
    <row r="191" spans="1:1" x14ac:dyDescent="0.25">
      <c r="A191" t="s">
        <v>11487</v>
      </c>
    </row>
    <row r="192" spans="1:1" x14ac:dyDescent="0.25">
      <c r="A192" t="s">
        <v>11488</v>
      </c>
    </row>
    <row r="193" spans="1:1" x14ac:dyDescent="0.25">
      <c r="A193" t="s">
        <v>11489</v>
      </c>
    </row>
    <row r="194" spans="1:1" x14ac:dyDescent="0.25">
      <c r="A194" t="s">
        <v>11492</v>
      </c>
    </row>
    <row r="195" spans="1:1" x14ac:dyDescent="0.25">
      <c r="A195" t="s">
        <v>10458</v>
      </c>
    </row>
    <row r="196" spans="1:1" x14ac:dyDescent="0.25">
      <c r="A196" t="s">
        <v>10459</v>
      </c>
    </row>
    <row r="197" spans="1:1" x14ac:dyDescent="0.25">
      <c r="A197" t="s">
        <v>10478</v>
      </c>
    </row>
    <row r="198" spans="1:1" x14ac:dyDescent="0.25">
      <c r="A198" t="s">
        <v>10460</v>
      </c>
    </row>
    <row r="199" spans="1:1" x14ac:dyDescent="0.25">
      <c r="A199" t="s">
        <v>11495</v>
      </c>
    </row>
    <row r="200" spans="1:1" x14ac:dyDescent="0.25">
      <c r="A200" t="s">
        <v>11496</v>
      </c>
    </row>
    <row r="201" spans="1:1" x14ac:dyDescent="0.25">
      <c r="A201" t="s">
        <v>11499</v>
      </c>
    </row>
    <row r="202" spans="1:1" x14ac:dyDescent="0.25">
      <c r="A202" t="s">
        <v>11500</v>
      </c>
    </row>
    <row r="203" spans="1:1" x14ac:dyDescent="0.25">
      <c r="A203" t="s">
        <v>11501</v>
      </c>
    </row>
    <row r="204" spans="1:1" x14ac:dyDescent="0.25">
      <c r="A204" t="s">
        <v>11504</v>
      </c>
    </row>
    <row r="205" spans="1:1" x14ac:dyDescent="0.25">
      <c r="A205" t="s">
        <v>11505</v>
      </c>
    </row>
    <row r="206" spans="1:1" x14ac:dyDescent="0.25">
      <c r="A206" t="s">
        <v>11507</v>
      </c>
    </row>
    <row r="207" spans="1:1" x14ac:dyDescent="0.25">
      <c r="A207" t="s">
        <v>11508</v>
      </c>
    </row>
    <row r="208" spans="1:1" x14ac:dyDescent="0.25">
      <c r="A208" t="s">
        <v>11509</v>
      </c>
    </row>
    <row r="209" spans="1:1" x14ac:dyDescent="0.25">
      <c r="A209" t="s">
        <v>11510</v>
      </c>
    </row>
    <row r="210" spans="1:1" x14ac:dyDescent="0.25">
      <c r="A210" t="s">
        <v>11512</v>
      </c>
    </row>
    <row r="211" spans="1:1" x14ac:dyDescent="0.25">
      <c r="A211" t="s">
        <v>11513</v>
      </c>
    </row>
    <row r="212" spans="1:1" x14ac:dyDescent="0.25">
      <c r="A212" t="s">
        <v>11514</v>
      </c>
    </row>
    <row r="213" spans="1:1" x14ac:dyDescent="0.25">
      <c r="A213" t="s">
        <v>11517</v>
      </c>
    </row>
    <row r="214" spans="1:1" x14ac:dyDescent="0.25">
      <c r="A214" t="s">
        <v>11518</v>
      </c>
    </row>
    <row r="215" spans="1:1" x14ac:dyDescent="0.25">
      <c r="A215" t="s">
        <v>11519</v>
      </c>
    </row>
    <row r="216" spans="1:1" x14ac:dyDescent="0.25">
      <c r="A216" t="s">
        <v>11520</v>
      </c>
    </row>
    <row r="217" spans="1:1" x14ac:dyDescent="0.25">
      <c r="A217" t="s">
        <v>11521</v>
      </c>
    </row>
    <row r="218" spans="1:1" x14ac:dyDescent="0.25">
      <c r="A218" t="s">
        <v>11522</v>
      </c>
    </row>
    <row r="219" spans="1:1" x14ac:dyDescent="0.25">
      <c r="A219" t="s">
        <v>11523</v>
      </c>
    </row>
    <row r="220" spans="1:1" x14ac:dyDescent="0.25">
      <c r="A220" t="s">
        <v>11524</v>
      </c>
    </row>
    <row r="221" spans="1:1" x14ac:dyDescent="0.25">
      <c r="A221" t="s">
        <v>11525</v>
      </c>
    </row>
    <row r="222" spans="1:1" x14ac:dyDescent="0.25">
      <c r="A222" t="s">
        <v>11526</v>
      </c>
    </row>
    <row r="223" spans="1:1" x14ac:dyDescent="0.25">
      <c r="A223" t="s">
        <v>11527</v>
      </c>
    </row>
    <row r="224" spans="1:1" x14ac:dyDescent="0.25">
      <c r="A224" t="s">
        <v>11528</v>
      </c>
    </row>
    <row r="225" spans="1:1" x14ac:dyDescent="0.25">
      <c r="A225" t="s">
        <v>11529</v>
      </c>
    </row>
    <row r="226" spans="1:1" x14ac:dyDescent="0.25">
      <c r="A226" t="s">
        <v>11530</v>
      </c>
    </row>
    <row r="227" spans="1:1" x14ac:dyDescent="0.25">
      <c r="A227" t="s">
        <v>11531</v>
      </c>
    </row>
    <row r="228" spans="1:1" x14ac:dyDescent="0.25">
      <c r="A228" t="s">
        <v>11532</v>
      </c>
    </row>
    <row r="229" spans="1:1" x14ac:dyDescent="0.25">
      <c r="A229" t="s">
        <v>11533</v>
      </c>
    </row>
    <row r="230" spans="1:1" x14ac:dyDescent="0.25">
      <c r="A230" t="s">
        <v>11534</v>
      </c>
    </row>
    <row r="231" spans="1:1" x14ac:dyDescent="0.25">
      <c r="A231" t="s">
        <v>11535</v>
      </c>
    </row>
    <row r="232" spans="1:1" x14ac:dyDescent="0.25">
      <c r="A232" t="s">
        <v>11536</v>
      </c>
    </row>
    <row r="233" spans="1:1" x14ac:dyDescent="0.25">
      <c r="A233" t="s">
        <v>11537</v>
      </c>
    </row>
    <row r="234" spans="1:1" x14ac:dyDescent="0.25">
      <c r="A234" t="s">
        <v>11538</v>
      </c>
    </row>
    <row r="235" spans="1:1" x14ac:dyDescent="0.25">
      <c r="A235" t="s">
        <v>11540</v>
      </c>
    </row>
    <row r="236" spans="1:1" x14ac:dyDescent="0.25">
      <c r="A236" t="s">
        <v>11541</v>
      </c>
    </row>
    <row r="237" spans="1:1" x14ac:dyDescent="0.25">
      <c r="A237" t="s">
        <v>11542</v>
      </c>
    </row>
    <row r="238" spans="1:1" x14ac:dyDescent="0.25">
      <c r="A238" t="s">
        <v>11544</v>
      </c>
    </row>
    <row r="239" spans="1:1" x14ac:dyDescent="0.25">
      <c r="A239" t="s">
        <v>11546</v>
      </c>
    </row>
    <row r="240" spans="1:1" x14ac:dyDescent="0.25">
      <c r="A240" t="s">
        <v>11547</v>
      </c>
    </row>
    <row r="241" spans="1:1" x14ac:dyDescent="0.25">
      <c r="A241" t="s">
        <v>11549</v>
      </c>
    </row>
    <row r="242" spans="1:1" x14ac:dyDescent="0.25">
      <c r="A242" t="s">
        <v>11550</v>
      </c>
    </row>
    <row r="243" spans="1:1" x14ac:dyDescent="0.25">
      <c r="A243" t="s">
        <v>11551</v>
      </c>
    </row>
    <row r="244" spans="1:1" x14ac:dyDescent="0.25">
      <c r="A244" t="s">
        <v>11552</v>
      </c>
    </row>
    <row r="245" spans="1:1" x14ac:dyDescent="0.25">
      <c r="A245" t="s">
        <v>11554</v>
      </c>
    </row>
    <row r="246" spans="1:1" x14ac:dyDescent="0.25">
      <c r="A246" t="s">
        <v>11555</v>
      </c>
    </row>
    <row r="247" spans="1:1" x14ac:dyDescent="0.25">
      <c r="A247" t="s">
        <v>11556</v>
      </c>
    </row>
    <row r="248" spans="1:1" x14ac:dyDescent="0.25">
      <c r="A248" t="s">
        <v>11304</v>
      </c>
    </row>
    <row r="249" spans="1:1" x14ac:dyDescent="0.25">
      <c r="A249" t="s">
        <v>11557</v>
      </c>
    </row>
    <row r="250" spans="1:1" x14ac:dyDescent="0.25">
      <c r="A250" t="s">
        <v>11559</v>
      </c>
    </row>
    <row r="251" spans="1:1" x14ac:dyDescent="0.25">
      <c r="A251" t="s">
        <v>11561</v>
      </c>
    </row>
    <row r="252" spans="1:1" x14ac:dyDescent="0.25">
      <c r="A252" t="s">
        <v>11562</v>
      </c>
    </row>
    <row r="253" spans="1:1" x14ac:dyDescent="0.25">
      <c r="A253" t="s">
        <v>11563</v>
      </c>
    </row>
    <row r="254" spans="1:1" x14ac:dyDescent="0.25">
      <c r="A254" t="s">
        <v>11565</v>
      </c>
    </row>
    <row r="255" spans="1:1" x14ac:dyDescent="0.25">
      <c r="A255" t="s">
        <v>11566</v>
      </c>
    </row>
    <row r="256" spans="1:1" x14ac:dyDescent="0.25">
      <c r="A256" t="s">
        <v>11568</v>
      </c>
    </row>
    <row r="257" spans="1:1" x14ac:dyDescent="0.25">
      <c r="A257" t="s">
        <v>11569</v>
      </c>
    </row>
    <row r="258" spans="1:1" x14ac:dyDescent="0.25">
      <c r="A258" t="s">
        <v>11570</v>
      </c>
    </row>
    <row r="259" spans="1:1" x14ac:dyDescent="0.25">
      <c r="A259" t="s">
        <v>11572</v>
      </c>
    </row>
    <row r="260" spans="1:1" x14ac:dyDescent="0.25">
      <c r="A260" t="s">
        <v>11573</v>
      </c>
    </row>
    <row r="261" spans="1:1" x14ac:dyDescent="0.25">
      <c r="A261" t="s">
        <v>11574</v>
      </c>
    </row>
    <row r="262" spans="1:1" x14ac:dyDescent="0.25">
      <c r="A262" t="s">
        <v>11319</v>
      </c>
    </row>
    <row r="263" spans="1:1" x14ac:dyDescent="0.25">
      <c r="A263" t="s">
        <v>11575</v>
      </c>
    </row>
    <row r="264" spans="1:1" x14ac:dyDescent="0.25">
      <c r="A264" t="s">
        <v>11576</v>
      </c>
    </row>
    <row r="265" spans="1:1" x14ac:dyDescent="0.25">
      <c r="A265" t="s">
        <v>11577</v>
      </c>
    </row>
    <row r="266" spans="1:1" x14ac:dyDescent="0.25">
      <c r="A266" t="s">
        <v>11578</v>
      </c>
    </row>
    <row r="267" spans="1:1" x14ac:dyDescent="0.25">
      <c r="A267" t="s">
        <v>11579</v>
      </c>
    </row>
    <row r="268" spans="1:1" x14ac:dyDescent="0.25">
      <c r="A268" t="s">
        <v>11580</v>
      </c>
    </row>
    <row r="269" spans="1:1" x14ac:dyDescent="0.25">
      <c r="A269" t="s">
        <v>11581</v>
      </c>
    </row>
    <row r="270" spans="1:1" x14ac:dyDescent="0.25">
      <c r="A270" t="s">
        <v>11582</v>
      </c>
    </row>
    <row r="271" spans="1:1" x14ac:dyDescent="0.25">
      <c r="A271" t="s">
        <v>11372</v>
      </c>
    </row>
    <row r="272" spans="1:1" x14ac:dyDescent="0.25">
      <c r="A272" t="s">
        <v>11583</v>
      </c>
    </row>
    <row r="273" spans="1:1" x14ac:dyDescent="0.25">
      <c r="A273" t="s">
        <v>11584</v>
      </c>
    </row>
    <row r="274" spans="1:1" x14ac:dyDescent="0.25">
      <c r="A274" t="s">
        <v>11585</v>
      </c>
    </row>
    <row r="275" spans="1:1" x14ac:dyDescent="0.25">
      <c r="A275" t="s">
        <v>11586</v>
      </c>
    </row>
    <row r="276" spans="1:1" x14ac:dyDescent="0.25">
      <c r="A276" t="s">
        <v>11587</v>
      </c>
    </row>
    <row r="277" spans="1:1" x14ac:dyDescent="0.25">
      <c r="A277" t="s">
        <v>11588</v>
      </c>
    </row>
    <row r="278" spans="1:1" x14ac:dyDescent="0.25">
      <c r="A278" t="s">
        <v>11589</v>
      </c>
    </row>
    <row r="279" spans="1:1" x14ac:dyDescent="0.25">
      <c r="A279" t="s">
        <v>11590</v>
      </c>
    </row>
    <row r="280" spans="1:1" x14ac:dyDescent="0.25">
      <c r="A280" t="s">
        <v>11591</v>
      </c>
    </row>
    <row r="281" spans="1:1" x14ac:dyDescent="0.25">
      <c r="A281" t="s">
        <v>11592</v>
      </c>
    </row>
    <row r="282" spans="1:1" x14ac:dyDescent="0.25">
      <c r="A282" t="s">
        <v>11593</v>
      </c>
    </row>
    <row r="283" spans="1:1" x14ac:dyDescent="0.25">
      <c r="A283" t="s">
        <v>11594</v>
      </c>
    </row>
    <row r="284" spans="1:1" x14ac:dyDescent="0.25">
      <c r="A284" t="s">
        <v>11595</v>
      </c>
    </row>
    <row r="285" spans="1:1" x14ac:dyDescent="0.25">
      <c r="A285" t="s">
        <v>11596</v>
      </c>
    </row>
    <row r="286" spans="1:1" x14ac:dyDescent="0.25">
      <c r="A286" t="s">
        <v>11597</v>
      </c>
    </row>
    <row r="287" spans="1:1" x14ac:dyDescent="0.25">
      <c r="A287" t="s">
        <v>11598</v>
      </c>
    </row>
    <row r="288" spans="1:1" x14ac:dyDescent="0.25">
      <c r="A288" t="s">
        <v>11599</v>
      </c>
    </row>
    <row r="289" spans="1:1" x14ac:dyDescent="0.25">
      <c r="A289" t="s">
        <v>11600</v>
      </c>
    </row>
    <row r="290" spans="1:1" x14ac:dyDescent="0.25">
      <c r="A290" t="s">
        <v>11601</v>
      </c>
    </row>
    <row r="291" spans="1:1" x14ac:dyDescent="0.25">
      <c r="A291" t="s">
        <v>11602</v>
      </c>
    </row>
    <row r="292" spans="1:1" x14ac:dyDescent="0.25">
      <c r="A292" t="s">
        <v>11603</v>
      </c>
    </row>
    <row r="293" spans="1:1" x14ac:dyDescent="0.25">
      <c r="A293" t="s">
        <v>11604</v>
      </c>
    </row>
    <row r="294" spans="1:1" x14ac:dyDescent="0.25">
      <c r="A294" t="s">
        <v>11605</v>
      </c>
    </row>
    <row r="295" spans="1:1" x14ac:dyDescent="0.25">
      <c r="A295" t="s">
        <v>11606</v>
      </c>
    </row>
    <row r="296" spans="1:1" x14ac:dyDescent="0.25">
      <c r="A296" t="s">
        <v>11607</v>
      </c>
    </row>
    <row r="297" spans="1:1" x14ac:dyDescent="0.25">
      <c r="A297" t="s">
        <v>11608</v>
      </c>
    </row>
    <row r="298" spans="1:1" x14ac:dyDescent="0.25">
      <c r="A298" t="s">
        <v>11609</v>
      </c>
    </row>
    <row r="299" spans="1:1" x14ac:dyDescent="0.25">
      <c r="A299" t="s">
        <v>11610</v>
      </c>
    </row>
    <row r="300" spans="1:1" x14ac:dyDescent="0.25">
      <c r="A300" t="s">
        <v>11611</v>
      </c>
    </row>
    <row r="301" spans="1:1" x14ac:dyDescent="0.25">
      <c r="A301" t="s">
        <v>11612</v>
      </c>
    </row>
    <row r="302" spans="1:1" x14ac:dyDescent="0.25">
      <c r="A302" t="s">
        <v>11613</v>
      </c>
    </row>
    <row r="303" spans="1:1" x14ac:dyDescent="0.25">
      <c r="A303" t="s">
        <v>11614</v>
      </c>
    </row>
    <row r="304" spans="1:1" x14ac:dyDescent="0.25">
      <c r="A304" t="s">
        <v>11615</v>
      </c>
    </row>
    <row r="305" spans="1:1" x14ac:dyDescent="0.25">
      <c r="A305" t="s">
        <v>11617</v>
      </c>
    </row>
    <row r="306" spans="1:1" x14ac:dyDescent="0.25">
      <c r="A306" t="s">
        <v>11618</v>
      </c>
    </row>
    <row r="307" spans="1:1" x14ac:dyDescent="0.25">
      <c r="A307" t="s">
        <v>11619</v>
      </c>
    </row>
    <row r="308" spans="1:1" x14ac:dyDescent="0.25">
      <c r="A308" t="s">
        <v>11620</v>
      </c>
    </row>
    <row r="309" spans="1:1" x14ac:dyDescent="0.25">
      <c r="A309" t="s">
        <v>11621</v>
      </c>
    </row>
    <row r="310" spans="1:1" x14ac:dyDescent="0.25">
      <c r="A310" t="s">
        <v>11622</v>
      </c>
    </row>
    <row r="311" spans="1:1" x14ac:dyDescent="0.25">
      <c r="A311" t="s">
        <v>11623</v>
      </c>
    </row>
    <row r="312" spans="1:1" x14ac:dyDescent="0.25">
      <c r="A312" t="s">
        <v>11624</v>
      </c>
    </row>
    <row r="313" spans="1:1" x14ac:dyDescent="0.25">
      <c r="A313" t="s">
        <v>11625</v>
      </c>
    </row>
    <row r="314" spans="1:1" x14ac:dyDescent="0.25">
      <c r="A314" t="s">
        <v>11626</v>
      </c>
    </row>
    <row r="315" spans="1:1" x14ac:dyDescent="0.25">
      <c r="A315" t="s">
        <v>11627</v>
      </c>
    </row>
    <row r="316" spans="1:1" x14ac:dyDescent="0.25">
      <c r="A316" t="s">
        <v>11628</v>
      </c>
    </row>
    <row r="317" spans="1:1" x14ac:dyDescent="0.25">
      <c r="A317" t="s">
        <v>11629</v>
      </c>
    </row>
    <row r="318" spans="1:1" x14ac:dyDescent="0.25">
      <c r="A318" t="s">
        <v>11630</v>
      </c>
    </row>
    <row r="319" spans="1:1" x14ac:dyDescent="0.25">
      <c r="A319" t="s">
        <v>11631</v>
      </c>
    </row>
    <row r="320" spans="1:1" x14ac:dyDescent="0.25">
      <c r="A320" t="s">
        <v>11632</v>
      </c>
    </row>
    <row r="321" spans="1:1" x14ac:dyDescent="0.25">
      <c r="A321" t="s">
        <v>11633</v>
      </c>
    </row>
    <row r="322" spans="1:1" x14ac:dyDescent="0.25">
      <c r="A322" t="s">
        <v>11634</v>
      </c>
    </row>
    <row r="323" spans="1:1" x14ac:dyDescent="0.25">
      <c r="A323" t="s">
        <v>11635</v>
      </c>
    </row>
    <row r="324" spans="1:1" x14ac:dyDescent="0.25">
      <c r="A324" t="s">
        <v>11636</v>
      </c>
    </row>
    <row r="325" spans="1:1" x14ac:dyDescent="0.25">
      <c r="A325" t="s">
        <v>11637</v>
      </c>
    </row>
    <row r="326" spans="1:1" x14ac:dyDescent="0.25">
      <c r="A326" t="s">
        <v>11638</v>
      </c>
    </row>
    <row r="327" spans="1:1" x14ac:dyDescent="0.25">
      <c r="A327" t="s">
        <v>11639</v>
      </c>
    </row>
    <row r="328" spans="1:1" x14ac:dyDescent="0.25">
      <c r="A328" t="s">
        <v>11640</v>
      </c>
    </row>
    <row r="329" spans="1:1" x14ac:dyDescent="0.25">
      <c r="A329" t="s">
        <v>11641</v>
      </c>
    </row>
    <row r="330" spans="1:1" x14ac:dyDescent="0.25">
      <c r="A330" t="s">
        <v>11642</v>
      </c>
    </row>
    <row r="331" spans="1:1" x14ac:dyDescent="0.25">
      <c r="A331" t="s">
        <v>11643</v>
      </c>
    </row>
    <row r="332" spans="1:1" x14ac:dyDescent="0.25">
      <c r="A332" t="s">
        <v>11645</v>
      </c>
    </row>
    <row r="333" spans="1:1" x14ac:dyDescent="0.25">
      <c r="A333" t="s">
        <v>11646</v>
      </c>
    </row>
    <row r="334" spans="1:1" x14ac:dyDescent="0.25">
      <c r="A334" t="s">
        <v>11647</v>
      </c>
    </row>
    <row r="335" spans="1:1" x14ac:dyDescent="0.25">
      <c r="A335" t="s">
        <v>11648</v>
      </c>
    </row>
    <row r="336" spans="1:1" x14ac:dyDescent="0.25">
      <c r="A336" t="s">
        <v>11649</v>
      </c>
    </row>
    <row r="337" spans="1:1" x14ac:dyDescent="0.25">
      <c r="A337" t="s">
        <v>11650</v>
      </c>
    </row>
    <row r="338" spans="1:1" x14ac:dyDescent="0.25">
      <c r="A338" t="s">
        <v>11651</v>
      </c>
    </row>
    <row r="339" spans="1:1" x14ac:dyDescent="0.25">
      <c r="A339" t="s">
        <v>11652</v>
      </c>
    </row>
    <row r="340" spans="1:1" x14ac:dyDescent="0.25">
      <c r="A340" t="s">
        <v>11653</v>
      </c>
    </row>
    <row r="341" spans="1:1" x14ac:dyDescent="0.25">
      <c r="A341" t="s">
        <v>11655</v>
      </c>
    </row>
    <row r="342" spans="1:1" x14ac:dyDescent="0.25">
      <c r="A342" t="s">
        <v>11656</v>
      </c>
    </row>
    <row r="343" spans="1:1" x14ac:dyDescent="0.25">
      <c r="A343" t="s">
        <v>11657</v>
      </c>
    </row>
    <row r="344" spans="1:1" x14ac:dyDescent="0.25">
      <c r="A344" t="s">
        <v>11658</v>
      </c>
    </row>
    <row r="345" spans="1:1" x14ac:dyDescent="0.25">
      <c r="A345" t="s">
        <v>11659</v>
      </c>
    </row>
    <row r="346" spans="1:1" x14ac:dyDescent="0.25">
      <c r="A346" t="s">
        <v>11660</v>
      </c>
    </row>
    <row r="347" spans="1:1" x14ac:dyDescent="0.25">
      <c r="A347" t="s">
        <v>11661</v>
      </c>
    </row>
    <row r="348" spans="1:1" x14ac:dyDescent="0.25">
      <c r="A348" t="s">
        <v>11662</v>
      </c>
    </row>
    <row r="349" spans="1:1" x14ac:dyDescent="0.25">
      <c r="A349" t="s">
        <v>11663</v>
      </c>
    </row>
    <row r="350" spans="1:1" x14ac:dyDescent="0.25">
      <c r="A350" t="s">
        <v>11664</v>
      </c>
    </row>
    <row r="351" spans="1:1" x14ac:dyDescent="0.25">
      <c r="A351" t="s">
        <v>11665</v>
      </c>
    </row>
    <row r="352" spans="1:1" x14ac:dyDescent="0.25">
      <c r="A352" t="s">
        <v>11666</v>
      </c>
    </row>
    <row r="353" spans="1:1" x14ac:dyDescent="0.25">
      <c r="A353" t="s">
        <v>11425</v>
      </c>
    </row>
    <row r="354" spans="1:1" x14ac:dyDescent="0.25">
      <c r="A354" t="s">
        <v>10225</v>
      </c>
    </row>
    <row r="355" spans="1:1" x14ac:dyDescent="0.25">
      <c r="A355" t="s">
        <v>11667</v>
      </c>
    </row>
    <row r="356" spans="1:1" x14ac:dyDescent="0.25">
      <c r="A356" t="s">
        <v>11668</v>
      </c>
    </row>
    <row r="357" spans="1:1" x14ac:dyDescent="0.25">
      <c r="A357" t="s">
        <v>11669</v>
      </c>
    </row>
    <row r="358" spans="1:1" x14ac:dyDescent="0.25">
      <c r="A358" t="s">
        <v>11670</v>
      </c>
    </row>
    <row r="359" spans="1:1" x14ac:dyDescent="0.25">
      <c r="A359" t="s">
        <v>11671</v>
      </c>
    </row>
    <row r="360" spans="1:1" x14ac:dyDescent="0.25">
      <c r="A360" t="s">
        <v>11672</v>
      </c>
    </row>
    <row r="361" spans="1:1" x14ac:dyDescent="0.25">
      <c r="A361" t="s">
        <v>11673</v>
      </c>
    </row>
    <row r="362" spans="1:1" x14ac:dyDescent="0.25">
      <c r="A362" t="s">
        <v>11441</v>
      </c>
    </row>
    <row r="363" spans="1:1" x14ac:dyDescent="0.25">
      <c r="A363" t="s">
        <v>11674</v>
      </c>
    </row>
    <row r="364" spans="1:1" x14ac:dyDescent="0.25">
      <c r="A364" t="s">
        <v>11676</v>
      </c>
    </row>
    <row r="365" spans="1:1" x14ac:dyDescent="0.25">
      <c r="A365" t="s">
        <v>11677</v>
      </c>
    </row>
    <row r="366" spans="1:1" x14ac:dyDescent="0.25">
      <c r="A366" t="s">
        <v>11678</v>
      </c>
    </row>
    <row r="367" spans="1:1" x14ac:dyDescent="0.25">
      <c r="A367" t="s">
        <v>11680</v>
      </c>
    </row>
    <row r="368" spans="1:1" x14ac:dyDescent="0.25">
      <c r="A368" t="s">
        <v>11681</v>
      </c>
    </row>
    <row r="369" spans="1:1" x14ac:dyDescent="0.25">
      <c r="A369" t="s">
        <v>11682</v>
      </c>
    </row>
    <row r="370" spans="1:1" x14ac:dyDescent="0.25">
      <c r="A370" t="s">
        <v>11683</v>
      </c>
    </row>
    <row r="371" spans="1:1" x14ac:dyDescent="0.25">
      <c r="A371" t="s">
        <v>11684</v>
      </c>
    </row>
    <row r="372" spans="1:1" x14ac:dyDescent="0.25">
      <c r="A372" t="s">
        <v>11685</v>
      </c>
    </row>
    <row r="373" spans="1:1" x14ac:dyDescent="0.25">
      <c r="A373" t="s">
        <v>11686</v>
      </c>
    </row>
    <row r="374" spans="1:1" x14ac:dyDescent="0.25">
      <c r="A374" t="s">
        <v>11687</v>
      </c>
    </row>
    <row r="375" spans="1:1" x14ac:dyDescent="0.25">
      <c r="A375" t="s">
        <v>11688</v>
      </c>
    </row>
    <row r="376" spans="1:1" x14ac:dyDescent="0.25">
      <c r="A376" t="s">
        <v>11690</v>
      </c>
    </row>
    <row r="377" spans="1:1" x14ac:dyDescent="0.25">
      <c r="A377" t="s">
        <v>11691</v>
      </c>
    </row>
    <row r="378" spans="1:1" x14ac:dyDescent="0.25">
      <c r="A378" t="s">
        <v>11692</v>
      </c>
    </row>
    <row r="379" spans="1:1" x14ac:dyDescent="0.25">
      <c r="A379" t="s">
        <v>11693</v>
      </c>
    </row>
    <row r="380" spans="1:1" x14ac:dyDescent="0.25">
      <c r="A380" t="s">
        <v>11694</v>
      </c>
    </row>
    <row r="381" spans="1:1" x14ac:dyDescent="0.25">
      <c r="A381" t="s">
        <v>11695</v>
      </c>
    </row>
    <row r="382" spans="1:1" x14ac:dyDescent="0.25">
      <c r="A382" t="s">
        <v>11696</v>
      </c>
    </row>
    <row r="383" spans="1:1" x14ac:dyDescent="0.25">
      <c r="A383" t="s">
        <v>11697</v>
      </c>
    </row>
    <row r="384" spans="1:1" x14ac:dyDescent="0.25">
      <c r="A384" t="s">
        <v>11698</v>
      </c>
    </row>
    <row r="385" spans="1:1" x14ac:dyDescent="0.25">
      <c r="A385" t="s">
        <v>11699</v>
      </c>
    </row>
    <row r="386" spans="1:1" x14ac:dyDescent="0.25">
      <c r="A386" t="s">
        <v>11700</v>
      </c>
    </row>
    <row r="387" spans="1:1" x14ac:dyDescent="0.25">
      <c r="A387" t="s">
        <v>11701</v>
      </c>
    </row>
    <row r="388" spans="1:1" x14ac:dyDescent="0.25">
      <c r="A388" t="s">
        <v>11702</v>
      </c>
    </row>
    <row r="389" spans="1:1" x14ac:dyDescent="0.25">
      <c r="A389" t="s">
        <v>11703</v>
      </c>
    </row>
    <row r="390" spans="1:1" x14ac:dyDescent="0.25">
      <c r="A390" t="s">
        <v>11704</v>
      </c>
    </row>
    <row r="391" spans="1:1" x14ac:dyDescent="0.25">
      <c r="A391" t="s">
        <v>11705</v>
      </c>
    </row>
    <row r="392" spans="1:1" x14ac:dyDescent="0.25">
      <c r="A392" t="s">
        <v>11706</v>
      </c>
    </row>
    <row r="393" spans="1:1" x14ac:dyDescent="0.25">
      <c r="A393" t="s">
        <v>11707</v>
      </c>
    </row>
    <row r="394" spans="1:1" x14ac:dyDescent="0.25">
      <c r="A394" t="s">
        <v>11708</v>
      </c>
    </row>
    <row r="395" spans="1:1" x14ac:dyDescent="0.25">
      <c r="A395" t="s">
        <v>11709</v>
      </c>
    </row>
    <row r="396" spans="1:1" x14ac:dyDescent="0.25">
      <c r="A396" t="s">
        <v>11710</v>
      </c>
    </row>
    <row r="397" spans="1:1" x14ac:dyDescent="0.25">
      <c r="A397" t="s">
        <v>11711</v>
      </c>
    </row>
    <row r="398" spans="1:1" x14ac:dyDescent="0.25">
      <c r="A398" t="s">
        <v>11712</v>
      </c>
    </row>
    <row r="399" spans="1:1" x14ac:dyDescent="0.25">
      <c r="A399" t="s">
        <v>11713</v>
      </c>
    </row>
    <row r="400" spans="1:1" x14ac:dyDescent="0.25">
      <c r="A400" t="s">
        <v>11714</v>
      </c>
    </row>
    <row r="401" spans="1:1" x14ac:dyDescent="0.25">
      <c r="A401" t="s">
        <v>11715</v>
      </c>
    </row>
    <row r="402" spans="1:1" x14ac:dyDescent="0.25">
      <c r="A402" t="s">
        <v>11716</v>
      </c>
    </row>
    <row r="403" spans="1:1" x14ac:dyDescent="0.25">
      <c r="A403" t="s">
        <v>11717</v>
      </c>
    </row>
    <row r="404" spans="1:1" x14ac:dyDescent="0.25">
      <c r="A404" t="s">
        <v>11718</v>
      </c>
    </row>
    <row r="405" spans="1:1" x14ac:dyDescent="0.25">
      <c r="A405" t="s">
        <v>11719</v>
      </c>
    </row>
    <row r="406" spans="1:1" x14ac:dyDescent="0.25">
      <c r="A406" t="s">
        <v>11720</v>
      </c>
    </row>
    <row r="407" spans="1:1" x14ac:dyDescent="0.25">
      <c r="A407" t="s">
        <v>11721</v>
      </c>
    </row>
    <row r="408" spans="1:1" x14ac:dyDescent="0.25">
      <c r="A408" t="s">
        <v>11722</v>
      </c>
    </row>
    <row r="409" spans="1:1" x14ac:dyDescent="0.25">
      <c r="A409" t="s">
        <v>11723</v>
      </c>
    </row>
    <row r="410" spans="1:1" x14ac:dyDescent="0.25">
      <c r="A410" t="s">
        <v>11724</v>
      </c>
    </row>
    <row r="411" spans="1:1" x14ac:dyDescent="0.25">
      <c r="A411" t="s">
        <v>11725</v>
      </c>
    </row>
    <row r="412" spans="1:1" x14ac:dyDescent="0.25">
      <c r="A412" t="s">
        <v>11726</v>
      </c>
    </row>
    <row r="413" spans="1:1" x14ac:dyDescent="0.25">
      <c r="A413" t="s">
        <v>11727</v>
      </c>
    </row>
    <row r="414" spans="1:1" x14ac:dyDescent="0.25">
      <c r="A414" t="s">
        <v>11728</v>
      </c>
    </row>
    <row r="415" spans="1:1" x14ac:dyDescent="0.25">
      <c r="A415" t="s">
        <v>11729</v>
      </c>
    </row>
    <row r="416" spans="1:1" x14ac:dyDescent="0.25">
      <c r="A416" t="s">
        <v>11730</v>
      </c>
    </row>
    <row r="417" spans="1:1" x14ac:dyDescent="0.25">
      <c r="A417" t="s">
        <v>11263</v>
      </c>
    </row>
    <row r="418" spans="1:1" x14ac:dyDescent="0.25">
      <c r="A418" t="s">
        <v>11268</v>
      </c>
    </row>
    <row r="419" spans="1:1" x14ac:dyDescent="0.25">
      <c r="A419" t="s">
        <v>11273</v>
      </c>
    </row>
    <row r="420" spans="1:1" x14ac:dyDescent="0.25">
      <c r="A420" t="s">
        <v>11278</v>
      </c>
    </row>
    <row r="421" spans="1:1" x14ac:dyDescent="0.25">
      <c r="A421" t="s">
        <v>11286</v>
      </c>
    </row>
    <row r="422" spans="1:1" x14ac:dyDescent="0.25">
      <c r="A422" t="s">
        <v>11294</v>
      </c>
    </row>
    <row r="423" spans="1:1" x14ac:dyDescent="0.25">
      <c r="A423" t="s">
        <v>11305</v>
      </c>
    </row>
    <row r="424" spans="1:1" x14ac:dyDescent="0.25">
      <c r="A424" t="s">
        <v>11311</v>
      </c>
    </row>
    <row r="425" spans="1:1" x14ac:dyDescent="0.25">
      <c r="A425" t="s">
        <v>11316</v>
      </c>
    </row>
    <row r="426" spans="1:1" x14ac:dyDescent="0.25">
      <c r="A426" t="s">
        <v>11320</v>
      </c>
    </row>
    <row r="427" spans="1:1" x14ac:dyDescent="0.25">
      <c r="A427" t="s">
        <v>11323</v>
      </c>
    </row>
    <row r="428" spans="1:1" x14ac:dyDescent="0.25">
      <c r="A428" t="s">
        <v>11331</v>
      </c>
    </row>
    <row r="429" spans="1:1" x14ac:dyDescent="0.25">
      <c r="A429" t="s">
        <v>11334</v>
      </c>
    </row>
    <row r="430" spans="1:1" x14ac:dyDescent="0.25">
      <c r="A430" t="s">
        <v>11337</v>
      </c>
    </row>
    <row r="431" spans="1:1" x14ac:dyDescent="0.25">
      <c r="A431" t="s">
        <v>11343</v>
      </c>
    </row>
    <row r="432" spans="1:1" x14ac:dyDescent="0.25">
      <c r="A432" t="s">
        <v>11352</v>
      </c>
    </row>
    <row r="433" spans="1:1" x14ac:dyDescent="0.25">
      <c r="A433" t="s">
        <v>11360</v>
      </c>
    </row>
    <row r="434" spans="1:1" x14ac:dyDescent="0.25">
      <c r="A434" t="s">
        <v>11365</v>
      </c>
    </row>
    <row r="435" spans="1:1" x14ac:dyDescent="0.25">
      <c r="A435" t="s">
        <v>11370</v>
      </c>
    </row>
    <row r="436" spans="1:1" x14ac:dyDescent="0.25">
      <c r="A436" t="s">
        <v>11378</v>
      </c>
    </row>
    <row r="437" spans="1:1" x14ac:dyDescent="0.25">
      <c r="A437" t="s">
        <v>11382</v>
      </c>
    </row>
    <row r="438" spans="1:1" x14ac:dyDescent="0.25">
      <c r="A438" t="s">
        <v>11414</v>
      </c>
    </row>
    <row r="439" spans="1:1" x14ac:dyDescent="0.25">
      <c r="A439" t="s">
        <v>11417</v>
      </c>
    </row>
    <row r="440" spans="1:1" x14ac:dyDescent="0.25">
      <c r="A440" t="s">
        <v>11426</v>
      </c>
    </row>
    <row r="441" spans="1:1" x14ac:dyDescent="0.25">
      <c r="A441" t="s">
        <v>11430</v>
      </c>
    </row>
    <row r="442" spans="1:1" x14ac:dyDescent="0.25">
      <c r="A442" t="s">
        <v>11434</v>
      </c>
    </row>
    <row r="443" spans="1:1" x14ac:dyDescent="0.25">
      <c r="A443" t="s">
        <v>11442</v>
      </c>
    </row>
    <row r="444" spans="1:1" x14ac:dyDescent="0.25">
      <c r="A444" t="s">
        <v>11447</v>
      </c>
    </row>
    <row r="445" spans="1:1" x14ac:dyDescent="0.25">
      <c r="A445" t="s">
        <v>11453</v>
      </c>
    </row>
    <row r="446" spans="1:1" x14ac:dyDescent="0.25">
      <c r="A446" t="s">
        <v>10231</v>
      </c>
    </row>
    <row r="447" spans="1:1" x14ac:dyDescent="0.25">
      <c r="A447" t="s">
        <v>11468</v>
      </c>
    </row>
    <row r="448" spans="1:1" x14ac:dyDescent="0.25">
      <c r="A448" t="s">
        <v>10233</v>
      </c>
    </row>
    <row r="449" spans="1:1" x14ac:dyDescent="0.25">
      <c r="A449" t="s">
        <v>11482</v>
      </c>
    </row>
    <row r="450" spans="1:1" x14ac:dyDescent="0.25">
      <c r="A450" t="s">
        <v>11490</v>
      </c>
    </row>
    <row r="451" spans="1:1" x14ac:dyDescent="0.25">
      <c r="A451" t="s">
        <v>11493</v>
      </c>
    </row>
    <row r="452" spans="1:1" x14ac:dyDescent="0.25">
      <c r="A452" t="s">
        <v>11494</v>
      </c>
    </row>
    <row r="453" spans="1:1" x14ac:dyDescent="0.25">
      <c r="A453" t="s">
        <v>11497</v>
      </c>
    </row>
    <row r="454" spans="1:1" x14ac:dyDescent="0.25">
      <c r="A454" t="s">
        <v>11502</v>
      </c>
    </row>
    <row r="455" spans="1:1" x14ac:dyDescent="0.25">
      <c r="A455" t="s">
        <v>11506</v>
      </c>
    </row>
    <row r="456" spans="1:1" x14ac:dyDescent="0.25">
      <c r="A456" t="s">
        <v>11511</v>
      </c>
    </row>
    <row r="457" spans="1:1" x14ac:dyDescent="0.25">
      <c r="A457" t="s">
        <v>11515</v>
      </c>
    </row>
    <row r="458" spans="1:1" x14ac:dyDescent="0.25">
      <c r="A458" t="s">
        <v>11539</v>
      </c>
    </row>
    <row r="459" spans="1:1" x14ac:dyDescent="0.25">
      <c r="A459" t="s">
        <v>11543</v>
      </c>
    </row>
    <row r="460" spans="1:1" x14ac:dyDescent="0.25">
      <c r="A460" t="s">
        <v>11545</v>
      </c>
    </row>
    <row r="461" spans="1:1" x14ac:dyDescent="0.25">
      <c r="A461" t="s">
        <v>11548</v>
      </c>
    </row>
    <row r="462" spans="1:1" x14ac:dyDescent="0.25">
      <c r="A462" t="s">
        <v>11553</v>
      </c>
    </row>
    <row r="463" spans="1:1" x14ac:dyDescent="0.25">
      <c r="A463" t="s">
        <v>11558</v>
      </c>
    </row>
    <row r="464" spans="1:1" x14ac:dyDescent="0.25">
      <c r="A464" t="s">
        <v>11560</v>
      </c>
    </row>
    <row r="465" spans="1:1" x14ac:dyDescent="0.25">
      <c r="A465" t="s">
        <v>11564</v>
      </c>
    </row>
    <row r="466" spans="1:1" x14ac:dyDescent="0.25">
      <c r="A466" t="s">
        <v>11567</v>
      </c>
    </row>
    <row r="467" spans="1:1" x14ac:dyDescent="0.25">
      <c r="A467" t="s">
        <v>11571</v>
      </c>
    </row>
    <row r="468" spans="1:1" x14ac:dyDescent="0.25">
      <c r="A468" t="s">
        <v>11616</v>
      </c>
    </row>
    <row r="469" spans="1:1" x14ac:dyDescent="0.25">
      <c r="A469" t="s">
        <v>11644</v>
      </c>
    </row>
    <row r="470" spans="1:1" x14ac:dyDescent="0.25">
      <c r="A470" t="s">
        <v>11654</v>
      </c>
    </row>
    <row r="471" spans="1:1" x14ac:dyDescent="0.25">
      <c r="A471" t="s">
        <v>11675</v>
      </c>
    </row>
    <row r="472" spans="1:1" x14ac:dyDescent="0.25">
      <c r="A472" t="s">
        <v>11679</v>
      </c>
    </row>
    <row r="473" spans="1:1" x14ac:dyDescent="0.25">
      <c r="A473" t="s">
        <v>11689</v>
      </c>
    </row>
    <row r="474" spans="1:1" x14ac:dyDescent="0.25">
      <c r="A474" t="s">
        <v>11731</v>
      </c>
    </row>
    <row r="475" spans="1:1" x14ac:dyDescent="0.25">
      <c r="A475" t="s">
        <v>11261</v>
      </c>
    </row>
    <row r="476" spans="1:1" x14ac:dyDescent="0.25">
      <c r="A476" t="s">
        <v>11271</v>
      </c>
    </row>
    <row r="477" spans="1:1" x14ac:dyDescent="0.25">
      <c r="A477" t="s">
        <v>11279</v>
      </c>
    </row>
    <row r="478" spans="1:1" x14ac:dyDescent="0.25">
      <c r="A478" t="s">
        <v>11283</v>
      </c>
    </row>
    <row r="479" spans="1:1" x14ac:dyDescent="0.25">
      <c r="A479" t="s">
        <v>11295</v>
      </c>
    </row>
    <row r="480" spans="1:1" x14ac:dyDescent="0.25">
      <c r="A480" t="s">
        <v>11312</v>
      </c>
    </row>
    <row r="481" spans="1:1" x14ac:dyDescent="0.25">
      <c r="A481" t="s">
        <v>10220</v>
      </c>
    </row>
    <row r="482" spans="1:1" x14ac:dyDescent="0.25">
      <c r="A482" t="s">
        <v>11385</v>
      </c>
    </row>
    <row r="483" spans="1:1" x14ac:dyDescent="0.25">
      <c r="A483" t="s">
        <v>11395</v>
      </c>
    </row>
    <row r="484" spans="1:1" x14ac:dyDescent="0.25">
      <c r="A484" t="s">
        <v>11404</v>
      </c>
    </row>
    <row r="485" spans="1:1" x14ac:dyDescent="0.25">
      <c r="A485" t="s">
        <v>11409</v>
      </c>
    </row>
    <row r="486" spans="1:1" x14ac:dyDescent="0.25">
      <c r="A486" t="s">
        <v>11422</v>
      </c>
    </row>
    <row r="487" spans="1:1" x14ac:dyDescent="0.25">
      <c r="A487" t="s">
        <v>11427</v>
      </c>
    </row>
    <row r="488" spans="1:1" x14ac:dyDescent="0.25">
      <c r="A488" t="s">
        <v>11440</v>
      </c>
    </row>
    <row r="489" spans="1:1" x14ac:dyDescent="0.25">
      <c r="A489" t="s">
        <v>11451</v>
      </c>
    </row>
    <row r="490" spans="1:1" x14ac:dyDescent="0.25">
      <c r="A490" t="s">
        <v>11457</v>
      </c>
    </row>
    <row r="491" spans="1:1" x14ac:dyDescent="0.25">
      <c r="A491" t="s">
        <v>11469</v>
      </c>
    </row>
    <row r="492" spans="1:1" x14ac:dyDescent="0.25">
      <c r="A492" t="s">
        <v>11478</v>
      </c>
    </row>
    <row r="493" spans="1:1" x14ac:dyDescent="0.25">
      <c r="A493" t="s">
        <v>11483</v>
      </c>
    </row>
    <row r="494" spans="1:1" x14ac:dyDescent="0.25">
      <c r="A494" t="s">
        <v>11491</v>
      </c>
    </row>
    <row r="495" spans="1:1" x14ac:dyDescent="0.25">
      <c r="A495" t="s">
        <v>11498</v>
      </c>
    </row>
    <row r="496" spans="1:1" x14ac:dyDescent="0.25">
      <c r="A496" t="s">
        <v>11503</v>
      </c>
    </row>
    <row r="497" spans="1:1" x14ac:dyDescent="0.25">
      <c r="A497" t="s">
        <v>11516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59999389629810485"/>
  </sheetPr>
  <dimension ref="A1:H2076"/>
  <sheetViews>
    <sheetView topLeftCell="A212" workbookViewId="0">
      <selection activeCell="D230" sqref="D230"/>
    </sheetView>
  </sheetViews>
  <sheetFormatPr defaultRowHeight="15" x14ac:dyDescent="0.25"/>
  <cols>
    <col min="2" max="2" width="18.5703125" customWidth="1"/>
    <col min="3" max="5" width="16" customWidth="1"/>
    <col min="6" max="6" width="29" customWidth="1"/>
    <col min="7" max="7" width="16.5703125" customWidth="1"/>
    <col min="8" max="8" width="73.85546875" customWidth="1"/>
  </cols>
  <sheetData>
    <row r="1" spans="1:8" x14ac:dyDescent="0.25">
      <c r="A1" t="s">
        <v>3092</v>
      </c>
      <c r="B1" t="s">
        <v>3093</v>
      </c>
      <c r="C1" t="s">
        <v>3094</v>
      </c>
      <c r="D1" t="s">
        <v>991</v>
      </c>
      <c r="E1" t="s">
        <v>7831</v>
      </c>
      <c r="F1" t="s">
        <v>3095</v>
      </c>
      <c r="G1" t="s">
        <v>3096</v>
      </c>
      <c r="H1" t="s">
        <v>3097</v>
      </c>
    </row>
    <row r="2" spans="1:8" x14ac:dyDescent="0.25">
      <c r="A2">
        <v>1</v>
      </c>
      <c r="B2" t="s">
        <v>993</v>
      </c>
      <c r="C2">
        <v>11</v>
      </c>
      <c r="D2" t="s">
        <v>6032</v>
      </c>
      <c r="E2" t="s">
        <v>6033</v>
      </c>
      <c r="F2" t="s">
        <v>188</v>
      </c>
      <c r="H2" t="s">
        <v>3098</v>
      </c>
    </row>
    <row r="3" spans="1:8" x14ac:dyDescent="0.25">
      <c r="A3">
        <v>1</v>
      </c>
      <c r="B3" t="s">
        <v>993</v>
      </c>
      <c r="C3">
        <v>21</v>
      </c>
      <c r="D3" t="s">
        <v>6047</v>
      </c>
      <c r="E3" t="s">
        <v>6048</v>
      </c>
      <c r="F3" t="s">
        <v>3236</v>
      </c>
      <c r="H3" t="s">
        <v>3237</v>
      </c>
    </row>
    <row r="4" spans="1:8" x14ac:dyDescent="0.25">
      <c r="A4">
        <v>1</v>
      </c>
      <c r="B4" t="s">
        <v>993</v>
      </c>
      <c r="C4">
        <v>22</v>
      </c>
      <c r="D4" t="s">
        <v>6745</v>
      </c>
      <c r="E4" t="s">
        <v>7835</v>
      </c>
      <c r="F4" t="s">
        <v>139</v>
      </c>
      <c r="H4" t="s">
        <v>3293</v>
      </c>
    </row>
    <row r="5" spans="1:8" x14ac:dyDescent="0.25">
      <c r="A5">
        <v>1</v>
      </c>
      <c r="B5" t="s">
        <v>993</v>
      </c>
      <c r="C5">
        <v>23</v>
      </c>
      <c r="D5" t="s">
        <v>6759</v>
      </c>
      <c r="E5" t="s">
        <v>7836</v>
      </c>
      <c r="F5" t="s">
        <v>141</v>
      </c>
      <c r="H5" t="s">
        <v>3316</v>
      </c>
    </row>
    <row r="6" spans="1:8" x14ac:dyDescent="0.25">
      <c r="A6">
        <v>1</v>
      </c>
      <c r="B6" t="s">
        <v>993</v>
      </c>
      <c r="C6" t="s">
        <v>3396</v>
      </c>
      <c r="D6" t="s">
        <v>6793</v>
      </c>
      <c r="E6" t="s">
        <v>7832</v>
      </c>
      <c r="F6" t="s">
        <v>142</v>
      </c>
      <c r="H6" t="s">
        <v>3397</v>
      </c>
    </row>
    <row r="7" spans="1:8" x14ac:dyDescent="0.25">
      <c r="A7">
        <v>1</v>
      </c>
      <c r="B7" t="s">
        <v>993</v>
      </c>
      <c r="C7">
        <v>41</v>
      </c>
      <c r="D7" t="s">
        <v>7115</v>
      </c>
      <c r="E7" t="s">
        <v>7837</v>
      </c>
      <c r="F7" t="s">
        <v>144</v>
      </c>
      <c r="H7" t="s">
        <v>3989</v>
      </c>
    </row>
    <row r="8" spans="1:8" x14ac:dyDescent="0.25">
      <c r="A8">
        <v>1</v>
      </c>
      <c r="B8" t="s">
        <v>993</v>
      </c>
      <c r="C8" t="s">
        <v>4195</v>
      </c>
      <c r="D8" t="s">
        <v>7197</v>
      </c>
      <c r="E8" t="s">
        <v>7833</v>
      </c>
      <c r="F8" t="s">
        <v>145</v>
      </c>
      <c r="H8" t="s">
        <v>4196</v>
      </c>
    </row>
    <row r="9" spans="1:8" x14ac:dyDescent="0.25">
      <c r="A9">
        <v>1</v>
      </c>
      <c r="B9" t="s">
        <v>993</v>
      </c>
      <c r="C9" t="s">
        <v>4391</v>
      </c>
      <c r="D9" t="s">
        <v>7293</v>
      </c>
      <c r="E9" t="s">
        <v>7834</v>
      </c>
      <c r="F9" t="s">
        <v>662</v>
      </c>
      <c r="H9" t="s">
        <v>4392</v>
      </c>
    </row>
    <row r="10" spans="1:8" x14ac:dyDescent="0.25">
      <c r="A10">
        <v>1</v>
      </c>
      <c r="B10" t="s">
        <v>993</v>
      </c>
      <c r="C10">
        <v>51</v>
      </c>
      <c r="D10" t="s">
        <v>7373</v>
      </c>
      <c r="E10" t="s">
        <v>7838</v>
      </c>
      <c r="F10" t="s">
        <v>709</v>
      </c>
      <c r="H10" t="s">
        <v>4550</v>
      </c>
    </row>
    <row r="11" spans="1:8" x14ac:dyDescent="0.25">
      <c r="A11">
        <v>1</v>
      </c>
      <c r="B11" t="s">
        <v>993</v>
      </c>
      <c r="C11">
        <v>52</v>
      </c>
      <c r="D11" t="s">
        <v>7412</v>
      </c>
      <c r="E11" t="s">
        <v>7839</v>
      </c>
      <c r="F11" t="s">
        <v>736</v>
      </c>
      <c r="H11" t="s">
        <v>4631</v>
      </c>
    </row>
    <row r="12" spans="1:8" x14ac:dyDescent="0.25">
      <c r="A12">
        <v>1</v>
      </c>
      <c r="B12" t="s">
        <v>993</v>
      </c>
      <c r="C12">
        <v>53</v>
      </c>
      <c r="D12" t="s">
        <v>7480</v>
      </c>
      <c r="E12" t="s">
        <v>7840</v>
      </c>
      <c r="F12" t="s">
        <v>4745</v>
      </c>
      <c r="H12" t="s">
        <v>4746</v>
      </c>
    </row>
    <row r="13" spans="1:8" x14ac:dyDescent="0.25">
      <c r="A13">
        <v>1</v>
      </c>
      <c r="B13" t="s">
        <v>993</v>
      </c>
      <c r="C13">
        <v>54</v>
      </c>
      <c r="D13" t="s">
        <v>7507</v>
      </c>
      <c r="E13" t="s">
        <v>7841</v>
      </c>
      <c r="F13" t="s">
        <v>154</v>
      </c>
      <c r="H13" t="s">
        <v>4803</v>
      </c>
    </row>
    <row r="14" spans="1:8" x14ac:dyDescent="0.25">
      <c r="A14">
        <v>1</v>
      </c>
      <c r="B14" t="s">
        <v>993</v>
      </c>
      <c r="C14">
        <v>55</v>
      </c>
      <c r="D14" t="s">
        <v>7554</v>
      </c>
      <c r="E14" t="s">
        <v>7842</v>
      </c>
      <c r="F14" t="s">
        <v>4892</v>
      </c>
      <c r="H14" t="s">
        <v>4893</v>
      </c>
    </row>
    <row r="15" spans="1:8" x14ac:dyDescent="0.25">
      <c r="A15">
        <v>1</v>
      </c>
      <c r="B15" t="s">
        <v>993</v>
      </c>
      <c r="C15">
        <v>56</v>
      </c>
      <c r="D15" t="s">
        <v>7559</v>
      </c>
      <c r="E15" t="s">
        <v>7843</v>
      </c>
      <c r="F15" t="s">
        <v>810</v>
      </c>
      <c r="H15" t="s">
        <v>4900</v>
      </c>
    </row>
    <row r="16" spans="1:8" x14ac:dyDescent="0.25">
      <c r="A16">
        <v>1</v>
      </c>
      <c r="B16" t="s">
        <v>993</v>
      </c>
      <c r="C16">
        <v>61</v>
      </c>
      <c r="D16" t="s">
        <v>7600</v>
      </c>
      <c r="E16" t="s">
        <v>7844</v>
      </c>
      <c r="F16" t="s">
        <v>160</v>
      </c>
      <c r="H16" t="s">
        <v>4983</v>
      </c>
    </row>
    <row r="17" spans="1:8" x14ac:dyDescent="0.25">
      <c r="A17">
        <v>1</v>
      </c>
      <c r="B17" t="s">
        <v>993</v>
      </c>
      <c r="C17">
        <v>62</v>
      </c>
      <c r="D17" t="s">
        <v>7614</v>
      </c>
      <c r="E17" t="s">
        <v>7845</v>
      </c>
      <c r="F17" t="s">
        <v>842</v>
      </c>
      <c r="H17" t="s">
        <v>5018</v>
      </c>
    </row>
    <row r="18" spans="1:8" x14ac:dyDescent="0.25">
      <c r="A18">
        <v>1</v>
      </c>
      <c r="B18" t="s">
        <v>993</v>
      </c>
      <c r="C18">
        <v>71</v>
      </c>
      <c r="D18" t="s">
        <v>7666</v>
      </c>
      <c r="E18" t="s">
        <v>7846</v>
      </c>
      <c r="F18" t="s">
        <v>164</v>
      </c>
      <c r="H18" t="s">
        <v>5119</v>
      </c>
    </row>
    <row r="19" spans="1:8" x14ac:dyDescent="0.25">
      <c r="A19">
        <v>1</v>
      </c>
      <c r="B19" t="s">
        <v>993</v>
      </c>
      <c r="C19">
        <v>72</v>
      </c>
      <c r="D19" t="s">
        <v>7716</v>
      </c>
      <c r="E19" t="s">
        <v>7847</v>
      </c>
      <c r="F19" t="s">
        <v>874</v>
      </c>
      <c r="H19" t="s">
        <v>5209</v>
      </c>
    </row>
    <row r="20" spans="1:8" x14ac:dyDescent="0.25">
      <c r="A20">
        <v>1</v>
      </c>
      <c r="B20" t="s">
        <v>993</v>
      </c>
      <c r="C20">
        <v>81</v>
      </c>
      <c r="D20" t="s">
        <v>7741</v>
      </c>
      <c r="E20" t="s">
        <v>7848</v>
      </c>
      <c r="F20" t="s">
        <v>5251</v>
      </c>
      <c r="H20" t="s">
        <v>5252</v>
      </c>
    </row>
    <row r="21" spans="1:8" x14ac:dyDescent="0.25">
      <c r="A21">
        <v>1</v>
      </c>
      <c r="B21" t="s">
        <v>993</v>
      </c>
      <c r="C21">
        <v>91</v>
      </c>
      <c r="D21" t="s">
        <v>7790</v>
      </c>
      <c r="E21" t="s">
        <v>7849</v>
      </c>
      <c r="F21" t="s">
        <v>5349</v>
      </c>
      <c r="H21" t="s">
        <v>5350</v>
      </c>
    </row>
    <row r="22" spans="1:8" x14ac:dyDescent="0.25">
      <c r="A22">
        <v>2</v>
      </c>
      <c r="B22" t="s">
        <v>3099</v>
      </c>
      <c r="C22">
        <v>111</v>
      </c>
      <c r="D22" t="s">
        <v>6643</v>
      </c>
      <c r="F22" t="s">
        <v>192</v>
      </c>
      <c r="H22" t="s">
        <v>3100</v>
      </c>
    </row>
    <row r="23" spans="1:8" x14ac:dyDescent="0.25">
      <c r="A23">
        <v>2</v>
      </c>
      <c r="B23" t="s">
        <v>3099</v>
      </c>
      <c r="C23">
        <v>112</v>
      </c>
      <c r="D23" t="s">
        <v>6671</v>
      </c>
      <c r="F23" t="s">
        <v>3159</v>
      </c>
      <c r="H23" t="s">
        <v>3160</v>
      </c>
    </row>
    <row r="24" spans="1:8" x14ac:dyDescent="0.25">
      <c r="A24">
        <v>2</v>
      </c>
      <c r="B24" t="s">
        <v>3099</v>
      </c>
      <c r="C24">
        <v>113</v>
      </c>
      <c r="D24" t="s">
        <v>6691</v>
      </c>
      <c r="F24" t="s">
        <v>209</v>
      </c>
      <c r="H24" t="s">
        <v>3205</v>
      </c>
    </row>
    <row r="25" spans="1:8" x14ac:dyDescent="0.25">
      <c r="A25">
        <v>2</v>
      </c>
      <c r="B25" t="s">
        <v>3099</v>
      </c>
      <c r="C25">
        <v>114</v>
      </c>
      <c r="D25" t="s">
        <v>6697</v>
      </c>
      <c r="F25" t="s">
        <v>212</v>
      </c>
      <c r="H25" t="s">
        <v>3217</v>
      </c>
    </row>
    <row r="26" spans="1:8" x14ac:dyDescent="0.25">
      <c r="A26">
        <v>2</v>
      </c>
      <c r="B26" t="s">
        <v>3099</v>
      </c>
      <c r="C26">
        <v>115</v>
      </c>
      <c r="D26" t="s">
        <v>6702</v>
      </c>
      <c r="F26" t="s">
        <v>214</v>
      </c>
      <c r="H26" t="s">
        <v>3226</v>
      </c>
    </row>
    <row r="27" spans="1:8" x14ac:dyDescent="0.25">
      <c r="A27">
        <v>2</v>
      </c>
      <c r="B27" t="s">
        <v>3099</v>
      </c>
      <c r="C27">
        <v>211</v>
      </c>
      <c r="D27" t="s">
        <v>6706</v>
      </c>
      <c r="F27" t="s">
        <v>224</v>
      </c>
      <c r="H27" t="s">
        <v>3238</v>
      </c>
    </row>
    <row r="28" spans="1:8" x14ac:dyDescent="0.25">
      <c r="A28">
        <v>2</v>
      </c>
      <c r="B28" t="s">
        <v>3099</v>
      </c>
      <c r="C28">
        <v>212</v>
      </c>
      <c r="D28" t="s">
        <v>6711</v>
      </c>
      <c r="F28" t="s">
        <v>232</v>
      </c>
      <c r="H28" t="s">
        <v>3249</v>
      </c>
    </row>
    <row r="29" spans="1:8" x14ac:dyDescent="0.25">
      <c r="A29">
        <v>2</v>
      </c>
      <c r="B29" t="s">
        <v>3099</v>
      </c>
      <c r="C29">
        <v>213</v>
      </c>
      <c r="D29" t="s">
        <v>6739</v>
      </c>
      <c r="F29" t="s">
        <v>3285</v>
      </c>
      <c r="H29" t="s">
        <v>3286</v>
      </c>
    </row>
    <row r="30" spans="1:8" x14ac:dyDescent="0.25">
      <c r="A30">
        <v>2</v>
      </c>
      <c r="B30" t="s">
        <v>3099</v>
      </c>
      <c r="C30">
        <v>221</v>
      </c>
      <c r="D30" t="s">
        <v>6746</v>
      </c>
      <c r="F30" t="s">
        <v>139</v>
      </c>
      <c r="G30" t="s">
        <v>3109</v>
      </c>
      <c r="H30" t="s">
        <v>3294</v>
      </c>
    </row>
    <row r="31" spans="1:8" x14ac:dyDescent="0.25">
      <c r="A31">
        <v>2</v>
      </c>
      <c r="B31" t="s">
        <v>3099</v>
      </c>
      <c r="C31">
        <v>236</v>
      </c>
      <c r="D31" t="s">
        <v>6760</v>
      </c>
      <c r="F31" t="s">
        <v>3317</v>
      </c>
      <c r="H31" t="s">
        <v>3318</v>
      </c>
    </row>
    <row r="32" spans="1:8" x14ac:dyDescent="0.25">
      <c r="A32">
        <v>2</v>
      </c>
      <c r="B32" t="s">
        <v>3099</v>
      </c>
      <c r="C32">
        <v>237</v>
      </c>
      <c r="D32" t="s">
        <v>6764</v>
      </c>
      <c r="F32" t="s">
        <v>3327</v>
      </c>
      <c r="H32" t="s">
        <v>3328</v>
      </c>
    </row>
    <row r="33" spans="1:8" x14ac:dyDescent="0.25">
      <c r="A33">
        <v>2</v>
      </c>
      <c r="B33" t="s">
        <v>3099</v>
      </c>
      <c r="C33">
        <v>238</v>
      </c>
      <c r="D33" t="s">
        <v>6771</v>
      </c>
      <c r="F33" t="s">
        <v>3346</v>
      </c>
      <c r="H33" t="s">
        <v>3347</v>
      </c>
    </row>
    <row r="34" spans="1:8" x14ac:dyDescent="0.25">
      <c r="A34">
        <v>2</v>
      </c>
      <c r="B34" t="s">
        <v>3099</v>
      </c>
      <c r="C34">
        <v>311</v>
      </c>
      <c r="D34" t="s">
        <v>6794</v>
      </c>
      <c r="F34" t="s">
        <v>311</v>
      </c>
      <c r="H34" t="s">
        <v>3398</v>
      </c>
    </row>
    <row r="35" spans="1:8" x14ac:dyDescent="0.25">
      <c r="A35">
        <v>2</v>
      </c>
      <c r="B35" t="s">
        <v>3099</v>
      </c>
      <c r="C35">
        <v>312</v>
      </c>
      <c r="D35" t="s">
        <v>6836</v>
      </c>
      <c r="F35" t="s">
        <v>342</v>
      </c>
      <c r="H35" t="s">
        <v>3470</v>
      </c>
    </row>
    <row r="36" spans="1:8" x14ac:dyDescent="0.25">
      <c r="A36">
        <v>2</v>
      </c>
      <c r="B36" t="s">
        <v>3099</v>
      </c>
      <c r="C36">
        <v>313</v>
      </c>
      <c r="D36" t="s">
        <v>6843</v>
      </c>
      <c r="F36" t="s">
        <v>3486</v>
      </c>
      <c r="H36" t="s">
        <v>3487</v>
      </c>
    </row>
    <row r="37" spans="1:8" x14ac:dyDescent="0.25">
      <c r="A37">
        <v>2</v>
      </c>
      <c r="B37" t="s">
        <v>3099</v>
      </c>
      <c r="C37">
        <v>314</v>
      </c>
      <c r="D37" t="s">
        <v>6851</v>
      </c>
      <c r="F37" t="s">
        <v>3507</v>
      </c>
      <c r="H37" t="s">
        <v>3508</v>
      </c>
    </row>
    <row r="38" spans="1:8" x14ac:dyDescent="0.25">
      <c r="A38">
        <v>2</v>
      </c>
      <c r="B38" t="s">
        <v>3099</v>
      </c>
      <c r="C38">
        <v>315</v>
      </c>
      <c r="D38" t="s">
        <v>6856</v>
      </c>
      <c r="F38" t="s">
        <v>3521</v>
      </c>
      <c r="H38" t="s">
        <v>3522</v>
      </c>
    </row>
    <row r="39" spans="1:8" x14ac:dyDescent="0.25">
      <c r="A39">
        <v>2</v>
      </c>
      <c r="B39" t="s">
        <v>3099</v>
      </c>
      <c r="C39">
        <v>316</v>
      </c>
      <c r="D39" t="s">
        <v>6868</v>
      </c>
      <c r="F39" t="s">
        <v>3546</v>
      </c>
      <c r="H39" t="s">
        <v>3547</v>
      </c>
    </row>
    <row r="40" spans="1:8" x14ac:dyDescent="0.25">
      <c r="A40">
        <v>2</v>
      </c>
      <c r="B40" t="s">
        <v>3099</v>
      </c>
      <c r="C40">
        <v>321</v>
      </c>
      <c r="D40" t="s">
        <v>6872</v>
      </c>
      <c r="F40" t="s">
        <v>362</v>
      </c>
      <c r="H40" t="s">
        <v>3557</v>
      </c>
    </row>
    <row r="41" spans="1:8" x14ac:dyDescent="0.25">
      <c r="A41">
        <v>2</v>
      </c>
      <c r="B41" t="s">
        <v>3099</v>
      </c>
      <c r="C41">
        <v>322</v>
      </c>
      <c r="D41" t="s">
        <v>6891</v>
      </c>
      <c r="F41" t="s">
        <v>373</v>
      </c>
      <c r="H41" t="s">
        <v>3582</v>
      </c>
    </row>
    <row r="42" spans="1:8" x14ac:dyDescent="0.25">
      <c r="A42">
        <v>2</v>
      </c>
      <c r="B42" t="s">
        <v>3099</v>
      </c>
      <c r="C42">
        <v>323</v>
      </c>
      <c r="D42" t="s">
        <v>6908</v>
      </c>
      <c r="F42" t="s">
        <v>382</v>
      </c>
      <c r="H42" t="s">
        <v>3608</v>
      </c>
    </row>
    <row r="43" spans="1:8" x14ac:dyDescent="0.25">
      <c r="A43">
        <v>2</v>
      </c>
      <c r="B43" t="s">
        <v>3099</v>
      </c>
      <c r="C43">
        <v>324</v>
      </c>
      <c r="D43" t="s">
        <v>6916</v>
      </c>
      <c r="F43" t="s">
        <v>384</v>
      </c>
      <c r="H43" t="s">
        <v>3619</v>
      </c>
    </row>
    <row r="44" spans="1:8" x14ac:dyDescent="0.25">
      <c r="A44">
        <v>2</v>
      </c>
      <c r="B44" t="s">
        <v>3099</v>
      </c>
      <c r="C44">
        <v>325</v>
      </c>
      <c r="D44" t="s">
        <v>6922</v>
      </c>
      <c r="F44" t="s">
        <v>391</v>
      </c>
      <c r="H44" t="s">
        <v>3629</v>
      </c>
    </row>
    <row r="45" spans="1:8" x14ac:dyDescent="0.25">
      <c r="A45">
        <v>2</v>
      </c>
      <c r="B45" t="s">
        <v>3099</v>
      </c>
      <c r="C45">
        <v>326</v>
      </c>
      <c r="D45" t="s">
        <v>6946</v>
      </c>
      <c r="F45" t="s">
        <v>416</v>
      </c>
      <c r="H45" t="s">
        <v>3677</v>
      </c>
    </row>
    <row r="46" spans="1:8" x14ac:dyDescent="0.25">
      <c r="A46">
        <v>2</v>
      </c>
      <c r="B46" t="s">
        <v>3099</v>
      </c>
      <c r="C46">
        <v>327</v>
      </c>
      <c r="D46" t="s">
        <v>6965</v>
      </c>
      <c r="F46" t="s">
        <v>424</v>
      </c>
      <c r="H46" t="s">
        <v>3708</v>
      </c>
    </row>
    <row r="47" spans="1:8" x14ac:dyDescent="0.25">
      <c r="A47">
        <v>2</v>
      </c>
      <c r="B47" t="s">
        <v>3099</v>
      </c>
      <c r="C47">
        <v>331</v>
      </c>
      <c r="D47" t="s">
        <v>6979</v>
      </c>
      <c r="F47" t="s">
        <v>431</v>
      </c>
      <c r="H47" t="s">
        <v>3740</v>
      </c>
    </row>
    <row r="48" spans="1:8" x14ac:dyDescent="0.25">
      <c r="A48">
        <v>2</v>
      </c>
      <c r="B48" t="s">
        <v>3099</v>
      </c>
      <c r="C48">
        <v>332</v>
      </c>
      <c r="D48" t="s">
        <v>6997</v>
      </c>
      <c r="F48" t="s">
        <v>448</v>
      </c>
      <c r="H48" t="s">
        <v>3773</v>
      </c>
    </row>
    <row r="49" spans="1:8" x14ac:dyDescent="0.25">
      <c r="A49">
        <v>2</v>
      </c>
      <c r="B49" t="s">
        <v>3099</v>
      </c>
      <c r="C49">
        <v>333</v>
      </c>
      <c r="D49" t="s">
        <v>7025</v>
      </c>
      <c r="F49" t="s">
        <v>474</v>
      </c>
      <c r="H49" t="s">
        <v>3823</v>
      </c>
    </row>
    <row r="50" spans="1:8" x14ac:dyDescent="0.25">
      <c r="A50">
        <v>2</v>
      </c>
      <c r="B50" t="s">
        <v>3099</v>
      </c>
      <c r="C50">
        <v>334</v>
      </c>
      <c r="D50" t="s">
        <v>7047</v>
      </c>
      <c r="F50" t="s">
        <v>499</v>
      </c>
      <c r="H50" t="s">
        <v>3859</v>
      </c>
    </row>
    <row r="51" spans="1:8" x14ac:dyDescent="0.25">
      <c r="A51">
        <v>2</v>
      </c>
      <c r="B51" t="s">
        <v>3099</v>
      </c>
      <c r="C51">
        <v>335</v>
      </c>
      <c r="D51" t="s">
        <v>7058</v>
      </c>
      <c r="F51" t="s">
        <v>513</v>
      </c>
      <c r="H51" t="s">
        <v>3884</v>
      </c>
    </row>
    <row r="52" spans="1:8" x14ac:dyDescent="0.25">
      <c r="A52">
        <v>2</v>
      </c>
      <c r="B52" t="s">
        <v>3099</v>
      </c>
      <c r="C52">
        <v>336</v>
      </c>
      <c r="D52" t="s">
        <v>7073</v>
      </c>
      <c r="F52" t="s">
        <v>527</v>
      </c>
      <c r="H52" t="s">
        <v>3911</v>
      </c>
    </row>
    <row r="53" spans="1:8" x14ac:dyDescent="0.25">
      <c r="A53">
        <v>2</v>
      </c>
      <c r="B53" t="s">
        <v>3099</v>
      </c>
      <c r="C53">
        <v>337</v>
      </c>
      <c r="D53" t="s">
        <v>7094</v>
      </c>
      <c r="F53" t="s">
        <v>578</v>
      </c>
      <c r="H53" t="s">
        <v>3952</v>
      </c>
    </row>
    <row r="54" spans="1:8" x14ac:dyDescent="0.25">
      <c r="A54">
        <v>2</v>
      </c>
      <c r="B54" t="s">
        <v>3099</v>
      </c>
      <c r="C54">
        <v>339</v>
      </c>
      <c r="D54" t="s">
        <v>7107</v>
      </c>
      <c r="F54" t="s">
        <v>589</v>
      </c>
      <c r="H54" t="s">
        <v>3972</v>
      </c>
    </row>
    <row r="55" spans="1:8" x14ac:dyDescent="0.25">
      <c r="A55">
        <v>2</v>
      </c>
      <c r="B55" t="s">
        <v>3099</v>
      </c>
      <c r="C55">
        <v>411</v>
      </c>
      <c r="D55" t="s">
        <v>7116</v>
      </c>
      <c r="F55" t="s">
        <v>3990</v>
      </c>
      <c r="G55" t="s">
        <v>3120</v>
      </c>
      <c r="H55" t="s">
        <v>3991</v>
      </c>
    </row>
    <row r="56" spans="1:8" x14ac:dyDescent="0.25">
      <c r="A56">
        <v>2</v>
      </c>
      <c r="B56" t="s">
        <v>3099</v>
      </c>
      <c r="C56">
        <v>412</v>
      </c>
      <c r="D56" t="s">
        <v>7121</v>
      </c>
      <c r="F56" t="s">
        <v>1712</v>
      </c>
      <c r="G56" t="s">
        <v>3120</v>
      </c>
      <c r="H56" t="s">
        <v>4001</v>
      </c>
    </row>
    <row r="57" spans="1:8" x14ac:dyDescent="0.25">
      <c r="A57">
        <v>2</v>
      </c>
      <c r="B57" t="s">
        <v>3099</v>
      </c>
      <c r="C57">
        <v>413</v>
      </c>
      <c r="D57" t="s">
        <v>7123</v>
      </c>
      <c r="F57" t="s">
        <v>4005</v>
      </c>
      <c r="G57" t="s">
        <v>3120</v>
      </c>
      <c r="H57" t="s">
        <v>4006</v>
      </c>
    </row>
    <row r="58" spans="1:8" x14ac:dyDescent="0.25">
      <c r="A58">
        <v>2</v>
      </c>
      <c r="B58" t="s">
        <v>3099</v>
      </c>
      <c r="C58">
        <v>414</v>
      </c>
      <c r="D58" t="s">
        <v>7134</v>
      </c>
      <c r="F58" t="s">
        <v>4032</v>
      </c>
      <c r="G58" t="s">
        <v>3120</v>
      </c>
      <c r="H58" t="s">
        <v>4033</v>
      </c>
    </row>
    <row r="59" spans="1:8" x14ac:dyDescent="0.25">
      <c r="A59">
        <v>2</v>
      </c>
      <c r="B59" t="s">
        <v>3099</v>
      </c>
      <c r="C59">
        <v>415</v>
      </c>
      <c r="D59" t="s">
        <v>7153</v>
      </c>
      <c r="F59" t="s">
        <v>4080</v>
      </c>
      <c r="G59" t="s">
        <v>3120</v>
      </c>
      <c r="H59" t="s">
        <v>4081</v>
      </c>
    </row>
    <row r="60" spans="1:8" x14ac:dyDescent="0.25">
      <c r="A60">
        <v>2</v>
      </c>
      <c r="B60" t="s">
        <v>3099</v>
      </c>
      <c r="C60">
        <v>416</v>
      </c>
      <c r="D60" t="s">
        <v>7160</v>
      </c>
      <c r="F60" t="s">
        <v>4099</v>
      </c>
      <c r="G60" t="s">
        <v>3120</v>
      </c>
      <c r="H60" t="s">
        <v>4100</v>
      </c>
    </row>
    <row r="61" spans="1:8" x14ac:dyDescent="0.25">
      <c r="A61">
        <v>2</v>
      </c>
      <c r="B61" t="s">
        <v>3099</v>
      </c>
      <c r="C61">
        <v>417</v>
      </c>
      <c r="D61" t="s">
        <v>7169</v>
      </c>
      <c r="F61" t="s">
        <v>4122</v>
      </c>
      <c r="G61" t="s">
        <v>3120</v>
      </c>
      <c r="H61" t="s">
        <v>4123</v>
      </c>
    </row>
    <row r="62" spans="1:8" x14ac:dyDescent="0.25">
      <c r="A62">
        <v>2</v>
      </c>
      <c r="B62" t="s">
        <v>3099</v>
      </c>
      <c r="C62">
        <v>418</v>
      </c>
      <c r="D62" t="s">
        <v>7180</v>
      </c>
      <c r="F62" t="s">
        <v>4151</v>
      </c>
      <c r="G62" t="s">
        <v>3120</v>
      </c>
      <c r="H62" t="s">
        <v>4152</v>
      </c>
    </row>
    <row r="63" spans="1:8" x14ac:dyDescent="0.25">
      <c r="A63">
        <v>2</v>
      </c>
      <c r="B63" t="s">
        <v>3099</v>
      </c>
      <c r="C63">
        <v>419</v>
      </c>
      <c r="D63" t="s">
        <v>7194</v>
      </c>
      <c r="F63" t="s">
        <v>4188</v>
      </c>
      <c r="G63" t="s">
        <v>3109</v>
      </c>
      <c r="H63" t="s">
        <v>4189</v>
      </c>
    </row>
    <row r="64" spans="1:8" x14ac:dyDescent="0.25">
      <c r="A64">
        <v>2</v>
      </c>
      <c r="B64" t="s">
        <v>3099</v>
      </c>
      <c r="C64">
        <v>441</v>
      </c>
      <c r="D64" t="s">
        <v>7198</v>
      </c>
      <c r="F64" t="s">
        <v>627</v>
      </c>
      <c r="G64" t="s">
        <v>3109</v>
      </c>
      <c r="H64" t="s">
        <v>4197</v>
      </c>
    </row>
    <row r="65" spans="1:8" x14ac:dyDescent="0.25">
      <c r="A65">
        <v>2</v>
      </c>
      <c r="B65" t="s">
        <v>3099</v>
      </c>
      <c r="C65">
        <v>442</v>
      </c>
      <c r="D65" t="s">
        <v>7205</v>
      </c>
      <c r="F65" t="s">
        <v>630</v>
      </c>
      <c r="G65" t="s">
        <v>3109</v>
      </c>
      <c r="H65" t="s">
        <v>4216</v>
      </c>
    </row>
    <row r="66" spans="1:8" x14ac:dyDescent="0.25">
      <c r="A66">
        <v>2</v>
      </c>
      <c r="B66" t="s">
        <v>3099</v>
      </c>
      <c r="C66">
        <v>443</v>
      </c>
      <c r="D66" t="s">
        <v>7212</v>
      </c>
      <c r="F66" t="s">
        <v>633</v>
      </c>
      <c r="G66" t="s">
        <v>3109</v>
      </c>
      <c r="H66" t="s">
        <v>4229</v>
      </c>
    </row>
    <row r="67" spans="1:8" x14ac:dyDescent="0.25">
      <c r="A67">
        <v>2</v>
      </c>
      <c r="B67" t="s">
        <v>3099</v>
      </c>
      <c r="C67">
        <v>444</v>
      </c>
      <c r="D67" t="s">
        <v>7218</v>
      </c>
      <c r="F67" t="s">
        <v>636</v>
      </c>
      <c r="G67" t="s">
        <v>3109</v>
      </c>
      <c r="H67" t="s">
        <v>4236</v>
      </c>
    </row>
    <row r="68" spans="1:8" x14ac:dyDescent="0.25">
      <c r="A68">
        <v>2</v>
      </c>
      <c r="B68" t="s">
        <v>3099</v>
      </c>
      <c r="C68">
        <v>445</v>
      </c>
      <c r="D68" t="s">
        <v>7225</v>
      </c>
      <c r="F68" t="s">
        <v>639</v>
      </c>
      <c r="G68" t="s">
        <v>3109</v>
      </c>
      <c r="H68" t="s">
        <v>4253</v>
      </c>
    </row>
    <row r="69" spans="1:8" x14ac:dyDescent="0.25">
      <c r="A69">
        <v>2</v>
      </c>
      <c r="B69" t="s">
        <v>3099</v>
      </c>
      <c r="C69">
        <v>446</v>
      </c>
      <c r="D69" t="s">
        <v>7236</v>
      </c>
      <c r="F69" t="s">
        <v>642</v>
      </c>
      <c r="G69" t="s">
        <v>3109</v>
      </c>
      <c r="H69" t="s">
        <v>4276</v>
      </c>
    </row>
    <row r="70" spans="1:8" x14ac:dyDescent="0.25">
      <c r="A70">
        <v>2</v>
      </c>
      <c r="B70" t="s">
        <v>3099</v>
      </c>
      <c r="C70">
        <v>447</v>
      </c>
      <c r="D70" t="s">
        <v>7243</v>
      </c>
      <c r="F70" t="s">
        <v>645</v>
      </c>
      <c r="G70" t="s">
        <v>3109</v>
      </c>
      <c r="H70" t="s">
        <v>4288</v>
      </c>
    </row>
    <row r="71" spans="1:8" x14ac:dyDescent="0.25">
      <c r="A71">
        <v>2</v>
      </c>
      <c r="B71" t="s">
        <v>3099</v>
      </c>
      <c r="C71">
        <v>448</v>
      </c>
      <c r="D71" t="s">
        <v>7246</v>
      </c>
      <c r="F71" t="s">
        <v>648</v>
      </c>
      <c r="G71" t="s">
        <v>3109</v>
      </c>
      <c r="H71" t="s">
        <v>4294</v>
      </c>
    </row>
    <row r="72" spans="1:8" x14ac:dyDescent="0.25">
      <c r="A72">
        <v>2</v>
      </c>
      <c r="B72" t="s">
        <v>3099</v>
      </c>
      <c r="C72">
        <v>451</v>
      </c>
      <c r="D72" t="s">
        <v>7258</v>
      </c>
      <c r="F72" t="s">
        <v>651</v>
      </c>
      <c r="G72" t="s">
        <v>3109</v>
      </c>
      <c r="H72" t="s">
        <v>4320</v>
      </c>
    </row>
    <row r="73" spans="1:8" x14ac:dyDescent="0.25">
      <c r="A73">
        <v>2</v>
      </c>
      <c r="B73" t="s">
        <v>3099</v>
      </c>
      <c r="C73">
        <v>452</v>
      </c>
      <c r="D73" t="s">
        <v>7268</v>
      </c>
      <c r="F73" t="s">
        <v>654</v>
      </c>
      <c r="G73" t="s">
        <v>3109</v>
      </c>
      <c r="H73" t="s">
        <v>4338</v>
      </c>
    </row>
    <row r="74" spans="1:8" x14ac:dyDescent="0.25">
      <c r="A74">
        <v>2</v>
      </c>
      <c r="B74" t="s">
        <v>3099</v>
      </c>
      <c r="C74">
        <v>453</v>
      </c>
      <c r="D74" t="s">
        <v>7274</v>
      </c>
      <c r="F74" t="s">
        <v>657</v>
      </c>
      <c r="G74" t="s">
        <v>3109</v>
      </c>
      <c r="H74" t="s">
        <v>4350</v>
      </c>
    </row>
    <row r="75" spans="1:8" x14ac:dyDescent="0.25">
      <c r="A75">
        <v>2</v>
      </c>
      <c r="B75" t="s">
        <v>3099</v>
      </c>
      <c r="C75">
        <v>454</v>
      </c>
      <c r="D75" t="s">
        <v>7285</v>
      </c>
      <c r="F75" t="s">
        <v>660</v>
      </c>
      <c r="G75" t="s">
        <v>3109</v>
      </c>
      <c r="H75" t="s">
        <v>4375</v>
      </c>
    </row>
    <row r="76" spans="1:8" x14ac:dyDescent="0.25">
      <c r="A76">
        <v>2</v>
      </c>
      <c r="B76" t="s">
        <v>3099</v>
      </c>
      <c r="C76">
        <v>481</v>
      </c>
      <c r="D76" t="s">
        <v>7294</v>
      </c>
      <c r="F76" t="s">
        <v>665</v>
      </c>
      <c r="H76" t="s">
        <v>4393</v>
      </c>
    </row>
    <row r="77" spans="1:8" x14ac:dyDescent="0.25">
      <c r="A77">
        <v>2</v>
      </c>
      <c r="B77" t="s">
        <v>3099</v>
      </c>
      <c r="C77">
        <v>482</v>
      </c>
      <c r="D77" t="s">
        <v>7299</v>
      </c>
      <c r="F77" t="s">
        <v>668</v>
      </c>
      <c r="H77" t="s">
        <v>4402</v>
      </c>
    </row>
    <row r="78" spans="1:8" x14ac:dyDescent="0.25">
      <c r="A78">
        <v>2</v>
      </c>
      <c r="B78" t="s">
        <v>3099</v>
      </c>
      <c r="C78">
        <v>483</v>
      </c>
      <c r="D78" t="s">
        <v>7304</v>
      </c>
      <c r="F78" t="s">
        <v>671</v>
      </c>
      <c r="H78" t="s">
        <v>4408</v>
      </c>
    </row>
    <row r="79" spans="1:8" x14ac:dyDescent="0.25">
      <c r="A79">
        <v>2</v>
      </c>
      <c r="B79" t="s">
        <v>3099</v>
      </c>
      <c r="C79">
        <v>484</v>
      </c>
      <c r="D79" t="s">
        <v>7311</v>
      </c>
      <c r="F79" t="s">
        <v>674</v>
      </c>
      <c r="H79" t="s">
        <v>4419</v>
      </c>
    </row>
    <row r="80" spans="1:8" x14ac:dyDescent="0.25">
      <c r="A80">
        <v>2</v>
      </c>
      <c r="B80" t="s">
        <v>3099</v>
      </c>
      <c r="C80">
        <v>485</v>
      </c>
      <c r="D80" t="s">
        <v>7327</v>
      </c>
      <c r="F80" t="s">
        <v>4444</v>
      </c>
      <c r="H80" t="s">
        <v>4445</v>
      </c>
    </row>
    <row r="81" spans="1:8" x14ac:dyDescent="0.25">
      <c r="A81">
        <v>2</v>
      </c>
      <c r="B81" t="s">
        <v>3099</v>
      </c>
      <c r="C81">
        <v>486</v>
      </c>
      <c r="D81" t="s">
        <v>7335</v>
      </c>
      <c r="F81" t="s">
        <v>690</v>
      </c>
      <c r="H81" t="s">
        <v>4466</v>
      </c>
    </row>
    <row r="82" spans="1:8" x14ac:dyDescent="0.25">
      <c r="A82">
        <v>2</v>
      </c>
      <c r="B82" t="s">
        <v>3099</v>
      </c>
      <c r="C82">
        <v>487</v>
      </c>
      <c r="D82" t="s">
        <v>7340</v>
      </c>
      <c r="F82" t="s">
        <v>4479</v>
      </c>
      <c r="H82" t="s">
        <v>4480</v>
      </c>
    </row>
    <row r="83" spans="1:8" x14ac:dyDescent="0.25">
      <c r="A83">
        <v>2</v>
      </c>
      <c r="B83" t="s">
        <v>3099</v>
      </c>
      <c r="C83">
        <v>488</v>
      </c>
      <c r="D83" t="s">
        <v>7344</v>
      </c>
      <c r="F83" t="s">
        <v>688</v>
      </c>
      <c r="H83" t="s">
        <v>4490</v>
      </c>
    </row>
    <row r="84" spans="1:8" x14ac:dyDescent="0.25">
      <c r="A84">
        <v>2</v>
      </c>
      <c r="B84" t="s">
        <v>3099</v>
      </c>
      <c r="C84">
        <v>491</v>
      </c>
      <c r="D84" t="s">
        <v>7363</v>
      </c>
      <c r="F84" t="s">
        <v>701</v>
      </c>
      <c r="H84" t="s">
        <v>4529</v>
      </c>
    </row>
    <row r="85" spans="1:8" x14ac:dyDescent="0.25">
      <c r="A85">
        <v>2</v>
      </c>
      <c r="B85" t="s">
        <v>3099</v>
      </c>
      <c r="C85">
        <v>492</v>
      </c>
      <c r="D85" t="s">
        <v>7365</v>
      </c>
      <c r="F85" t="s">
        <v>704</v>
      </c>
      <c r="H85" t="s">
        <v>4533</v>
      </c>
    </row>
    <row r="86" spans="1:8" x14ac:dyDescent="0.25">
      <c r="A86">
        <v>2</v>
      </c>
      <c r="B86" t="s">
        <v>3099</v>
      </c>
      <c r="C86">
        <v>493</v>
      </c>
      <c r="D86" t="s">
        <v>7368</v>
      </c>
      <c r="F86" t="s">
        <v>707</v>
      </c>
      <c r="H86" t="s">
        <v>4540</v>
      </c>
    </row>
    <row r="87" spans="1:8" x14ac:dyDescent="0.25">
      <c r="A87">
        <v>2</v>
      </c>
      <c r="B87" t="s">
        <v>3099</v>
      </c>
      <c r="C87">
        <v>511</v>
      </c>
      <c r="D87" t="s">
        <v>7374</v>
      </c>
      <c r="F87" t="s">
        <v>4551</v>
      </c>
      <c r="H87" t="s">
        <v>4552</v>
      </c>
    </row>
    <row r="88" spans="1:8" x14ac:dyDescent="0.25">
      <c r="A88">
        <v>2</v>
      </c>
      <c r="B88" t="s">
        <v>3099</v>
      </c>
      <c r="C88">
        <v>512</v>
      </c>
      <c r="D88" t="s">
        <v>7383</v>
      </c>
      <c r="F88" t="s">
        <v>718</v>
      </c>
      <c r="H88" t="s">
        <v>4569</v>
      </c>
    </row>
    <row r="89" spans="1:8" x14ac:dyDescent="0.25">
      <c r="A89">
        <v>2</v>
      </c>
      <c r="B89" t="s">
        <v>3099</v>
      </c>
      <c r="C89">
        <v>515</v>
      </c>
      <c r="D89" t="s">
        <v>7392</v>
      </c>
      <c r="F89" t="s">
        <v>4589</v>
      </c>
      <c r="H89" t="s">
        <v>4590</v>
      </c>
    </row>
    <row r="90" spans="1:8" x14ac:dyDescent="0.25">
      <c r="A90">
        <v>2</v>
      </c>
      <c r="B90" t="s">
        <v>3099</v>
      </c>
      <c r="C90">
        <v>517</v>
      </c>
      <c r="D90" t="s">
        <v>7396</v>
      </c>
      <c r="F90" t="s">
        <v>730</v>
      </c>
      <c r="H90" t="s">
        <v>4599</v>
      </c>
    </row>
    <row r="91" spans="1:8" x14ac:dyDescent="0.25">
      <c r="A91">
        <v>2</v>
      </c>
      <c r="B91" t="s">
        <v>3099</v>
      </c>
      <c r="C91">
        <v>518</v>
      </c>
      <c r="D91" t="s">
        <v>7403</v>
      </c>
      <c r="F91" t="s">
        <v>54</v>
      </c>
      <c r="H91" t="s">
        <v>4614</v>
      </c>
    </row>
    <row r="92" spans="1:8" x14ac:dyDescent="0.25">
      <c r="A92">
        <v>2</v>
      </c>
      <c r="B92" t="s">
        <v>3099</v>
      </c>
      <c r="C92">
        <v>519</v>
      </c>
      <c r="D92" t="s">
        <v>7405</v>
      </c>
      <c r="F92" t="s">
        <v>59</v>
      </c>
      <c r="H92" t="s">
        <v>4618</v>
      </c>
    </row>
    <row r="93" spans="1:8" x14ac:dyDescent="0.25">
      <c r="A93">
        <v>2</v>
      </c>
      <c r="B93" t="s">
        <v>3099</v>
      </c>
      <c r="C93">
        <v>521</v>
      </c>
      <c r="D93" t="s">
        <v>7413</v>
      </c>
      <c r="F93" t="s">
        <v>741</v>
      </c>
      <c r="H93" t="s">
        <v>4632</v>
      </c>
    </row>
    <row r="94" spans="1:8" x14ac:dyDescent="0.25">
      <c r="A94">
        <v>2</v>
      </c>
      <c r="B94" t="s">
        <v>3099</v>
      </c>
      <c r="C94">
        <v>522</v>
      </c>
      <c r="D94" t="s">
        <v>7415</v>
      </c>
      <c r="F94" t="s">
        <v>4636</v>
      </c>
      <c r="H94" t="s">
        <v>4637</v>
      </c>
    </row>
    <row r="95" spans="1:8" x14ac:dyDescent="0.25">
      <c r="A95">
        <v>2</v>
      </c>
      <c r="B95" t="s">
        <v>3099</v>
      </c>
      <c r="C95">
        <v>523</v>
      </c>
      <c r="D95" t="s">
        <v>7431</v>
      </c>
      <c r="F95" t="s">
        <v>4666</v>
      </c>
      <c r="H95" t="s">
        <v>4667</v>
      </c>
    </row>
    <row r="96" spans="1:8" x14ac:dyDescent="0.25">
      <c r="A96">
        <v>2</v>
      </c>
      <c r="B96" t="s">
        <v>3099</v>
      </c>
      <c r="C96">
        <v>524</v>
      </c>
      <c r="D96" t="s">
        <v>7441</v>
      </c>
      <c r="F96" t="s">
        <v>755</v>
      </c>
      <c r="H96" t="s">
        <v>4691</v>
      </c>
    </row>
    <row r="97" spans="1:8" x14ac:dyDescent="0.25">
      <c r="A97">
        <v>2</v>
      </c>
      <c r="B97" t="s">
        <v>3099</v>
      </c>
      <c r="C97">
        <v>526</v>
      </c>
      <c r="D97" t="s">
        <v>7463</v>
      </c>
      <c r="F97" t="s">
        <v>4720</v>
      </c>
      <c r="G97" t="s">
        <v>3120</v>
      </c>
      <c r="H97" t="s">
        <v>4721</v>
      </c>
    </row>
    <row r="98" spans="1:8" x14ac:dyDescent="0.25">
      <c r="A98">
        <v>2</v>
      </c>
      <c r="B98" t="s">
        <v>3099</v>
      </c>
      <c r="C98">
        <v>531</v>
      </c>
      <c r="D98" t="s">
        <v>7481</v>
      </c>
      <c r="F98" t="s">
        <v>768</v>
      </c>
      <c r="H98" t="s">
        <v>4747</v>
      </c>
    </row>
    <row r="99" spans="1:8" x14ac:dyDescent="0.25">
      <c r="A99">
        <v>2</v>
      </c>
      <c r="B99" t="s">
        <v>3099</v>
      </c>
      <c r="C99">
        <v>532</v>
      </c>
      <c r="D99" t="s">
        <v>7494</v>
      </c>
      <c r="F99" t="s">
        <v>776</v>
      </c>
      <c r="H99" t="s">
        <v>4772</v>
      </c>
    </row>
    <row r="100" spans="1:8" x14ac:dyDescent="0.25">
      <c r="A100">
        <v>2</v>
      </c>
      <c r="B100" t="s">
        <v>3099</v>
      </c>
      <c r="C100">
        <v>533</v>
      </c>
      <c r="D100" t="s">
        <v>7505</v>
      </c>
      <c r="F100" t="s">
        <v>785</v>
      </c>
      <c r="H100" t="s">
        <v>4799</v>
      </c>
    </row>
    <row r="101" spans="1:8" x14ac:dyDescent="0.25">
      <c r="A101">
        <v>2</v>
      </c>
      <c r="B101" t="s">
        <v>3099</v>
      </c>
      <c r="C101">
        <v>541</v>
      </c>
      <c r="D101" t="s">
        <v>7508</v>
      </c>
      <c r="F101" t="s">
        <v>154</v>
      </c>
      <c r="H101" t="s">
        <v>4804</v>
      </c>
    </row>
    <row r="102" spans="1:8" x14ac:dyDescent="0.25">
      <c r="A102">
        <v>2</v>
      </c>
      <c r="B102" t="s">
        <v>3099</v>
      </c>
      <c r="C102">
        <v>551</v>
      </c>
      <c r="D102" t="s">
        <v>7555</v>
      </c>
      <c r="F102" t="s">
        <v>4892</v>
      </c>
      <c r="H102" t="s">
        <v>4894</v>
      </c>
    </row>
    <row r="103" spans="1:8" x14ac:dyDescent="0.25">
      <c r="A103">
        <v>2</v>
      </c>
      <c r="B103" t="s">
        <v>3099</v>
      </c>
      <c r="C103">
        <v>561</v>
      </c>
      <c r="D103" t="s">
        <v>7560</v>
      </c>
      <c r="F103" t="s">
        <v>812</v>
      </c>
      <c r="H103" t="s">
        <v>4901</v>
      </c>
    </row>
    <row r="104" spans="1:8" x14ac:dyDescent="0.25">
      <c r="A104">
        <v>2</v>
      </c>
      <c r="B104" t="s">
        <v>3099</v>
      </c>
      <c r="C104">
        <v>562</v>
      </c>
      <c r="D104" t="s">
        <v>7594</v>
      </c>
      <c r="F104" t="s">
        <v>836</v>
      </c>
      <c r="H104" t="s">
        <v>4968</v>
      </c>
    </row>
    <row r="105" spans="1:8" x14ac:dyDescent="0.25">
      <c r="A105">
        <v>2</v>
      </c>
      <c r="B105" t="s">
        <v>3099</v>
      </c>
      <c r="C105">
        <v>611</v>
      </c>
      <c r="D105" t="s">
        <v>7601</v>
      </c>
      <c r="F105" t="s">
        <v>160</v>
      </c>
      <c r="H105" t="s">
        <v>4984</v>
      </c>
    </row>
    <row r="106" spans="1:8" x14ac:dyDescent="0.25">
      <c r="A106">
        <v>2</v>
      </c>
      <c r="B106" t="s">
        <v>3099</v>
      </c>
      <c r="C106">
        <v>621</v>
      </c>
      <c r="D106" t="s">
        <v>7615</v>
      </c>
      <c r="F106" t="s">
        <v>846</v>
      </c>
      <c r="H106" t="s">
        <v>5019</v>
      </c>
    </row>
    <row r="107" spans="1:8" x14ac:dyDescent="0.25">
      <c r="A107">
        <v>2</v>
      </c>
      <c r="B107" t="s">
        <v>3099</v>
      </c>
      <c r="C107">
        <v>622</v>
      </c>
      <c r="D107" t="s">
        <v>6580</v>
      </c>
      <c r="F107" t="s">
        <v>974</v>
      </c>
      <c r="H107" t="s">
        <v>5062</v>
      </c>
    </row>
    <row r="108" spans="1:8" x14ac:dyDescent="0.25">
      <c r="A108">
        <v>2</v>
      </c>
      <c r="B108" t="s">
        <v>3099</v>
      </c>
      <c r="C108">
        <v>623</v>
      </c>
      <c r="D108" t="s">
        <v>6583</v>
      </c>
      <c r="F108" t="s">
        <v>858</v>
      </c>
      <c r="H108" t="s">
        <v>5074</v>
      </c>
    </row>
    <row r="109" spans="1:8" x14ac:dyDescent="0.25">
      <c r="A109">
        <v>2</v>
      </c>
      <c r="B109" t="s">
        <v>3099</v>
      </c>
      <c r="C109">
        <v>624</v>
      </c>
      <c r="D109" t="s">
        <v>7657</v>
      </c>
      <c r="F109" t="s">
        <v>861</v>
      </c>
      <c r="H109" t="s">
        <v>5096</v>
      </c>
    </row>
    <row r="110" spans="1:8" x14ac:dyDescent="0.25">
      <c r="A110">
        <v>2</v>
      </c>
      <c r="B110" t="s">
        <v>3099</v>
      </c>
      <c r="C110">
        <v>711</v>
      </c>
      <c r="D110" t="s">
        <v>6021</v>
      </c>
      <c r="F110" t="s">
        <v>5120</v>
      </c>
      <c r="H110" t="s">
        <v>5121</v>
      </c>
    </row>
    <row r="111" spans="1:8" x14ac:dyDescent="0.25">
      <c r="A111">
        <v>2</v>
      </c>
      <c r="B111" t="s">
        <v>3099</v>
      </c>
      <c r="C111">
        <v>712</v>
      </c>
      <c r="D111" t="s">
        <v>7692</v>
      </c>
      <c r="F111" t="s">
        <v>116</v>
      </c>
      <c r="H111" t="s">
        <v>5164</v>
      </c>
    </row>
    <row r="112" spans="1:8" x14ac:dyDescent="0.25">
      <c r="A112">
        <v>2</v>
      </c>
      <c r="B112" t="s">
        <v>3099</v>
      </c>
      <c r="C112">
        <v>713</v>
      </c>
      <c r="D112" t="s">
        <v>7700</v>
      </c>
      <c r="F112" t="s">
        <v>866</v>
      </c>
      <c r="H112" t="s">
        <v>5177</v>
      </c>
    </row>
    <row r="113" spans="1:8" x14ac:dyDescent="0.25">
      <c r="A113">
        <v>2</v>
      </c>
      <c r="B113" t="s">
        <v>3099</v>
      </c>
      <c r="C113">
        <v>721</v>
      </c>
      <c r="D113" t="s">
        <v>7717</v>
      </c>
      <c r="F113" t="s">
        <v>876</v>
      </c>
      <c r="H113" t="s">
        <v>5210</v>
      </c>
    </row>
    <row r="114" spans="1:8" x14ac:dyDescent="0.25">
      <c r="A114">
        <v>2</v>
      </c>
      <c r="B114" t="s">
        <v>3099</v>
      </c>
      <c r="C114">
        <v>722</v>
      </c>
      <c r="D114" t="s">
        <v>7733</v>
      </c>
      <c r="F114" t="s">
        <v>885</v>
      </c>
      <c r="H114" t="s">
        <v>5234</v>
      </c>
    </row>
    <row r="115" spans="1:8" x14ac:dyDescent="0.25">
      <c r="A115">
        <v>2</v>
      </c>
      <c r="B115" t="s">
        <v>3099</v>
      </c>
      <c r="C115">
        <v>811</v>
      </c>
      <c r="D115" t="s">
        <v>7742</v>
      </c>
      <c r="F115" t="s">
        <v>889</v>
      </c>
      <c r="H115" t="s">
        <v>5253</v>
      </c>
    </row>
    <row r="116" spans="1:8" x14ac:dyDescent="0.25">
      <c r="A116">
        <v>2</v>
      </c>
      <c r="B116" t="s">
        <v>3099</v>
      </c>
      <c r="C116">
        <v>812</v>
      </c>
      <c r="D116" t="s">
        <v>7761</v>
      </c>
      <c r="F116" t="s">
        <v>899</v>
      </c>
      <c r="H116" t="s">
        <v>5286</v>
      </c>
    </row>
    <row r="117" spans="1:8" x14ac:dyDescent="0.25">
      <c r="A117">
        <v>2</v>
      </c>
      <c r="B117" t="s">
        <v>3099</v>
      </c>
      <c r="C117">
        <v>813</v>
      </c>
      <c r="D117" t="s">
        <v>7778</v>
      </c>
      <c r="F117" t="s">
        <v>5319</v>
      </c>
      <c r="H117" t="s">
        <v>5320</v>
      </c>
    </row>
    <row r="118" spans="1:8" x14ac:dyDescent="0.25">
      <c r="A118">
        <v>2</v>
      </c>
      <c r="B118" t="s">
        <v>3099</v>
      </c>
      <c r="C118">
        <v>814</v>
      </c>
      <c r="D118" t="s">
        <v>7788</v>
      </c>
      <c r="F118" t="s">
        <v>910</v>
      </c>
      <c r="H118" t="s">
        <v>5345</v>
      </c>
    </row>
    <row r="119" spans="1:8" x14ac:dyDescent="0.25">
      <c r="A119">
        <v>2</v>
      </c>
      <c r="B119" t="s">
        <v>3099</v>
      </c>
      <c r="C119">
        <v>911</v>
      </c>
      <c r="D119" t="s">
        <v>6625</v>
      </c>
      <c r="F119" t="s">
        <v>5351</v>
      </c>
      <c r="G119" t="s">
        <v>3120</v>
      </c>
      <c r="H119" t="s">
        <v>5352</v>
      </c>
    </row>
    <row r="120" spans="1:8" x14ac:dyDescent="0.25">
      <c r="A120">
        <v>2</v>
      </c>
      <c r="B120" t="s">
        <v>3099</v>
      </c>
      <c r="C120">
        <v>912</v>
      </c>
      <c r="D120" t="s">
        <v>6628</v>
      </c>
      <c r="F120" t="s">
        <v>5385</v>
      </c>
      <c r="G120" t="s">
        <v>3120</v>
      </c>
      <c r="H120" t="s">
        <v>5386</v>
      </c>
    </row>
    <row r="121" spans="1:8" x14ac:dyDescent="0.25">
      <c r="A121">
        <v>2</v>
      </c>
      <c r="B121" t="s">
        <v>3099</v>
      </c>
      <c r="C121">
        <v>913</v>
      </c>
      <c r="D121" t="s">
        <v>6617</v>
      </c>
      <c r="F121" t="s">
        <v>5407</v>
      </c>
      <c r="G121" t="s">
        <v>3120</v>
      </c>
      <c r="H121" t="s">
        <v>5408</v>
      </c>
    </row>
    <row r="122" spans="1:8" x14ac:dyDescent="0.25">
      <c r="A122">
        <v>2</v>
      </c>
      <c r="B122" t="s">
        <v>3099</v>
      </c>
      <c r="C122">
        <v>914</v>
      </c>
      <c r="D122" t="s">
        <v>7827</v>
      </c>
      <c r="F122" t="s">
        <v>2790</v>
      </c>
      <c r="G122" t="s">
        <v>3120</v>
      </c>
      <c r="H122" t="s">
        <v>5426</v>
      </c>
    </row>
    <row r="123" spans="1:8" x14ac:dyDescent="0.25">
      <c r="A123">
        <v>2</v>
      </c>
      <c r="B123" t="s">
        <v>3099</v>
      </c>
      <c r="C123">
        <v>919</v>
      </c>
      <c r="D123" t="s">
        <v>7829</v>
      </c>
      <c r="F123" t="s">
        <v>5430</v>
      </c>
      <c r="G123" t="s">
        <v>3120</v>
      </c>
      <c r="H123" t="s">
        <v>5431</v>
      </c>
    </row>
    <row r="124" spans="1:8" x14ac:dyDescent="0.25">
      <c r="A124">
        <v>3</v>
      </c>
      <c r="B124" t="s">
        <v>3101</v>
      </c>
      <c r="C124">
        <v>1111</v>
      </c>
      <c r="D124" t="s">
        <v>6479</v>
      </c>
      <c r="F124" t="s">
        <v>3102</v>
      </c>
      <c r="H124" t="s">
        <v>3103</v>
      </c>
    </row>
    <row r="125" spans="1:8" x14ac:dyDescent="0.25">
      <c r="A125">
        <v>3</v>
      </c>
      <c r="B125" t="s">
        <v>3101</v>
      </c>
      <c r="C125">
        <v>1112</v>
      </c>
      <c r="D125" t="s">
        <v>6035</v>
      </c>
      <c r="F125" t="s">
        <v>3122</v>
      </c>
      <c r="H125" t="s">
        <v>3123</v>
      </c>
    </row>
    <row r="126" spans="1:8" x14ac:dyDescent="0.25">
      <c r="A126">
        <v>3</v>
      </c>
      <c r="B126" t="s">
        <v>3101</v>
      </c>
      <c r="C126">
        <v>1113</v>
      </c>
      <c r="D126" t="s">
        <v>6037</v>
      </c>
      <c r="F126" t="s">
        <v>3127</v>
      </c>
      <c r="H126" t="s">
        <v>3128</v>
      </c>
    </row>
    <row r="127" spans="1:8" x14ac:dyDescent="0.25">
      <c r="A127">
        <v>3</v>
      </c>
      <c r="B127" t="s">
        <v>3101</v>
      </c>
      <c r="C127">
        <v>1114</v>
      </c>
      <c r="D127" t="s">
        <v>6372</v>
      </c>
      <c r="F127" t="s">
        <v>195</v>
      </c>
      <c r="H127" t="s">
        <v>3135</v>
      </c>
    </row>
    <row r="128" spans="1:8" x14ac:dyDescent="0.25">
      <c r="A128">
        <v>3</v>
      </c>
      <c r="B128" t="s">
        <v>3101</v>
      </c>
      <c r="C128">
        <v>1119</v>
      </c>
      <c r="D128" t="s">
        <v>6374</v>
      </c>
      <c r="F128" t="s">
        <v>3144</v>
      </c>
      <c r="H128" t="s">
        <v>3145</v>
      </c>
    </row>
    <row r="129" spans="1:8" x14ac:dyDescent="0.25">
      <c r="A129">
        <v>3</v>
      </c>
      <c r="B129" t="s">
        <v>3101</v>
      </c>
      <c r="C129">
        <v>1121</v>
      </c>
      <c r="D129" t="s">
        <v>6481</v>
      </c>
      <c r="F129" t="s">
        <v>3161</v>
      </c>
      <c r="H129" t="s">
        <v>3162</v>
      </c>
    </row>
    <row r="130" spans="1:8" x14ac:dyDescent="0.25">
      <c r="A130">
        <v>3</v>
      </c>
      <c r="B130" t="s">
        <v>3101</v>
      </c>
      <c r="C130">
        <v>1122</v>
      </c>
      <c r="D130" t="s">
        <v>6483</v>
      </c>
      <c r="F130" t="s">
        <v>1048</v>
      </c>
      <c r="H130" t="s">
        <v>3167</v>
      </c>
    </row>
    <row r="131" spans="1:8" x14ac:dyDescent="0.25">
      <c r="A131">
        <v>3</v>
      </c>
      <c r="B131" t="s">
        <v>3101</v>
      </c>
      <c r="C131">
        <v>1123</v>
      </c>
      <c r="D131" t="s">
        <v>6376</v>
      </c>
      <c r="F131" t="s">
        <v>3170</v>
      </c>
      <c r="H131" t="s">
        <v>3171</v>
      </c>
    </row>
    <row r="132" spans="1:8" x14ac:dyDescent="0.25">
      <c r="A132">
        <v>3</v>
      </c>
      <c r="B132" t="s">
        <v>3101</v>
      </c>
      <c r="C132">
        <v>1124</v>
      </c>
      <c r="D132" t="s">
        <v>6039</v>
      </c>
      <c r="F132" t="s">
        <v>3184</v>
      </c>
      <c r="H132" t="s">
        <v>3185</v>
      </c>
    </row>
    <row r="133" spans="1:8" x14ac:dyDescent="0.25">
      <c r="A133">
        <v>3</v>
      </c>
      <c r="B133" t="s">
        <v>3101</v>
      </c>
      <c r="C133">
        <v>1125</v>
      </c>
      <c r="D133" t="s">
        <v>6149</v>
      </c>
      <c r="F133" t="s">
        <v>203</v>
      </c>
      <c r="H133" t="s">
        <v>3190</v>
      </c>
    </row>
    <row r="134" spans="1:8" x14ac:dyDescent="0.25">
      <c r="A134">
        <v>3</v>
      </c>
      <c r="B134" t="s">
        <v>3101</v>
      </c>
      <c r="C134">
        <v>1129</v>
      </c>
      <c r="D134" t="s">
        <v>6041</v>
      </c>
      <c r="F134" t="s">
        <v>3193</v>
      </c>
      <c r="H134" t="s">
        <v>3194</v>
      </c>
    </row>
    <row r="135" spans="1:8" x14ac:dyDescent="0.25">
      <c r="A135">
        <v>3</v>
      </c>
      <c r="B135" t="s">
        <v>3101</v>
      </c>
      <c r="C135">
        <v>1131</v>
      </c>
      <c r="D135" t="s">
        <v>6485</v>
      </c>
      <c r="F135" t="s">
        <v>1077</v>
      </c>
      <c r="H135" t="s">
        <v>3206</v>
      </c>
    </row>
    <row r="136" spans="1:8" x14ac:dyDescent="0.25">
      <c r="A136">
        <v>3</v>
      </c>
      <c r="B136" t="s">
        <v>3101</v>
      </c>
      <c r="C136">
        <v>1132</v>
      </c>
      <c r="D136" t="s">
        <v>6487</v>
      </c>
      <c r="F136" t="s">
        <v>1079</v>
      </c>
      <c r="H136" t="s">
        <v>3209</v>
      </c>
    </row>
    <row r="137" spans="1:8" x14ac:dyDescent="0.25">
      <c r="A137">
        <v>3</v>
      </c>
      <c r="B137" t="s">
        <v>3101</v>
      </c>
      <c r="C137">
        <v>1133</v>
      </c>
      <c r="D137" t="s">
        <v>6489</v>
      </c>
      <c r="F137" t="s">
        <v>3212</v>
      </c>
      <c r="H137" t="s">
        <v>3213</v>
      </c>
    </row>
    <row r="138" spans="1:8" x14ac:dyDescent="0.25">
      <c r="A138">
        <v>3</v>
      </c>
      <c r="B138" t="s">
        <v>3101</v>
      </c>
      <c r="C138">
        <v>1141</v>
      </c>
      <c r="D138" t="s">
        <v>6490</v>
      </c>
      <c r="F138" t="s">
        <v>3218</v>
      </c>
      <c r="H138" t="s">
        <v>3219</v>
      </c>
    </row>
    <row r="139" spans="1:8" x14ac:dyDescent="0.25">
      <c r="A139">
        <v>3</v>
      </c>
      <c r="B139" t="s">
        <v>3101</v>
      </c>
      <c r="C139">
        <v>1142</v>
      </c>
      <c r="D139" t="s">
        <v>6043</v>
      </c>
      <c r="F139" t="s">
        <v>1089</v>
      </c>
      <c r="H139" t="s">
        <v>3223</v>
      </c>
    </row>
    <row r="140" spans="1:8" x14ac:dyDescent="0.25">
      <c r="A140">
        <v>3</v>
      </c>
      <c r="B140" t="s">
        <v>3101</v>
      </c>
      <c r="C140">
        <v>1151</v>
      </c>
      <c r="D140" t="s">
        <v>6045</v>
      </c>
      <c r="F140" t="s">
        <v>1091</v>
      </c>
      <c r="H140" t="s">
        <v>3227</v>
      </c>
    </row>
    <row r="141" spans="1:8" x14ac:dyDescent="0.25">
      <c r="A141">
        <v>3</v>
      </c>
      <c r="B141" t="s">
        <v>3101</v>
      </c>
      <c r="C141">
        <v>1152</v>
      </c>
      <c r="D141" t="s">
        <v>6150</v>
      </c>
      <c r="F141" t="s">
        <v>1093</v>
      </c>
      <c r="H141" t="s">
        <v>3230</v>
      </c>
    </row>
    <row r="142" spans="1:8" x14ac:dyDescent="0.25">
      <c r="A142">
        <v>3</v>
      </c>
      <c r="B142" t="s">
        <v>3101</v>
      </c>
      <c r="C142">
        <v>1153</v>
      </c>
      <c r="D142" t="s">
        <v>6152</v>
      </c>
      <c r="F142" t="s">
        <v>217</v>
      </c>
      <c r="H142" t="s">
        <v>3233</v>
      </c>
    </row>
    <row r="143" spans="1:8" x14ac:dyDescent="0.25">
      <c r="A143">
        <v>3</v>
      </c>
      <c r="B143" t="s">
        <v>3101</v>
      </c>
      <c r="C143">
        <v>2111</v>
      </c>
      <c r="D143" t="s">
        <v>6154</v>
      </c>
      <c r="F143" t="s">
        <v>224</v>
      </c>
      <c r="H143" t="s">
        <v>3239</v>
      </c>
    </row>
    <row r="144" spans="1:8" x14ac:dyDescent="0.25">
      <c r="A144">
        <v>3</v>
      </c>
      <c r="B144" t="s">
        <v>3101</v>
      </c>
      <c r="C144">
        <v>2121</v>
      </c>
      <c r="D144" t="s">
        <v>6050</v>
      </c>
      <c r="F144" t="s">
        <v>235</v>
      </c>
      <c r="H144" t="s">
        <v>3250</v>
      </c>
    </row>
    <row r="145" spans="1:8" x14ac:dyDescent="0.25">
      <c r="A145">
        <v>3</v>
      </c>
      <c r="B145" t="s">
        <v>3101</v>
      </c>
      <c r="C145">
        <v>2122</v>
      </c>
      <c r="D145" t="s">
        <v>6156</v>
      </c>
      <c r="F145" t="s">
        <v>237</v>
      </c>
      <c r="H145" t="s">
        <v>3255</v>
      </c>
    </row>
    <row r="146" spans="1:8" x14ac:dyDescent="0.25">
      <c r="A146">
        <v>3</v>
      </c>
      <c r="B146" t="s">
        <v>3101</v>
      </c>
      <c r="C146">
        <v>2123</v>
      </c>
      <c r="D146" t="s">
        <v>6052</v>
      </c>
      <c r="F146" t="s">
        <v>251</v>
      </c>
      <c r="H146" t="s">
        <v>3267</v>
      </c>
    </row>
    <row r="147" spans="1:8" x14ac:dyDescent="0.25">
      <c r="A147">
        <v>3</v>
      </c>
      <c r="B147" t="s">
        <v>3101</v>
      </c>
      <c r="C147">
        <v>2131</v>
      </c>
      <c r="D147" t="s">
        <v>6491</v>
      </c>
      <c r="F147" t="s">
        <v>3285</v>
      </c>
      <c r="H147" t="s">
        <v>3287</v>
      </c>
    </row>
    <row r="148" spans="1:8" x14ac:dyDescent="0.25">
      <c r="A148">
        <v>3</v>
      </c>
      <c r="B148" t="s">
        <v>3101</v>
      </c>
      <c r="C148">
        <v>2211</v>
      </c>
      <c r="D148" t="s">
        <v>6158</v>
      </c>
      <c r="F148" t="s">
        <v>278</v>
      </c>
      <c r="H148" t="s">
        <v>3295</v>
      </c>
    </row>
    <row r="149" spans="1:8" x14ac:dyDescent="0.25">
      <c r="A149">
        <v>3</v>
      </c>
      <c r="B149" t="s">
        <v>3101</v>
      </c>
      <c r="C149">
        <v>2212</v>
      </c>
      <c r="D149" t="s">
        <v>6054</v>
      </c>
      <c r="F149" t="s">
        <v>283</v>
      </c>
      <c r="G149" t="s">
        <v>3109</v>
      </c>
      <c r="H149" t="s">
        <v>3306</v>
      </c>
    </row>
    <row r="150" spans="1:8" x14ac:dyDescent="0.25">
      <c r="A150">
        <v>3</v>
      </c>
      <c r="B150" t="s">
        <v>3101</v>
      </c>
      <c r="C150">
        <v>2213</v>
      </c>
      <c r="D150" t="s">
        <v>6056</v>
      </c>
      <c r="F150" t="s">
        <v>286</v>
      </c>
      <c r="G150" t="s">
        <v>3109</v>
      </c>
      <c r="H150" t="s">
        <v>3309</v>
      </c>
    </row>
    <row r="151" spans="1:8" x14ac:dyDescent="0.25">
      <c r="A151">
        <v>3</v>
      </c>
      <c r="B151" t="s">
        <v>3101</v>
      </c>
      <c r="C151">
        <v>2361</v>
      </c>
      <c r="D151" t="s">
        <v>6160</v>
      </c>
      <c r="F151" t="s">
        <v>290</v>
      </c>
      <c r="H151" t="s">
        <v>3319</v>
      </c>
    </row>
    <row r="152" spans="1:8" x14ac:dyDescent="0.25">
      <c r="A152">
        <v>3</v>
      </c>
      <c r="B152" t="s">
        <v>3101</v>
      </c>
      <c r="C152">
        <v>2362</v>
      </c>
      <c r="D152" t="s">
        <v>6058</v>
      </c>
      <c r="F152" t="s">
        <v>292</v>
      </c>
      <c r="H152" t="s">
        <v>3322</v>
      </c>
    </row>
    <row r="153" spans="1:8" x14ac:dyDescent="0.25">
      <c r="A153">
        <v>3</v>
      </c>
      <c r="B153" t="s">
        <v>3101</v>
      </c>
      <c r="C153">
        <v>2371</v>
      </c>
      <c r="D153" t="s">
        <v>6060</v>
      </c>
      <c r="F153" t="s">
        <v>3329</v>
      </c>
      <c r="H153" t="s">
        <v>3330</v>
      </c>
    </row>
    <row r="154" spans="1:8" x14ac:dyDescent="0.25">
      <c r="A154">
        <v>3</v>
      </c>
      <c r="B154" t="s">
        <v>3101</v>
      </c>
      <c r="C154">
        <v>2372</v>
      </c>
      <c r="D154" t="s">
        <v>6493</v>
      </c>
      <c r="F154" t="s">
        <v>1178</v>
      </c>
      <c r="H154" t="s">
        <v>3337</v>
      </c>
    </row>
    <row r="155" spans="1:8" x14ac:dyDescent="0.25">
      <c r="A155">
        <v>3</v>
      </c>
      <c r="B155" t="s">
        <v>3101</v>
      </c>
      <c r="C155">
        <v>2373</v>
      </c>
      <c r="D155" t="s">
        <v>6062</v>
      </c>
      <c r="F155" t="s">
        <v>1180</v>
      </c>
      <c r="H155" t="s">
        <v>3340</v>
      </c>
    </row>
    <row r="156" spans="1:8" x14ac:dyDescent="0.25">
      <c r="A156">
        <v>3</v>
      </c>
      <c r="B156" t="s">
        <v>3101</v>
      </c>
      <c r="C156">
        <v>2379</v>
      </c>
      <c r="D156" t="s">
        <v>6162</v>
      </c>
      <c r="F156" t="s">
        <v>1182</v>
      </c>
      <c r="H156" t="s">
        <v>3343</v>
      </c>
    </row>
    <row r="157" spans="1:8" x14ac:dyDescent="0.25">
      <c r="A157">
        <v>3</v>
      </c>
      <c r="B157" t="s">
        <v>3101</v>
      </c>
      <c r="C157">
        <v>2381</v>
      </c>
      <c r="D157" t="s">
        <v>6378</v>
      </c>
      <c r="F157" t="s">
        <v>3348</v>
      </c>
      <c r="H157" t="s">
        <v>3349</v>
      </c>
    </row>
    <row r="158" spans="1:8" x14ac:dyDescent="0.25">
      <c r="A158">
        <v>3</v>
      </c>
      <c r="B158" t="s">
        <v>3101</v>
      </c>
      <c r="C158">
        <v>2382</v>
      </c>
      <c r="D158" t="s">
        <v>6064</v>
      </c>
      <c r="F158" t="s">
        <v>3366</v>
      </c>
      <c r="H158" t="s">
        <v>3367</v>
      </c>
    </row>
    <row r="159" spans="1:8" x14ac:dyDescent="0.25">
      <c r="A159">
        <v>3</v>
      </c>
      <c r="B159" t="s">
        <v>3101</v>
      </c>
      <c r="C159">
        <v>2383</v>
      </c>
      <c r="D159" t="s">
        <v>6164</v>
      </c>
      <c r="F159" t="s">
        <v>3376</v>
      </c>
      <c r="H159" t="s">
        <v>3377</v>
      </c>
    </row>
    <row r="160" spans="1:8" x14ac:dyDescent="0.25">
      <c r="A160">
        <v>3</v>
      </c>
      <c r="B160" t="s">
        <v>3101</v>
      </c>
      <c r="C160">
        <v>2389</v>
      </c>
      <c r="D160" t="s">
        <v>6380</v>
      </c>
      <c r="F160" t="s">
        <v>3390</v>
      </c>
      <c r="H160" t="s">
        <v>3391</v>
      </c>
    </row>
    <row r="161" spans="1:8" x14ac:dyDescent="0.25">
      <c r="A161">
        <v>3</v>
      </c>
      <c r="B161" t="s">
        <v>3101</v>
      </c>
      <c r="C161">
        <v>3111</v>
      </c>
      <c r="D161" t="s">
        <v>6066</v>
      </c>
      <c r="F161" t="s">
        <v>314</v>
      </c>
      <c r="H161" t="s">
        <v>3399</v>
      </c>
    </row>
    <row r="162" spans="1:8" x14ac:dyDescent="0.25">
      <c r="A162">
        <v>3</v>
      </c>
      <c r="B162" t="s">
        <v>3101</v>
      </c>
      <c r="C162">
        <v>3112</v>
      </c>
      <c r="D162" t="s">
        <v>6382</v>
      </c>
      <c r="F162" t="s">
        <v>334</v>
      </c>
      <c r="H162" t="s">
        <v>3403</v>
      </c>
    </row>
    <row r="163" spans="1:8" x14ac:dyDescent="0.25">
      <c r="A163">
        <v>3</v>
      </c>
      <c r="B163" t="s">
        <v>3101</v>
      </c>
      <c r="C163">
        <v>3113</v>
      </c>
      <c r="D163" t="s">
        <v>6166</v>
      </c>
      <c r="F163" t="s">
        <v>317</v>
      </c>
      <c r="H163" t="s">
        <v>3415</v>
      </c>
    </row>
    <row r="164" spans="1:8" x14ac:dyDescent="0.25">
      <c r="A164">
        <v>3</v>
      </c>
      <c r="B164" t="s">
        <v>3101</v>
      </c>
      <c r="C164">
        <v>3114</v>
      </c>
      <c r="D164" t="s">
        <v>6168</v>
      </c>
      <c r="F164" t="s">
        <v>320</v>
      </c>
      <c r="H164" t="s">
        <v>3424</v>
      </c>
    </row>
    <row r="165" spans="1:8" x14ac:dyDescent="0.25">
      <c r="A165">
        <v>3</v>
      </c>
      <c r="B165" t="s">
        <v>3101</v>
      </c>
      <c r="C165">
        <v>3115</v>
      </c>
      <c r="D165" t="s">
        <v>6068</v>
      </c>
      <c r="F165" t="s">
        <v>323</v>
      </c>
      <c r="H165" t="s">
        <v>3429</v>
      </c>
    </row>
    <row r="166" spans="1:8" x14ac:dyDescent="0.25">
      <c r="A166">
        <v>3</v>
      </c>
      <c r="B166" t="s">
        <v>3101</v>
      </c>
      <c r="C166">
        <v>3116</v>
      </c>
      <c r="D166" t="s">
        <v>6384</v>
      </c>
      <c r="F166" t="s">
        <v>326</v>
      </c>
      <c r="H166" t="s">
        <v>3436</v>
      </c>
    </row>
    <row r="167" spans="1:8" x14ac:dyDescent="0.25">
      <c r="A167">
        <v>3</v>
      </c>
      <c r="B167" t="s">
        <v>3101</v>
      </c>
      <c r="C167">
        <v>3117</v>
      </c>
      <c r="D167" t="s">
        <v>6070</v>
      </c>
      <c r="F167" t="s">
        <v>329</v>
      </c>
      <c r="H167" t="s">
        <v>3442</v>
      </c>
    </row>
    <row r="168" spans="1:8" x14ac:dyDescent="0.25">
      <c r="A168">
        <v>3</v>
      </c>
      <c r="B168" t="s">
        <v>3101</v>
      </c>
      <c r="C168">
        <v>3118</v>
      </c>
      <c r="D168" t="s">
        <v>6170</v>
      </c>
      <c r="F168" t="s">
        <v>337</v>
      </c>
      <c r="H168" t="s">
        <v>3445</v>
      </c>
    </row>
    <row r="169" spans="1:8" x14ac:dyDescent="0.25">
      <c r="A169">
        <v>3</v>
      </c>
      <c r="B169" t="s">
        <v>3101</v>
      </c>
      <c r="C169">
        <v>3119</v>
      </c>
      <c r="D169" t="s">
        <v>6072</v>
      </c>
      <c r="F169" t="s">
        <v>340</v>
      </c>
      <c r="H169" t="s">
        <v>3456</v>
      </c>
    </row>
    <row r="170" spans="1:8" x14ac:dyDescent="0.25">
      <c r="A170">
        <v>3</v>
      </c>
      <c r="B170" t="s">
        <v>3101</v>
      </c>
      <c r="C170">
        <v>3121</v>
      </c>
      <c r="D170" t="s">
        <v>6074</v>
      </c>
      <c r="F170" t="s">
        <v>3471</v>
      </c>
      <c r="H170" t="s">
        <v>3472</v>
      </c>
    </row>
    <row r="171" spans="1:8" x14ac:dyDescent="0.25">
      <c r="A171">
        <v>3</v>
      </c>
      <c r="B171" t="s">
        <v>3101</v>
      </c>
      <c r="C171">
        <v>3122</v>
      </c>
      <c r="D171" t="s">
        <v>6172</v>
      </c>
      <c r="F171" t="s">
        <v>354</v>
      </c>
      <c r="H171" t="s">
        <v>3481</v>
      </c>
    </row>
    <row r="172" spans="1:8" x14ac:dyDescent="0.25">
      <c r="A172">
        <v>3</v>
      </c>
      <c r="B172" t="s">
        <v>3101</v>
      </c>
      <c r="C172">
        <v>3131</v>
      </c>
      <c r="D172" t="s">
        <v>6076</v>
      </c>
      <c r="F172" t="s">
        <v>1297</v>
      </c>
      <c r="H172" t="s">
        <v>3488</v>
      </c>
    </row>
    <row r="173" spans="1:8" x14ac:dyDescent="0.25">
      <c r="A173">
        <v>3</v>
      </c>
      <c r="B173" t="s">
        <v>3101</v>
      </c>
      <c r="C173">
        <v>3132</v>
      </c>
      <c r="D173" t="s">
        <v>6174</v>
      </c>
      <c r="F173" t="s">
        <v>3491</v>
      </c>
      <c r="H173" t="s">
        <v>3492</v>
      </c>
    </row>
    <row r="174" spans="1:8" x14ac:dyDescent="0.25">
      <c r="A174">
        <v>3</v>
      </c>
      <c r="B174" t="s">
        <v>3101</v>
      </c>
      <c r="C174">
        <v>3133</v>
      </c>
      <c r="D174" t="s">
        <v>6495</v>
      </c>
      <c r="F174" t="s">
        <v>3501</v>
      </c>
      <c r="H174" t="s">
        <v>3502</v>
      </c>
    </row>
    <row r="175" spans="1:8" x14ac:dyDescent="0.25">
      <c r="A175">
        <v>3</v>
      </c>
      <c r="B175" t="s">
        <v>3101</v>
      </c>
      <c r="C175">
        <v>3141</v>
      </c>
      <c r="D175" t="s">
        <v>6497</v>
      </c>
      <c r="F175" t="s">
        <v>3509</v>
      </c>
      <c r="H175" t="s">
        <v>3510</v>
      </c>
    </row>
    <row r="176" spans="1:8" x14ac:dyDescent="0.25">
      <c r="A176">
        <v>3</v>
      </c>
      <c r="B176" t="s">
        <v>3101</v>
      </c>
      <c r="C176">
        <v>3149</v>
      </c>
      <c r="D176" t="s">
        <v>6386</v>
      </c>
      <c r="F176" t="s">
        <v>3515</v>
      </c>
      <c r="H176" t="s">
        <v>3516</v>
      </c>
    </row>
    <row r="177" spans="1:8" x14ac:dyDescent="0.25">
      <c r="A177">
        <v>3</v>
      </c>
      <c r="B177" t="s">
        <v>3101</v>
      </c>
      <c r="C177">
        <v>3151</v>
      </c>
      <c r="D177" t="s">
        <v>6078</v>
      </c>
      <c r="F177" t="s">
        <v>3523</v>
      </c>
      <c r="H177" t="s">
        <v>3524</v>
      </c>
    </row>
    <row r="178" spans="1:8" x14ac:dyDescent="0.25">
      <c r="A178">
        <v>3</v>
      </c>
      <c r="B178" t="s">
        <v>3101</v>
      </c>
      <c r="C178">
        <v>3152</v>
      </c>
      <c r="D178" t="s">
        <v>6499</v>
      </c>
      <c r="F178" t="s">
        <v>3529</v>
      </c>
      <c r="H178" t="s">
        <v>3530</v>
      </c>
    </row>
    <row r="179" spans="1:8" x14ac:dyDescent="0.25">
      <c r="A179">
        <v>3</v>
      </c>
      <c r="B179" t="s">
        <v>3101</v>
      </c>
      <c r="C179">
        <v>3159</v>
      </c>
      <c r="D179" t="s">
        <v>6176</v>
      </c>
      <c r="F179" t="s">
        <v>1335</v>
      </c>
      <c r="H179" t="s">
        <v>3543</v>
      </c>
    </row>
    <row r="180" spans="1:8" x14ac:dyDescent="0.25">
      <c r="A180">
        <v>3</v>
      </c>
      <c r="B180" t="s">
        <v>3101</v>
      </c>
      <c r="C180">
        <v>3161</v>
      </c>
      <c r="D180" t="s">
        <v>6080</v>
      </c>
      <c r="F180" t="s">
        <v>1337</v>
      </c>
      <c r="H180" t="s">
        <v>3548</v>
      </c>
    </row>
    <row r="181" spans="1:8" x14ac:dyDescent="0.25">
      <c r="A181">
        <v>3</v>
      </c>
      <c r="B181" t="s">
        <v>3101</v>
      </c>
      <c r="C181">
        <v>3162</v>
      </c>
      <c r="D181" t="s">
        <v>6178</v>
      </c>
      <c r="F181" t="s">
        <v>1339</v>
      </c>
      <c r="H181" t="s">
        <v>3551</v>
      </c>
    </row>
    <row r="182" spans="1:8" x14ac:dyDescent="0.25">
      <c r="A182">
        <v>3</v>
      </c>
      <c r="B182" t="s">
        <v>3101</v>
      </c>
      <c r="C182">
        <v>3169</v>
      </c>
      <c r="D182" t="s">
        <v>6082</v>
      </c>
      <c r="F182" t="s">
        <v>1341</v>
      </c>
      <c r="H182" t="s">
        <v>3554</v>
      </c>
    </row>
    <row r="183" spans="1:8" x14ac:dyDescent="0.25">
      <c r="A183">
        <v>3</v>
      </c>
      <c r="B183" t="s">
        <v>3101</v>
      </c>
      <c r="C183">
        <v>3211</v>
      </c>
      <c r="D183" t="s">
        <v>6180</v>
      </c>
      <c r="F183" t="s">
        <v>365</v>
      </c>
      <c r="H183" t="s">
        <v>3558</v>
      </c>
    </row>
    <row r="184" spans="1:8" x14ac:dyDescent="0.25">
      <c r="A184">
        <v>3</v>
      </c>
      <c r="B184" t="s">
        <v>3101</v>
      </c>
      <c r="C184">
        <v>3212</v>
      </c>
      <c r="D184" t="s">
        <v>6182</v>
      </c>
      <c r="F184" t="s">
        <v>368</v>
      </c>
      <c r="H184" t="s">
        <v>3563</v>
      </c>
    </row>
    <row r="185" spans="1:8" x14ac:dyDescent="0.25">
      <c r="A185">
        <v>3</v>
      </c>
      <c r="B185" t="s">
        <v>3101</v>
      </c>
      <c r="C185">
        <v>3219</v>
      </c>
      <c r="D185" t="s">
        <v>6501</v>
      </c>
      <c r="F185" t="s">
        <v>371</v>
      </c>
      <c r="H185" t="s">
        <v>3570</v>
      </c>
    </row>
    <row r="186" spans="1:8" x14ac:dyDescent="0.25">
      <c r="A186">
        <v>3</v>
      </c>
      <c r="B186" t="s">
        <v>3101</v>
      </c>
      <c r="C186">
        <v>3221</v>
      </c>
      <c r="D186" t="s">
        <v>6184</v>
      </c>
      <c r="F186" t="s">
        <v>376</v>
      </c>
      <c r="H186" t="s">
        <v>3583</v>
      </c>
    </row>
    <row r="187" spans="1:8" x14ac:dyDescent="0.25">
      <c r="A187">
        <v>3</v>
      </c>
      <c r="B187" t="s">
        <v>3101</v>
      </c>
      <c r="C187">
        <v>3222</v>
      </c>
      <c r="D187" t="s">
        <v>6503</v>
      </c>
      <c r="F187" t="s">
        <v>379</v>
      </c>
      <c r="H187" t="s">
        <v>3594</v>
      </c>
    </row>
    <row r="188" spans="1:8" x14ac:dyDescent="0.25">
      <c r="A188">
        <v>3</v>
      </c>
      <c r="B188" t="s">
        <v>3101</v>
      </c>
      <c r="C188">
        <v>3231</v>
      </c>
      <c r="D188" t="s">
        <v>6084</v>
      </c>
      <c r="F188" t="s">
        <v>382</v>
      </c>
      <c r="H188" t="s">
        <v>3609</v>
      </c>
    </row>
    <row r="189" spans="1:8" x14ac:dyDescent="0.25">
      <c r="A189">
        <v>3</v>
      </c>
      <c r="B189" t="s">
        <v>3101</v>
      </c>
      <c r="C189">
        <v>3241</v>
      </c>
      <c r="D189" t="s">
        <v>6186</v>
      </c>
      <c r="F189" t="s">
        <v>384</v>
      </c>
      <c r="H189" t="s">
        <v>3620</v>
      </c>
    </row>
    <row r="190" spans="1:8" x14ac:dyDescent="0.25">
      <c r="A190">
        <v>3</v>
      </c>
      <c r="B190" t="s">
        <v>3101</v>
      </c>
      <c r="C190">
        <v>3251</v>
      </c>
      <c r="D190" t="s">
        <v>6388</v>
      </c>
      <c r="F190" t="s">
        <v>394</v>
      </c>
      <c r="H190" t="s">
        <v>3630</v>
      </c>
    </row>
    <row r="191" spans="1:8" x14ac:dyDescent="0.25">
      <c r="A191">
        <v>3</v>
      </c>
      <c r="B191" t="s">
        <v>3101</v>
      </c>
      <c r="C191">
        <v>3252</v>
      </c>
      <c r="D191" t="s">
        <v>6505</v>
      </c>
      <c r="F191" t="s">
        <v>397</v>
      </c>
      <c r="H191" t="s">
        <v>3643</v>
      </c>
    </row>
    <row r="192" spans="1:8" x14ac:dyDescent="0.25">
      <c r="A192">
        <v>3</v>
      </c>
      <c r="B192" t="s">
        <v>3101</v>
      </c>
      <c r="C192">
        <v>3253</v>
      </c>
      <c r="D192" t="s">
        <v>6507</v>
      </c>
      <c r="F192" t="s">
        <v>400</v>
      </c>
      <c r="H192" t="s">
        <v>3648</v>
      </c>
    </row>
    <row r="193" spans="1:8" x14ac:dyDescent="0.25">
      <c r="A193">
        <v>3</v>
      </c>
      <c r="B193" t="s">
        <v>3101</v>
      </c>
      <c r="C193">
        <v>3254</v>
      </c>
      <c r="D193" t="s">
        <v>6390</v>
      </c>
      <c r="F193" t="s">
        <v>403</v>
      </c>
      <c r="H193" t="s">
        <v>3655</v>
      </c>
    </row>
    <row r="194" spans="1:8" x14ac:dyDescent="0.25">
      <c r="A194">
        <v>3</v>
      </c>
      <c r="B194" t="s">
        <v>3101</v>
      </c>
      <c r="C194">
        <v>3255</v>
      </c>
      <c r="D194" t="s">
        <v>6086</v>
      </c>
      <c r="F194" t="s">
        <v>408</v>
      </c>
      <c r="H194" t="s">
        <v>3658</v>
      </c>
    </row>
    <row r="195" spans="1:8" x14ac:dyDescent="0.25">
      <c r="A195">
        <v>3</v>
      </c>
      <c r="B195" t="s">
        <v>3101</v>
      </c>
      <c r="C195">
        <v>3256</v>
      </c>
      <c r="D195" t="s">
        <v>6188</v>
      </c>
      <c r="F195" t="s">
        <v>411</v>
      </c>
      <c r="H195" t="s">
        <v>3663</v>
      </c>
    </row>
    <row r="196" spans="1:8" x14ac:dyDescent="0.25">
      <c r="A196">
        <v>3</v>
      </c>
      <c r="B196" t="s">
        <v>3101</v>
      </c>
      <c r="C196">
        <v>3259</v>
      </c>
      <c r="D196" t="s">
        <v>6392</v>
      </c>
      <c r="F196" t="s">
        <v>414</v>
      </c>
      <c r="H196" t="s">
        <v>3668</v>
      </c>
    </row>
    <row r="197" spans="1:8" x14ac:dyDescent="0.25">
      <c r="A197">
        <v>3</v>
      </c>
      <c r="B197" t="s">
        <v>3101</v>
      </c>
      <c r="C197">
        <v>3261</v>
      </c>
      <c r="D197" t="s">
        <v>6088</v>
      </c>
      <c r="F197" t="s">
        <v>419</v>
      </c>
      <c r="H197" t="s">
        <v>3678</v>
      </c>
    </row>
    <row r="198" spans="1:8" x14ac:dyDescent="0.25">
      <c r="A198">
        <v>3</v>
      </c>
      <c r="B198" t="s">
        <v>3101</v>
      </c>
      <c r="C198">
        <v>3262</v>
      </c>
      <c r="D198" t="s">
        <v>6190</v>
      </c>
      <c r="F198" t="s">
        <v>422</v>
      </c>
      <c r="H198" t="s">
        <v>3701</v>
      </c>
    </row>
    <row r="199" spans="1:8" x14ac:dyDescent="0.25">
      <c r="A199">
        <v>3</v>
      </c>
      <c r="B199" t="s">
        <v>3101</v>
      </c>
      <c r="C199">
        <v>3271</v>
      </c>
      <c r="D199" t="s">
        <v>6090</v>
      </c>
      <c r="F199" t="s">
        <v>3709</v>
      </c>
      <c r="H199" t="s">
        <v>3710</v>
      </c>
    </row>
    <row r="200" spans="1:8" x14ac:dyDescent="0.25">
      <c r="A200">
        <v>3</v>
      </c>
      <c r="B200" t="s">
        <v>3101</v>
      </c>
      <c r="C200">
        <v>3272</v>
      </c>
      <c r="D200" t="s">
        <v>6394</v>
      </c>
      <c r="F200" t="s">
        <v>3715</v>
      </c>
      <c r="H200" t="s">
        <v>3716</v>
      </c>
    </row>
    <row r="201" spans="1:8" x14ac:dyDescent="0.25">
      <c r="A201">
        <v>3</v>
      </c>
      <c r="B201" t="s">
        <v>3101</v>
      </c>
      <c r="C201">
        <v>3273</v>
      </c>
      <c r="D201" t="s">
        <v>6396</v>
      </c>
      <c r="F201" t="s">
        <v>427</v>
      </c>
      <c r="H201" t="s">
        <v>3720</v>
      </c>
    </row>
    <row r="202" spans="1:8" x14ac:dyDescent="0.25">
      <c r="A202">
        <v>3</v>
      </c>
      <c r="B202" t="s">
        <v>3101</v>
      </c>
      <c r="C202">
        <v>3274</v>
      </c>
      <c r="D202" t="s">
        <v>6092</v>
      </c>
      <c r="F202" t="s">
        <v>3729</v>
      </c>
      <c r="H202" t="s">
        <v>3730</v>
      </c>
    </row>
    <row r="203" spans="1:8" x14ac:dyDescent="0.25">
      <c r="A203">
        <v>3</v>
      </c>
      <c r="B203" t="s">
        <v>3101</v>
      </c>
      <c r="C203">
        <v>3279</v>
      </c>
      <c r="D203" t="s">
        <v>4</v>
      </c>
      <c r="F203" t="s">
        <v>8</v>
      </c>
      <c r="H203" t="s">
        <v>3735</v>
      </c>
    </row>
    <row r="204" spans="1:8" x14ac:dyDescent="0.25">
      <c r="A204">
        <v>3</v>
      </c>
      <c r="B204" t="s">
        <v>3101</v>
      </c>
      <c r="C204">
        <v>3311</v>
      </c>
      <c r="D204" t="s">
        <v>6192</v>
      </c>
      <c r="F204" t="s">
        <v>434</v>
      </c>
      <c r="H204" t="s">
        <v>3741</v>
      </c>
    </row>
    <row r="205" spans="1:8" x14ac:dyDescent="0.25">
      <c r="A205">
        <v>3</v>
      </c>
      <c r="B205" t="s">
        <v>3101</v>
      </c>
      <c r="C205">
        <v>3312</v>
      </c>
      <c r="D205" t="s">
        <v>6398</v>
      </c>
      <c r="F205" t="s">
        <v>437</v>
      </c>
      <c r="H205" t="s">
        <v>3744</v>
      </c>
    </row>
    <row r="206" spans="1:8" x14ac:dyDescent="0.25">
      <c r="A206">
        <v>3</v>
      </c>
      <c r="B206" t="s">
        <v>3101</v>
      </c>
      <c r="C206">
        <v>3313</v>
      </c>
      <c r="D206" t="s">
        <v>6400</v>
      </c>
      <c r="F206" t="s">
        <v>440</v>
      </c>
      <c r="H206" t="s">
        <v>3751</v>
      </c>
    </row>
    <row r="207" spans="1:8" x14ac:dyDescent="0.25">
      <c r="A207">
        <v>3</v>
      </c>
      <c r="B207" t="s">
        <v>3101</v>
      </c>
      <c r="C207">
        <v>3314</v>
      </c>
      <c r="D207" t="s">
        <v>6194</v>
      </c>
      <c r="F207" t="s">
        <v>443</v>
      </c>
      <c r="H207" t="s">
        <v>3755</v>
      </c>
    </row>
    <row r="208" spans="1:8" x14ac:dyDescent="0.25">
      <c r="A208">
        <v>3</v>
      </c>
      <c r="B208" t="s">
        <v>3101</v>
      </c>
      <c r="C208">
        <v>3315</v>
      </c>
      <c r="D208" t="s">
        <v>6402</v>
      </c>
      <c r="F208" t="s">
        <v>446</v>
      </c>
      <c r="H208" t="s">
        <v>3762</v>
      </c>
    </row>
    <row r="209" spans="1:8" x14ac:dyDescent="0.25">
      <c r="A209">
        <v>3</v>
      </c>
      <c r="B209" t="s">
        <v>3101</v>
      </c>
      <c r="C209">
        <v>3321</v>
      </c>
      <c r="D209" t="s">
        <v>6196</v>
      </c>
      <c r="F209" t="s">
        <v>451</v>
      </c>
      <c r="H209" t="s">
        <v>3774</v>
      </c>
    </row>
    <row r="210" spans="1:8" x14ac:dyDescent="0.25">
      <c r="A210">
        <v>3</v>
      </c>
      <c r="B210" t="s">
        <v>3101</v>
      </c>
      <c r="C210">
        <v>3322</v>
      </c>
      <c r="D210" t="s">
        <v>6198</v>
      </c>
      <c r="F210" t="s">
        <v>1538</v>
      </c>
      <c r="H210" t="s">
        <v>3778</v>
      </c>
    </row>
    <row r="211" spans="1:8" x14ac:dyDescent="0.25">
      <c r="A211">
        <v>3</v>
      </c>
      <c r="B211" t="s">
        <v>3101</v>
      </c>
      <c r="C211">
        <v>3323</v>
      </c>
      <c r="D211" t="s">
        <v>6509</v>
      </c>
      <c r="F211" t="s">
        <v>454</v>
      </c>
      <c r="H211" t="s">
        <v>3781</v>
      </c>
    </row>
    <row r="212" spans="1:8" x14ac:dyDescent="0.25">
      <c r="A212">
        <v>3</v>
      </c>
      <c r="B212" t="s">
        <v>3101</v>
      </c>
      <c r="C212">
        <v>3324</v>
      </c>
      <c r="D212" t="s">
        <v>6403</v>
      </c>
      <c r="F212" t="s">
        <v>457</v>
      </c>
      <c r="H212" t="s">
        <v>3791</v>
      </c>
    </row>
    <row r="213" spans="1:8" x14ac:dyDescent="0.25">
      <c r="A213">
        <v>3</v>
      </c>
      <c r="B213" t="s">
        <v>3101</v>
      </c>
      <c r="C213">
        <v>3325</v>
      </c>
      <c r="D213" t="s">
        <v>6095</v>
      </c>
      <c r="F213" t="s">
        <v>460</v>
      </c>
      <c r="H213" t="s">
        <v>3800</v>
      </c>
    </row>
    <row r="214" spans="1:8" x14ac:dyDescent="0.25">
      <c r="A214">
        <v>3</v>
      </c>
      <c r="B214" t="s">
        <v>3101</v>
      </c>
      <c r="C214">
        <v>3326</v>
      </c>
      <c r="D214" t="s">
        <v>6200</v>
      </c>
      <c r="F214" t="s">
        <v>463</v>
      </c>
      <c r="H214" t="s">
        <v>3803</v>
      </c>
    </row>
    <row r="215" spans="1:8" x14ac:dyDescent="0.25">
      <c r="A215">
        <v>3</v>
      </c>
      <c r="B215" t="s">
        <v>3101</v>
      </c>
      <c r="C215">
        <v>3327</v>
      </c>
      <c r="D215" t="s">
        <v>6097</v>
      </c>
      <c r="F215" t="s">
        <v>466</v>
      </c>
      <c r="H215" t="s">
        <v>3807</v>
      </c>
    </row>
    <row r="216" spans="1:8" x14ac:dyDescent="0.25">
      <c r="A216">
        <v>3</v>
      </c>
      <c r="B216" t="s">
        <v>3101</v>
      </c>
      <c r="C216">
        <v>3328</v>
      </c>
      <c r="D216" t="s">
        <v>6099</v>
      </c>
      <c r="F216" t="s">
        <v>1567</v>
      </c>
      <c r="H216" t="s">
        <v>3812</v>
      </c>
    </row>
    <row r="217" spans="1:8" x14ac:dyDescent="0.25">
      <c r="A217">
        <v>3</v>
      </c>
      <c r="B217" t="s">
        <v>3101</v>
      </c>
      <c r="C217">
        <v>3329</v>
      </c>
      <c r="D217" t="s">
        <v>6202</v>
      </c>
      <c r="F217" t="s">
        <v>3815</v>
      </c>
      <c r="H217" t="s">
        <v>3816</v>
      </c>
    </row>
    <row r="218" spans="1:8" x14ac:dyDescent="0.25">
      <c r="A218">
        <v>3</v>
      </c>
      <c r="B218" t="s">
        <v>3101</v>
      </c>
      <c r="C218">
        <v>3331</v>
      </c>
      <c r="D218" t="s">
        <v>6405</v>
      </c>
      <c r="F218" t="s">
        <v>477</v>
      </c>
      <c r="H218" t="s">
        <v>3824</v>
      </c>
    </row>
    <row r="219" spans="1:8" x14ac:dyDescent="0.25">
      <c r="A219">
        <v>3</v>
      </c>
      <c r="B219" t="s">
        <v>3101</v>
      </c>
      <c r="C219">
        <v>3332</v>
      </c>
      <c r="D219" t="s">
        <v>6204</v>
      </c>
      <c r="F219" t="s">
        <v>482</v>
      </c>
      <c r="H219" t="s">
        <v>3831</v>
      </c>
    </row>
    <row r="220" spans="1:8" x14ac:dyDescent="0.25">
      <c r="A220">
        <v>3</v>
      </c>
      <c r="B220" t="s">
        <v>3101</v>
      </c>
      <c r="C220">
        <v>3333</v>
      </c>
      <c r="D220" t="s">
        <v>6511</v>
      </c>
      <c r="F220" t="s">
        <v>485</v>
      </c>
      <c r="H220" t="s">
        <v>3837</v>
      </c>
    </row>
    <row r="221" spans="1:8" x14ac:dyDescent="0.25">
      <c r="A221">
        <v>3</v>
      </c>
      <c r="B221" t="s">
        <v>3101</v>
      </c>
      <c r="C221">
        <v>3334</v>
      </c>
      <c r="D221" t="s">
        <v>6513</v>
      </c>
      <c r="F221" t="s">
        <v>488</v>
      </c>
      <c r="H221" t="s">
        <v>3840</v>
      </c>
    </row>
    <row r="222" spans="1:8" x14ac:dyDescent="0.25">
      <c r="A222">
        <v>3</v>
      </c>
      <c r="B222" t="s">
        <v>3101</v>
      </c>
      <c r="C222">
        <v>3335</v>
      </c>
      <c r="D222" t="s">
        <v>6407</v>
      </c>
      <c r="F222" t="s">
        <v>491</v>
      </c>
      <c r="H222" t="s">
        <v>3844</v>
      </c>
    </row>
    <row r="223" spans="1:8" x14ac:dyDescent="0.25">
      <c r="A223">
        <v>3</v>
      </c>
      <c r="B223" t="s">
        <v>3101</v>
      </c>
      <c r="C223">
        <v>3336</v>
      </c>
      <c r="D223" t="s">
        <v>6206</v>
      </c>
      <c r="F223" t="s">
        <v>494</v>
      </c>
      <c r="H223" t="s">
        <v>3848</v>
      </c>
    </row>
    <row r="224" spans="1:8" x14ac:dyDescent="0.25">
      <c r="A224">
        <v>3</v>
      </c>
      <c r="B224" t="s">
        <v>3101</v>
      </c>
      <c r="C224">
        <v>3339</v>
      </c>
      <c r="D224" t="s">
        <v>6208</v>
      </c>
      <c r="F224" t="s">
        <v>497</v>
      </c>
      <c r="H224" t="s">
        <v>3852</v>
      </c>
    </row>
    <row r="225" spans="1:8" x14ac:dyDescent="0.25">
      <c r="A225">
        <v>3</v>
      </c>
      <c r="B225" t="s">
        <v>3101</v>
      </c>
      <c r="C225">
        <v>3341</v>
      </c>
      <c r="D225" t="s">
        <v>6210</v>
      </c>
      <c r="F225" t="s">
        <v>502</v>
      </c>
      <c r="H225" t="s">
        <v>3860</v>
      </c>
    </row>
    <row r="226" spans="1:8" x14ac:dyDescent="0.25">
      <c r="A226">
        <v>3</v>
      </c>
      <c r="B226" t="s">
        <v>3101</v>
      </c>
      <c r="C226">
        <v>3342</v>
      </c>
      <c r="D226" t="s">
        <v>6212</v>
      </c>
      <c r="F226" t="s">
        <v>505</v>
      </c>
      <c r="H226" t="s">
        <v>3863</v>
      </c>
    </row>
    <row r="227" spans="1:8" x14ac:dyDescent="0.25">
      <c r="A227">
        <v>3</v>
      </c>
      <c r="B227" t="s">
        <v>3101</v>
      </c>
      <c r="C227">
        <v>3343</v>
      </c>
      <c r="D227" t="s">
        <v>6409</v>
      </c>
      <c r="F227" t="s">
        <v>1615</v>
      </c>
      <c r="H227" t="s">
        <v>3870</v>
      </c>
    </row>
    <row r="228" spans="1:8" x14ac:dyDescent="0.25">
      <c r="A228">
        <v>3</v>
      </c>
      <c r="B228" t="s">
        <v>3101</v>
      </c>
      <c r="C228">
        <v>3344</v>
      </c>
      <c r="D228" t="s">
        <v>6101</v>
      </c>
      <c r="F228" t="s">
        <v>508</v>
      </c>
      <c r="H228" t="s">
        <v>3873</v>
      </c>
    </row>
    <row r="229" spans="1:8" x14ac:dyDescent="0.25">
      <c r="A229">
        <v>3</v>
      </c>
      <c r="B229" t="s">
        <v>3101</v>
      </c>
      <c r="C229">
        <v>3345</v>
      </c>
      <c r="D229" t="s">
        <v>6515</v>
      </c>
      <c r="F229" t="s">
        <v>3876</v>
      </c>
      <c r="H229" t="s">
        <v>3877</v>
      </c>
    </row>
    <row r="230" spans="1:8" x14ac:dyDescent="0.25">
      <c r="A230">
        <v>3</v>
      </c>
      <c r="B230" t="s">
        <v>3101</v>
      </c>
      <c r="C230">
        <v>3346</v>
      </c>
      <c r="D230" t="s">
        <v>6103</v>
      </c>
      <c r="F230" t="s">
        <v>1622</v>
      </c>
      <c r="H230" t="s">
        <v>3881</v>
      </c>
    </row>
    <row r="231" spans="1:8" x14ac:dyDescent="0.25">
      <c r="A231">
        <v>3</v>
      </c>
      <c r="B231" t="s">
        <v>3101</v>
      </c>
      <c r="C231">
        <v>3351</v>
      </c>
      <c r="D231" t="s">
        <v>6214</v>
      </c>
      <c r="F231" t="s">
        <v>516</v>
      </c>
      <c r="H231" t="s">
        <v>3885</v>
      </c>
    </row>
    <row r="232" spans="1:8" x14ac:dyDescent="0.25">
      <c r="A232">
        <v>3</v>
      </c>
      <c r="B232" t="s">
        <v>3101</v>
      </c>
      <c r="C232">
        <v>3352</v>
      </c>
      <c r="D232" t="s">
        <v>6411</v>
      </c>
      <c r="F232" t="s">
        <v>519</v>
      </c>
      <c r="H232" t="s">
        <v>3890</v>
      </c>
    </row>
    <row r="233" spans="1:8" x14ac:dyDescent="0.25">
      <c r="A233">
        <v>3</v>
      </c>
      <c r="B233" t="s">
        <v>3101</v>
      </c>
      <c r="C233">
        <v>3353</v>
      </c>
      <c r="D233" t="s">
        <v>6413</v>
      </c>
      <c r="F233" t="s">
        <v>522</v>
      </c>
      <c r="H233" t="s">
        <v>3897</v>
      </c>
    </row>
    <row r="234" spans="1:8" x14ac:dyDescent="0.25">
      <c r="A234">
        <v>3</v>
      </c>
      <c r="B234" t="s">
        <v>3101</v>
      </c>
      <c r="C234">
        <v>3359</v>
      </c>
      <c r="D234" t="s">
        <v>6517</v>
      </c>
      <c r="F234" t="s">
        <v>525</v>
      </c>
      <c r="H234" t="s">
        <v>3902</v>
      </c>
    </row>
    <row r="235" spans="1:8" x14ac:dyDescent="0.25">
      <c r="A235">
        <v>3</v>
      </c>
      <c r="B235" t="s">
        <v>3101</v>
      </c>
      <c r="C235">
        <v>3361</v>
      </c>
      <c r="D235" t="s">
        <v>6415</v>
      </c>
      <c r="F235" t="s">
        <v>529</v>
      </c>
      <c r="H235" t="s">
        <v>3912</v>
      </c>
    </row>
    <row r="236" spans="1:8" x14ac:dyDescent="0.25">
      <c r="A236">
        <v>3</v>
      </c>
      <c r="B236" t="s">
        <v>3101</v>
      </c>
      <c r="C236">
        <v>3362</v>
      </c>
      <c r="D236" t="s">
        <v>6519</v>
      </c>
      <c r="F236" t="s">
        <v>538</v>
      </c>
      <c r="H236" t="s">
        <v>3917</v>
      </c>
    </row>
    <row r="237" spans="1:8" x14ac:dyDescent="0.25">
      <c r="A237">
        <v>3</v>
      </c>
      <c r="B237" t="s">
        <v>3101</v>
      </c>
      <c r="C237">
        <v>3363</v>
      </c>
      <c r="D237" t="s">
        <v>6105</v>
      </c>
      <c r="F237" t="s">
        <v>540</v>
      </c>
      <c r="H237" t="s">
        <v>3922</v>
      </c>
    </row>
    <row r="238" spans="1:8" x14ac:dyDescent="0.25">
      <c r="A238">
        <v>3</v>
      </c>
      <c r="B238" t="s">
        <v>3101</v>
      </c>
      <c r="C238">
        <v>3364</v>
      </c>
      <c r="D238" t="s">
        <v>6216</v>
      </c>
      <c r="F238" t="s">
        <v>567</v>
      </c>
      <c r="H238" t="s">
        <v>3939</v>
      </c>
    </row>
    <row r="239" spans="1:8" x14ac:dyDescent="0.25">
      <c r="A239">
        <v>3</v>
      </c>
      <c r="B239" t="s">
        <v>3101</v>
      </c>
      <c r="C239">
        <v>3365</v>
      </c>
      <c r="D239" t="s">
        <v>6521</v>
      </c>
      <c r="F239" t="s">
        <v>570</v>
      </c>
      <c r="H239" t="s">
        <v>3942</v>
      </c>
    </row>
    <row r="240" spans="1:8" x14ac:dyDescent="0.25">
      <c r="A240">
        <v>3</v>
      </c>
      <c r="B240" t="s">
        <v>3101</v>
      </c>
      <c r="C240">
        <v>3366</v>
      </c>
      <c r="D240" t="s">
        <v>6218</v>
      </c>
      <c r="F240" t="s">
        <v>573</v>
      </c>
      <c r="H240" t="s">
        <v>3945</v>
      </c>
    </row>
    <row r="241" spans="1:8" x14ac:dyDescent="0.25">
      <c r="A241">
        <v>3</v>
      </c>
      <c r="B241" t="s">
        <v>3101</v>
      </c>
      <c r="C241">
        <v>3369</v>
      </c>
      <c r="D241" t="s">
        <v>6417</v>
      </c>
      <c r="F241" t="s">
        <v>576</v>
      </c>
      <c r="H241" t="s">
        <v>3949</v>
      </c>
    </row>
    <row r="242" spans="1:8" x14ac:dyDescent="0.25">
      <c r="A242">
        <v>3</v>
      </c>
      <c r="B242" t="s">
        <v>3101</v>
      </c>
      <c r="C242">
        <v>3371</v>
      </c>
      <c r="D242" t="s">
        <v>6107</v>
      </c>
      <c r="F242" t="s">
        <v>581</v>
      </c>
      <c r="H242" t="s">
        <v>3953</v>
      </c>
    </row>
    <row r="243" spans="1:8" x14ac:dyDescent="0.25">
      <c r="A243">
        <v>3</v>
      </c>
      <c r="B243" t="s">
        <v>3101</v>
      </c>
      <c r="C243">
        <v>3372</v>
      </c>
      <c r="D243" t="s">
        <v>6523</v>
      </c>
      <c r="F243" t="s">
        <v>584</v>
      </c>
      <c r="H243" t="s">
        <v>3962</v>
      </c>
    </row>
    <row r="244" spans="1:8" x14ac:dyDescent="0.25">
      <c r="A244">
        <v>3</v>
      </c>
      <c r="B244" t="s">
        <v>3101</v>
      </c>
      <c r="C244">
        <v>3379</v>
      </c>
      <c r="D244" t="s">
        <v>6109</v>
      </c>
      <c r="F244" t="s">
        <v>587</v>
      </c>
      <c r="H244" t="s">
        <v>3967</v>
      </c>
    </row>
    <row r="245" spans="1:8" x14ac:dyDescent="0.25">
      <c r="A245">
        <v>3</v>
      </c>
      <c r="B245" t="s">
        <v>3101</v>
      </c>
      <c r="C245">
        <v>3391</v>
      </c>
      <c r="D245" t="s">
        <v>6220</v>
      </c>
      <c r="F245" t="s">
        <v>592</v>
      </c>
      <c r="H245" t="s">
        <v>3973</v>
      </c>
    </row>
    <row r="246" spans="1:8" x14ac:dyDescent="0.25">
      <c r="A246">
        <v>3</v>
      </c>
      <c r="B246" t="s">
        <v>3101</v>
      </c>
      <c r="C246">
        <v>3399</v>
      </c>
      <c r="D246" t="s">
        <v>10</v>
      </c>
      <c r="F246" t="s">
        <v>13</v>
      </c>
      <c r="H246" t="s">
        <v>3976</v>
      </c>
    </row>
    <row r="247" spans="1:8" x14ac:dyDescent="0.25">
      <c r="A247">
        <v>3</v>
      </c>
      <c r="B247" t="s">
        <v>3101</v>
      </c>
      <c r="C247">
        <v>4111</v>
      </c>
      <c r="D247" t="s">
        <v>6112</v>
      </c>
      <c r="F247" t="s">
        <v>3990</v>
      </c>
      <c r="G247" t="s">
        <v>3120</v>
      </c>
      <c r="H247" t="s">
        <v>3992</v>
      </c>
    </row>
    <row r="248" spans="1:8" x14ac:dyDescent="0.25">
      <c r="A248">
        <v>3</v>
      </c>
      <c r="B248" t="s">
        <v>3101</v>
      </c>
      <c r="C248">
        <v>4121</v>
      </c>
      <c r="D248" t="s">
        <v>6222</v>
      </c>
      <c r="F248" t="s">
        <v>1712</v>
      </c>
      <c r="G248" t="s">
        <v>3120</v>
      </c>
      <c r="H248" t="s">
        <v>4002</v>
      </c>
    </row>
    <row r="249" spans="1:8" x14ac:dyDescent="0.25">
      <c r="A249">
        <v>3</v>
      </c>
      <c r="B249" t="s">
        <v>3101</v>
      </c>
      <c r="C249">
        <v>4131</v>
      </c>
      <c r="D249" t="s">
        <v>6525</v>
      </c>
      <c r="F249" t="s">
        <v>4007</v>
      </c>
      <c r="G249" t="s">
        <v>3120</v>
      </c>
      <c r="H249" t="s">
        <v>4008</v>
      </c>
    </row>
    <row r="250" spans="1:8" x14ac:dyDescent="0.25">
      <c r="A250">
        <v>3</v>
      </c>
      <c r="B250" t="s">
        <v>3101</v>
      </c>
      <c r="C250">
        <v>4132</v>
      </c>
      <c r="D250" t="s">
        <v>6114</v>
      </c>
      <c r="F250" t="s">
        <v>4023</v>
      </c>
      <c r="G250" t="s">
        <v>3120</v>
      </c>
      <c r="H250" t="s">
        <v>4024</v>
      </c>
    </row>
    <row r="251" spans="1:8" x14ac:dyDescent="0.25">
      <c r="A251">
        <v>3</v>
      </c>
      <c r="B251" t="s">
        <v>3101</v>
      </c>
      <c r="C251">
        <v>4133</v>
      </c>
      <c r="D251" t="s">
        <v>6419</v>
      </c>
      <c r="F251" t="s">
        <v>1732</v>
      </c>
      <c r="G251" t="s">
        <v>3120</v>
      </c>
      <c r="H251" t="s">
        <v>4029</v>
      </c>
    </row>
    <row r="252" spans="1:8" x14ac:dyDescent="0.25">
      <c r="A252">
        <v>3</v>
      </c>
      <c r="B252" t="s">
        <v>3101</v>
      </c>
      <c r="C252">
        <v>4141</v>
      </c>
      <c r="D252" t="s">
        <v>6224</v>
      </c>
      <c r="F252" t="s">
        <v>4034</v>
      </c>
      <c r="G252" t="s">
        <v>3120</v>
      </c>
      <c r="H252" t="s">
        <v>4035</v>
      </c>
    </row>
    <row r="253" spans="1:8" x14ac:dyDescent="0.25">
      <c r="A253">
        <v>3</v>
      </c>
      <c r="B253" t="s">
        <v>3101</v>
      </c>
      <c r="C253">
        <v>4142</v>
      </c>
      <c r="D253" t="s">
        <v>6527</v>
      </c>
      <c r="F253" t="s">
        <v>4042</v>
      </c>
      <c r="G253" t="s">
        <v>3120</v>
      </c>
      <c r="H253" t="s">
        <v>4043</v>
      </c>
    </row>
    <row r="254" spans="1:8" x14ac:dyDescent="0.25">
      <c r="A254">
        <v>3</v>
      </c>
      <c r="B254" t="s">
        <v>3101</v>
      </c>
      <c r="C254">
        <v>4143</v>
      </c>
      <c r="D254" t="s">
        <v>6421</v>
      </c>
      <c r="F254" t="s">
        <v>4048</v>
      </c>
      <c r="G254" t="s">
        <v>3120</v>
      </c>
      <c r="H254" t="s">
        <v>4049</v>
      </c>
    </row>
    <row r="255" spans="1:8" x14ac:dyDescent="0.25">
      <c r="A255">
        <v>3</v>
      </c>
      <c r="B255" t="s">
        <v>3101</v>
      </c>
      <c r="C255">
        <v>4144</v>
      </c>
      <c r="D255" t="s">
        <v>6226</v>
      </c>
      <c r="F255" t="s">
        <v>4058</v>
      </c>
      <c r="G255" t="s">
        <v>3120</v>
      </c>
      <c r="H255" t="s">
        <v>4059</v>
      </c>
    </row>
    <row r="256" spans="1:8" x14ac:dyDescent="0.25">
      <c r="A256">
        <v>3</v>
      </c>
      <c r="B256" t="s">
        <v>3101</v>
      </c>
      <c r="C256">
        <v>4145</v>
      </c>
      <c r="D256" t="s">
        <v>6228</v>
      </c>
      <c r="F256" t="s">
        <v>4074</v>
      </c>
      <c r="G256" t="s">
        <v>3120</v>
      </c>
      <c r="H256" t="s">
        <v>4075</v>
      </c>
    </row>
    <row r="257" spans="1:8" x14ac:dyDescent="0.25">
      <c r="A257">
        <v>3</v>
      </c>
      <c r="B257" t="s">
        <v>3101</v>
      </c>
      <c r="C257">
        <v>4151</v>
      </c>
      <c r="D257" t="s">
        <v>6116</v>
      </c>
      <c r="F257" t="s">
        <v>4082</v>
      </c>
      <c r="G257" t="s">
        <v>3120</v>
      </c>
      <c r="H257" t="s">
        <v>4083</v>
      </c>
    </row>
    <row r="258" spans="1:8" x14ac:dyDescent="0.25">
      <c r="A258">
        <v>3</v>
      </c>
      <c r="B258" t="s">
        <v>3101</v>
      </c>
      <c r="C258">
        <v>4152</v>
      </c>
      <c r="D258" t="s">
        <v>6423</v>
      </c>
      <c r="F258" t="s">
        <v>4090</v>
      </c>
      <c r="G258" t="s">
        <v>3120</v>
      </c>
      <c r="H258" t="s">
        <v>4091</v>
      </c>
    </row>
    <row r="259" spans="1:8" x14ac:dyDescent="0.25">
      <c r="A259">
        <v>3</v>
      </c>
      <c r="B259" t="s">
        <v>3101</v>
      </c>
      <c r="C259">
        <v>4153</v>
      </c>
      <c r="D259" t="s">
        <v>6230</v>
      </c>
      <c r="F259" t="s">
        <v>1780</v>
      </c>
      <c r="G259" t="s">
        <v>3120</v>
      </c>
      <c r="H259" t="s">
        <v>4096</v>
      </c>
    </row>
    <row r="260" spans="1:8" x14ac:dyDescent="0.25">
      <c r="A260">
        <v>3</v>
      </c>
      <c r="B260" t="s">
        <v>3101</v>
      </c>
      <c r="C260">
        <v>4161</v>
      </c>
      <c r="D260" t="s">
        <v>6529</v>
      </c>
      <c r="F260" t="s">
        <v>4101</v>
      </c>
      <c r="G260" t="s">
        <v>3120</v>
      </c>
      <c r="H260" t="s">
        <v>4102</v>
      </c>
    </row>
    <row r="261" spans="1:8" x14ac:dyDescent="0.25">
      <c r="A261">
        <v>3</v>
      </c>
      <c r="B261" t="s">
        <v>3101</v>
      </c>
      <c r="C261">
        <v>4162</v>
      </c>
      <c r="D261" t="s">
        <v>6232</v>
      </c>
      <c r="F261" t="s">
        <v>1786</v>
      </c>
      <c r="G261" t="s">
        <v>3120</v>
      </c>
      <c r="H261" t="s">
        <v>4107</v>
      </c>
    </row>
    <row r="262" spans="1:8" x14ac:dyDescent="0.25">
      <c r="A262">
        <v>3</v>
      </c>
      <c r="B262" t="s">
        <v>3101</v>
      </c>
      <c r="C262">
        <v>4163</v>
      </c>
      <c r="D262" t="s">
        <v>6531</v>
      </c>
      <c r="F262" t="s">
        <v>4110</v>
      </c>
      <c r="G262" t="s">
        <v>3120</v>
      </c>
      <c r="H262" t="s">
        <v>4111</v>
      </c>
    </row>
    <row r="263" spans="1:8" x14ac:dyDescent="0.25">
      <c r="A263">
        <v>3</v>
      </c>
      <c r="B263" t="s">
        <v>3101</v>
      </c>
      <c r="C263">
        <v>4171</v>
      </c>
      <c r="D263" t="s">
        <v>6118</v>
      </c>
      <c r="F263" t="s">
        <v>1798</v>
      </c>
      <c r="G263" t="s">
        <v>3120</v>
      </c>
      <c r="H263" t="s">
        <v>4124</v>
      </c>
    </row>
    <row r="264" spans="1:8" x14ac:dyDescent="0.25">
      <c r="A264">
        <v>3</v>
      </c>
      <c r="B264" t="s">
        <v>3101</v>
      </c>
      <c r="C264">
        <v>4172</v>
      </c>
      <c r="D264" t="s">
        <v>6425</v>
      </c>
      <c r="F264" t="s">
        <v>4127</v>
      </c>
      <c r="G264" t="s">
        <v>3120</v>
      </c>
      <c r="H264" t="s">
        <v>4128</v>
      </c>
    </row>
    <row r="265" spans="1:8" x14ac:dyDescent="0.25">
      <c r="A265">
        <v>3</v>
      </c>
      <c r="B265" t="s">
        <v>3101</v>
      </c>
      <c r="C265">
        <v>4173</v>
      </c>
      <c r="D265" t="s">
        <v>6120</v>
      </c>
      <c r="F265" t="s">
        <v>4135</v>
      </c>
      <c r="G265" t="s">
        <v>3120</v>
      </c>
      <c r="H265" t="s">
        <v>4136</v>
      </c>
    </row>
    <row r="266" spans="1:8" x14ac:dyDescent="0.25">
      <c r="A266">
        <v>3</v>
      </c>
      <c r="B266" t="s">
        <v>3101</v>
      </c>
      <c r="C266">
        <v>4179</v>
      </c>
      <c r="D266" t="s">
        <v>6427</v>
      </c>
      <c r="F266" t="s">
        <v>4141</v>
      </c>
      <c r="G266" t="s">
        <v>3120</v>
      </c>
      <c r="H266" t="s">
        <v>4142</v>
      </c>
    </row>
    <row r="267" spans="1:8" x14ac:dyDescent="0.25">
      <c r="A267">
        <v>3</v>
      </c>
      <c r="B267" t="s">
        <v>3101</v>
      </c>
      <c r="C267">
        <v>4181</v>
      </c>
      <c r="D267" t="s">
        <v>6533</v>
      </c>
      <c r="F267" t="s">
        <v>4153</v>
      </c>
      <c r="G267" t="s">
        <v>3120</v>
      </c>
      <c r="H267" t="s">
        <v>4154</v>
      </c>
    </row>
    <row r="268" spans="1:8" x14ac:dyDescent="0.25">
      <c r="A268">
        <v>3</v>
      </c>
      <c r="B268" t="s">
        <v>3101</v>
      </c>
      <c r="C268">
        <v>4182</v>
      </c>
      <c r="D268" t="s">
        <v>6535</v>
      </c>
      <c r="F268" t="s">
        <v>4161</v>
      </c>
      <c r="G268" t="s">
        <v>3120</v>
      </c>
      <c r="H268" t="s">
        <v>4162</v>
      </c>
    </row>
    <row r="269" spans="1:8" x14ac:dyDescent="0.25">
      <c r="A269">
        <v>3</v>
      </c>
      <c r="B269" t="s">
        <v>3101</v>
      </c>
      <c r="C269">
        <v>4183</v>
      </c>
      <c r="D269" t="s">
        <v>6234</v>
      </c>
      <c r="F269" t="s">
        <v>4167</v>
      </c>
      <c r="G269" t="s">
        <v>3120</v>
      </c>
      <c r="H269" t="s">
        <v>4168</v>
      </c>
    </row>
    <row r="270" spans="1:8" x14ac:dyDescent="0.25">
      <c r="A270">
        <v>3</v>
      </c>
      <c r="B270" t="s">
        <v>3101</v>
      </c>
      <c r="C270">
        <v>4184</v>
      </c>
      <c r="D270" t="s">
        <v>6429</v>
      </c>
      <c r="F270" t="s">
        <v>1834</v>
      </c>
      <c r="G270" t="s">
        <v>3120</v>
      </c>
      <c r="H270" t="s">
        <v>4175</v>
      </c>
    </row>
    <row r="271" spans="1:8" x14ac:dyDescent="0.25">
      <c r="A271">
        <v>3</v>
      </c>
      <c r="B271" t="s">
        <v>3101</v>
      </c>
      <c r="C271">
        <v>4189</v>
      </c>
      <c r="D271" t="s">
        <v>6236</v>
      </c>
      <c r="F271" t="s">
        <v>4178</v>
      </c>
      <c r="G271" t="s">
        <v>3120</v>
      </c>
      <c r="H271" t="s">
        <v>4179</v>
      </c>
    </row>
    <row r="272" spans="1:8" x14ac:dyDescent="0.25">
      <c r="A272">
        <v>3</v>
      </c>
      <c r="B272" t="s">
        <v>3101</v>
      </c>
      <c r="C272">
        <v>4191</v>
      </c>
      <c r="D272" t="s">
        <v>6238</v>
      </c>
      <c r="F272" t="s">
        <v>4188</v>
      </c>
      <c r="G272" t="s">
        <v>3109</v>
      </c>
      <c r="H272" t="s">
        <v>4190</v>
      </c>
    </row>
    <row r="273" spans="1:8" x14ac:dyDescent="0.25">
      <c r="A273">
        <v>3</v>
      </c>
      <c r="B273" t="s">
        <v>3101</v>
      </c>
      <c r="C273">
        <v>4411</v>
      </c>
      <c r="D273" t="s">
        <v>6240</v>
      </c>
      <c r="F273" t="s">
        <v>4198</v>
      </c>
      <c r="G273" t="s">
        <v>3109</v>
      </c>
      <c r="H273" t="s">
        <v>4199</v>
      </c>
    </row>
    <row r="274" spans="1:8" x14ac:dyDescent="0.25">
      <c r="A274">
        <v>3</v>
      </c>
      <c r="B274" t="s">
        <v>3101</v>
      </c>
      <c r="C274">
        <v>4412</v>
      </c>
      <c r="D274" t="s">
        <v>6431</v>
      </c>
      <c r="F274" t="s">
        <v>4204</v>
      </c>
      <c r="G274" t="s">
        <v>3109</v>
      </c>
      <c r="H274" t="s">
        <v>4205</v>
      </c>
    </row>
    <row r="275" spans="1:8" x14ac:dyDescent="0.25">
      <c r="A275">
        <v>3</v>
      </c>
      <c r="B275" t="s">
        <v>3101</v>
      </c>
      <c r="C275">
        <v>4413</v>
      </c>
      <c r="D275" t="s">
        <v>6122</v>
      </c>
      <c r="F275" t="s">
        <v>4210</v>
      </c>
      <c r="G275" t="s">
        <v>3109</v>
      </c>
      <c r="H275" t="s">
        <v>4211</v>
      </c>
    </row>
    <row r="276" spans="1:8" x14ac:dyDescent="0.25">
      <c r="A276">
        <v>3</v>
      </c>
      <c r="B276" t="s">
        <v>3101</v>
      </c>
      <c r="C276">
        <v>4421</v>
      </c>
      <c r="D276" t="s">
        <v>6124</v>
      </c>
      <c r="F276" t="s">
        <v>1860</v>
      </c>
      <c r="G276" t="s">
        <v>3109</v>
      </c>
      <c r="H276" t="s">
        <v>4217</v>
      </c>
    </row>
    <row r="277" spans="1:8" x14ac:dyDescent="0.25">
      <c r="A277">
        <v>3</v>
      </c>
      <c r="B277" t="s">
        <v>3101</v>
      </c>
      <c r="C277">
        <v>4422</v>
      </c>
      <c r="D277" t="s">
        <v>6126</v>
      </c>
      <c r="F277" t="s">
        <v>4220</v>
      </c>
      <c r="G277" t="s">
        <v>3109</v>
      </c>
      <c r="H277" t="s">
        <v>4221</v>
      </c>
    </row>
    <row r="278" spans="1:8" x14ac:dyDescent="0.25">
      <c r="A278">
        <v>3</v>
      </c>
      <c r="B278" t="s">
        <v>3101</v>
      </c>
      <c r="C278">
        <v>4431</v>
      </c>
      <c r="D278" t="s">
        <v>6537</v>
      </c>
      <c r="F278" t="s">
        <v>633</v>
      </c>
      <c r="G278" t="s">
        <v>3109</v>
      </c>
      <c r="H278" t="s">
        <v>4230</v>
      </c>
    </row>
    <row r="279" spans="1:8" x14ac:dyDescent="0.25">
      <c r="A279">
        <v>3</v>
      </c>
      <c r="B279" t="s">
        <v>3101</v>
      </c>
      <c r="C279">
        <v>4441</v>
      </c>
      <c r="D279" t="s">
        <v>6433</v>
      </c>
      <c r="F279" t="s">
        <v>4237</v>
      </c>
      <c r="G279" t="s">
        <v>3109</v>
      </c>
      <c r="H279" t="s">
        <v>4238</v>
      </c>
    </row>
    <row r="280" spans="1:8" x14ac:dyDescent="0.25">
      <c r="A280">
        <v>3</v>
      </c>
      <c r="B280" t="s">
        <v>3101</v>
      </c>
      <c r="C280">
        <v>4442</v>
      </c>
      <c r="D280" t="s">
        <v>6539</v>
      </c>
      <c r="F280" t="s">
        <v>4247</v>
      </c>
      <c r="G280" t="s">
        <v>3109</v>
      </c>
      <c r="H280" t="s">
        <v>4248</v>
      </c>
    </row>
    <row r="281" spans="1:8" x14ac:dyDescent="0.25">
      <c r="A281">
        <v>3</v>
      </c>
      <c r="B281" t="s">
        <v>3101</v>
      </c>
      <c r="C281">
        <v>4451</v>
      </c>
      <c r="D281" t="s">
        <v>6541</v>
      </c>
      <c r="F281" t="s">
        <v>4254</v>
      </c>
      <c r="G281" t="s">
        <v>3109</v>
      </c>
      <c r="H281" t="s">
        <v>4255</v>
      </c>
    </row>
    <row r="282" spans="1:8" x14ac:dyDescent="0.25">
      <c r="A282">
        <v>3</v>
      </c>
      <c r="B282" t="s">
        <v>3101</v>
      </c>
      <c r="C282">
        <v>4452</v>
      </c>
      <c r="D282" t="s">
        <v>6435</v>
      </c>
      <c r="F282" t="s">
        <v>4260</v>
      </c>
      <c r="G282" t="s">
        <v>3109</v>
      </c>
      <c r="H282" t="s">
        <v>4261</v>
      </c>
    </row>
    <row r="283" spans="1:8" x14ac:dyDescent="0.25">
      <c r="A283">
        <v>3</v>
      </c>
      <c r="B283" t="s">
        <v>3101</v>
      </c>
      <c r="C283">
        <v>4453</v>
      </c>
      <c r="D283" t="s">
        <v>6128</v>
      </c>
      <c r="F283" t="s">
        <v>1906</v>
      </c>
      <c r="G283" t="s">
        <v>3109</v>
      </c>
      <c r="H283" t="s">
        <v>4273</v>
      </c>
    </row>
    <row r="284" spans="1:8" x14ac:dyDescent="0.25">
      <c r="A284">
        <v>3</v>
      </c>
      <c r="B284" t="s">
        <v>3101</v>
      </c>
      <c r="C284">
        <v>4461</v>
      </c>
      <c r="D284" t="s">
        <v>6242</v>
      </c>
      <c r="F284" t="s">
        <v>642</v>
      </c>
      <c r="G284" t="s">
        <v>3109</v>
      </c>
      <c r="H284" t="s">
        <v>4277</v>
      </c>
    </row>
    <row r="285" spans="1:8" x14ac:dyDescent="0.25">
      <c r="A285">
        <v>3</v>
      </c>
      <c r="B285" t="s">
        <v>3101</v>
      </c>
      <c r="C285">
        <v>4471</v>
      </c>
      <c r="D285" t="s">
        <v>6244</v>
      </c>
      <c r="F285" t="s">
        <v>645</v>
      </c>
      <c r="G285" t="s">
        <v>3109</v>
      </c>
      <c r="H285" t="s">
        <v>4289</v>
      </c>
    </row>
    <row r="286" spans="1:8" x14ac:dyDescent="0.25">
      <c r="A286">
        <v>3</v>
      </c>
      <c r="B286" t="s">
        <v>3101</v>
      </c>
      <c r="C286">
        <v>4481</v>
      </c>
      <c r="D286" t="s">
        <v>6543</v>
      </c>
      <c r="F286" t="s">
        <v>4295</v>
      </c>
      <c r="G286" t="s">
        <v>3109</v>
      </c>
      <c r="H286" t="s">
        <v>4296</v>
      </c>
    </row>
    <row r="287" spans="1:8" x14ac:dyDescent="0.25">
      <c r="A287">
        <v>3</v>
      </c>
      <c r="B287" t="s">
        <v>3101</v>
      </c>
      <c r="C287">
        <v>4482</v>
      </c>
      <c r="D287" t="s">
        <v>6246</v>
      </c>
      <c r="F287" t="s">
        <v>1936</v>
      </c>
      <c r="G287" t="s">
        <v>3109</v>
      </c>
      <c r="H287" t="s">
        <v>4311</v>
      </c>
    </row>
    <row r="288" spans="1:8" x14ac:dyDescent="0.25">
      <c r="A288">
        <v>3</v>
      </c>
      <c r="B288" t="s">
        <v>3101</v>
      </c>
      <c r="C288">
        <v>4483</v>
      </c>
      <c r="D288" t="s">
        <v>6545</v>
      </c>
      <c r="F288" t="s">
        <v>4314</v>
      </c>
      <c r="G288" t="s">
        <v>3109</v>
      </c>
      <c r="H288" t="s">
        <v>4315</v>
      </c>
    </row>
    <row r="289" spans="1:8" x14ac:dyDescent="0.25">
      <c r="A289">
        <v>3</v>
      </c>
      <c r="B289" t="s">
        <v>3101</v>
      </c>
      <c r="C289">
        <v>4511</v>
      </c>
      <c r="D289" t="s">
        <v>6248</v>
      </c>
      <c r="F289" t="s">
        <v>4321</v>
      </c>
      <c r="G289" t="s">
        <v>3109</v>
      </c>
      <c r="H289" t="s">
        <v>4322</v>
      </c>
    </row>
    <row r="290" spans="1:8" x14ac:dyDescent="0.25">
      <c r="A290">
        <v>3</v>
      </c>
      <c r="B290" t="s">
        <v>3101</v>
      </c>
      <c r="C290">
        <v>4513</v>
      </c>
      <c r="D290" t="s">
        <v>6250</v>
      </c>
      <c r="F290" t="s">
        <v>1956</v>
      </c>
      <c r="G290" t="s">
        <v>3109</v>
      </c>
      <c r="H290" t="s">
        <v>4335</v>
      </c>
    </row>
    <row r="291" spans="1:8" x14ac:dyDescent="0.25">
      <c r="A291">
        <v>3</v>
      </c>
      <c r="B291" t="s">
        <v>3101</v>
      </c>
      <c r="C291">
        <v>4521</v>
      </c>
      <c r="D291" t="s">
        <v>6130</v>
      </c>
      <c r="F291" t="s">
        <v>1958</v>
      </c>
      <c r="G291" t="s">
        <v>3109</v>
      </c>
      <c r="H291" t="s">
        <v>4339</v>
      </c>
    </row>
    <row r="292" spans="1:8" x14ac:dyDescent="0.25">
      <c r="A292">
        <v>3</v>
      </c>
      <c r="B292" t="s">
        <v>3101</v>
      </c>
      <c r="C292">
        <v>4529</v>
      </c>
      <c r="D292" t="s">
        <v>6251</v>
      </c>
      <c r="F292" t="s">
        <v>4342</v>
      </c>
      <c r="G292" t="s">
        <v>3109</v>
      </c>
      <c r="H292" t="s">
        <v>4343</v>
      </c>
    </row>
    <row r="293" spans="1:8" x14ac:dyDescent="0.25">
      <c r="A293">
        <v>3</v>
      </c>
      <c r="B293" t="s">
        <v>3101</v>
      </c>
      <c r="C293">
        <v>4531</v>
      </c>
      <c r="D293" t="s">
        <v>6132</v>
      </c>
      <c r="F293" t="s">
        <v>1966</v>
      </c>
      <c r="G293" t="s">
        <v>3109</v>
      </c>
      <c r="H293" t="s">
        <v>4351</v>
      </c>
    </row>
    <row r="294" spans="1:8" x14ac:dyDescent="0.25">
      <c r="A294">
        <v>3</v>
      </c>
      <c r="B294" t="s">
        <v>3101</v>
      </c>
      <c r="C294">
        <v>4532</v>
      </c>
      <c r="D294" t="s">
        <v>6133</v>
      </c>
      <c r="F294" t="s">
        <v>4354</v>
      </c>
      <c r="G294" t="s">
        <v>3109</v>
      </c>
      <c r="H294" t="s">
        <v>4355</v>
      </c>
    </row>
    <row r="295" spans="1:8" x14ac:dyDescent="0.25">
      <c r="A295">
        <v>3</v>
      </c>
      <c r="B295" t="s">
        <v>3101</v>
      </c>
      <c r="C295">
        <v>4533</v>
      </c>
      <c r="D295" t="s">
        <v>6135</v>
      </c>
      <c r="F295" t="s">
        <v>1972</v>
      </c>
      <c r="G295" t="s">
        <v>3109</v>
      </c>
      <c r="H295" t="s">
        <v>4360</v>
      </c>
    </row>
    <row r="296" spans="1:8" x14ac:dyDescent="0.25">
      <c r="A296">
        <v>3</v>
      </c>
      <c r="B296" t="s">
        <v>3101</v>
      </c>
      <c r="C296">
        <v>4539</v>
      </c>
      <c r="D296" t="s">
        <v>6547</v>
      </c>
      <c r="F296" t="s">
        <v>4363</v>
      </c>
      <c r="G296" t="s">
        <v>3109</v>
      </c>
      <c r="H296" t="s">
        <v>4364</v>
      </c>
    </row>
    <row r="297" spans="1:8" x14ac:dyDescent="0.25">
      <c r="A297">
        <v>3</v>
      </c>
      <c r="B297" t="s">
        <v>3101</v>
      </c>
      <c r="C297">
        <v>4541</v>
      </c>
      <c r="D297" t="s">
        <v>6137</v>
      </c>
      <c r="F297" t="s">
        <v>1984</v>
      </c>
      <c r="G297" t="s">
        <v>3109</v>
      </c>
      <c r="H297" t="s">
        <v>4376</v>
      </c>
    </row>
    <row r="298" spans="1:8" x14ac:dyDescent="0.25">
      <c r="A298">
        <v>3</v>
      </c>
      <c r="B298" t="s">
        <v>3101</v>
      </c>
      <c r="C298">
        <v>4542</v>
      </c>
      <c r="D298" t="s">
        <v>6139</v>
      </c>
      <c r="F298" t="s">
        <v>1986</v>
      </c>
      <c r="G298" t="s">
        <v>3109</v>
      </c>
      <c r="H298" t="s">
        <v>4379</v>
      </c>
    </row>
    <row r="299" spans="1:8" x14ac:dyDescent="0.25">
      <c r="A299">
        <v>3</v>
      </c>
      <c r="B299" t="s">
        <v>3101</v>
      </c>
      <c r="C299">
        <v>4543</v>
      </c>
      <c r="D299" t="s">
        <v>6141</v>
      </c>
      <c r="F299" t="s">
        <v>4382</v>
      </c>
      <c r="G299" t="s">
        <v>3109</v>
      </c>
      <c r="H299" t="s">
        <v>4383</v>
      </c>
    </row>
    <row r="300" spans="1:8" x14ac:dyDescent="0.25">
      <c r="A300">
        <v>3</v>
      </c>
      <c r="B300" t="s">
        <v>3101</v>
      </c>
      <c r="C300">
        <v>4811</v>
      </c>
      <c r="D300" t="s">
        <v>6143</v>
      </c>
      <c r="F300" t="s">
        <v>1996</v>
      </c>
      <c r="H300" t="s">
        <v>4394</v>
      </c>
    </row>
    <row r="301" spans="1:8" x14ac:dyDescent="0.25">
      <c r="A301">
        <v>3</v>
      </c>
      <c r="B301" t="s">
        <v>3101</v>
      </c>
      <c r="C301">
        <v>4812</v>
      </c>
      <c r="D301" t="s">
        <v>6253</v>
      </c>
      <c r="F301" t="s">
        <v>4397</v>
      </c>
      <c r="H301" t="s">
        <v>4398</v>
      </c>
    </row>
    <row r="302" spans="1:8" x14ac:dyDescent="0.25">
      <c r="A302">
        <v>3</v>
      </c>
      <c r="B302" t="s">
        <v>3101</v>
      </c>
      <c r="C302">
        <v>4821</v>
      </c>
      <c r="D302" t="s">
        <v>6145</v>
      </c>
      <c r="F302" t="s">
        <v>668</v>
      </c>
      <c r="H302" t="s">
        <v>4403</v>
      </c>
    </row>
    <row r="303" spans="1:8" x14ac:dyDescent="0.25">
      <c r="A303">
        <v>3</v>
      </c>
      <c r="B303" t="s">
        <v>3101</v>
      </c>
      <c r="C303">
        <v>4831</v>
      </c>
      <c r="D303" t="s">
        <v>6437</v>
      </c>
      <c r="F303" t="s">
        <v>4409</v>
      </c>
      <c r="H303" t="s">
        <v>4410</v>
      </c>
    </row>
    <row r="304" spans="1:8" x14ac:dyDescent="0.25">
      <c r="A304">
        <v>3</v>
      </c>
      <c r="B304" t="s">
        <v>3101</v>
      </c>
      <c r="C304">
        <v>4832</v>
      </c>
      <c r="D304" t="s">
        <v>6147</v>
      </c>
      <c r="F304" t="s">
        <v>4414</v>
      </c>
      <c r="H304" t="s">
        <v>4415</v>
      </c>
    </row>
    <row r="305" spans="1:8" x14ac:dyDescent="0.25">
      <c r="A305">
        <v>3</v>
      </c>
      <c r="B305" t="s">
        <v>3101</v>
      </c>
      <c r="C305">
        <v>4841</v>
      </c>
      <c r="D305" t="s">
        <v>6439</v>
      </c>
      <c r="F305" t="s">
        <v>4420</v>
      </c>
      <c r="H305" t="s">
        <v>4421</v>
      </c>
    </row>
    <row r="306" spans="1:8" x14ac:dyDescent="0.25">
      <c r="A306">
        <v>3</v>
      </c>
      <c r="B306" t="s">
        <v>3101</v>
      </c>
      <c r="C306">
        <v>4842</v>
      </c>
      <c r="D306" t="s">
        <v>6441</v>
      </c>
      <c r="F306" t="s">
        <v>4428</v>
      </c>
      <c r="H306" t="s">
        <v>4429</v>
      </c>
    </row>
    <row r="307" spans="1:8" x14ac:dyDescent="0.25">
      <c r="A307">
        <v>3</v>
      </c>
      <c r="B307" t="s">
        <v>3101</v>
      </c>
      <c r="C307">
        <v>4851</v>
      </c>
      <c r="D307" t="s">
        <v>6261</v>
      </c>
      <c r="F307" t="s">
        <v>679</v>
      </c>
      <c r="H307" t="s">
        <v>4446</v>
      </c>
    </row>
    <row r="308" spans="1:8" x14ac:dyDescent="0.25">
      <c r="A308">
        <v>3</v>
      </c>
      <c r="B308" t="s">
        <v>3101</v>
      </c>
      <c r="C308">
        <v>4852</v>
      </c>
      <c r="D308" t="s">
        <v>6443</v>
      </c>
      <c r="F308" t="s">
        <v>2041</v>
      </c>
      <c r="H308" t="s">
        <v>4449</v>
      </c>
    </row>
    <row r="309" spans="1:8" x14ac:dyDescent="0.25">
      <c r="A309">
        <v>3</v>
      </c>
      <c r="B309" t="s">
        <v>3101</v>
      </c>
      <c r="C309">
        <v>4853</v>
      </c>
      <c r="D309" t="s">
        <v>6255</v>
      </c>
      <c r="F309" t="s">
        <v>682</v>
      </c>
      <c r="H309" t="s">
        <v>4452</v>
      </c>
    </row>
    <row r="310" spans="1:8" x14ac:dyDescent="0.25">
      <c r="A310">
        <v>3</v>
      </c>
      <c r="B310" t="s">
        <v>3101</v>
      </c>
      <c r="C310">
        <v>4854</v>
      </c>
      <c r="D310" t="s">
        <v>6257</v>
      </c>
      <c r="F310" t="s">
        <v>2047</v>
      </c>
      <c r="H310" t="s">
        <v>4457</v>
      </c>
    </row>
    <row r="311" spans="1:8" x14ac:dyDescent="0.25">
      <c r="A311">
        <v>3</v>
      </c>
      <c r="B311" t="s">
        <v>3101</v>
      </c>
      <c r="C311">
        <v>4855</v>
      </c>
      <c r="D311" t="s">
        <v>6445</v>
      </c>
      <c r="F311" t="s">
        <v>2049</v>
      </c>
      <c r="H311" t="s">
        <v>4460</v>
      </c>
    </row>
    <row r="312" spans="1:8" x14ac:dyDescent="0.25">
      <c r="A312">
        <v>3</v>
      </c>
      <c r="B312" t="s">
        <v>3101</v>
      </c>
      <c r="C312">
        <v>4859</v>
      </c>
      <c r="D312" t="s">
        <v>6259</v>
      </c>
      <c r="F312" t="s">
        <v>2051</v>
      </c>
      <c r="H312" t="s">
        <v>4463</v>
      </c>
    </row>
    <row r="313" spans="1:8" x14ac:dyDescent="0.25">
      <c r="A313">
        <v>3</v>
      </c>
      <c r="B313" t="s">
        <v>3101</v>
      </c>
      <c r="C313">
        <v>4861</v>
      </c>
      <c r="D313" t="s">
        <v>6320</v>
      </c>
      <c r="F313" t="s">
        <v>2053</v>
      </c>
      <c r="H313" t="s">
        <v>4467</v>
      </c>
    </row>
    <row r="314" spans="1:8" x14ac:dyDescent="0.25">
      <c r="A314">
        <v>3</v>
      </c>
      <c r="B314" t="s">
        <v>3101</v>
      </c>
      <c r="C314">
        <v>4862</v>
      </c>
      <c r="D314" t="s">
        <v>6263</v>
      </c>
      <c r="F314" t="s">
        <v>693</v>
      </c>
      <c r="H314" t="s">
        <v>4470</v>
      </c>
    </row>
    <row r="315" spans="1:8" x14ac:dyDescent="0.25">
      <c r="A315">
        <v>3</v>
      </c>
      <c r="B315" t="s">
        <v>3101</v>
      </c>
      <c r="C315">
        <v>4869</v>
      </c>
      <c r="D315" t="s">
        <v>6549</v>
      </c>
      <c r="F315" t="s">
        <v>4473</v>
      </c>
      <c r="H315" t="s">
        <v>4474</v>
      </c>
    </row>
    <row r="316" spans="1:8" x14ac:dyDescent="0.25">
      <c r="A316">
        <v>3</v>
      </c>
      <c r="B316" t="s">
        <v>3101</v>
      </c>
      <c r="C316">
        <v>4871</v>
      </c>
      <c r="D316" t="s">
        <v>6265</v>
      </c>
      <c r="F316" t="s">
        <v>2060</v>
      </c>
      <c r="H316" t="s">
        <v>4481</v>
      </c>
    </row>
    <row r="317" spans="1:8" x14ac:dyDescent="0.25">
      <c r="A317">
        <v>3</v>
      </c>
      <c r="B317" t="s">
        <v>3101</v>
      </c>
      <c r="C317">
        <v>4872</v>
      </c>
      <c r="D317" t="s">
        <v>6447</v>
      </c>
      <c r="F317" t="s">
        <v>2062</v>
      </c>
      <c r="H317" t="s">
        <v>4484</v>
      </c>
    </row>
    <row r="318" spans="1:8" x14ac:dyDescent="0.25">
      <c r="A318">
        <v>3</v>
      </c>
      <c r="B318" t="s">
        <v>3101</v>
      </c>
      <c r="C318">
        <v>4879</v>
      </c>
      <c r="D318" t="s">
        <v>6267</v>
      </c>
      <c r="F318" t="s">
        <v>2064</v>
      </c>
      <c r="H318" t="s">
        <v>4487</v>
      </c>
    </row>
    <row r="319" spans="1:8" x14ac:dyDescent="0.25">
      <c r="A319">
        <v>3</v>
      </c>
      <c r="B319" t="s">
        <v>3101</v>
      </c>
      <c r="C319">
        <v>4881</v>
      </c>
      <c r="D319" t="s">
        <v>6322</v>
      </c>
      <c r="F319" t="s">
        <v>4491</v>
      </c>
      <c r="H319" t="s">
        <v>4492</v>
      </c>
    </row>
    <row r="320" spans="1:8" x14ac:dyDescent="0.25">
      <c r="A320">
        <v>3</v>
      </c>
      <c r="B320" t="s">
        <v>3101</v>
      </c>
      <c r="C320">
        <v>4882</v>
      </c>
      <c r="D320" t="s">
        <v>6269</v>
      </c>
      <c r="F320" t="s">
        <v>2072</v>
      </c>
      <c r="H320" t="s">
        <v>4499</v>
      </c>
    </row>
    <row r="321" spans="1:8" x14ac:dyDescent="0.25">
      <c r="A321">
        <v>3</v>
      </c>
      <c r="B321" t="s">
        <v>3101</v>
      </c>
      <c r="C321">
        <v>4883</v>
      </c>
      <c r="D321" t="s">
        <v>6449</v>
      </c>
      <c r="F321" t="s">
        <v>4502</v>
      </c>
      <c r="H321" t="s">
        <v>4503</v>
      </c>
    </row>
    <row r="322" spans="1:8" x14ac:dyDescent="0.25">
      <c r="A322">
        <v>3</v>
      </c>
      <c r="B322" t="s">
        <v>3101</v>
      </c>
      <c r="C322">
        <v>4884</v>
      </c>
      <c r="D322" t="s">
        <v>6551</v>
      </c>
      <c r="F322" t="s">
        <v>4515</v>
      </c>
      <c r="H322" t="s">
        <v>4516</v>
      </c>
    </row>
    <row r="323" spans="1:8" x14ac:dyDescent="0.25">
      <c r="A323">
        <v>3</v>
      </c>
      <c r="B323" t="s">
        <v>3101</v>
      </c>
      <c r="C323">
        <v>4885</v>
      </c>
      <c r="D323" t="s">
        <v>6271</v>
      </c>
      <c r="F323" t="s">
        <v>4521</v>
      </c>
      <c r="H323" t="s">
        <v>4522</v>
      </c>
    </row>
    <row r="324" spans="1:8" x14ac:dyDescent="0.25">
      <c r="A324">
        <v>3</v>
      </c>
      <c r="B324" t="s">
        <v>3101</v>
      </c>
      <c r="C324">
        <v>4889</v>
      </c>
      <c r="D324" t="s">
        <v>6451</v>
      </c>
      <c r="F324" t="s">
        <v>2094</v>
      </c>
      <c r="H324" t="s">
        <v>4526</v>
      </c>
    </row>
    <row r="325" spans="1:8" x14ac:dyDescent="0.25">
      <c r="A325">
        <v>3</v>
      </c>
      <c r="B325" t="s">
        <v>3101</v>
      </c>
      <c r="C325">
        <v>4911</v>
      </c>
      <c r="D325" t="s">
        <v>6273</v>
      </c>
      <c r="F325" t="s">
        <v>701</v>
      </c>
      <c r="H325" t="s">
        <v>4530</v>
      </c>
    </row>
    <row r="326" spans="1:8" x14ac:dyDescent="0.25">
      <c r="A326">
        <v>3</v>
      </c>
      <c r="B326" t="s">
        <v>3101</v>
      </c>
      <c r="C326">
        <v>4921</v>
      </c>
      <c r="D326" t="s">
        <v>6275</v>
      </c>
      <c r="F326" t="s">
        <v>2097</v>
      </c>
      <c r="H326" t="s">
        <v>4534</v>
      </c>
    </row>
    <row r="327" spans="1:8" x14ac:dyDescent="0.25">
      <c r="A327">
        <v>3</v>
      </c>
      <c r="B327" t="s">
        <v>3101</v>
      </c>
      <c r="C327">
        <v>4922</v>
      </c>
      <c r="D327" t="s">
        <v>6324</v>
      </c>
      <c r="F327" t="s">
        <v>2099</v>
      </c>
      <c r="H327" t="s">
        <v>4537</v>
      </c>
    </row>
    <row r="328" spans="1:8" x14ac:dyDescent="0.25">
      <c r="A328">
        <v>3</v>
      </c>
      <c r="B328" t="s">
        <v>3101</v>
      </c>
      <c r="C328">
        <v>4931</v>
      </c>
      <c r="D328" t="s">
        <v>6326</v>
      </c>
      <c r="F328" t="s">
        <v>707</v>
      </c>
      <c r="H328" t="s">
        <v>4541</v>
      </c>
    </row>
    <row r="329" spans="1:8" x14ac:dyDescent="0.25">
      <c r="A329">
        <v>3</v>
      </c>
      <c r="B329" t="s">
        <v>3101</v>
      </c>
      <c r="C329">
        <v>5111</v>
      </c>
      <c r="D329" t="s">
        <v>15</v>
      </c>
      <c r="F329" t="s">
        <v>4553</v>
      </c>
      <c r="H329" t="s">
        <v>4554</v>
      </c>
    </row>
    <row r="330" spans="1:8" x14ac:dyDescent="0.25">
      <c r="A330">
        <v>3</v>
      </c>
      <c r="B330" t="s">
        <v>3101</v>
      </c>
      <c r="C330">
        <v>5112</v>
      </c>
      <c r="D330" t="s">
        <v>22</v>
      </c>
      <c r="F330" t="s">
        <v>26</v>
      </c>
      <c r="H330" t="s">
        <v>4565</v>
      </c>
    </row>
    <row r="331" spans="1:8" x14ac:dyDescent="0.25">
      <c r="A331">
        <v>3</v>
      </c>
      <c r="B331" t="s">
        <v>3101</v>
      </c>
      <c r="C331">
        <v>5121</v>
      </c>
      <c r="D331" t="s">
        <v>28</v>
      </c>
      <c r="F331" t="s">
        <v>31</v>
      </c>
      <c r="H331" t="s">
        <v>4570</v>
      </c>
    </row>
    <row r="332" spans="1:8" x14ac:dyDescent="0.25">
      <c r="A332">
        <v>3</v>
      </c>
      <c r="B332" t="s">
        <v>3101</v>
      </c>
      <c r="C332">
        <v>5122</v>
      </c>
      <c r="D332" t="s">
        <v>36</v>
      </c>
      <c r="F332" t="s">
        <v>39</v>
      </c>
      <c r="H332" t="s">
        <v>4579</v>
      </c>
    </row>
    <row r="333" spans="1:8" x14ac:dyDescent="0.25">
      <c r="A333">
        <v>3</v>
      </c>
      <c r="B333" t="s">
        <v>3101</v>
      </c>
      <c r="C333">
        <v>5151</v>
      </c>
      <c r="D333" t="s">
        <v>41</v>
      </c>
      <c r="F333" t="s">
        <v>44</v>
      </c>
      <c r="H333" t="s">
        <v>4591</v>
      </c>
    </row>
    <row r="334" spans="1:8" x14ac:dyDescent="0.25">
      <c r="A334">
        <v>3</v>
      </c>
      <c r="B334" t="s">
        <v>3101</v>
      </c>
      <c r="C334">
        <v>5152</v>
      </c>
      <c r="D334" t="s">
        <v>46</v>
      </c>
      <c r="F334" t="s">
        <v>49</v>
      </c>
      <c r="H334" t="s">
        <v>4596</v>
      </c>
    </row>
    <row r="335" spans="1:8" x14ac:dyDescent="0.25">
      <c r="A335">
        <v>3</v>
      </c>
      <c r="B335" t="s">
        <v>3101</v>
      </c>
      <c r="C335">
        <v>5173</v>
      </c>
      <c r="D335" t="s">
        <v>7397</v>
      </c>
      <c r="F335" t="s">
        <v>4600</v>
      </c>
      <c r="H335" t="s">
        <v>4601</v>
      </c>
    </row>
    <row r="336" spans="1:8" x14ac:dyDescent="0.25">
      <c r="A336">
        <v>3</v>
      </c>
      <c r="B336" t="s">
        <v>3101</v>
      </c>
      <c r="C336">
        <v>5174</v>
      </c>
      <c r="D336" t="s">
        <v>6458</v>
      </c>
      <c r="F336" t="s">
        <v>2150</v>
      </c>
      <c r="H336" t="s">
        <v>4605</v>
      </c>
    </row>
    <row r="337" spans="1:8" x14ac:dyDescent="0.25">
      <c r="A337">
        <v>3</v>
      </c>
      <c r="B337" t="s">
        <v>3101</v>
      </c>
      <c r="C337">
        <v>5179</v>
      </c>
      <c r="D337" t="s">
        <v>6330</v>
      </c>
      <c r="F337" t="s">
        <v>2152</v>
      </c>
      <c r="H337" t="s">
        <v>4608</v>
      </c>
    </row>
    <row r="338" spans="1:8" x14ac:dyDescent="0.25">
      <c r="A338">
        <v>3</v>
      </c>
      <c r="B338" t="s">
        <v>3101</v>
      </c>
      <c r="C338">
        <v>5182</v>
      </c>
      <c r="D338" t="s">
        <v>51</v>
      </c>
      <c r="F338" t="s">
        <v>54</v>
      </c>
      <c r="H338" t="s">
        <v>4615</v>
      </c>
    </row>
    <row r="339" spans="1:8" x14ac:dyDescent="0.25">
      <c r="A339">
        <v>3</v>
      </c>
      <c r="B339" t="s">
        <v>3101</v>
      </c>
      <c r="C339">
        <v>5191</v>
      </c>
      <c r="D339" t="s">
        <v>56</v>
      </c>
      <c r="F339" t="s">
        <v>59</v>
      </c>
      <c r="H339" t="s">
        <v>4619</v>
      </c>
    </row>
    <row r="340" spans="1:8" x14ac:dyDescent="0.25">
      <c r="A340">
        <v>3</v>
      </c>
      <c r="B340" t="s">
        <v>3101</v>
      </c>
      <c r="C340">
        <v>5211</v>
      </c>
      <c r="D340" t="s">
        <v>6554</v>
      </c>
      <c r="F340" t="s">
        <v>741</v>
      </c>
      <c r="H340" t="s">
        <v>4633</v>
      </c>
    </row>
    <row r="341" spans="1:8" x14ac:dyDescent="0.25">
      <c r="A341">
        <v>3</v>
      </c>
      <c r="B341" t="s">
        <v>3101</v>
      </c>
      <c r="C341">
        <v>5221</v>
      </c>
      <c r="D341" t="s">
        <v>6278</v>
      </c>
      <c r="F341" t="s">
        <v>4638</v>
      </c>
      <c r="G341" t="s">
        <v>3109</v>
      </c>
      <c r="H341" t="s">
        <v>4639</v>
      </c>
    </row>
    <row r="342" spans="1:8" x14ac:dyDescent="0.25">
      <c r="A342">
        <v>3</v>
      </c>
      <c r="B342" t="s">
        <v>3101</v>
      </c>
      <c r="C342">
        <v>5222</v>
      </c>
      <c r="D342" t="s">
        <v>6556</v>
      </c>
      <c r="F342" t="s">
        <v>750</v>
      </c>
      <c r="G342" t="s">
        <v>3109</v>
      </c>
      <c r="H342" t="s">
        <v>4648</v>
      </c>
    </row>
    <row r="343" spans="1:8" x14ac:dyDescent="0.25">
      <c r="A343">
        <v>3</v>
      </c>
      <c r="B343" t="s">
        <v>3101</v>
      </c>
      <c r="C343">
        <v>5223</v>
      </c>
      <c r="D343" t="s">
        <v>6333</v>
      </c>
      <c r="F343" t="s">
        <v>753</v>
      </c>
      <c r="G343" t="s">
        <v>3109</v>
      </c>
      <c r="H343" t="s">
        <v>4657</v>
      </c>
    </row>
    <row r="344" spans="1:8" x14ac:dyDescent="0.25">
      <c r="A344">
        <v>3</v>
      </c>
      <c r="B344" t="s">
        <v>3101</v>
      </c>
      <c r="C344">
        <v>5231</v>
      </c>
      <c r="D344" t="s">
        <v>6461</v>
      </c>
      <c r="F344" t="s">
        <v>4668</v>
      </c>
      <c r="H344" t="s">
        <v>4669</v>
      </c>
    </row>
    <row r="345" spans="1:8" x14ac:dyDescent="0.25">
      <c r="A345">
        <v>3</v>
      </c>
      <c r="B345" t="s">
        <v>3101</v>
      </c>
      <c r="C345">
        <v>5232</v>
      </c>
      <c r="D345" t="s">
        <v>6280</v>
      </c>
      <c r="F345" t="s">
        <v>2197</v>
      </c>
      <c r="H345" t="s">
        <v>4678</v>
      </c>
    </row>
    <row r="346" spans="1:8" x14ac:dyDescent="0.25">
      <c r="A346">
        <v>3</v>
      </c>
      <c r="B346" t="s">
        <v>3101</v>
      </c>
      <c r="C346">
        <v>5239</v>
      </c>
      <c r="D346" t="s">
        <v>6558</v>
      </c>
      <c r="F346" t="s">
        <v>4681</v>
      </c>
      <c r="H346" t="s">
        <v>4682</v>
      </c>
    </row>
    <row r="347" spans="1:8" x14ac:dyDescent="0.25">
      <c r="A347">
        <v>3</v>
      </c>
      <c r="B347" t="s">
        <v>3101</v>
      </c>
      <c r="C347">
        <v>5241</v>
      </c>
      <c r="D347" t="s">
        <v>6560</v>
      </c>
      <c r="F347" t="s">
        <v>758</v>
      </c>
      <c r="H347" t="s">
        <v>4692</v>
      </c>
    </row>
    <row r="348" spans="1:8" x14ac:dyDescent="0.25">
      <c r="A348">
        <v>3</v>
      </c>
      <c r="B348" t="s">
        <v>3101</v>
      </c>
      <c r="C348">
        <v>5242</v>
      </c>
      <c r="D348" t="s">
        <v>6463</v>
      </c>
      <c r="F348" t="s">
        <v>761</v>
      </c>
      <c r="H348" t="s">
        <v>4713</v>
      </c>
    </row>
    <row r="349" spans="1:8" x14ac:dyDescent="0.25">
      <c r="A349">
        <v>3</v>
      </c>
      <c r="B349" t="s">
        <v>3101</v>
      </c>
      <c r="C349">
        <v>5261</v>
      </c>
      <c r="D349" t="s">
        <v>6562</v>
      </c>
      <c r="F349" t="s">
        <v>4722</v>
      </c>
      <c r="G349" t="s">
        <v>3120</v>
      </c>
      <c r="H349" t="s">
        <v>4723</v>
      </c>
    </row>
    <row r="350" spans="1:8" x14ac:dyDescent="0.25">
      <c r="A350">
        <v>3</v>
      </c>
      <c r="B350" t="s">
        <v>3101</v>
      </c>
      <c r="C350">
        <v>5269</v>
      </c>
      <c r="D350" t="s">
        <v>6465</v>
      </c>
      <c r="F350" t="s">
        <v>4727</v>
      </c>
      <c r="G350" t="s">
        <v>3120</v>
      </c>
      <c r="H350" t="s">
        <v>4728</v>
      </c>
    </row>
    <row r="351" spans="1:8" x14ac:dyDescent="0.25">
      <c r="A351">
        <v>3</v>
      </c>
      <c r="B351" t="s">
        <v>3101</v>
      </c>
      <c r="C351">
        <v>5311</v>
      </c>
      <c r="D351" t="s">
        <v>6335</v>
      </c>
      <c r="F351" t="s">
        <v>771</v>
      </c>
      <c r="H351" t="s">
        <v>4748</v>
      </c>
    </row>
    <row r="352" spans="1:8" x14ac:dyDescent="0.25">
      <c r="A352">
        <v>3</v>
      </c>
      <c r="B352" t="s">
        <v>3101</v>
      </c>
      <c r="C352">
        <v>5312</v>
      </c>
      <c r="D352" t="s">
        <v>6282</v>
      </c>
      <c r="F352" t="s">
        <v>4759</v>
      </c>
      <c r="H352" t="s">
        <v>4760</v>
      </c>
    </row>
    <row r="353" spans="1:8" x14ac:dyDescent="0.25">
      <c r="A353">
        <v>3</v>
      </c>
      <c r="B353" t="s">
        <v>3101</v>
      </c>
      <c r="C353">
        <v>5313</v>
      </c>
      <c r="D353" t="s">
        <v>6337</v>
      </c>
      <c r="F353" t="s">
        <v>4764</v>
      </c>
      <c r="H353" t="s">
        <v>4765</v>
      </c>
    </row>
    <row r="354" spans="1:8" x14ac:dyDescent="0.25">
      <c r="A354">
        <v>3</v>
      </c>
      <c r="B354" t="s">
        <v>3101</v>
      </c>
      <c r="C354">
        <v>5321</v>
      </c>
      <c r="D354" t="s">
        <v>6467</v>
      </c>
      <c r="F354" t="s">
        <v>779</v>
      </c>
      <c r="H354" t="s">
        <v>4773</v>
      </c>
    </row>
    <row r="355" spans="1:8" x14ac:dyDescent="0.25">
      <c r="A355">
        <v>3</v>
      </c>
      <c r="B355" t="s">
        <v>3101</v>
      </c>
      <c r="C355">
        <v>5322</v>
      </c>
      <c r="D355" t="s">
        <v>6284</v>
      </c>
      <c r="F355" t="s">
        <v>4781</v>
      </c>
      <c r="H355" t="s">
        <v>4782</v>
      </c>
    </row>
    <row r="356" spans="1:8" x14ac:dyDescent="0.25">
      <c r="A356">
        <v>3</v>
      </c>
      <c r="B356" t="s">
        <v>3101</v>
      </c>
      <c r="C356">
        <v>5323</v>
      </c>
      <c r="D356" t="s">
        <v>6564</v>
      </c>
      <c r="F356" t="s">
        <v>2301</v>
      </c>
      <c r="H356" t="s">
        <v>4788</v>
      </c>
    </row>
    <row r="357" spans="1:8" x14ac:dyDescent="0.25">
      <c r="A357">
        <v>3</v>
      </c>
      <c r="B357" t="s">
        <v>3101</v>
      </c>
      <c r="C357">
        <v>5324</v>
      </c>
      <c r="D357" t="s">
        <v>6286</v>
      </c>
      <c r="F357" t="s">
        <v>4791</v>
      </c>
      <c r="H357" t="s">
        <v>4792</v>
      </c>
    </row>
    <row r="358" spans="1:8" x14ac:dyDescent="0.25">
      <c r="A358">
        <v>3</v>
      </c>
      <c r="B358" t="s">
        <v>3101</v>
      </c>
      <c r="C358">
        <v>5331</v>
      </c>
      <c r="D358" t="s">
        <v>6288</v>
      </c>
      <c r="F358" t="s">
        <v>785</v>
      </c>
      <c r="H358" t="s">
        <v>4800</v>
      </c>
    </row>
    <row r="359" spans="1:8" x14ac:dyDescent="0.25">
      <c r="A359">
        <v>3</v>
      </c>
      <c r="B359" t="s">
        <v>3101</v>
      </c>
      <c r="C359">
        <v>5411</v>
      </c>
      <c r="D359" t="s">
        <v>6469</v>
      </c>
      <c r="F359" t="s">
        <v>791</v>
      </c>
      <c r="H359" t="s">
        <v>4805</v>
      </c>
    </row>
    <row r="360" spans="1:8" x14ac:dyDescent="0.25">
      <c r="A360">
        <v>3</v>
      </c>
      <c r="B360" t="s">
        <v>3101</v>
      </c>
      <c r="C360">
        <v>5412</v>
      </c>
      <c r="D360" t="s">
        <v>6290</v>
      </c>
      <c r="F360" t="s">
        <v>794</v>
      </c>
      <c r="H360" t="s">
        <v>4812</v>
      </c>
    </row>
    <row r="361" spans="1:8" x14ac:dyDescent="0.25">
      <c r="A361">
        <v>3</v>
      </c>
      <c r="B361" t="s">
        <v>3101</v>
      </c>
      <c r="C361">
        <v>5413</v>
      </c>
      <c r="D361" t="s">
        <v>61</v>
      </c>
      <c r="F361" t="s">
        <v>65</v>
      </c>
      <c r="H361" t="s">
        <v>4817</v>
      </c>
    </row>
    <row r="362" spans="1:8" x14ac:dyDescent="0.25">
      <c r="A362">
        <v>3</v>
      </c>
      <c r="B362" t="s">
        <v>3101</v>
      </c>
      <c r="C362">
        <v>5414</v>
      </c>
      <c r="D362" t="s">
        <v>67</v>
      </c>
      <c r="F362" t="s">
        <v>71</v>
      </c>
      <c r="H362" t="s">
        <v>4834</v>
      </c>
    </row>
    <row r="363" spans="1:8" x14ac:dyDescent="0.25">
      <c r="A363">
        <v>3</v>
      </c>
      <c r="B363" t="s">
        <v>3101</v>
      </c>
      <c r="C363">
        <v>5415</v>
      </c>
      <c r="D363" t="s">
        <v>73</v>
      </c>
      <c r="F363" t="s">
        <v>76</v>
      </c>
      <c r="H363" t="s">
        <v>4843</v>
      </c>
    </row>
    <row r="364" spans="1:8" x14ac:dyDescent="0.25">
      <c r="A364">
        <v>3</v>
      </c>
      <c r="B364" t="s">
        <v>3101</v>
      </c>
      <c r="C364">
        <v>5416</v>
      </c>
      <c r="D364" t="s">
        <v>78</v>
      </c>
      <c r="F364" t="s">
        <v>82</v>
      </c>
      <c r="H364" t="s">
        <v>4847</v>
      </c>
    </row>
    <row r="365" spans="1:8" x14ac:dyDescent="0.25">
      <c r="A365">
        <v>3</v>
      </c>
      <c r="B365" t="s">
        <v>3101</v>
      </c>
      <c r="C365">
        <v>5417</v>
      </c>
      <c r="D365" t="s">
        <v>6339</v>
      </c>
      <c r="F365" t="s">
        <v>802</v>
      </c>
      <c r="H365" t="s">
        <v>4857</v>
      </c>
    </row>
    <row r="366" spans="1:8" x14ac:dyDescent="0.25">
      <c r="A366">
        <v>3</v>
      </c>
      <c r="B366" t="s">
        <v>3101</v>
      </c>
      <c r="C366">
        <v>5418</v>
      </c>
      <c r="D366" t="s">
        <v>84</v>
      </c>
      <c r="F366" t="s">
        <v>87</v>
      </c>
      <c r="H366" t="s">
        <v>4862</v>
      </c>
    </row>
    <row r="367" spans="1:8" x14ac:dyDescent="0.25">
      <c r="A367">
        <v>3</v>
      </c>
      <c r="B367" t="s">
        <v>3101</v>
      </c>
      <c r="C367">
        <v>5419</v>
      </c>
      <c r="D367" t="s">
        <v>89</v>
      </c>
      <c r="F367" t="s">
        <v>92</v>
      </c>
      <c r="H367" t="s">
        <v>4881</v>
      </c>
    </row>
    <row r="368" spans="1:8" x14ac:dyDescent="0.25">
      <c r="A368">
        <v>3</v>
      </c>
      <c r="B368" t="s">
        <v>3101</v>
      </c>
      <c r="C368">
        <v>5511</v>
      </c>
      <c r="D368" t="s">
        <v>6342</v>
      </c>
      <c r="F368" t="s">
        <v>4892</v>
      </c>
      <c r="H368" t="s">
        <v>4895</v>
      </c>
    </row>
    <row r="369" spans="1:8" x14ac:dyDescent="0.25">
      <c r="A369">
        <v>3</v>
      </c>
      <c r="B369" t="s">
        <v>3101</v>
      </c>
      <c r="C369">
        <v>5611</v>
      </c>
      <c r="D369" t="s">
        <v>6473</v>
      </c>
      <c r="F369" t="s">
        <v>815</v>
      </c>
      <c r="H369" t="s">
        <v>4902</v>
      </c>
    </row>
    <row r="370" spans="1:8" x14ac:dyDescent="0.25">
      <c r="A370">
        <v>3</v>
      </c>
      <c r="B370" t="s">
        <v>3101</v>
      </c>
      <c r="C370">
        <v>5612</v>
      </c>
      <c r="D370" t="s">
        <v>6475</v>
      </c>
      <c r="F370" t="s">
        <v>2394</v>
      </c>
      <c r="H370" t="s">
        <v>4905</v>
      </c>
    </row>
    <row r="371" spans="1:8" x14ac:dyDescent="0.25">
      <c r="A371">
        <v>3</v>
      </c>
      <c r="B371" t="s">
        <v>3101</v>
      </c>
      <c r="C371">
        <v>5613</v>
      </c>
      <c r="D371" t="s">
        <v>6567</v>
      </c>
      <c r="F371" t="s">
        <v>818</v>
      </c>
      <c r="H371" t="s">
        <v>4908</v>
      </c>
    </row>
    <row r="372" spans="1:8" x14ac:dyDescent="0.25">
      <c r="A372">
        <v>3</v>
      </c>
      <c r="B372" t="s">
        <v>3101</v>
      </c>
      <c r="C372">
        <v>5614</v>
      </c>
      <c r="D372" t="s">
        <v>6344</v>
      </c>
      <c r="F372" t="s">
        <v>821</v>
      </c>
      <c r="H372" t="s">
        <v>4915</v>
      </c>
    </row>
    <row r="373" spans="1:8" x14ac:dyDescent="0.25">
      <c r="A373">
        <v>3</v>
      </c>
      <c r="B373" t="s">
        <v>3101</v>
      </c>
      <c r="C373">
        <v>5615</v>
      </c>
      <c r="D373" t="s">
        <v>6569</v>
      </c>
      <c r="F373" t="s">
        <v>824</v>
      </c>
      <c r="H373" t="s">
        <v>4928</v>
      </c>
    </row>
    <row r="374" spans="1:8" x14ac:dyDescent="0.25">
      <c r="A374">
        <v>3</v>
      </c>
      <c r="B374" t="s">
        <v>3101</v>
      </c>
      <c r="C374">
        <v>5616</v>
      </c>
      <c r="D374" t="s">
        <v>6477</v>
      </c>
      <c r="F374" t="s">
        <v>827</v>
      </c>
      <c r="H374" t="s">
        <v>4935</v>
      </c>
    </row>
    <row r="375" spans="1:8" x14ac:dyDescent="0.25">
      <c r="A375">
        <v>3</v>
      </c>
      <c r="B375" t="s">
        <v>3101</v>
      </c>
      <c r="C375">
        <v>5617</v>
      </c>
      <c r="D375" t="s">
        <v>6571</v>
      </c>
      <c r="F375" t="s">
        <v>830</v>
      </c>
      <c r="H375" t="s">
        <v>4945</v>
      </c>
    </row>
    <row r="376" spans="1:8" x14ac:dyDescent="0.25">
      <c r="A376">
        <v>3</v>
      </c>
      <c r="B376" t="s">
        <v>3101</v>
      </c>
      <c r="C376">
        <v>5619</v>
      </c>
      <c r="D376" t="s">
        <v>6589</v>
      </c>
      <c r="F376" t="s">
        <v>4960</v>
      </c>
      <c r="H376" t="s">
        <v>4961</v>
      </c>
    </row>
    <row r="377" spans="1:8" x14ac:dyDescent="0.25">
      <c r="A377">
        <v>3</v>
      </c>
      <c r="B377" t="s">
        <v>3101</v>
      </c>
      <c r="C377">
        <v>5621</v>
      </c>
      <c r="D377" t="s">
        <v>6573</v>
      </c>
      <c r="F377" t="s">
        <v>2450</v>
      </c>
      <c r="G377" t="s">
        <v>3109</v>
      </c>
      <c r="H377" t="s">
        <v>4969</v>
      </c>
    </row>
    <row r="378" spans="1:8" x14ac:dyDescent="0.25">
      <c r="A378">
        <v>3</v>
      </c>
      <c r="B378" t="s">
        <v>3101</v>
      </c>
      <c r="C378">
        <v>5622</v>
      </c>
      <c r="D378" t="s">
        <v>6294</v>
      </c>
      <c r="F378" t="s">
        <v>2452</v>
      </c>
      <c r="G378" t="s">
        <v>3109</v>
      </c>
      <c r="H378" t="s">
        <v>4972</v>
      </c>
    </row>
    <row r="379" spans="1:8" x14ac:dyDescent="0.25">
      <c r="A379">
        <v>3</v>
      </c>
      <c r="B379" t="s">
        <v>3101</v>
      </c>
      <c r="C379">
        <v>5629</v>
      </c>
      <c r="D379" t="s">
        <v>6575</v>
      </c>
      <c r="F379" t="s">
        <v>4975</v>
      </c>
      <c r="G379" t="s">
        <v>3109</v>
      </c>
      <c r="H379" t="s">
        <v>4976</v>
      </c>
    </row>
    <row r="380" spans="1:8" x14ac:dyDescent="0.25">
      <c r="A380">
        <v>3</v>
      </c>
      <c r="B380" t="s">
        <v>3101</v>
      </c>
      <c r="C380">
        <v>6111</v>
      </c>
      <c r="D380" t="s">
        <v>6591</v>
      </c>
      <c r="F380" t="s">
        <v>961</v>
      </c>
      <c r="H380" t="s">
        <v>4985</v>
      </c>
    </row>
    <row r="381" spans="1:8" x14ac:dyDescent="0.25">
      <c r="A381">
        <v>3</v>
      </c>
      <c r="B381" t="s">
        <v>3101</v>
      </c>
      <c r="C381">
        <v>6112</v>
      </c>
      <c r="D381" t="s">
        <v>6296</v>
      </c>
      <c r="F381" t="s">
        <v>964</v>
      </c>
      <c r="H381" t="s">
        <v>4988</v>
      </c>
    </row>
    <row r="382" spans="1:8" x14ac:dyDescent="0.25">
      <c r="A382">
        <v>3</v>
      </c>
      <c r="B382" t="s">
        <v>3101</v>
      </c>
      <c r="C382">
        <v>6113</v>
      </c>
      <c r="D382" t="s">
        <v>6346</v>
      </c>
      <c r="F382" t="s">
        <v>967</v>
      </c>
      <c r="H382" t="s">
        <v>4991</v>
      </c>
    </row>
    <row r="383" spans="1:8" x14ac:dyDescent="0.25">
      <c r="A383">
        <v>3</v>
      </c>
      <c r="B383" t="s">
        <v>3101</v>
      </c>
      <c r="C383">
        <v>6114</v>
      </c>
      <c r="D383" t="s">
        <v>6593</v>
      </c>
      <c r="F383" t="s">
        <v>4994</v>
      </c>
      <c r="H383" t="s">
        <v>4995</v>
      </c>
    </row>
    <row r="384" spans="1:8" x14ac:dyDescent="0.25">
      <c r="A384">
        <v>3</v>
      </c>
      <c r="B384" t="s">
        <v>3101</v>
      </c>
      <c r="C384">
        <v>6115</v>
      </c>
      <c r="D384" t="s">
        <v>6347</v>
      </c>
      <c r="F384" t="s">
        <v>2469</v>
      </c>
      <c r="H384" t="s">
        <v>5002</v>
      </c>
    </row>
    <row r="385" spans="1:8" x14ac:dyDescent="0.25">
      <c r="A385">
        <v>3</v>
      </c>
      <c r="B385" t="s">
        <v>3101</v>
      </c>
      <c r="C385">
        <v>6116</v>
      </c>
      <c r="D385" t="s">
        <v>94</v>
      </c>
      <c r="F385" t="s">
        <v>5005</v>
      </c>
      <c r="H385" t="s">
        <v>5006</v>
      </c>
    </row>
    <row r="386" spans="1:8" x14ac:dyDescent="0.25">
      <c r="A386">
        <v>3</v>
      </c>
      <c r="B386" t="s">
        <v>3101</v>
      </c>
      <c r="C386">
        <v>6117</v>
      </c>
      <c r="D386" t="s">
        <v>6349</v>
      </c>
      <c r="F386" t="s">
        <v>2479</v>
      </c>
      <c r="H386" t="s">
        <v>5015</v>
      </c>
    </row>
    <row r="387" spans="1:8" x14ac:dyDescent="0.25">
      <c r="A387">
        <v>3</v>
      </c>
      <c r="B387" t="s">
        <v>3101</v>
      </c>
      <c r="C387">
        <v>6211</v>
      </c>
      <c r="D387" t="s">
        <v>6298</v>
      </c>
      <c r="F387" t="s">
        <v>849</v>
      </c>
      <c r="H387" t="s">
        <v>5020</v>
      </c>
    </row>
    <row r="388" spans="1:8" x14ac:dyDescent="0.25">
      <c r="A388">
        <v>3</v>
      </c>
      <c r="B388" t="s">
        <v>3101</v>
      </c>
      <c r="C388">
        <v>6212</v>
      </c>
      <c r="D388" t="s">
        <v>6595</v>
      </c>
      <c r="F388" t="s">
        <v>852</v>
      </c>
      <c r="H388" t="s">
        <v>5023</v>
      </c>
    </row>
    <row r="389" spans="1:8" x14ac:dyDescent="0.25">
      <c r="A389">
        <v>3</v>
      </c>
      <c r="B389" t="s">
        <v>3101</v>
      </c>
      <c r="C389">
        <v>6213</v>
      </c>
      <c r="D389" t="s">
        <v>6578</v>
      </c>
      <c r="F389" t="s">
        <v>5026</v>
      </c>
      <c r="H389" t="s">
        <v>5027</v>
      </c>
    </row>
    <row r="390" spans="1:8" x14ac:dyDescent="0.25">
      <c r="A390">
        <v>3</v>
      </c>
      <c r="B390" t="s">
        <v>3101</v>
      </c>
      <c r="C390">
        <v>6214</v>
      </c>
      <c r="D390" t="s">
        <v>6597</v>
      </c>
      <c r="F390" t="s">
        <v>5038</v>
      </c>
      <c r="H390" t="s">
        <v>5039</v>
      </c>
    </row>
    <row r="391" spans="1:8" x14ac:dyDescent="0.25">
      <c r="A391">
        <v>3</v>
      </c>
      <c r="B391" t="s">
        <v>3101</v>
      </c>
      <c r="C391">
        <v>6215</v>
      </c>
      <c r="D391" t="s">
        <v>6300</v>
      </c>
      <c r="F391" t="s">
        <v>2501</v>
      </c>
      <c r="H391" t="s">
        <v>5048</v>
      </c>
    </row>
    <row r="392" spans="1:8" x14ac:dyDescent="0.25">
      <c r="A392">
        <v>3</v>
      </c>
      <c r="B392" t="s">
        <v>3101</v>
      </c>
      <c r="C392">
        <v>6216</v>
      </c>
      <c r="D392" t="s">
        <v>6351</v>
      </c>
      <c r="F392" t="s">
        <v>2503</v>
      </c>
      <c r="H392" t="s">
        <v>5051</v>
      </c>
    </row>
    <row r="393" spans="1:8" x14ac:dyDescent="0.25">
      <c r="A393">
        <v>3</v>
      </c>
      <c r="B393" t="s">
        <v>3101</v>
      </c>
      <c r="C393">
        <v>6219</v>
      </c>
      <c r="D393" t="s">
        <v>6599</v>
      </c>
      <c r="F393" t="s">
        <v>5054</v>
      </c>
      <c r="H393" t="s">
        <v>5055</v>
      </c>
    </row>
    <row r="394" spans="1:8" x14ac:dyDescent="0.25">
      <c r="A394">
        <v>3</v>
      </c>
      <c r="B394" t="s">
        <v>3101</v>
      </c>
      <c r="C394">
        <v>6221</v>
      </c>
      <c r="D394" t="s">
        <v>7634</v>
      </c>
      <c r="F394" t="s">
        <v>5063</v>
      </c>
      <c r="H394" t="s">
        <v>5064</v>
      </c>
    </row>
    <row r="395" spans="1:8" x14ac:dyDescent="0.25">
      <c r="A395">
        <v>3</v>
      </c>
      <c r="B395" t="s">
        <v>3101</v>
      </c>
      <c r="C395">
        <v>6222</v>
      </c>
      <c r="D395" t="s">
        <v>7638</v>
      </c>
      <c r="F395" t="s">
        <v>2515</v>
      </c>
      <c r="H395" t="s">
        <v>5068</v>
      </c>
    </row>
    <row r="396" spans="1:8" x14ac:dyDescent="0.25">
      <c r="A396">
        <v>3</v>
      </c>
      <c r="B396" t="s">
        <v>3101</v>
      </c>
      <c r="C396">
        <v>6223</v>
      </c>
      <c r="D396" t="s">
        <v>7640</v>
      </c>
      <c r="F396" t="s">
        <v>2517</v>
      </c>
      <c r="H396" t="s">
        <v>5071</v>
      </c>
    </row>
    <row r="397" spans="1:8" x14ac:dyDescent="0.25">
      <c r="A397">
        <v>3</v>
      </c>
      <c r="B397" t="s">
        <v>3101</v>
      </c>
      <c r="C397">
        <v>6231</v>
      </c>
      <c r="D397" t="s">
        <v>7642</v>
      </c>
      <c r="F397" t="s">
        <v>2519</v>
      </c>
      <c r="H397" t="s">
        <v>5075</v>
      </c>
    </row>
    <row r="398" spans="1:8" x14ac:dyDescent="0.25">
      <c r="A398">
        <v>3</v>
      </c>
      <c r="B398" t="s">
        <v>3101</v>
      </c>
      <c r="C398">
        <v>6232</v>
      </c>
      <c r="D398" t="s">
        <v>7644</v>
      </c>
      <c r="F398" t="s">
        <v>5078</v>
      </c>
      <c r="H398" t="s">
        <v>5079</v>
      </c>
    </row>
    <row r="399" spans="1:8" x14ac:dyDescent="0.25">
      <c r="A399">
        <v>3</v>
      </c>
      <c r="B399" t="s">
        <v>3101</v>
      </c>
      <c r="C399">
        <v>6233</v>
      </c>
      <c r="D399" t="s">
        <v>7649</v>
      </c>
      <c r="F399" t="s">
        <v>2527</v>
      </c>
      <c r="H399" t="s">
        <v>5086</v>
      </c>
    </row>
    <row r="400" spans="1:8" x14ac:dyDescent="0.25">
      <c r="A400">
        <v>3</v>
      </c>
      <c r="B400" t="s">
        <v>3101</v>
      </c>
      <c r="C400">
        <v>6239</v>
      </c>
      <c r="D400" t="s">
        <v>7651</v>
      </c>
      <c r="F400" t="s">
        <v>5089</v>
      </c>
      <c r="H400" t="s">
        <v>5090</v>
      </c>
    </row>
    <row r="401" spans="1:8" x14ac:dyDescent="0.25">
      <c r="A401">
        <v>3</v>
      </c>
      <c r="B401" t="s">
        <v>3101</v>
      </c>
      <c r="C401">
        <v>6241</v>
      </c>
      <c r="D401" t="s">
        <v>6601</v>
      </c>
      <c r="F401" t="s">
        <v>5097</v>
      </c>
      <c r="H401" t="s">
        <v>5098</v>
      </c>
    </row>
    <row r="402" spans="1:8" x14ac:dyDescent="0.25">
      <c r="A402">
        <v>3</v>
      </c>
      <c r="B402" t="s">
        <v>3101</v>
      </c>
      <c r="C402">
        <v>6242</v>
      </c>
      <c r="D402" t="s">
        <v>6353</v>
      </c>
      <c r="F402" t="s">
        <v>5105</v>
      </c>
      <c r="H402" t="s">
        <v>5106</v>
      </c>
    </row>
    <row r="403" spans="1:8" x14ac:dyDescent="0.25">
      <c r="A403">
        <v>3</v>
      </c>
      <c r="B403" t="s">
        <v>3101</v>
      </c>
      <c r="C403">
        <v>6243</v>
      </c>
      <c r="D403" t="s">
        <v>6603</v>
      </c>
      <c r="F403" t="s">
        <v>2550</v>
      </c>
      <c r="H403" t="s">
        <v>5113</v>
      </c>
    </row>
    <row r="404" spans="1:8" x14ac:dyDescent="0.25">
      <c r="A404">
        <v>3</v>
      </c>
      <c r="B404" t="s">
        <v>3101</v>
      </c>
      <c r="C404">
        <v>6244</v>
      </c>
      <c r="D404" t="s">
        <v>6586</v>
      </c>
      <c r="F404" t="s">
        <v>2552</v>
      </c>
      <c r="H404" t="s">
        <v>5116</v>
      </c>
    </row>
    <row r="405" spans="1:8" x14ac:dyDescent="0.25">
      <c r="A405">
        <v>3</v>
      </c>
      <c r="B405" t="s">
        <v>3101</v>
      </c>
      <c r="C405">
        <v>7111</v>
      </c>
      <c r="D405" t="s">
        <v>99</v>
      </c>
      <c r="F405" t="s">
        <v>101</v>
      </c>
      <c r="H405" t="s">
        <v>5122</v>
      </c>
    </row>
    <row r="406" spans="1:8" x14ac:dyDescent="0.25">
      <c r="A406">
        <v>3</v>
      </c>
      <c r="B406" t="s">
        <v>3101</v>
      </c>
      <c r="C406">
        <v>7112</v>
      </c>
      <c r="D406" t="s">
        <v>6302</v>
      </c>
      <c r="F406" t="s">
        <v>5133</v>
      </c>
      <c r="H406" t="s">
        <v>5134</v>
      </c>
    </row>
    <row r="407" spans="1:8" x14ac:dyDescent="0.25">
      <c r="A407">
        <v>3</v>
      </c>
      <c r="B407" t="s">
        <v>3101</v>
      </c>
      <c r="C407">
        <v>7113</v>
      </c>
      <c r="D407" t="s">
        <v>105</v>
      </c>
      <c r="F407" t="s">
        <v>107</v>
      </c>
      <c r="H407" t="s">
        <v>5143</v>
      </c>
    </row>
    <row r="408" spans="1:8" x14ac:dyDescent="0.25">
      <c r="A408">
        <v>3</v>
      </c>
      <c r="B408" t="s">
        <v>3101</v>
      </c>
      <c r="C408">
        <v>7114</v>
      </c>
      <c r="D408" t="s">
        <v>108</v>
      </c>
      <c r="F408" t="s">
        <v>110</v>
      </c>
      <c r="H408" t="s">
        <v>5153</v>
      </c>
    </row>
    <row r="409" spans="1:8" x14ac:dyDescent="0.25">
      <c r="A409">
        <v>3</v>
      </c>
      <c r="B409" t="s">
        <v>3101</v>
      </c>
      <c r="C409">
        <v>7115</v>
      </c>
      <c r="D409" t="s">
        <v>111</v>
      </c>
      <c r="F409" t="s">
        <v>113</v>
      </c>
      <c r="H409" t="s">
        <v>5159</v>
      </c>
    </row>
    <row r="410" spans="1:8" x14ac:dyDescent="0.25">
      <c r="A410">
        <v>3</v>
      </c>
      <c r="B410" t="s">
        <v>3101</v>
      </c>
      <c r="C410">
        <v>7121</v>
      </c>
      <c r="D410" t="s">
        <v>114</v>
      </c>
      <c r="F410" t="s">
        <v>116</v>
      </c>
      <c r="H410" t="s">
        <v>5165</v>
      </c>
    </row>
    <row r="411" spans="1:8" x14ac:dyDescent="0.25">
      <c r="A411">
        <v>3</v>
      </c>
      <c r="B411" t="s">
        <v>3101</v>
      </c>
      <c r="C411">
        <v>7131</v>
      </c>
      <c r="D411" t="s">
        <v>6355</v>
      </c>
      <c r="F411" t="s">
        <v>5178</v>
      </c>
      <c r="H411" t="s">
        <v>5179</v>
      </c>
    </row>
    <row r="412" spans="1:8" x14ac:dyDescent="0.25">
      <c r="A412">
        <v>3</v>
      </c>
      <c r="B412" t="s">
        <v>3101</v>
      </c>
      <c r="C412">
        <v>7132</v>
      </c>
      <c r="D412" t="s">
        <v>6607</v>
      </c>
      <c r="F412" t="s">
        <v>869</v>
      </c>
      <c r="H412" t="s">
        <v>5184</v>
      </c>
    </row>
    <row r="413" spans="1:8" x14ac:dyDescent="0.25">
      <c r="A413">
        <v>3</v>
      </c>
      <c r="B413" t="s">
        <v>3101</v>
      </c>
      <c r="C413">
        <v>7139</v>
      </c>
      <c r="D413" t="s">
        <v>6306</v>
      </c>
      <c r="F413" t="s">
        <v>5191</v>
      </c>
      <c r="H413" t="s">
        <v>5192</v>
      </c>
    </row>
    <row r="414" spans="1:8" x14ac:dyDescent="0.25">
      <c r="A414">
        <v>3</v>
      </c>
      <c r="B414" t="s">
        <v>3101</v>
      </c>
      <c r="C414">
        <v>7211</v>
      </c>
      <c r="D414" t="s">
        <v>6357</v>
      </c>
      <c r="F414" t="s">
        <v>879</v>
      </c>
      <c r="H414" t="s">
        <v>5211</v>
      </c>
    </row>
    <row r="415" spans="1:8" x14ac:dyDescent="0.25">
      <c r="A415">
        <v>3</v>
      </c>
      <c r="B415" t="s">
        <v>3101</v>
      </c>
      <c r="C415">
        <v>7212</v>
      </c>
      <c r="D415" t="s">
        <v>6609</v>
      </c>
      <c r="F415" t="s">
        <v>5225</v>
      </c>
      <c r="H415" t="s">
        <v>5226</v>
      </c>
    </row>
    <row r="416" spans="1:8" x14ac:dyDescent="0.25">
      <c r="A416">
        <v>3</v>
      </c>
      <c r="B416" t="s">
        <v>3101</v>
      </c>
      <c r="C416">
        <v>7213</v>
      </c>
      <c r="D416" t="s">
        <v>6359</v>
      </c>
      <c r="F416" t="s">
        <v>2643</v>
      </c>
      <c r="H416" t="s">
        <v>5231</v>
      </c>
    </row>
    <row r="417" spans="1:8" x14ac:dyDescent="0.25">
      <c r="A417">
        <v>3</v>
      </c>
      <c r="B417" t="s">
        <v>3101</v>
      </c>
      <c r="C417">
        <v>7223</v>
      </c>
      <c r="D417" t="s">
        <v>6620</v>
      </c>
      <c r="F417" t="s">
        <v>5235</v>
      </c>
      <c r="H417" t="s">
        <v>5236</v>
      </c>
    </row>
    <row r="418" spans="1:8" x14ac:dyDescent="0.25">
      <c r="A418">
        <v>3</v>
      </c>
      <c r="B418" t="s">
        <v>3101</v>
      </c>
      <c r="C418">
        <v>7224</v>
      </c>
      <c r="D418" t="s">
        <v>6308</v>
      </c>
      <c r="F418" t="s">
        <v>2651</v>
      </c>
      <c r="H418" t="s">
        <v>5243</v>
      </c>
    </row>
    <row r="419" spans="1:8" x14ac:dyDescent="0.25">
      <c r="A419">
        <v>3</v>
      </c>
      <c r="B419" t="s">
        <v>3101</v>
      </c>
      <c r="C419">
        <v>7225</v>
      </c>
      <c r="D419" t="s">
        <v>6622</v>
      </c>
      <c r="F419" t="s">
        <v>5246</v>
      </c>
      <c r="H419" t="s">
        <v>5247</v>
      </c>
    </row>
    <row r="420" spans="1:8" x14ac:dyDescent="0.25">
      <c r="A420">
        <v>3</v>
      </c>
      <c r="B420" t="s">
        <v>3101</v>
      </c>
      <c r="C420">
        <v>8111</v>
      </c>
      <c r="D420" t="s">
        <v>6611</v>
      </c>
      <c r="F420" t="s">
        <v>892</v>
      </c>
      <c r="H420" t="s">
        <v>5254</v>
      </c>
    </row>
    <row r="421" spans="1:8" x14ac:dyDescent="0.25">
      <c r="A421">
        <v>3</v>
      </c>
      <c r="B421" t="s">
        <v>3101</v>
      </c>
      <c r="C421">
        <v>8112</v>
      </c>
      <c r="D421" t="s">
        <v>6361</v>
      </c>
      <c r="F421" t="s">
        <v>2671</v>
      </c>
      <c r="H421" t="s">
        <v>5268</v>
      </c>
    </row>
    <row r="422" spans="1:8" x14ac:dyDescent="0.25">
      <c r="A422">
        <v>3</v>
      </c>
      <c r="B422" t="s">
        <v>3101</v>
      </c>
      <c r="C422">
        <v>8113</v>
      </c>
      <c r="D422" t="s">
        <v>6613</v>
      </c>
      <c r="F422" t="s">
        <v>2673</v>
      </c>
      <c r="H422" t="s">
        <v>5271</v>
      </c>
    </row>
    <row r="423" spans="1:8" x14ac:dyDescent="0.25">
      <c r="A423">
        <v>3</v>
      </c>
      <c r="B423" t="s">
        <v>3101</v>
      </c>
      <c r="C423">
        <v>8114</v>
      </c>
      <c r="D423" t="s">
        <v>6615</v>
      </c>
      <c r="F423" t="s">
        <v>5274</v>
      </c>
      <c r="H423" t="s">
        <v>5275</v>
      </c>
    </row>
    <row r="424" spans="1:8" x14ac:dyDescent="0.25">
      <c r="A424">
        <v>3</v>
      </c>
      <c r="B424" t="s">
        <v>3101</v>
      </c>
      <c r="C424">
        <v>8121</v>
      </c>
      <c r="D424" t="s">
        <v>6310</v>
      </c>
      <c r="F424" t="s">
        <v>5287</v>
      </c>
      <c r="G424" t="s">
        <v>3109</v>
      </c>
      <c r="H424" t="s">
        <v>5288</v>
      </c>
    </row>
    <row r="425" spans="1:8" x14ac:dyDescent="0.25">
      <c r="A425">
        <v>3</v>
      </c>
      <c r="B425" t="s">
        <v>3101</v>
      </c>
      <c r="C425">
        <v>8122</v>
      </c>
      <c r="D425" t="s">
        <v>6363</v>
      </c>
      <c r="F425" t="s">
        <v>902</v>
      </c>
      <c r="G425" t="s">
        <v>3109</v>
      </c>
      <c r="H425" t="s">
        <v>5296</v>
      </c>
    </row>
    <row r="426" spans="1:8" x14ac:dyDescent="0.25">
      <c r="A426">
        <v>3</v>
      </c>
      <c r="B426" t="s">
        <v>3101</v>
      </c>
      <c r="C426">
        <v>8123</v>
      </c>
      <c r="D426" t="s">
        <v>6312</v>
      </c>
      <c r="F426" t="s">
        <v>905</v>
      </c>
      <c r="G426" t="s">
        <v>3109</v>
      </c>
      <c r="H426" t="s">
        <v>5301</v>
      </c>
    </row>
    <row r="427" spans="1:8" x14ac:dyDescent="0.25">
      <c r="A427">
        <v>3</v>
      </c>
      <c r="B427" t="s">
        <v>3101</v>
      </c>
      <c r="C427">
        <v>8129</v>
      </c>
      <c r="D427" t="s">
        <v>117</v>
      </c>
      <c r="F427" t="s">
        <v>119</v>
      </c>
      <c r="G427" t="s">
        <v>3109</v>
      </c>
      <c r="H427" t="s">
        <v>5308</v>
      </c>
    </row>
    <row r="428" spans="1:8" x14ac:dyDescent="0.25">
      <c r="A428">
        <v>3</v>
      </c>
      <c r="B428" t="s">
        <v>3101</v>
      </c>
      <c r="C428">
        <v>8131</v>
      </c>
      <c r="D428" t="s">
        <v>6366</v>
      </c>
      <c r="F428" t="s">
        <v>952</v>
      </c>
      <c r="G428" t="s">
        <v>3109</v>
      </c>
      <c r="H428" t="s">
        <v>5321</v>
      </c>
    </row>
    <row r="429" spans="1:8" x14ac:dyDescent="0.25">
      <c r="A429">
        <v>3</v>
      </c>
      <c r="B429" t="s">
        <v>3101</v>
      </c>
      <c r="C429">
        <v>8132</v>
      </c>
      <c r="D429" t="s">
        <v>6368</v>
      </c>
      <c r="F429" t="s">
        <v>2714</v>
      </c>
      <c r="G429" t="s">
        <v>3109</v>
      </c>
      <c r="H429" t="s">
        <v>5324</v>
      </c>
    </row>
    <row r="430" spans="1:8" x14ac:dyDescent="0.25">
      <c r="A430">
        <v>3</v>
      </c>
      <c r="B430" t="s">
        <v>3101</v>
      </c>
      <c r="C430">
        <v>8133</v>
      </c>
      <c r="D430" t="s">
        <v>6623</v>
      </c>
      <c r="F430" t="s">
        <v>2716</v>
      </c>
      <c r="G430" t="s">
        <v>3109</v>
      </c>
      <c r="H430" t="s">
        <v>5327</v>
      </c>
    </row>
    <row r="431" spans="1:8" x14ac:dyDescent="0.25">
      <c r="A431">
        <v>3</v>
      </c>
      <c r="B431" t="s">
        <v>3101</v>
      </c>
      <c r="C431">
        <v>8134</v>
      </c>
      <c r="D431" t="s">
        <v>6370</v>
      </c>
      <c r="F431" t="s">
        <v>2718</v>
      </c>
      <c r="G431" t="s">
        <v>3109</v>
      </c>
      <c r="H431" t="s">
        <v>5330</v>
      </c>
    </row>
    <row r="432" spans="1:8" x14ac:dyDescent="0.25">
      <c r="A432">
        <v>3</v>
      </c>
      <c r="B432" t="s">
        <v>3101</v>
      </c>
      <c r="C432">
        <v>8139</v>
      </c>
      <c r="D432" t="s">
        <v>6314</v>
      </c>
      <c r="F432" t="s">
        <v>5333</v>
      </c>
      <c r="G432" t="s">
        <v>3109</v>
      </c>
      <c r="H432" t="s">
        <v>5334</v>
      </c>
    </row>
    <row r="433" spans="1:8" x14ac:dyDescent="0.25">
      <c r="A433">
        <v>3</v>
      </c>
      <c r="B433" t="s">
        <v>3101</v>
      </c>
      <c r="C433">
        <v>8141</v>
      </c>
      <c r="D433" t="s">
        <v>6316</v>
      </c>
      <c r="F433" t="s">
        <v>910</v>
      </c>
      <c r="H433" t="s">
        <v>5346</v>
      </c>
    </row>
    <row r="434" spans="1:8" x14ac:dyDescent="0.25">
      <c r="A434">
        <v>3</v>
      </c>
      <c r="B434" t="s">
        <v>3101</v>
      </c>
      <c r="C434">
        <v>9111</v>
      </c>
      <c r="D434" t="s">
        <v>6318</v>
      </c>
      <c r="F434" t="s">
        <v>981</v>
      </c>
      <c r="G434" t="s">
        <v>3120</v>
      </c>
      <c r="H434" t="s">
        <v>5353</v>
      </c>
    </row>
    <row r="435" spans="1:8" x14ac:dyDescent="0.25">
      <c r="A435">
        <v>3</v>
      </c>
      <c r="B435" t="s">
        <v>3101</v>
      </c>
      <c r="C435">
        <v>9112</v>
      </c>
      <c r="D435" t="s">
        <v>7792</v>
      </c>
      <c r="F435" t="s">
        <v>5356</v>
      </c>
      <c r="G435" t="s">
        <v>3120</v>
      </c>
      <c r="H435" t="s">
        <v>5357</v>
      </c>
    </row>
    <row r="436" spans="1:8" x14ac:dyDescent="0.25">
      <c r="A436">
        <v>3</v>
      </c>
      <c r="B436" t="s">
        <v>3101</v>
      </c>
      <c r="C436">
        <v>9113</v>
      </c>
      <c r="D436" t="s">
        <v>7798</v>
      </c>
      <c r="F436" t="s">
        <v>5368</v>
      </c>
      <c r="G436" t="s">
        <v>3120</v>
      </c>
      <c r="H436" t="s">
        <v>5369</v>
      </c>
    </row>
    <row r="437" spans="1:8" x14ac:dyDescent="0.25">
      <c r="A437">
        <v>3</v>
      </c>
      <c r="B437" t="s">
        <v>3101</v>
      </c>
      <c r="C437">
        <v>9114</v>
      </c>
      <c r="D437" t="s">
        <v>7802</v>
      </c>
      <c r="F437" t="s">
        <v>5376</v>
      </c>
      <c r="G437" t="s">
        <v>3120</v>
      </c>
      <c r="H437" t="s">
        <v>5377</v>
      </c>
    </row>
    <row r="438" spans="1:8" x14ac:dyDescent="0.25">
      <c r="A438">
        <v>3</v>
      </c>
      <c r="B438" t="s">
        <v>3101</v>
      </c>
      <c r="C438">
        <v>9119</v>
      </c>
      <c r="D438" t="s">
        <v>7805</v>
      </c>
      <c r="F438" t="s">
        <v>2754</v>
      </c>
      <c r="G438" t="s">
        <v>3120</v>
      </c>
      <c r="H438" t="s">
        <v>5382</v>
      </c>
    </row>
    <row r="439" spans="1:8" x14ac:dyDescent="0.25">
      <c r="A439">
        <v>3</v>
      </c>
      <c r="B439" t="s">
        <v>3101</v>
      </c>
      <c r="C439">
        <v>9121</v>
      </c>
      <c r="D439" t="s">
        <v>7807</v>
      </c>
      <c r="F439" t="s">
        <v>5387</v>
      </c>
      <c r="G439" t="s">
        <v>3120</v>
      </c>
      <c r="H439" t="s">
        <v>5388</v>
      </c>
    </row>
    <row r="440" spans="1:8" x14ac:dyDescent="0.25">
      <c r="A440">
        <v>3</v>
      </c>
      <c r="B440" t="s">
        <v>3101</v>
      </c>
      <c r="C440">
        <v>9122</v>
      </c>
      <c r="D440" t="s">
        <v>7814</v>
      </c>
      <c r="F440" t="s">
        <v>2770</v>
      </c>
      <c r="G440" t="s">
        <v>3120</v>
      </c>
      <c r="H440" t="s">
        <v>5401</v>
      </c>
    </row>
    <row r="441" spans="1:8" x14ac:dyDescent="0.25">
      <c r="A441">
        <v>3</v>
      </c>
      <c r="B441" t="s">
        <v>3101</v>
      </c>
      <c r="C441">
        <v>9129</v>
      </c>
      <c r="D441" t="s">
        <v>7816</v>
      </c>
      <c r="F441" t="s">
        <v>2772</v>
      </c>
      <c r="G441" t="s">
        <v>3120</v>
      </c>
      <c r="H441" t="s">
        <v>5404</v>
      </c>
    </row>
    <row r="442" spans="1:8" x14ac:dyDescent="0.25">
      <c r="A442">
        <v>3</v>
      </c>
      <c r="B442" t="s">
        <v>3101</v>
      </c>
      <c r="C442">
        <v>9131</v>
      </c>
      <c r="D442" t="s">
        <v>7818</v>
      </c>
      <c r="F442" t="s">
        <v>5409</v>
      </c>
      <c r="G442" t="s">
        <v>3120</v>
      </c>
      <c r="H442" t="s">
        <v>5410</v>
      </c>
    </row>
    <row r="443" spans="1:8" x14ac:dyDescent="0.25">
      <c r="A443">
        <v>3</v>
      </c>
      <c r="B443" t="s">
        <v>3101</v>
      </c>
      <c r="C443">
        <v>9139</v>
      </c>
      <c r="D443" t="s">
        <v>7825</v>
      </c>
      <c r="F443" t="s">
        <v>2788</v>
      </c>
      <c r="G443" t="s">
        <v>3120</v>
      </c>
      <c r="H443" t="s">
        <v>5423</v>
      </c>
    </row>
    <row r="444" spans="1:8" x14ac:dyDescent="0.25">
      <c r="A444">
        <v>3</v>
      </c>
      <c r="B444" t="s">
        <v>3101</v>
      </c>
      <c r="C444">
        <v>9141</v>
      </c>
      <c r="D444" t="s">
        <v>6631</v>
      </c>
      <c r="F444" t="s">
        <v>2790</v>
      </c>
      <c r="G444" t="s">
        <v>3120</v>
      </c>
      <c r="H444" t="s">
        <v>5427</v>
      </c>
    </row>
    <row r="445" spans="1:8" x14ac:dyDescent="0.25">
      <c r="A445">
        <v>3</v>
      </c>
      <c r="B445" t="s">
        <v>3101</v>
      </c>
      <c r="C445">
        <v>9191</v>
      </c>
      <c r="D445" t="s">
        <v>6633</v>
      </c>
      <c r="F445" t="s">
        <v>5430</v>
      </c>
      <c r="G445" t="s">
        <v>3120</v>
      </c>
      <c r="H445" t="s">
        <v>5432</v>
      </c>
    </row>
    <row r="446" spans="1:8" x14ac:dyDescent="0.25">
      <c r="A446">
        <v>4</v>
      </c>
      <c r="B446" t="s">
        <v>3104</v>
      </c>
      <c r="C446">
        <v>11111</v>
      </c>
      <c r="D446" t="s">
        <v>6644</v>
      </c>
      <c r="F446" t="s">
        <v>998</v>
      </c>
      <c r="H446" t="s">
        <v>3105</v>
      </c>
    </row>
    <row r="447" spans="1:8" x14ac:dyDescent="0.25">
      <c r="A447">
        <v>4</v>
      </c>
      <c r="B447" t="s">
        <v>3104</v>
      </c>
      <c r="C447">
        <v>11112</v>
      </c>
      <c r="D447" t="s">
        <v>6645</v>
      </c>
      <c r="F447" t="s">
        <v>1000</v>
      </c>
      <c r="H447" t="s">
        <v>3108</v>
      </c>
    </row>
    <row r="448" spans="1:8" x14ac:dyDescent="0.25">
      <c r="A448">
        <v>4</v>
      </c>
      <c r="B448" t="s">
        <v>3104</v>
      </c>
      <c r="C448">
        <v>11113</v>
      </c>
      <c r="D448" t="s">
        <v>6646</v>
      </c>
      <c r="F448" t="s">
        <v>1002</v>
      </c>
      <c r="H448" t="s">
        <v>3111</v>
      </c>
    </row>
    <row r="449" spans="1:8" x14ac:dyDescent="0.25">
      <c r="A449">
        <v>4</v>
      </c>
      <c r="B449" t="s">
        <v>3104</v>
      </c>
      <c r="C449">
        <v>11114</v>
      </c>
      <c r="D449" t="s">
        <v>6647</v>
      </c>
      <c r="F449" t="s">
        <v>1004</v>
      </c>
      <c r="H449" t="s">
        <v>3113</v>
      </c>
    </row>
    <row r="450" spans="1:8" x14ac:dyDescent="0.25">
      <c r="A450">
        <v>4</v>
      </c>
      <c r="B450" t="s">
        <v>3104</v>
      </c>
      <c r="C450">
        <v>11115</v>
      </c>
      <c r="D450" t="s">
        <v>6648</v>
      </c>
      <c r="F450" t="s">
        <v>1006</v>
      </c>
      <c r="H450" t="s">
        <v>3115</v>
      </c>
    </row>
    <row r="451" spans="1:8" x14ac:dyDescent="0.25">
      <c r="A451">
        <v>4</v>
      </c>
      <c r="B451" t="s">
        <v>3104</v>
      </c>
      <c r="C451">
        <v>11116</v>
      </c>
      <c r="D451" t="s">
        <v>6649</v>
      </c>
      <c r="F451" t="s">
        <v>1008</v>
      </c>
      <c r="H451" t="s">
        <v>3117</v>
      </c>
    </row>
    <row r="452" spans="1:8" x14ac:dyDescent="0.25">
      <c r="A452">
        <v>4</v>
      </c>
      <c r="B452" t="s">
        <v>3104</v>
      </c>
      <c r="C452">
        <v>11119</v>
      </c>
      <c r="D452" t="s">
        <v>6650</v>
      </c>
      <c r="F452" t="s">
        <v>1010</v>
      </c>
      <c r="H452" t="s">
        <v>3119</v>
      </c>
    </row>
    <row r="453" spans="1:8" x14ac:dyDescent="0.25">
      <c r="A453">
        <v>4</v>
      </c>
      <c r="B453" t="s">
        <v>3104</v>
      </c>
      <c r="C453">
        <v>11121</v>
      </c>
      <c r="D453" t="s">
        <v>6651</v>
      </c>
      <c r="F453" t="s">
        <v>3122</v>
      </c>
      <c r="H453" t="s">
        <v>3124</v>
      </c>
    </row>
    <row r="454" spans="1:8" x14ac:dyDescent="0.25">
      <c r="A454">
        <v>4</v>
      </c>
      <c r="B454" t="s">
        <v>3104</v>
      </c>
      <c r="C454">
        <v>11131</v>
      </c>
      <c r="D454" t="s">
        <v>6654</v>
      </c>
      <c r="F454" t="s">
        <v>1016</v>
      </c>
      <c r="H454" t="s">
        <v>3129</v>
      </c>
    </row>
    <row r="455" spans="1:8" x14ac:dyDescent="0.25">
      <c r="A455">
        <v>4</v>
      </c>
      <c r="B455" t="s">
        <v>3104</v>
      </c>
      <c r="C455">
        <v>11132</v>
      </c>
      <c r="D455" t="s">
        <v>6655</v>
      </c>
      <c r="F455" t="s">
        <v>1018</v>
      </c>
      <c r="H455" t="s">
        <v>3131</v>
      </c>
    </row>
    <row r="456" spans="1:8" x14ac:dyDescent="0.25">
      <c r="A456">
        <v>4</v>
      </c>
      <c r="B456" t="s">
        <v>3104</v>
      </c>
      <c r="C456">
        <v>11133</v>
      </c>
      <c r="D456" t="s">
        <v>6656</v>
      </c>
      <c r="F456" t="s">
        <v>1020</v>
      </c>
      <c r="H456" t="s">
        <v>3133</v>
      </c>
    </row>
    <row r="457" spans="1:8" x14ac:dyDescent="0.25">
      <c r="A457">
        <v>4</v>
      </c>
      <c r="B457" t="s">
        <v>3104</v>
      </c>
      <c r="C457">
        <v>11141</v>
      </c>
      <c r="D457" t="s">
        <v>6657</v>
      </c>
      <c r="F457" t="s">
        <v>3136</v>
      </c>
      <c r="H457" t="s">
        <v>3137</v>
      </c>
    </row>
    <row r="458" spans="1:8" x14ac:dyDescent="0.25">
      <c r="A458">
        <v>4</v>
      </c>
      <c r="B458" t="s">
        <v>3104</v>
      </c>
      <c r="C458">
        <v>11142</v>
      </c>
      <c r="D458" t="s">
        <v>6660</v>
      </c>
      <c r="F458" t="s">
        <v>3140</v>
      </c>
      <c r="H458" t="s">
        <v>3141</v>
      </c>
    </row>
    <row r="459" spans="1:8" x14ac:dyDescent="0.25">
      <c r="A459">
        <v>4</v>
      </c>
      <c r="B459" t="s">
        <v>3104</v>
      </c>
      <c r="C459">
        <v>11191</v>
      </c>
      <c r="D459" t="s">
        <v>6663</v>
      </c>
      <c r="F459" t="s">
        <v>1030</v>
      </c>
      <c r="H459" t="s">
        <v>3146</v>
      </c>
    </row>
    <row r="460" spans="1:8" x14ac:dyDescent="0.25">
      <c r="A460">
        <v>4</v>
      </c>
      <c r="B460" t="s">
        <v>3104</v>
      </c>
      <c r="C460">
        <v>11192</v>
      </c>
      <c r="D460" t="s">
        <v>6664</v>
      </c>
      <c r="F460" t="s">
        <v>1032</v>
      </c>
      <c r="H460" t="s">
        <v>3148</v>
      </c>
    </row>
    <row r="461" spans="1:8" x14ac:dyDescent="0.25">
      <c r="A461">
        <v>4</v>
      </c>
      <c r="B461" t="s">
        <v>3104</v>
      </c>
      <c r="C461">
        <v>11193</v>
      </c>
      <c r="D461" t="s">
        <v>6665</v>
      </c>
      <c r="F461" t="s">
        <v>1034</v>
      </c>
      <c r="H461" t="s">
        <v>3150</v>
      </c>
    </row>
    <row r="462" spans="1:8" x14ac:dyDescent="0.25">
      <c r="A462">
        <v>4</v>
      </c>
      <c r="B462" t="s">
        <v>3104</v>
      </c>
      <c r="C462">
        <v>11194</v>
      </c>
      <c r="D462" t="s">
        <v>6666</v>
      </c>
      <c r="F462" t="s">
        <v>1036</v>
      </c>
      <c r="H462" t="s">
        <v>3152</v>
      </c>
    </row>
    <row r="463" spans="1:8" x14ac:dyDescent="0.25">
      <c r="A463">
        <v>4</v>
      </c>
      <c r="B463" t="s">
        <v>3104</v>
      </c>
      <c r="C463">
        <v>11199</v>
      </c>
      <c r="D463" t="s">
        <v>6667</v>
      </c>
      <c r="F463" t="s">
        <v>3154</v>
      </c>
      <c r="H463" t="s">
        <v>3155</v>
      </c>
    </row>
    <row r="464" spans="1:8" x14ac:dyDescent="0.25">
      <c r="A464">
        <v>4</v>
      </c>
      <c r="B464" t="s">
        <v>3104</v>
      </c>
      <c r="C464">
        <v>11211</v>
      </c>
      <c r="D464" t="s">
        <v>6672</v>
      </c>
      <c r="F464" t="s">
        <v>1044</v>
      </c>
      <c r="H464" t="s">
        <v>3163</v>
      </c>
    </row>
    <row r="465" spans="1:8" x14ac:dyDescent="0.25">
      <c r="A465">
        <v>4</v>
      </c>
      <c r="B465" t="s">
        <v>3104</v>
      </c>
      <c r="C465">
        <v>11212</v>
      </c>
      <c r="D465" t="s">
        <v>6673</v>
      </c>
      <c r="F465" t="s">
        <v>1046</v>
      </c>
      <c r="H465" t="s">
        <v>3165</v>
      </c>
    </row>
    <row r="466" spans="1:8" x14ac:dyDescent="0.25">
      <c r="A466">
        <v>4</v>
      </c>
      <c r="B466" t="s">
        <v>3104</v>
      </c>
      <c r="C466">
        <v>11221</v>
      </c>
      <c r="D466" t="s">
        <v>6674</v>
      </c>
      <c r="F466" t="s">
        <v>1048</v>
      </c>
      <c r="H466" t="s">
        <v>3168</v>
      </c>
    </row>
    <row r="467" spans="1:8" x14ac:dyDescent="0.25">
      <c r="A467">
        <v>4</v>
      </c>
      <c r="B467" t="s">
        <v>3104</v>
      </c>
      <c r="C467">
        <v>11231</v>
      </c>
      <c r="D467" t="s">
        <v>6675</v>
      </c>
      <c r="F467" t="s">
        <v>1050</v>
      </c>
      <c r="H467" t="s">
        <v>3172</v>
      </c>
    </row>
    <row r="468" spans="1:8" x14ac:dyDescent="0.25">
      <c r="A468">
        <v>4</v>
      </c>
      <c r="B468" t="s">
        <v>3104</v>
      </c>
      <c r="C468">
        <v>11232</v>
      </c>
      <c r="D468" t="s">
        <v>6676</v>
      </c>
      <c r="F468" t="s">
        <v>1052</v>
      </c>
      <c r="H468" t="s">
        <v>3174</v>
      </c>
    </row>
    <row r="469" spans="1:8" x14ac:dyDescent="0.25">
      <c r="A469">
        <v>4</v>
      </c>
      <c r="B469" t="s">
        <v>3104</v>
      </c>
      <c r="C469">
        <v>11233</v>
      </c>
      <c r="D469" t="s">
        <v>6677</v>
      </c>
      <c r="F469" t="s">
        <v>1054</v>
      </c>
      <c r="H469" t="s">
        <v>3176</v>
      </c>
    </row>
    <row r="470" spans="1:8" x14ac:dyDescent="0.25">
      <c r="A470">
        <v>4</v>
      </c>
      <c r="B470" t="s">
        <v>3104</v>
      </c>
      <c r="C470">
        <v>11234</v>
      </c>
      <c r="D470" t="s">
        <v>6678</v>
      </c>
      <c r="F470" t="s">
        <v>1056</v>
      </c>
      <c r="H470" t="s">
        <v>3178</v>
      </c>
    </row>
    <row r="471" spans="1:8" x14ac:dyDescent="0.25">
      <c r="A471">
        <v>4</v>
      </c>
      <c r="B471" t="s">
        <v>3104</v>
      </c>
      <c r="C471">
        <v>11239</v>
      </c>
      <c r="D471" t="s">
        <v>6679</v>
      </c>
      <c r="F471" t="s">
        <v>3180</v>
      </c>
      <c r="H471" t="s">
        <v>3181</v>
      </c>
    </row>
    <row r="472" spans="1:8" x14ac:dyDescent="0.25">
      <c r="A472">
        <v>4</v>
      </c>
      <c r="B472" t="s">
        <v>3104</v>
      </c>
      <c r="C472">
        <v>11241</v>
      </c>
      <c r="D472" t="s">
        <v>6682</v>
      </c>
      <c r="F472" t="s">
        <v>1062</v>
      </c>
      <c r="H472" t="s">
        <v>3186</v>
      </c>
    </row>
    <row r="473" spans="1:8" x14ac:dyDescent="0.25">
      <c r="A473">
        <v>4</v>
      </c>
      <c r="B473" t="s">
        <v>3104</v>
      </c>
      <c r="C473">
        <v>11242</v>
      </c>
      <c r="D473" t="s">
        <v>6683</v>
      </c>
      <c r="F473" t="s">
        <v>1064</v>
      </c>
      <c r="H473" t="s">
        <v>3188</v>
      </c>
    </row>
    <row r="474" spans="1:8" x14ac:dyDescent="0.25">
      <c r="A474">
        <v>4</v>
      </c>
      <c r="B474" t="s">
        <v>3104</v>
      </c>
      <c r="C474">
        <v>11251</v>
      </c>
      <c r="D474" t="s">
        <v>6684</v>
      </c>
      <c r="F474" t="s">
        <v>203</v>
      </c>
      <c r="H474" t="s">
        <v>3191</v>
      </c>
    </row>
    <row r="475" spans="1:8" x14ac:dyDescent="0.25">
      <c r="A475">
        <v>4</v>
      </c>
      <c r="B475" t="s">
        <v>3104</v>
      </c>
      <c r="C475">
        <v>11291</v>
      </c>
      <c r="D475" t="s">
        <v>6685</v>
      </c>
      <c r="F475" t="s">
        <v>1067</v>
      </c>
      <c r="H475" t="s">
        <v>3195</v>
      </c>
    </row>
    <row r="476" spans="1:8" x14ac:dyDescent="0.25">
      <c r="A476">
        <v>4</v>
      </c>
      <c r="B476" t="s">
        <v>3104</v>
      </c>
      <c r="C476">
        <v>11292</v>
      </c>
      <c r="D476" t="s">
        <v>6686</v>
      </c>
      <c r="F476" t="s">
        <v>1069</v>
      </c>
      <c r="H476" t="s">
        <v>3197</v>
      </c>
    </row>
    <row r="477" spans="1:8" x14ac:dyDescent="0.25">
      <c r="A477">
        <v>4</v>
      </c>
      <c r="B477" t="s">
        <v>3104</v>
      </c>
      <c r="C477">
        <v>11293</v>
      </c>
      <c r="D477" t="s">
        <v>6687</v>
      </c>
      <c r="F477" t="s">
        <v>1071</v>
      </c>
      <c r="H477" t="s">
        <v>3199</v>
      </c>
    </row>
    <row r="478" spans="1:8" x14ac:dyDescent="0.25">
      <c r="A478">
        <v>4</v>
      </c>
      <c r="B478" t="s">
        <v>3104</v>
      </c>
      <c r="C478">
        <v>11299</v>
      </c>
      <c r="D478" t="s">
        <v>6688</v>
      </c>
      <c r="F478" t="s">
        <v>3201</v>
      </c>
      <c r="H478" t="s">
        <v>3202</v>
      </c>
    </row>
    <row r="479" spans="1:8" x14ac:dyDescent="0.25">
      <c r="A479">
        <v>4</v>
      </c>
      <c r="B479" t="s">
        <v>3104</v>
      </c>
      <c r="C479">
        <v>11311</v>
      </c>
      <c r="D479" t="s">
        <v>6692</v>
      </c>
      <c r="F479" t="s">
        <v>1077</v>
      </c>
      <c r="H479" t="s">
        <v>3207</v>
      </c>
    </row>
    <row r="480" spans="1:8" x14ac:dyDescent="0.25">
      <c r="A480">
        <v>4</v>
      </c>
      <c r="B480" t="s">
        <v>3104</v>
      </c>
      <c r="C480">
        <v>11321</v>
      </c>
      <c r="D480" t="s">
        <v>6693</v>
      </c>
      <c r="F480" t="s">
        <v>1079</v>
      </c>
      <c r="H480" t="s">
        <v>3210</v>
      </c>
    </row>
    <row r="481" spans="1:8" x14ac:dyDescent="0.25">
      <c r="A481">
        <v>4</v>
      </c>
      <c r="B481" t="s">
        <v>3104</v>
      </c>
      <c r="C481">
        <v>11331</v>
      </c>
      <c r="D481" t="s">
        <v>6694</v>
      </c>
      <c r="F481" t="s">
        <v>3212</v>
      </c>
      <c r="H481" t="s">
        <v>3214</v>
      </c>
    </row>
    <row r="482" spans="1:8" x14ac:dyDescent="0.25">
      <c r="A482">
        <v>4</v>
      </c>
      <c r="B482" t="s">
        <v>3104</v>
      </c>
      <c r="C482">
        <v>11411</v>
      </c>
      <c r="D482" t="s">
        <v>6698</v>
      </c>
      <c r="F482" t="s">
        <v>3218</v>
      </c>
      <c r="H482" t="s">
        <v>3220</v>
      </c>
    </row>
    <row r="483" spans="1:8" x14ac:dyDescent="0.25">
      <c r="A483">
        <v>4</v>
      </c>
      <c r="B483" t="s">
        <v>3104</v>
      </c>
      <c r="C483">
        <v>11421</v>
      </c>
      <c r="D483" t="s">
        <v>6701</v>
      </c>
      <c r="F483" t="s">
        <v>1089</v>
      </c>
      <c r="H483" t="s">
        <v>3224</v>
      </c>
    </row>
    <row r="484" spans="1:8" x14ac:dyDescent="0.25">
      <c r="A484">
        <v>4</v>
      </c>
      <c r="B484" t="s">
        <v>3104</v>
      </c>
      <c r="C484">
        <v>11511</v>
      </c>
      <c r="D484" t="s">
        <v>6703</v>
      </c>
      <c r="F484" t="s">
        <v>1091</v>
      </c>
      <c r="H484" t="s">
        <v>3228</v>
      </c>
    </row>
    <row r="485" spans="1:8" x14ac:dyDescent="0.25">
      <c r="A485">
        <v>4</v>
      </c>
      <c r="B485" t="s">
        <v>3104</v>
      </c>
      <c r="C485">
        <v>11521</v>
      </c>
      <c r="D485" t="s">
        <v>6704</v>
      </c>
      <c r="F485" t="s">
        <v>1093</v>
      </c>
      <c r="H485" t="s">
        <v>3231</v>
      </c>
    </row>
    <row r="486" spans="1:8" x14ac:dyDescent="0.25">
      <c r="A486">
        <v>4</v>
      </c>
      <c r="B486" t="s">
        <v>3104</v>
      </c>
      <c r="C486">
        <v>11531</v>
      </c>
      <c r="D486" t="s">
        <v>6705</v>
      </c>
      <c r="F486" t="s">
        <v>217</v>
      </c>
      <c r="H486" t="s">
        <v>3234</v>
      </c>
    </row>
    <row r="487" spans="1:8" x14ac:dyDescent="0.25">
      <c r="A487">
        <v>4</v>
      </c>
      <c r="B487" t="s">
        <v>3104</v>
      </c>
      <c r="C487">
        <v>21111</v>
      </c>
      <c r="D487" t="s">
        <v>6707</v>
      </c>
      <c r="F487" t="s">
        <v>3240</v>
      </c>
      <c r="G487" t="s">
        <v>3120</v>
      </c>
      <c r="H487" t="s">
        <v>3241</v>
      </c>
    </row>
    <row r="488" spans="1:8" x14ac:dyDescent="0.25">
      <c r="A488">
        <v>4</v>
      </c>
      <c r="B488" t="s">
        <v>3104</v>
      </c>
      <c r="C488">
        <v>21114</v>
      </c>
      <c r="D488" t="s">
        <v>6708</v>
      </c>
      <c r="F488" t="s">
        <v>3243</v>
      </c>
      <c r="G488" t="s">
        <v>3120</v>
      </c>
      <c r="H488" t="s">
        <v>3244</v>
      </c>
    </row>
    <row r="489" spans="1:8" x14ac:dyDescent="0.25">
      <c r="A489">
        <v>4</v>
      </c>
      <c r="B489" t="s">
        <v>3104</v>
      </c>
      <c r="C489">
        <v>21211</v>
      </c>
      <c r="D489" t="s">
        <v>6712</v>
      </c>
      <c r="F489" t="s">
        <v>235</v>
      </c>
      <c r="H489" t="s">
        <v>3251</v>
      </c>
    </row>
    <row r="490" spans="1:8" x14ac:dyDescent="0.25">
      <c r="A490">
        <v>4</v>
      </c>
      <c r="B490" t="s">
        <v>3104</v>
      </c>
      <c r="C490">
        <v>21221</v>
      </c>
      <c r="D490" t="s">
        <v>6716</v>
      </c>
      <c r="F490" t="s">
        <v>240</v>
      </c>
      <c r="H490" t="s">
        <v>3256</v>
      </c>
    </row>
    <row r="491" spans="1:8" x14ac:dyDescent="0.25">
      <c r="A491">
        <v>4</v>
      </c>
      <c r="B491" t="s">
        <v>3104</v>
      </c>
      <c r="C491">
        <v>21222</v>
      </c>
      <c r="D491" t="s">
        <v>6717</v>
      </c>
      <c r="F491" t="s">
        <v>243</v>
      </c>
      <c r="H491" t="s">
        <v>3258</v>
      </c>
    </row>
    <row r="492" spans="1:8" x14ac:dyDescent="0.25">
      <c r="A492">
        <v>4</v>
      </c>
      <c r="B492" t="s">
        <v>3104</v>
      </c>
      <c r="C492">
        <v>21223</v>
      </c>
      <c r="D492" t="s">
        <v>6718</v>
      </c>
      <c r="F492" t="s">
        <v>246</v>
      </c>
      <c r="H492" t="s">
        <v>3260</v>
      </c>
    </row>
    <row r="493" spans="1:8" x14ac:dyDescent="0.25">
      <c r="A493">
        <v>4</v>
      </c>
      <c r="B493" t="s">
        <v>3104</v>
      </c>
      <c r="C493">
        <v>21229</v>
      </c>
      <c r="D493" t="s">
        <v>6722</v>
      </c>
      <c r="F493" t="s">
        <v>249</v>
      </c>
      <c r="H493" t="s">
        <v>3264</v>
      </c>
    </row>
    <row r="494" spans="1:8" x14ac:dyDescent="0.25">
      <c r="A494">
        <v>4</v>
      </c>
      <c r="B494" t="s">
        <v>3104</v>
      </c>
      <c r="C494">
        <v>21231</v>
      </c>
      <c r="D494" t="s">
        <v>6725</v>
      </c>
      <c r="F494" t="s">
        <v>254</v>
      </c>
      <c r="H494" t="s">
        <v>3268</v>
      </c>
    </row>
    <row r="495" spans="1:8" x14ac:dyDescent="0.25">
      <c r="A495">
        <v>4</v>
      </c>
      <c r="B495" t="s">
        <v>3104</v>
      </c>
      <c r="C495">
        <v>21232</v>
      </c>
      <c r="D495" t="s">
        <v>6730</v>
      </c>
      <c r="F495" t="s">
        <v>257</v>
      </c>
      <c r="H495" t="s">
        <v>3273</v>
      </c>
    </row>
    <row r="496" spans="1:8" x14ac:dyDescent="0.25">
      <c r="A496">
        <v>4</v>
      </c>
      <c r="B496" t="s">
        <v>3104</v>
      </c>
      <c r="C496">
        <v>21239</v>
      </c>
      <c r="D496" t="s">
        <v>6733</v>
      </c>
      <c r="F496" t="s">
        <v>3276</v>
      </c>
      <c r="H496" t="s">
        <v>3277</v>
      </c>
    </row>
    <row r="497" spans="1:8" x14ac:dyDescent="0.25">
      <c r="A497">
        <v>4</v>
      </c>
      <c r="B497" t="s">
        <v>3104</v>
      </c>
      <c r="C497">
        <v>21311</v>
      </c>
      <c r="D497" t="s">
        <v>6740</v>
      </c>
      <c r="F497" t="s">
        <v>3285</v>
      </c>
      <c r="H497" t="s">
        <v>3288</v>
      </c>
    </row>
    <row r="498" spans="1:8" x14ac:dyDescent="0.25">
      <c r="A498">
        <v>4</v>
      </c>
      <c r="B498" t="s">
        <v>3104</v>
      </c>
      <c r="C498">
        <v>22111</v>
      </c>
      <c r="D498" t="s">
        <v>6747</v>
      </c>
      <c r="F498" t="s">
        <v>3296</v>
      </c>
      <c r="G498" t="s">
        <v>3109</v>
      </c>
      <c r="H498" t="s">
        <v>3297</v>
      </c>
    </row>
    <row r="499" spans="1:8" x14ac:dyDescent="0.25">
      <c r="A499">
        <v>4</v>
      </c>
      <c r="B499" t="s">
        <v>3104</v>
      </c>
      <c r="C499">
        <v>22112</v>
      </c>
      <c r="D499" t="s">
        <v>6752</v>
      </c>
      <c r="F499" t="s">
        <v>3302</v>
      </c>
      <c r="G499" t="s">
        <v>3109</v>
      </c>
      <c r="H499" t="s">
        <v>3303</v>
      </c>
    </row>
    <row r="500" spans="1:8" x14ac:dyDescent="0.25">
      <c r="A500">
        <v>4</v>
      </c>
      <c r="B500" t="s">
        <v>3104</v>
      </c>
      <c r="C500">
        <v>22121</v>
      </c>
      <c r="D500" t="s">
        <v>6755</v>
      </c>
      <c r="F500" t="s">
        <v>283</v>
      </c>
      <c r="G500" t="s">
        <v>3109</v>
      </c>
      <c r="H500" t="s">
        <v>3307</v>
      </c>
    </row>
    <row r="501" spans="1:8" x14ac:dyDescent="0.25">
      <c r="A501">
        <v>4</v>
      </c>
      <c r="B501" t="s">
        <v>3104</v>
      </c>
      <c r="C501">
        <v>22131</v>
      </c>
      <c r="D501" t="s">
        <v>6756</v>
      </c>
      <c r="F501" t="s">
        <v>1161</v>
      </c>
      <c r="G501" t="s">
        <v>3109</v>
      </c>
      <c r="H501" t="s">
        <v>3310</v>
      </c>
    </row>
    <row r="502" spans="1:8" x14ac:dyDescent="0.25">
      <c r="A502">
        <v>4</v>
      </c>
      <c r="B502" t="s">
        <v>3104</v>
      </c>
      <c r="C502">
        <v>22132</v>
      </c>
      <c r="D502" t="s">
        <v>6757</v>
      </c>
      <c r="F502" t="s">
        <v>1163</v>
      </c>
      <c r="G502" t="s">
        <v>3109</v>
      </c>
      <c r="H502" t="s">
        <v>3312</v>
      </c>
    </row>
    <row r="503" spans="1:8" x14ac:dyDescent="0.25">
      <c r="A503">
        <v>4</v>
      </c>
      <c r="B503" t="s">
        <v>3104</v>
      </c>
      <c r="C503">
        <v>22133</v>
      </c>
      <c r="D503" t="s">
        <v>6758</v>
      </c>
      <c r="F503" t="s">
        <v>1165</v>
      </c>
      <c r="G503" t="s">
        <v>3109</v>
      </c>
      <c r="H503" t="s">
        <v>3314</v>
      </c>
    </row>
    <row r="504" spans="1:8" x14ac:dyDescent="0.25">
      <c r="A504">
        <v>4</v>
      </c>
      <c r="B504" t="s">
        <v>3104</v>
      </c>
      <c r="C504">
        <v>23611</v>
      </c>
      <c r="D504" t="s">
        <v>6761</v>
      </c>
      <c r="F504" t="s">
        <v>290</v>
      </c>
      <c r="H504" t="s">
        <v>3320</v>
      </c>
    </row>
    <row r="505" spans="1:8" x14ac:dyDescent="0.25">
      <c r="A505">
        <v>4</v>
      </c>
      <c r="B505" t="s">
        <v>3104</v>
      </c>
      <c r="C505">
        <v>23621</v>
      </c>
      <c r="D505" t="s">
        <v>6762</v>
      </c>
      <c r="F505" t="s">
        <v>1168</v>
      </c>
      <c r="H505" t="s">
        <v>3323</v>
      </c>
    </row>
    <row r="506" spans="1:8" x14ac:dyDescent="0.25">
      <c r="A506">
        <v>4</v>
      </c>
      <c r="B506" t="s">
        <v>3104</v>
      </c>
      <c r="C506">
        <v>23622</v>
      </c>
      <c r="D506" t="s">
        <v>6763</v>
      </c>
      <c r="F506" t="s">
        <v>1170</v>
      </c>
      <c r="H506" t="s">
        <v>3325</v>
      </c>
    </row>
    <row r="507" spans="1:8" x14ac:dyDescent="0.25">
      <c r="A507">
        <v>4</v>
      </c>
      <c r="B507" t="s">
        <v>3104</v>
      </c>
      <c r="C507">
        <v>23711</v>
      </c>
      <c r="D507" t="s">
        <v>6765</v>
      </c>
      <c r="F507" t="s">
        <v>1172</v>
      </c>
      <c r="H507" t="s">
        <v>3331</v>
      </c>
    </row>
    <row r="508" spans="1:8" x14ac:dyDescent="0.25">
      <c r="A508">
        <v>4</v>
      </c>
      <c r="B508" t="s">
        <v>3104</v>
      </c>
      <c r="C508">
        <v>23712</v>
      </c>
      <c r="D508" t="s">
        <v>6766</v>
      </c>
      <c r="F508" t="s">
        <v>1174</v>
      </c>
      <c r="H508" t="s">
        <v>3333</v>
      </c>
    </row>
    <row r="509" spans="1:8" x14ac:dyDescent="0.25">
      <c r="A509">
        <v>4</v>
      </c>
      <c r="B509" t="s">
        <v>3104</v>
      </c>
      <c r="C509">
        <v>23713</v>
      </c>
      <c r="D509" t="s">
        <v>6767</v>
      </c>
      <c r="F509" t="s">
        <v>1176</v>
      </c>
      <c r="H509" t="s">
        <v>3335</v>
      </c>
    </row>
    <row r="510" spans="1:8" x14ac:dyDescent="0.25">
      <c r="A510">
        <v>4</v>
      </c>
      <c r="B510" t="s">
        <v>3104</v>
      </c>
      <c r="C510">
        <v>23721</v>
      </c>
      <c r="D510" t="s">
        <v>6768</v>
      </c>
      <c r="F510" t="s">
        <v>1178</v>
      </c>
      <c r="H510" t="s">
        <v>3338</v>
      </c>
    </row>
    <row r="511" spans="1:8" x14ac:dyDescent="0.25">
      <c r="A511">
        <v>4</v>
      </c>
      <c r="B511" t="s">
        <v>3104</v>
      </c>
      <c r="C511">
        <v>23731</v>
      </c>
      <c r="D511" t="s">
        <v>6769</v>
      </c>
      <c r="F511" t="s">
        <v>1180</v>
      </c>
      <c r="H511" t="s">
        <v>3341</v>
      </c>
    </row>
    <row r="512" spans="1:8" x14ac:dyDescent="0.25">
      <c r="A512">
        <v>4</v>
      </c>
      <c r="B512" t="s">
        <v>3104</v>
      </c>
      <c r="C512">
        <v>23799</v>
      </c>
      <c r="D512" t="s">
        <v>6770</v>
      </c>
      <c r="F512" t="s">
        <v>1182</v>
      </c>
      <c r="H512" t="s">
        <v>3344</v>
      </c>
    </row>
    <row r="513" spans="1:8" x14ac:dyDescent="0.25">
      <c r="A513">
        <v>4</v>
      </c>
      <c r="B513" t="s">
        <v>3104</v>
      </c>
      <c r="C513">
        <v>23811</v>
      </c>
      <c r="D513" t="s">
        <v>6772</v>
      </c>
      <c r="F513" t="s">
        <v>1184</v>
      </c>
      <c r="H513" t="s">
        <v>3350</v>
      </c>
    </row>
    <row r="514" spans="1:8" x14ac:dyDescent="0.25">
      <c r="A514">
        <v>4</v>
      </c>
      <c r="B514" t="s">
        <v>3104</v>
      </c>
      <c r="C514">
        <v>23812</v>
      </c>
      <c r="D514" t="s">
        <v>6773</v>
      </c>
      <c r="F514" t="s">
        <v>1186</v>
      </c>
      <c r="H514" t="s">
        <v>3352</v>
      </c>
    </row>
    <row r="515" spans="1:8" x14ac:dyDescent="0.25">
      <c r="A515">
        <v>4</v>
      </c>
      <c r="B515" t="s">
        <v>3104</v>
      </c>
      <c r="C515">
        <v>23813</v>
      </c>
      <c r="D515" t="s">
        <v>6774</v>
      </c>
      <c r="F515" t="s">
        <v>1188</v>
      </c>
      <c r="G515" t="s">
        <v>3109</v>
      </c>
      <c r="H515" t="s">
        <v>3354</v>
      </c>
    </row>
    <row r="516" spans="1:8" x14ac:dyDescent="0.25">
      <c r="A516">
        <v>4</v>
      </c>
      <c r="B516" t="s">
        <v>3104</v>
      </c>
      <c r="C516">
        <v>23814</v>
      </c>
      <c r="D516" t="s">
        <v>6775</v>
      </c>
      <c r="F516" t="s">
        <v>1190</v>
      </c>
      <c r="G516" t="s">
        <v>3109</v>
      </c>
      <c r="H516" t="s">
        <v>3356</v>
      </c>
    </row>
    <row r="517" spans="1:8" x14ac:dyDescent="0.25">
      <c r="A517">
        <v>4</v>
      </c>
      <c r="B517" t="s">
        <v>3104</v>
      </c>
      <c r="C517">
        <v>23815</v>
      </c>
      <c r="D517" t="s">
        <v>6776</v>
      </c>
      <c r="F517" t="s">
        <v>1192</v>
      </c>
      <c r="G517" t="s">
        <v>3109</v>
      </c>
      <c r="H517" t="s">
        <v>3358</v>
      </c>
    </row>
    <row r="518" spans="1:8" x14ac:dyDescent="0.25">
      <c r="A518">
        <v>4</v>
      </c>
      <c r="B518" t="s">
        <v>3104</v>
      </c>
      <c r="C518">
        <v>23816</v>
      </c>
      <c r="D518" t="s">
        <v>6777</v>
      </c>
      <c r="F518" t="s">
        <v>1194</v>
      </c>
      <c r="G518" t="s">
        <v>3109</v>
      </c>
      <c r="H518" t="s">
        <v>3360</v>
      </c>
    </row>
    <row r="519" spans="1:8" x14ac:dyDescent="0.25">
      <c r="A519">
        <v>4</v>
      </c>
      <c r="B519" t="s">
        <v>3104</v>
      </c>
      <c r="C519">
        <v>23817</v>
      </c>
      <c r="D519" t="s">
        <v>6778</v>
      </c>
      <c r="F519" t="s">
        <v>1196</v>
      </c>
      <c r="G519" t="s">
        <v>3109</v>
      </c>
      <c r="H519" t="s">
        <v>3362</v>
      </c>
    </row>
    <row r="520" spans="1:8" x14ac:dyDescent="0.25">
      <c r="A520">
        <v>4</v>
      </c>
      <c r="B520" t="s">
        <v>3104</v>
      </c>
      <c r="C520">
        <v>23819</v>
      </c>
      <c r="D520" t="s">
        <v>6779</v>
      </c>
      <c r="F520" t="s">
        <v>1198</v>
      </c>
      <c r="G520" t="s">
        <v>3109</v>
      </c>
      <c r="H520" t="s">
        <v>3364</v>
      </c>
    </row>
    <row r="521" spans="1:8" x14ac:dyDescent="0.25">
      <c r="A521">
        <v>4</v>
      </c>
      <c r="B521" t="s">
        <v>3104</v>
      </c>
      <c r="C521">
        <v>23821</v>
      </c>
      <c r="D521" t="s">
        <v>6780</v>
      </c>
      <c r="F521" t="s">
        <v>1200</v>
      </c>
      <c r="H521" t="s">
        <v>3368</v>
      </c>
    </row>
    <row r="522" spans="1:8" x14ac:dyDescent="0.25">
      <c r="A522">
        <v>4</v>
      </c>
      <c r="B522" t="s">
        <v>3104</v>
      </c>
      <c r="C522">
        <v>23822</v>
      </c>
      <c r="D522" t="s">
        <v>6781</v>
      </c>
      <c r="F522" t="s">
        <v>1202</v>
      </c>
      <c r="H522" t="s">
        <v>3370</v>
      </c>
    </row>
    <row r="523" spans="1:8" x14ac:dyDescent="0.25">
      <c r="A523">
        <v>4</v>
      </c>
      <c r="B523" t="s">
        <v>3104</v>
      </c>
      <c r="C523">
        <v>23829</v>
      </c>
      <c r="D523" t="s">
        <v>6782</v>
      </c>
      <c r="F523" t="s">
        <v>3372</v>
      </c>
      <c r="H523" t="s">
        <v>3373</v>
      </c>
    </row>
    <row r="524" spans="1:8" x14ac:dyDescent="0.25">
      <c r="A524">
        <v>4</v>
      </c>
      <c r="B524" t="s">
        <v>3104</v>
      </c>
      <c r="C524">
        <v>23831</v>
      </c>
      <c r="D524" t="s">
        <v>6785</v>
      </c>
      <c r="F524" t="s">
        <v>1208</v>
      </c>
      <c r="H524" t="s">
        <v>3378</v>
      </c>
    </row>
    <row r="525" spans="1:8" x14ac:dyDescent="0.25">
      <c r="A525">
        <v>4</v>
      </c>
      <c r="B525" t="s">
        <v>3104</v>
      </c>
      <c r="C525">
        <v>23832</v>
      </c>
      <c r="D525" t="s">
        <v>6786</v>
      </c>
      <c r="F525" t="s">
        <v>1210</v>
      </c>
      <c r="H525" t="s">
        <v>3380</v>
      </c>
    </row>
    <row r="526" spans="1:8" x14ac:dyDescent="0.25">
      <c r="A526">
        <v>4</v>
      </c>
      <c r="B526" t="s">
        <v>3104</v>
      </c>
      <c r="C526">
        <v>23833</v>
      </c>
      <c r="D526" t="s">
        <v>6787</v>
      </c>
      <c r="F526" t="s">
        <v>1212</v>
      </c>
      <c r="H526" t="s">
        <v>3382</v>
      </c>
    </row>
    <row r="527" spans="1:8" x14ac:dyDescent="0.25">
      <c r="A527">
        <v>4</v>
      </c>
      <c r="B527" t="s">
        <v>3104</v>
      </c>
      <c r="C527">
        <v>23834</v>
      </c>
      <c r="D527" t="s">
        <v>6788</v>
      </c>
      <c r="F527" t="s">
        <v>1214</v>
      </c>
      <c r="H527" t="s">
        <v>3384</v>
      </c>
    </row>
    <row r="528" spans="1:8" x14ac:dyDescent="0.25">
      <c r="A528">
        <v>4</v>
      </c>
      <c r="B528" t="s">
        <v>3104</v>
      </c>
      <c r="C528">
        <v>23835</v>
      </c>
      <c r="D528" t="s">
        <v>6789</v>
      </c>
      <c r="F528" t="s">
        <v>1216</v>
      </c>
      <c r="H528" t="s">
        <v>3386</v>
      </c>
    </row>
    <row r="529" spans="1:8" x14ac:dyDescent="0.25">
      <c r="A529">
        <v>4</v>
      </c>
      <c r="B529" t="s">
        <v>3104</v>
      </c>
      <c r="C529">
        <v>23839</v>
      </c>
      <c r="D529" t="s">
        <v>6790</v>
      </c>
      <c r="F529" t="s">
        <v>1218</v>
      </c>
      <c r="H529" t="s">
        <v>3388</v>
      </c>
    </row>
    <row r="530" spans="1:8" x14ac:dyDescent="0.25">
      <c r="A530">
        <v>4</v>
      </c>
      <c r="B530" t="s">
        <v>3104</v>
      </c>
      <c r="C530">
        <v>23891</v>
      </c>
      <c r="D530" t="s">
        <v>6791</v>
      </c>
      <c r="F530" t="s">
        <v>1220</v>
      </c>
      <c r="H530" t="s">
        <v>3392</v>
      </c>
    </row>
    <row r="531" spans="1:8" x14ac:dyDescent="0.25">
      <c r="A531">
        <v>4</v>
      </c>
      <c r="B531" t="s">
        <v>3104</v>
      </c>
      <c r="C531">
        <v>23899</v>
      </c>
      <c r="D531" t="s">
        <v>6792</v>
      </c>
      <c r="F531" t="s">
        <v>1222</v>
      </c>
      <c r="H531" t="s">
        <v>3394</v>
      </c>
    </row>
    <row r="532" spans="1:8" x14ac:dyDescent="0.25">
      <c r="A532">
        <v>4</v>
      </c>
      <c r="B532" t="s">
        <v>3104</v>
      </c>
      <c r="C532">
        <v>31111</v>
      </c>
      <c r="D532" t="s">
        <v>6795</v>
      </c>
      <c r="F532" t="s">
        <v>314</v>
      </c>
      <c r="H532" t="s">
        <v>3400</v>
      </c>
    </row>
    <row r="533" spans="1:8" x14ac:dyDescent="0.25">
      <c r="A533">
        <v>4</v>
      </c>
      <c r="B533" t="s">
        <v>3104</v>
      </c>
      <c r="C533">
        <v>31121</v>
      </c>
      <c r="D533" t="s">
        <v>6798</v>
      </c>
      <c r="F533" t="s">
        <v>3404</v>
      </c>
      <c r="H533" t="s">
        <v>3405</v>
      </c>
    </row>
    <row r="534" spans="1:8" x14ac:dyDescent="0.25">
      <c r="A534">
        <v>4</v>
      </c>
      <c r="B534" t="s">
        <v>3104</v>
      </c>
      <c r="C534">
        <v>31122</v>
      </c>
      <c r="D534" t="s">
        <v>6801</v>
      </c>
      <c r="F534" t="s">
        <v>3408</v>
      </c>
      <c r="H534" t="s">
        <v>3409</v>
      </c>
    </row>
    <row r="535" spans="1:8" x14ac:dyDescent="0.25">
      <c r="A535">
        <v>4</v>
      </c>
      <c r="B535" t="s">
        <v>3104</v>
      </c>
      <c r="C535">
        <v>31123</v>
      </c>
      <c r="D535" t="s">
        <v>6805</v>
      </c>
      <c r="F535" t="s">
        <v>1238</v>
      </c>
      <c r="H535" t="s">
        <v>3413</v>
      </c>
    </row>
    <row r="536" spans="1:8" x14ac:dyDescent="0.25">
      <c r="A536">
        <v>4</v>
      </c>
      <c r="B536" t="s">
        <v>3104</v>
      </c>
      <c r="C536">
        <v>31131</v>
      </c>
      <c r="D536" t="s">
        <v>6806</v>
      </c>
      <c r="F536" t="s">
        <v>1240</v>
      </c>
      <c r="H536" t="s">
        <v>3416</v>
      </c>
    </row>
    <row r="537" spans="1:8" x14ac:dyDescent="0.25">
      <c r="A537">
        <v>4</v>
      </c>
      <c r="B537" t="s">
        <v>3104</v>
      </c>
      <c r="C537">
        <v>31134</v>
      </c>
      <c r="D537" t="s">
        <v>6807</v>
      </c>
      <c r="F537" t="s">
        <v>1242</v>
      </c>
      <c r="H537" t="s">
        <v>3418</v>
      </c>
    </row>
    <row r="538" spans="1:8" x14ac:dyDescent="0.25">
      <c r="A538">
        <v>4</v>
      </c>
      <c r="B538" t="s">
        <v>3104</v>
      </c>
      <c r="C538">
        <v>31135</v>
      </c>
      <c r="D538" t="s">
        <v>6808</v>
      </c>
      <c r="F538" t="s">
        <v>3420</v>
      </c>
      <c r="H538" t="s">
        <v>3421</v>
      </c>
    </row>
    <row r="539" spans="1:8" x14ac:dyDescent="0.25">
      <c r="A539">
        <v>4</v>
      </c>
      <c r="B539" t="s">
        <v>3104</v>
      </c>
      <c r="C539">
        <v>31141</v>
      </c>
      <c r="D539" t="s">
        <v>6811</v>
      </c>
      <c r="F539" t="s">
        <v>1248</v>
      </c>
      <c r="H539" t="s">
        <v>3425</v>
      </c>
    </row>
    <row r="540" spans="1:8" x14ac:dyDescent="0.25">
      <c r="A540">
        <v>4</v>
      </c>
      <c r="B540" t="s">
        <v>3104</v>
      </c>
      <c r="C540">
        <v>31142</v>
      </c>
      <c r="D540" t="s">
        <v>6812</v>
      </c>
      <c r="F540" t="s">
        <v>1250</v>
      </c>
      <c r="H540" t="s">
        <v>3427</v>
      </c>
    </row>
    <row r="541" spans="1:8" x14ac:dyDescent="0.25">
      <c r="A541">
        <v>4</v>
      </c>
      <c r="B541" t="s">
        <v>3104</v>
      </c>
      <c r="C541">
        <v>31151</v>
      </c>
      <c r="D541" t="s">
        <v>6813</v>
      </c>
      <c r="F541" t="s">
        <v>3430</v>
      </c>
      <c r="H541" t="s">
        <v>3431</v>
      </c>
    </row>
    <row r="542" spans="1:8" x14ac:dyDescent="0.25">
      <c r="A542">
        <v>4</v>
      </c>
      <c r="B542" t="s">
        <v>3104</v>
      </c>
      <c r="C542">
        <v>31152</v>
      </c>
      <c r="D542" t="s">
        <v>6816</v>
      </c>
      <c r="F542" t="s">
        <v>1256</v>
      </c>
      <c r="H542" t="s">
        <v>3434</v>
      </c>
    </row>
    <row r="543" spans="1:8" x14ac:dyDescent="0.25">
      <c r="A543">
        <v>4</v>
      </c>
      <c r="B543" t="s">
        <v>3104</v>
      </c>
      <c r="C543">
        <v>31161</v>
      </c>
      <c r="D543" t="s">
        <v>6817</v>
      </c>
      <c r="F543" t="s">
        <v>3437</v>
      </c>
      <c r="H543" t="s">
        <v>3438</v>
      </c>
    </row>
    <row r="544" spans="1:8" x14ac:dyDescent="0.25">
      <c r="A544">
        <v>4</v>
      </c>
      <c r="B544" t="s">
        <v>3104</v>
      </c>
      <c r="C544">
        <v>31171</v>
      </c>
      <c r="D544" t="s">
        <v>6821</v>
      </c>
      <c r="F544" t="s">
        <v>329</v>
      </c>
      <c r="H544" t="s">
        <v>3443</v>
      </c>
    </row>
    <row r="545" spans="1:8" x14ac:dyDescent="0.25">
      <c r="A545">
        <v>4</v>
      </c>
      <c r="B545" t="s">
        <v>3104</v>
      </c>
      <c r="C545">
        <v>31181</v>
      </c>
      <c r="D545" t="s">
        <v>6822</v>
      </c>
      <c r="F545" t="s">
        <v>3446</v>
      </c>
      <c r="H545" t="s">
        <v>3447</v>
      </c>
    </row>
    <row r="546" spans="1:8" x14ac:dyDescent="0.25">
      <c r="A546">
        <v>4</v>
      </c>
      <c r="B546" t="s">
        <v>3104</v>
      </c>
      <c r="C546">
        <v>31182</v>
      </c>
      <c r="D546" t="s">
        <v>6825</v>
      </c>
      <c r="F546" t="s">
        <v>3450</v>
      </c>
      <c r="H546" t="s">
        <v>3451</v>
      </c>
    </row>
    <row r="547" spans="1:8" x14ac:dyDescent="0.25">
      <c r="A547">
        <v>4</v>
      </c>
      <c r="B547" t="s">
        <v>3104</v>
      </c>
      <c r="C547">
        <v>31183</v>
      </c>
      <c r="D547" t="s">
        <v>6828</v>
      </c>
      <c r="F547" t="s">
        <v>1273</v>
      </c>
      <c r="H547" t="s">
        <v>3454</v>
      </c>
    </row>
    <row r="548" spans="1:8" x14ac:dyDescent="0.25">
      <c r="A548">
        <v>4</v>
      </c>
      <c r="B548" t="s">
        <v>3104</v>
      </c>
      <c r="C548">
        <v>31191</v>
      </c>
      <c r="D548" t="s">
        <v>6829</v>
      </c>
      <c r="F548" t="s">
        <v>3457</v>
      </c>
      <c r="H548" t="s">
        <v>3458</v>
      </c>
    </row>
    <row r="549" spans="1:8" x14ac:dyDescent="0.25">
      <c r="A549">
        <v>4</v>
      </c>
      <c r="B549" t="s">
        <v>3104</v>
      </c>
      <c r="C549">
        <v>31192</v>
      </c>
      <c r="D549" t="s">
        <v>6832</v>
      </c>
      <c r="F549" t="s">
        <v>1279</v>
      </c>
      <c r="H549" t="s">
        <v>3461</v>
      </c>
    </row>
    <row r="550" spans="1:8" x14ac:dyDescent="0.25">
      <c r="A550">
        <v>4</v>
      </c>
      <c r="B550" t="s">
        <v>3104</v>
      </c>
      <c r="C550">
        <v>31193</v>
      </c>
      <c r="D550" t="s">
        <v>6833</v>
      </c>
      <c r="F550" t="s">
        <v>1281</v>
      </c>
      <c r="H550" t="s">
        <v>3463</v>
      </c>
    </row>
    <row r="551" spans="1:8" x14ac:dyDescent="0.25">
      <c r="A551">
        <v>4</v>
      </c>
      <c r="B551" t="s">
        <v>3104</v>
      </c>
      <c r="C551">
        <v>31194</v>
      </c>
      <c r="D551" t="s">
        <v>6834</v>
      </c>
      <c r="F551" t="s">
        <v>1283</v>
      </c>
      <c r="H551" t="s">
        <v>3465</v>
      </c>
    </row>
    <row r="552" spans="1:8" x14ac:dyDescent="0.25">
      <c r="A552">
        <v>4</v>
      </c>
      <c r="B552" t="s">
        <v>3104</v>
      </c>
      <c r="C552">
        <v>31199</v>
      </c>
      <c r="D552" t="s">
        <v>6835</v>
      </c>
      <c r="F552" t="s">
        <v>1285</v>
      </c>
      <c r="H552" t="s">
        <v>3468</v>
      </c>
    </row>
    <row r="553" spans="1:8" x14ac:dyDescent="0.25">
      <c r="A553">
        <v>4</v>
      </c>
      <c r="B553" t="s">
        <v>3104</v>
      </c>
      <c r="C553">
        <v>31211</v>
      </c>
      <c r="D553" t="s">
        <v>6837</v>
      </c>
      <c r="F553" t="s">
        <v>345</v>
      </c>
      <c r="H553" t="s">
        <v>3473</v>
      </c>
    </row>
    <row r="554" spans="1:8" x14ac:dyDescent="0.25">
      <c r="A554">
        <v>4</v>
      </c>
      <c r="B554" t="s">
        <v>3104</v>
      </c>
      <c r="C554">
        <v>31212</v>
      </c>
      <c r="D554" t="s">
        <v>6838</v>
      </c>
      <c r="F554" t="s">
        <v>348</v>
      </c>
      <c r="H554" t="s">
        <v>3475</v>
      </c>
    </row>
    <row r="555" spans="1:8" x14ac:dyDescent="0.25">
      <c r="A555">
        <v>4</v>
      </c>
      <c r="B555" t="s">
        <v>3104</v>
      </c>
      <c r="C555">
        <v>31213</v>
      </c>
      <c r="D555" t="s">
        <v>6839</v>
      </c>
      <c r="F555" t="s">
        <v>1289</v>
      </c>
      <c r="H555" t="s">
        <v>3477</v>
      </c>
    </row>
    <row r="556" spans="1:8" x14ac:dyDescent="0.25">
      <c r="A556">
        <v>4</v>
      </c>
      <c r="B556" t="s">
        <v>3104</v>
      </c>
      <c r="C556">
        <v>31214</v>
      </c>
      <c r="D556" t="s">
        <v>6840</v>
      </c>
      <c r="F556" t="s">
        <v>1291</v>
      </c>
      <c r="H556" t="s">
        <v>3479</v>
      </c>
    </row>
    <row r="557" spans="1:8" x14ac:dyDescent="0.25">
      <c r="A557">
        <v>4</v>
      </c>
      <c r="B557" t="s">
        <v>3104</v>
      </c>
      <c r="C557">
        <v>31221</v>
      </c>
      <c r="D557" t="s">
        <v>6841</v>
      </c>
      <c r="F557" t="s">
        <v>1293</v>
      </c>
      <c r="H557" t="s">
        <v>3482</v>
      </c>
    </row>
    <row r="558" spans="1:8" x14ac:dyDescent="0.25">
      <c r="A558">
        <v>4</v>
      </c>
      <c r="B558" t="s">
        <v>3104</v>
      </c>
      <c r="C558">
        <v>31222</v>
      </c>
      <c r="D558" t="s">
        <v>6842</v>
      </c>
      <c r="F558" t="s">
        <v>1295</v>
      </c>
      <c r="H558" t="s">
        <v>3484</v>
      </c>
    </row>
    <row r="559" spans="1:8" x14ac:dyDescent="0.25">
      <c r="A559">
        <v>4</v>
      </c>
      <c r="B559" t="s">
        <v>3104</v>
      </c>
      <c r="C559">
        <v>31311</v>
      </c>
      <c r="D559" t="s">
        <v>6844</v>
      </c>
      <c r="F559" t="s">
        <v>1297</v>
      </c>
      <c r="H559" t="s">
        <v>3489</v>
      </c>
    </row>
    <row r="560" spans="1:8" x14ac:dyDescent="0.25">
      <c r="A560">
        <v>4</v>
      </c>
      <c r="B560" t="s">
        <v>3104</v>
      </c>
      <c r="C560">
        <v>31321</v>
      </c>
      <c r="D560" t="s">
        <v>6845</v>
      </c>
      <c r="F560" t="s">
        <v>1299</v>
      </c>
      <c r="H560" t="s">
        <v>3493</v>
      </c>
    </row>
    <row r="561" spans="1:8" x14ac:dyDescent="0.25">
      <c r="A561">
        <v>4</v>
      </c>
      <c r="B561" t="s">
        <v>3104</v>
      </c>
      <c r="C561">
        <v>31322</v>
      </c>
      <c r="D561" t="s">
        <v>6846</v>
      </c>
      <c r="F561" t="s">
        <v>1301</v>
      </c>
      <c r="H561" t="s">
        <v>3495</v>
      </c>
    </row>
    <row r="562" spans="1:8" x14ac:dyDescent="0.25">
      <c r="A562">
        <v>4</v>
      </c>
      <c r="B562" t="s">
        <v>3104</v>
      </c>
      <c r="C562">
        <v>31323</v>
      </c>
      <c r="D562" t="s">
        <v>6847</v>
      </c>
      <c r="F562" t="s">
        <v>1303</v>
      </c>
      <c r="H562" t="s">
        <v>3497</v>
      </c>
    </row>
    <row r="563" spans="1:8" x14ac:dyDescent="0.25">
      <c r="A563">
        <v>4</v>
      </c>
      <c r="B563" t="s">
        <v>3104</v>
      </c>
      <c r="C563">
        <v>31324</v>
      </c>
      <c r="D563" t="s">
        <v>6848</v>
      </c>
      <c r="F563" t="s">
        <v>1305</v>
      </c>
      <c r="H563" t="s">
        <v>3499</v>
      </c>
    </row>
    <row r="564" spans="1:8" x14ac:dyDescent="0.25">
      <c r="A564">
        <v>4</v>
      </c>
      <c r="B564" t="s">
        <v>3104</v>
      </c>
      <c r="C564">
        <v>31331</v>
      </c>
      <c r="D564" t="s">
        <v>6849</v>
      </c>
      <c r="F564" t="s">
        <v>1307</v>
      </c>
      <c r="H564" t="s">
        <v>3503</v>
      </c>
    </row>
    <row r="565" spans="1:8" x14ac:dyDescent="0.25">
      <c r="A565">
        <v>4</v>
      </c>
      <c r="B565" t="s">
        <v>3104</v>
      </c>
      <c r="C565">
        <v>31332</v>
      </c>
      <c r="D565" t="s">
        <v>6850</v>
      </c>
      <c r="F565" t="s">
        <v>1309</v>
      </c>
      <c r="H565" t="s">
        <v>3505</v>
      </c>
    </row>
    <row r="566" spans="1:8" x14ac:dyDescent="0.25">
      <c r="A566">
        <v>4</v>
      </c>
      <c r="B566" t="s">
        <v>3104</v>
      </c>
      <c r="C566">
        <v>31411</v>
      </c>
      <c r="D566" t="s">
        <v>6852</v>
      </c>
      <c r="F566" t="s">
        <v>1311</v>
      </c>
      <c r="H566" t="s">
        <v>3511</v>
      </c>
    </row>
    <row r="567" spans="1:8" x14ac:dyDescent="0.25">
      <c r="A567">
        <v>4</v>
      </c>
      <c r="B567" t="s">
        <v>3104</v>
      </c>
      <c r="C567">
        <v>31412</v>
      </c>
      <c r="D567" t="s">
        <v>6853</v>
      </c>
      <c r="F567" t="s">
        <v>1313</v>
      </c>
      <c r="H567" t="s">
        <v>3513</v>
      </c>
    </row>
    <row r="568" spans="1:8" x14ac:dyDescent="0.25">
      <c r="A568">
        <v>4</v>
      </c>
      <c r="B568" t="s">
        <v>3104</v>
      </c>
      <c r="C568">
        <v>31491</v>
      </c>
      <c r="D568" t="s">
        <v>6854</v>
      </c>
      <c r="F568" t="s">
        <v>1315</v>
      </c>
      <c r="H568" t="s">
        <v>3517</v>
      </c>
    </row>
    <row r="569" spans="1:8" x14ac:dyDescent="0.25">
      <c r="A569">
        <v>4</v>
      </c>
      <c r="B569" t="s">
        <v>3104</v>
      </c>
      <c r="C569">
        <v>31499</v>
      </c>
      <c r="D569" t="s">
        <v>6855</v>
      </c>
      <c r="F569" t="s">
        <v>1317</v>
      </c>
      <c r="H569" t="s">
        <v>3519</v>
      </c>
    </row>
    <row r="570" spans="1:8" x14ac:dyDescent="0.25">
      <c r="A570">
        <v>4</v>
      </c>
      <c r="B570" t="s">
        <v>3104</v>
      </c>
      <c r="C570">
        <v>31511</v>
      </c>
      <c r="D570" t="s">
        <v>6857</v>
      </c>
      <c r="F570" t="s">
        <v>1319</v>
      </c>
      <c r="H570" t="s">
        <v>3525</v>
      </c>
    </row>
    <row r="571" spans="1:8" x14ac:dyDescent="0.25">
      <c r="A571">
        <v>4</v>
      </c>
      <c r="B571" t="s">
        <v>3104</v>
      </c>
      <c r="C571">
        <v>31519</v>
      </c>
      <c r="D571" t="s">
        <v>6858</v>
      </c>
      <c r="F571" t="s">
        <v>1321</v>
      </c>
      <c r="H571" t="s">
        <v>3527</v>
      </c>
    </row>
    <row r="572" spans="1:8" x14ac:dyDescent="0.25">
      <c r="A572">
        <v>4</v>
      </c>
      <c r="B572" t="s">
        <v>3104</v>
      </c>
      <c r="C572">
        <v>31521</v>
      </c>
      <c r="D572" t="s">
        <v>6859</v>
      </c>
      <c r="F572" t="s">
        <v>1323</v>
      </c>
      <c r="G572" t="s">
        <v>3109</v>
      </c>
      <c r="H572" t="s">
        <v>3531</v>
      </c>
    </row>
    <row r="573" spans="1:8" x14ac:dyDescent="0.25">
      <c r="A573">
        <v>4</v>
      </c>
      <c r="B573" t="s">
        <v>3104</v>
      </c>
      <c r="C573">
        <v>31522</v>
      </c>
      <c r="D573" t="s">
        <v>6860</v>
      </c>
      <c r="F573" t="s">
        <v>1325</v>
      </c>
      <c r="G573" t="s">
        <v>3109</v>
      </c>
      <c r="H573" t="s">
        <v>3533</v>
      </c>
    </row>
    <row r="574" spans="1:8" x14ac:dyDescent="0.25">
      <c r="A574">
        <v>4</v>
      </c>
      <c r="B574" t="s">
        <v>3104</v>
      </c>
      <c r="C574">
        <v>31524</v>
      </c>
      <c r="D574" t="s">
        <v>6861</v>
      </c>
      <c r="F574" t="s">
        <v>3535</v>
      </c>
      <c r="G574" t="s">
        <v>3109</v>
      </c>
      <c r="H574" t="s">
        <v>3536</v>
      </c>
    </row>
    <row r="575" spans="1:8" x14ac:dyDescent="0.25">
      <c r="A575">
        <v>4</v>
      </c>
      <c r="B575" t="s">
        <v>3104</v>
      </c>
      <c r="C575">
        <v>31528</v>
      </c>
      <c r="D575" t="s">
        <v>6864</v>
      </c>
      <c r="F575" t="s">
        <v>3539</v>
      </c>
      <c r="G575" t="s">
        <v>3109</v>
      </c>
      <c r="H575" t="s">
        <v>3540</v>
      </c>
    </row>
    <row r="576" spans="1:8" x14ac:dyDescent="0.25">
      <c r="A576">
        <v>4</v>
      </c>
      <c r="B576" t="s">
        <v>3104</v>
      </c>
      <c r="C576">
        <v>31599</v>
      </c>
      <c r="D576" t="s">
        <v>6867</v>
      </c>
      <c r="F576" t="s">
        <v>1335</v>
      </c>
      <c r="H576" t="s">
        <v>3544</v>
      </c>
    </row>
    <row r="577" spans="1:8" x14ac:dyDescent="0.25">
      <c r="A577">
        <v>4</v>
      </c>
      <c r="B577" t="s">
        <v>3104</v>
      </c>
      <c r="C577">
        <v>31611</v>
      </c>
      <c r="D577" t="s">
        <v>6869</v>
      </c>
      <c r="F577" t="s">
        <v>1337</v>
      </c>
      <c r="H577" t="s">
        <v>3549</v>
      </c>
    </row>
    <row r="578" spans="1:8" x14ac:dyDescent="0.25">
      <c r="A578">
        <v>4</v>
      </c>
      <c r="B578" t="s">
        <v>3104</v>
      </c>
      <c r="C578">
        <v>31621</v>
      </c>
      <c r="D578" t="s">
        <v>6870</v>
      </c>
      <c r="F578" t="s">
        <v>1339</v>
      </c>
      <c r="H578" t="s">
        <v>3552</v>
      </c>
    </row>
    <row r="579" spans="1:8" x14ac:dyDescent="0.25">
      <c r="A579">
        <v>4</v>
      </c>
      <c r="B579" t="s">
        <v>3104</v>
      </c>
      <c r="C579">
        <v>31699</v>
      </c>
      <c r="D579" t="s">
        <v>6871</v>
      </c>
      <c r="F579" t="s">
        <v>1341</v>
      </c>
      <c r="H579" t="s">
        <v>3555</v>
      </c>
    </row>
    <row r="580" spans="1:8" x14ac:dyDescent="0.25">
      <c r="A580">
        <v>4</v>
      </c>
      <c r="B580" t="s">
        <v>3104</v>
      </c>
      <c r="C580">
        <v>32111</v>
      </c>
      <c r="D580" t="s">
        <v>6873</v>
      </c>
      <c r="F580" t="s">
        <v>365</v>
      </c>
      <c r="H580" t="s">
        <v>3559</v>
      </c>
    </row>
    <row r="581" spans="1:8" x14ac:dyDescent="0.25">
      <c r="A581">
        <v>4</v>
      </c>
      <c r="B581" t="s">
        <v>3104</v>
      </c>
      <c r="C581">
        <v>32121</v>
      </c>
      <c r="D581" t="s">
        <v>6877</v>
      </c>
      <c r="F581" t="s">
        <v>368</v>
      </c>
      <c r="H581" t="s">
        <v>3564</v>
      </c>
    </row>
    <row r="582" spans="1:8" x14ac:dyDescent="0.25">
      <c r="A582">
        <v>4</v>
      </c>
      <c r="B582" t="s">
        <v>3104</v>
      </c>
      <c r="C582">
        <v>32191</v>
      </c>
      <c r="D582" t="s">
        <v>6883</v>
      </c>
      <c r="F582" t="s">
        <v>3571</v>
      </c>
      <c r="H582" t="s">
        <v>3572</v>
      </c>
    </row>
    <row r="583" spans="1:8" x14ac:dyDescent="0.25">
      <c r="A583">
        <v>4</v>
      </c>
      <c r="B583" t="s">
        <v>3104</v>
      </c>
      <c r="C583">
        <v>32192</v>
      </c>
      <c r="D583" t="s">
        <v>6886</v>
      </c>
      <c r="F583" t="s">
        <v>1363</v>
      </c>
      <c r="H583" t="s">
        <v>3575</v>
      </c>
    </row>
    <row r="584" spans="1:8" x14ac:dyDescent="0.25">
      <c r="A584">
        <v>4</v>
      </c>
      <c r="B584" t="s">
        <v>3104</v>
      </c>
      <c r="C584">
        <v>32199</v>
      </c>
      <c r="D584" t="s">
        <v>6887</v>
      </c>
      <c r="F584" t="s">
        <v>3577</v>
      </c>
      <c r="H584" t="s">
        <v>3578</v>
      </c>
    </row>
    <row r="585" spans="1:8" x14ac:dyDescent="0.25">
      <c r="A585">
        <v>4</v>
      </c>
      <c r="B585" t="s">
        <v>3104</v>
      </c>
      <c r="C585">
        <v>32211</v>
      </c>
      <c r="D585" t="s">
        <v>6892</v>
      </c>
      <c r="F585" t="s">
        <v>3584</v>
      </c>
      <c r="H585" t="s">
        <v>3585</v>
      </c>
    </row>
    <row r="586" spans="1:8" x14ac:dyDescent="0.25">
      <c r="A586">
        <v>4</v>
      </c>
      <c r="B586" t="s">
        <v>3104</v>
      </c>
      <c r="C586">
        <v>32212</v>
      </c>
      <c r="D586" t="s">
        <v>6895</v>
      </c>
      <c r="F586" t="s">
        <v>3588</v>
      </c>
      <c r="H586" t="s">
        <v>3589</v>
      </c>
    </row>
    <row r="587" spans="1:8" x14ac:dyDescent="0.25">
      <c r="A587">
        <v>4</v>
      </c>
      <c r="B587" t="s">
        <v>3104</v>
      </c>
      <c r="C587">
        <v>32213</v>
      </c>
      <c r="D587" t="s">
        <v>6898</v>
      </c>
      <c r="F587" t="s">
        <v>1379</v>
      </c>
      <c r="H587" t="s">
        <v>3592</v>
      </c>
    </row>
    <row r="588" spans="1:8" x14ac:dyDescent="0.25">
      <c r="A588">
        <v>4</v>
      </c>
      <c r="B588" t="s">
        <v>3104</v>
      </c>
      <c r="C588">
        <v>32221</v>
      </c>
      <c r="D588" t="s">
        <v>6899</v>
      </c>
      <c r="F588" t="s">
        <v>3595</v>
      </c>
      <c r="H588" t="s">
        <v>3596</v>
      </c>
    </row>
    <row r="589" spans="1:8" x14ac:dyDescent="0.25">
      <c r="A589">
        <v>4</v>
      </c>
      <c r="B589" t="s">
        <v>3104</v>
      </c>
      <c r="C589">
        <v>32222</v>
      </c>
      <c r="D589" t="s">
        <v>6903</v>
      </c>
      <c r="F589" t="s">
        <v>1387</v>
      </c>
      <c r="H589" t="s">
        <v>3600</v>
      </c>
    </row>
    <row r="590" spans="1:8" x14ac:dyDescent="0.25">
      <c r="A590">
        <v>4</v>
      </c>
      <c r="B590" t="s">
        <v>3104</v>
      </c>
      <c r="C590">
        <v>32223</v>
      </c>
      <c r="D590" t="s">
        <v>6904</v>
      </c>
      <c r="F590" t="s">
        <v>1389</v>
      </c>
      <c r="H590" t="s">
        <v>3602</v>
      </c>
    </row>
    <row r="591" spans="1:8" x14ac:dyDescent="0.25">
      <c r="A591">
        <v>4</v>
      </c>
      <c r="B591" t="s">
        <v>3104</v>
      </c>
      <c r="C591">
        <v>32229</v>
      </c>
      <c r="D591" t="s">
        <v>6905</v>
      </c>
      <c r="F591" t="s">
        <v>3604</v>
      </c>
      <c r="H591" t="s">
        <v>3605</v>
      </c>
    </row>
    <row r="592" spans="1:8" x14ac:dyDescent="0.25">
      <c r="A592">
        <v>4</v>
      </c>
      <c r="B592" t="s">
        <v>3104</v>
      </c>
      <c r="C592">
        <v>32311</v>
      </c>
      <c r="D592" t="s">
        <v>6909</v>
      </c>
      <c r="F592" t="s">
        <v>3610</v>
      </c>
      <c r="H592" t="s">
        <v>3611</v>
      </c>
    </row>
    <row r="593" spans="1:8" x14ac:dyDescent="0.25">
      <c r="A593">
        <v>4</v>
      </c>
      <c r="B593" t="s">
        <v>3104</v>
      </c>
      <c r="C593">
        <v>32312</v>
      </c>
      <c r="D593" t="s">
        <v>6915</v>
      </c>
      <c r="F593" t="s">
        <v>1405</v>
      </c>
      <c r="H593" t="s">
        <v>3617</v>
      </c>
    </row>
    <row r="594" spans="1:8" x14ac:dyDescent="0.25">
      <c r="A594">
        <v>4</v>
      </c>
      <c r="B594" t="s">
        <v>3104</v>
      </c>
      <c r="C594">
        <v>32411</v>
      </c>
      <c r="D594" t="s">
        <v>6917</v>
      </c>
      <c r="F594" t="s">
        <v>387</v>
      </c>
      <c r="H594" t="s">
        <v>3621</v>
      </c>
    </row>
    <row r="595" spans="1:8" x14ac:dyDescent="0.25">
      <c r="A595">
        <v>4</v>
      </c>
      <c r="B595" t="s">
        <v>3104</v>
      </c>
      <c r="C595">
        <v>32412</v>
      </c>
      <c r="D595" t="s">
        <v>6918</v>
      </c>
      <c r="F595" t="s">
        <v>3623</v>
      </c>
      <c r="H595" t="s">
        <v>3624</v>
      </c>
    </row>
    <row r="596" spans="1:8" x14ac:dyDescent="0.25">
      <c r="A596">
        <v>4</v>
      </c>
      <c r="B596" t="s">
        <v>3104</v>
      </c>
      <c r="C596">
        <v>32419</v>
      </c>
      <c r="D596" t="s">
        <v>6921</v>
      </c>
      <c r="F596" t="s">
        <v>1414</v>
      </c>
      <c r="H596" t="s">
        <v>3627</v>
      </c>
    </row>
    <row r="597" spans="1:8" x14ac:dyDescent="0.25">
      <c r="A597">
        <v>4</v>
      </c>
      <c r="B597" t="s">
        <v>3104</v>
      </c>
      <c r="C597">
        <v>32511</v>
      </c>
      <c r="D597" t="s">
        <v>6923</v>
      </c>
      <c r="F597" t="s">
        <v>1416</v>
      </c>
      <c r="H597" t="s">
        <v>3631</v>
      </c>
    </row>
    <row r="598" spans="1:8" x14ac:dyDescent="0.25">
      <c r="A598">
        <v>4</v>
      </c>
      <c r="B598" t="s">
        <v>3104</v>
      </c>
      <c r="C598">
        <v>32512</v>
      </c>
      <c r="D598" t="s">
        <v>6924</v>
      </c>
      <c r="F598" t="s">
        <v>1418</v>
      </c>
      <c r="H598" t="s">
        <v>3633</v>
      </c>
    </row>
    <row r="599" spans="1:8" x14ac:dyDescent="0.25">
      <c r="A599">
        <v>4</v>
      </c>
      <c r="B599" t="s">
        <v>3104</v>
      </c>
      <c r="C599">
        <v>32513</v>
      </c>
      <c r="D599" t="s">
        <v>6925</v>
      </c>
      <c r="F599" t="s">
        <v>1420</v>
      </c>
      <c r="H599" t="s">
        <v>3635</v>
      </c>
    </row>
    <row r="600" spans="1:8" x14ac:dyDescent="0.25">
      <c r="A600">
        <v>4</v>
      </c>
      <c r="B600" t="s">
        <v>3104</v>
      </c>
      <c r="C600">
        <v>32518</v>
      </c>
      <c r="D600" t="s">
        <v>6926</v>
      </c>
      <c r="F600" t="s">
        <v>3637</v>
      </c>
      <c r="H600" t="s">
        <v>3638</v>
      </c>
    </row>
    <row r="601" spans="1:8" x14ac:dyDescent="0.25">
      <c r="A601">
        <v>4</v>
      </c>
      <c r="B601" t="s">
        <v>3104</v>
      </c>
      <c r="C601">
        <v>32519</v>
      </c>
      <c r="D601" t="s">
        <v>6929</v>
      </c>
      <c r="F601" t="s">
        <v>1426</v>
      </c>
      <c r="H601" t="s">
        <v>3641</v>
      </c>
    </row>
    <row r="602" spans="1:8" x14ac:dyDescent="0.25">
      <c r="A602">
        <v>4</v>
      </c>
      <c r="B602" t="s">
        <v>3104</v>
      </c>
      <c r="C602">
        <v>32521</v>
      </c>
      <c r="D602" t="s">
        <v>6930</v>
      </c>
      <c r="F602" t="s">
        <v>1428</v>
      </c>
      <c r="H602" t="s">
        <v>3644</v>
      </c>
    </row>
    <row r="603" spans="1:8" x14ac:dyDescent="0.25">
      <c r="A603">
        <v>4</v>
      </c>
      <c r="B603" t="s">
        <v>3104</v>
      </c>
      <c r="C603">
        <v>32522</v>
      </c>
      <c r="D603" t="s">
        <v>6931</v>
      </c>
      <c r="F603" t="s">
        <v>1430</v>
      </c>
      <c r="H603" t="s">
        <v>3646</v>
      </c>
    </row>
    <row r="604" spans="1:8" x14ac:dyDescent="0.25">
      <c r="A604">
        <v>4</v>
      </c>
      <c r="B604" t="s">
        <v>3104</v>
      </c>
      <c r="C604">
        <v>32531</v>
      </c>
      <c r="D604" t="s">
        <v>6932</v>
      </c>
      <c r="F604" t="s">
        <v>3649</v>
      </c>
      <c r="H604" t="s">
        <v>3650</v>
      </c>
    </row>
    <row r="605" spans="1:8" x14ac:dyDescent="0.25">
      <c r="A605">
        <v>4</v>
      </c>
      <c r="B605" t="s">
        <v>3104</v>
      </c>
      <c r="C605">
        <v>32532</v>
      </c>
      <c r="D605" t="s">
        <v>6935</v>
      </c>
      <c r="F605" t="s">
        <v>1436</v>
      </c>
      <c r="H605" t="s">
        <v>3653</v>
      </c>
    </row>
    <row r="606" spans="1:8" x14ac:dyDescent="0.25">
      <c r="A606">
        <v>4</v>
      </c>
      <c r="B606" t="s">
        <v>3104</v>
      </c>
      <c r="C606">
        <v>32541</v>
      </c>
      <c r="D606" t="s">
        <v>6936</v>
      </c>
      <c r="F606" t="s">
        <v>403</v>
      </c>
      <c r="H606" t="s">
        <v>3656</v>
      </c>
    </row>
    <row r="607" spans="1:8" x14ac:dyDescent="0.25">
      <c r="A607">
        <v>4</v>
      </c>
      <c r="B607" t="s">
        <v>3104</v>
      </c>
      <c r="C607">
        <v>32551</v>
      </c>
      <c r="D607" t="s">
        <v>6937</v>
      </c>
      <c r="F607" t="s">
        <v>1439</v>
      </c>
      <c r="H607" t="s">
        <v>3659</v>
      </c>
    </row>
    <row r="608" spans="1:8" x14ac:dyDescent="0.25">
      <c r="A608">
        <v>4</v>
      </c>
      <c r="B608" t="s">
        <v>3104</v>
      </c>
      <c r="C608">
        <v>32552</v>
      </c>
      <c r="D608" t="s">
        <v>6938</v>
      </c>
      <c r="F608" t="s">
        <v>1441</v>
      </c>
      <c r="H608" t="s">
        <v>3661</v>
      </c>
    </row>
    <row r="609" spans="1:8" x14ac:dyDescent="0.25">
      <c r="A609">
        <v>4</v>
      </c>
      <c r="B609" t="s">
        <v>3104</v>
      </c>
      <c r="C609">
        <v>32561</v>
      </c>
      <c r="D609" t="s">
        <v>6939</v>
      </c>
      <c r="F609" t="s">
        <v>1443</v>
      </c>
      <c r="H609" t="s">
        <v>3664</v>
      </c>
    </row>
    <row r="610" spans="1:8" x14ac:dyDescent="0.25">
      <c r="A610">
        <v>4</v>
      </c>
      <c r="B610" t="s">
        <v>3104</v>
      </c>
      <c r="C610">
        <v>32562</v>
      </c>
      <c r="D610" t="s">
        <v>6940</v>
      </c>
      <c r="F610" t="s">
        <v>1445</v>
      </c>
      <c r="H610" t="s">
        <v>3666</v>
      </c>
    </row>
    <row r="611" spans="1:8" x14ac:dyDescent="0.25">
      <c r="A611">
        <v>4</v>
      </c>
      <c r="B611" t="s">
        <v>3104</v>
      </c>
      <c r="C611">
        <v>32591</v>
      </c>
      <c r="D611" t="s">
        <v>6941</v>
      </c>
      <c r="F611" t="s">
        <v>1447</v>
      </c>
      <c r="H611" t="s">
        <v>3669</v>
      </c>
    </row>
    <row r="612" spans="1:8" x14ac:dyDescent="0.25">
      <c r="A612">
        <v>4</v>
      </c>
      <c r="B612" t="s">
        <v>3104</v>
      </c>
      <c r="C612">
        <v>32592</v>
      </c>
      <c r="D612" t="s">
        <v>6942</v>
      </c>
      <c r="F612" t="s">
        <v>1449</v>
      </c>
      <c r="H612" t="s">
        <v>3671</v>
      </c>
    </row>
    <row r="613" spans="1:8" x14ac:dyDescent="0.25">
      <c r="A613">
        <v>4</v>
      </c>
      <c r="B613" t="s">
        <v>3104</v>
      </c>
      <c r="C613">
        <v>32599</v>
      </c>
      <c r="D613" t="s">
        <v>6943</v>
      </c>
      <c r="F613" t="s">
        <v>3673</v>
      </c>
      <c r="H613" t="s">
        <v>3674</v>
      </c>
    </row>
    <row r="614" spans="1:8" x14ac:dyDescent="0.25">
      <c r="A614">
        <v>4</v>
      </c>
      <c r="B614" t="s">
        <v>3104</v>
      </c>
      <c r="C614">
        <v>32611</v>
      </c>
      <c r="D614" t="s">
        <v>6947</v>
      </c>
      <c r="F614" t="s">
        <v>3679</v>
      </c>
      <c r="H614" t="s">
        <v>3680</v>
      </c>
    </row>
    <row r="615" spans="1:8" x14ac:dyDescent="0.25">
      <c r="A615">
        <v>4</v>
      </c>
      <c r="B615" t="s">
        <v>3104</v>
      </c>
      <c r="C615">
        <v>32612</v>
      </c>
      <c r="D615" t="s">
        <v>6950</v>
      </c>
      <c r="F615" t="s">
        <v>3683</v>
      </c>
      <c r="H615" t="s">
        <v>3684</v>
      </c>
    </row>
    <row r="616" spans="1:8" x14ac:dyDescent="0.25">
      <c r="A616">
        <v>4</v>
      </c>
      <c r="B616" t="s">
        <v>3104</v>
      </c>
      <c r="C616">
        <v>32613</v>
      </c>
      <c r="D616" t="s">
        <v>6953</v>
      </c>
      <c r="F616" t="s">
        <v>1463</v>
      </c>
      <c r="H616" t="s">
        <v>3687</v>
      </c>
    </row>
    <row r="617" spans="1:8" x14ac:dyDescent="0.25">
      <c r="A617">
        <v>4</v>
      </c>
      <c r="B617" t="s">
        <v>3104</v>
      </c>
      <c r="C617">
        <v>32614</v>
      </c>
      <c r="D617" t="s">
        <v>6954</v>
      </c>
      <c r="F617" t="s">
        <v>1465</v>
      </c>
      <c r="H617" t="s">
        <v>3689</v>
      </c>
    </row>
    <row r="618" spans="1:8" x14ac:dyDescent="0.25">
      <c r="A618">
        <v>4</v>
      </c>
      <c r="B618" t="s">
        <v>3104</v>
      </c>
      <c r="C618">
        <v>32615</v>
      </c>
      <c r="D618" t="s">
        <v>6955</v>
      </c>
      <c r="F618" t="s">
        <v>1467</v>
      </c>
      <c r="H618" t="s">
        <v>3691</v>
      </c>
    </row>
    <row r="619" spans="1:8" x14ac:dyDescent="0.25">
      <c r="A619">
        <v>4</v>
      </c>
      <c r="B619" t="s">
        <v>3104</v>
      </c>
      <c r="C619">
        <v>32616</v>
      </c>
      <c r="D619" t="s">
        <v>6956</v>
      </c>
      <c r="F619" t="s">
        <v>1469</v>
      </c>
      <c r="H619" t="s">
        <v>3693</v>
      </c>
    </row>
    <row r="620" spans="1:8" x14ac:dyDescent="0.25">
      <c r="A620">
        <v>4</v>
      </c>
      <c r="B620" t="s">
        <v>3104</v>
      </c>
      <c r="C620">
        <v>32619</v>
      </c>
      <c r="D620" t="s">
        <v>6957</v>
      </c>
      <c r="F620" t="s">
        <v>3695</v>
      </c>
      <c r="H620" t="s">
        <v>3696</v>
      </c>
    </row>
    <row r="621" spans="1:8" x14ac:dyDescent="0.25">
      <c r="A621">
        <v>4</v>
      </c>
      <c r="B621" t="s">
        <v>3104</v>
      </c>
      <c r="C621">
        <v>32621</v>
      </c>
      <c r="D621" t="s">
        <v>6962</v>
      </c>
      <c r="F621" t="s">
        <v>1479</v>
      </c>
      <c r="H621" t="s">
        <v>3702</v>
      </c>
    </row>
    <row r="622" spans="1:8" x14ac:dyDescent="0.25">
      <c r="A622">
        <v>4</v>
      </c>
      <c r="B622" t="s">
        <v>3104</v>
      </c>
      <c r="C622">
        <v>32622</v>
      </c>
      <c r="D622" t="s">
        <v>6963</v>
      </c>
      <c r="F622" t="s">
        <v>1481</v>
      </c>
      <c r="H622" t="s">
        <v>3704</v>
      </c>
    </row>
    <row r="623" spans="1:8" x14ac:dyDescent="0.25">
      <c r="A623">
        <v>4</v>
      </c>
      <c r="B623" t="s">
        <v>3104</v>
      </c>
      <c r="C623">
        <v>32629</v>
      </c>
      <c r="D623" t="s">
        <v>6964</v>
      </c>
      <c r="F623" t="s">
        <v>1483</v>
      </c>
      <c r="H623" t="s">
        <v>3706</v>
      </c>
    </row>
    <row r="624" spans="1:8" x14ac:dyDescent="0.25">
      <c r="A624">
        <v>4</v>
      </c>
      <c r="B624" t="s">
        <v>3104</v>
      </c>
      <c r="C624">
        <v>32711</v>
      </c>
      <c r="D624" t="s">
        <v>6966</v>
      </c>
      <c r="F624" t="s">
        <v>1485</v>
      </c>
      <c r="H624" t="s">
        <v>3711</v>
      </c>
    </row>
    <row r="625" spans="1:8" x14ac:dyDescent="0.25">
      <c r="A625">
        <v>4</v>
      </c>
      <c r="B625" t="s">
        <v>3104</v>
      </c>
      <c r="C625">
        <v>32712</v>
      </c>
      <c r="D625" t="s">
        <v>6967</v>
      </c>
      <c r="F625" t="s">
        <v>1487</v>
      </c>
      <c r="H625" t="s">
        <v>3713</v>
      </c>
    </row>
    <row r="626" spans="1:8" x14ac:dyDescent="0.25">
      <c r="A626">
        <v>4</v>
      </c>
      <c r="B626" t="s">
        <v>3104</v>
      </c>
      <c r="C626">
        <v>32721</v>
      </c>
      <c r="D626" t="s">
        <v>6968</v>
      </c>
      <c r="F626" t="s">
        <v>3715</v>
      </c>
      <c r="H626" t="s">
        <v>3717</v>
      </c>
    </row>
    <row r="627" spans="1:8" x14ac:dyDescent="0.25">
      <c r="A627">
        <v>4</v>
      </c>
      <c r="B627" t="s">
        <v>3104</v>
      </c>
      <c r="C627">
        <v>32731</v>
      </c>
      <c r="D627" t="s">
        <v>6971</v>
      </c>
      <c r="F627" t="s">
        <v>1493</v>
      </c>
      <c r="H627" t="s">
        <v>3721</v>
      </c>
    </row>
    <row r="628" spans="1:8" x14ac:dyDescent="0.25">
      <c r="A628">
        <v>4</v>
      </c>
      <c r="B628" t="s">
        <v>3104</v>
      </c>
      <c r="C628">
        <v>32732</v>
      </c>
      <c r="D628" t="s">
        <v>6972</v>
      </c>
      <c r="F628" t="s">
        <v>1495</v>
      </c>
      <c r="H628" t="s">
        <v>3723</v>
      </c>
    </row>
    <row r="629" spans="1:8" x14ac:dyDescent="0.25">
      <c r="A629">
        <v>4</v>
      </c>
      <c r="B629" t="s">
        <v>3104</v>
      </c>
      <c r="C629">
        <v>32733</v>
      </c>
      <c r="D629" t="s">
        <v>6973</v>
      </c>
      <c r="F629" t="s">
        <v>1497</v>
      </c>
      <c r="H629" t="s">
        <v>3725</v>
      </c>
    </row>
    <row r="630" spans="1:8" x14ac:dyDescent="0.25">
      <c r="A630">
        <v>4</v>
      </c>
      <c r="B630" t="s">
        <v>3104</v>
      </c>
      <c r="C630">
        <v>32739</v>
      </c>
      <c r="D630" t="s">
        <v>6974</v>
      </c>
      <c r="F630" t="s">
        <v>1499</v>
      </c>
      <c r="H630" t="s">
        <v>3727</v>
      </c>
    </row>
    <row r="631" spans="1:8" x14ac:dyDescent="0.25">
      <c r="A631">
        <v>4</v>
      </c>
      <c r="B631" t="s">
        <v>3104</v>
      </c>
      <c r="C631">
        <v>32741</v>
      </c>
      <c r="D631" t="s">
        <v>6975</v>
      </c>
      <c r="F631" t="s">
        <v>1501</v>
      </c>
      <c r="H631" t="s">
        <v>3731</v>
      </c>
    </row>
    <row r="632" spans="1:8" x14ac:dyDescent="0.25">
      <c r="A632">
        <v>4</v>
      </c>
      <c r="B632" t="s">
        <v>3104</v>
      </c>
      <c r="C632">
        <v>32742</v>
      </c>
      <c r="D632" t="s">
        <v>6976</v>
      </c>
      <c r="F632" t="s">
        <v>1503</v>
      </c>
      <c r="H632" t="s">
        <v>3733</v>
      </c>
    </row>
    <row r="633" spans="1:8" x14ac:dyDescent="0.25">
      <c r="A633">
        <v>4</v>
      </c>
      <c r="B633" t="s">
        <v>3104</v>
      </c>
      <c r="C633">
        <v>32791</v>
      </c>
      <c r="D633" t="s">
        <v>6977</v>
      </c>
      <c r="F633" t="s">
        <v>1505</v>
      </c>
      <c r="H633" t="s">
        <v>3736</v>
      </c>
    </row>
    <row r="634" spans="1:8" x14ac:dyDescent="0.25">
      <c r="A634">
        <v>4</v>
      </c>
      <c r="B634" t="s">
        <v>3104</v>
      </c>
      <c r="C634">
        <v>32799</v>
      </c>
      <c r="D634" t="s">
        <v>6978</v>
      </c>
      <c r="F634" t="s">
        <v>1507</v>
      </c>
      <c r="H634" t="s">
        <v>3738</v>
      </c>
    </row>
    <row r="635" spans="1:8" x14ac:dyDescent="0.25">
      <c r="A635">
        <v>4</v>
      </c>
      <c r="B635" t="s">
        <v>3104</v>
      </c>
      <c r="C635">
        <v>33111</v>
      </c>
      <c r="D635" t="s">
        <v>6980</v>
      </c>
      <c r="F635" t="s">
        <v>434</v>
      </c>
      <c r="H635" t="s">
        <v>3742</v>
      </c>
    </row>
    <row r="636" spans="1:8" x14ac:dyDescent="0.25">
      <c r="A636">
        <v>4</v>
      </c>
      <c r="B636" t="s">
        <v>3104</v>
      </c>
      <c r="C636">
        <v>33121</v>
      </c>
      <c r="D636" t="s">
        <v>6981</v>
      </c>
      <c r="F636" t="s">
        <v>1510</v>
      </c>
      <c r="H636" t="s">
        <v>3745</v>
      </c>
    </row>
    <row r="637" spans="1:8" x14ac:dyDescent="0.25">
      <c r="A637">
        <v>4</v>
      </c>
      <c r="B637" t="s">
        <v>3104</v>
      </c>
      <c r="C637">
        <v>33122</v>
      </c>
      <c r="D637" t="s">
        <v>6982</v>
      </c>
      <c r="F637" t="s">
        <v>3747</v>
      </c>
      <c r="H637" t="s">
        <v>3748</v>
      </c>
    </row>
    <row r="638" spans="1:8" x14ac:dyDescent="0.25">
      <c r="A638">
        <v>4</v>
      </c>
      <c r="B638" t="s">
        <v>3104</v>
      </c>
      <c r="C638">
        <v>33131</v>
      </c>
      <c r="D638" t="s">
        <v>6985</v>
      </c>
      <c r="F638" t="s">
        <v>440</v>
      </c>
      <c r="H638" t="s">
        <v>3752</v>
      </c>
    </row>
    <row r="639" spans="1:8" x14ac:dyDescent="0.25">
      <c r="A639">
        <v>4</v>
      </c>
      <c r="B639" t="s">
        <v>3104</v>
      </c>
      <c r="C639">
        <v>33141</v>
      </c>
      <c r="D639" t="s">
        <v>6988</v>
      </c>
      <c r="F639" t="s">
        <v>1520</v>
      </c>
      <c r="H639" t="s">
        <v>3756</v>
      </c>
    </row>
    <row r="640" spans="1:8" x14ac:dyDescent="0.25">
      <c r="A640">
        <v>4</v>
      </c>
      <c r="B640" t="s">
        <v>3104</v>
      </c>
      <c r="C640">
        <v>33142</v>
      </c>
      <c r="D640" t="s">
        <v>6989</v>
      </c>
      <c r="F640" t="s">
        <v>1522</v>
      </c>
      <c r="H640" t="s">
        <v>3758</v>
      </c>
    </row>
    <row r="641" spans="1:8" x14ac:dyDescent="0.25">
      <c r="A641">
        <v>4</v>
      </c>
      <c r="B641" t="s">
        <v>3104</v>
      </c>
      <c r="C641">
        <v>33149</v>
      </c>
      <c r="D641" t="s">
        <v>6990</v>
      </c>
      <c r="F641" t="s">
        <v>1524</v>
      </c>
      <c r="H641" t="s">
        <v>3760</v>
      </c>
    </row>
    <row r="642" spans="1:8" x14ac:dyDescent="0.25">
      <c r="A642">
        <v>4</v>
      </c>
      <c r="B642" t="s">
        <v>3104</v>
      </c>
      <c r="C642">
        <v>33151</v>
      </c>
      <c r="D642" t="s">
        <v>6991</v>
      </c>
      <c r="F642" t="s">
        <v>3763</v>
      </c>
      <c r="H642" t="s">
        <v>3764</v>
      </c>
    </row>
    <row r="643" spans="1:8" x14ac:dyDescent="0.25">
      <c r="A643">
        <v>4</v>
      </c>
      <c r="B643" t="s">
        <v>3104</v>
      </c>
      <c r="C643">
        <v>33152</v>
      </c>
      <c r="D643" t="s">
        <v>6994</v>
      </c>
      <c r="F643" t="s">
        <v>3767</v>
      </c>
      <c r="H643" t="s">
        <v>3768</v>
      </c>
    </row>
    <row r="644" spans="1:8" x14ac:dyDescent="0.25">
      <c r="A644">
        <v>4</v>
      </c>
      <c r="B644" t="s">
        <v>3104</v>
      </c>
      <c r="C644">
        <v>33211</v>
      </c>
      <c r="D644" t="s">
        <v>6998</v>
      </c>
      <c r="F644" t="s">
        <v>451</v>
      </c>
      <c r="H644" t="s">
        <v>3775</v>
      </c>
    </row>
    <row r="645" spans="1:8" x14ac:dyDescent="0.25">
      <c r="A645">
        <v>4</v>
      </c>
      <c r="B645" t="s">
        <v>3104</v>
      </c>
      <c r="C645">
        <v>33221</v>
      </c>
      <c r="D645" t="s">
        <v>7001</v>
      </c>
      <c r="F645" t="s">
        <v>1538</v>
      </c>
      <c r="H645" t="s">
        <v>3779</v>
      </c>
    </row>
    <row r="646" spans="1:8" x14ac:dyDescent="0.25">
      <c r="A646">
        <v>4</v>
      </c>
      <c r="B646" t="s">
        <v>3104</v>
      </c>
      <c r="C646">
        <v>33231</v>
      </c>
      <c r="D646" t="s">
        <v>7002</v>
      </c>
      <c r="F646" t="s">
        <v>3782</v>
      </c>
      <c r="H646" t="s">
        <v>3783</v>
      </c>
    </row>
    <row r="647" spans="1:8" x14ac:dyDescent="0.25">
      <c r="A647">
        <v>4</v>
      </c>
      <c r="B647" t="s">
        <v>3104</v>
      </c>
      <c r="C647">
        <v>33232</v>
      </c>
      <c r="D647" t="s">
        <v>7006</v>
      </c>
      <c r="F647" t="s">
        <v>3787</v>
      </c>
      <c r="H647" t="s">
        <v>3788</v>
      </c>
    </row>
    <row r="648" spans="1:8" x14ac:dyDescent="0.25">
      <c r="A648">
        <v>4</v>
      </c>
      <c r="B648" t="s">
        <v>3104</v>
      </c>
      <c r="C648">
        <v>33241</v>
      </c>
      <c r="D648" t="s">
        <v>7009</v>
      </c>
      <c r="F648" t="s">
        <v>1550</v>
      </c>
      <c r="H648" t="s">
        <v>3792</v>
      </c>
    </row>
    <row r="649" spans="1:8" x14ac:dyDescent="0.25">
      <c r="A649">
        <v>4</v>
      </c>
      <c r="B649" t="s">
        <v>3104</v>
      </c>
      <c r="C649">
        <v>33242</v>
      </c>
      <c r="D649" t="s">
        <v>7010</v>
      </c>
      <c r="F649" t="s">
        <v>1552</v>
      </c>
      <c r="H649" t="s">
        <v>3794</v>
      </c>
    </row>
    <row r="650" spans="1:8" x14ac:dyDescent="0.25">
      <c r="A650">
        <v>4</v>
      </c>
      <c r="B650" t="s">
        <v>3104</v>
      </c>
      <c r="C650">
        <v>33243</v>
      </c>
      <c r="D650" t="s">
        <v>7011</v>
      </c>
      <c r="F650" t="s">
        <v>3796</v>
      </c>
      <c r="H650" t="s">
        <v>3797</v>
      </c>
    </row>
    <row r="651" spans="1:8" x14ac:dyDescent="0.25">
      <c r="A651">
        <v>4</v>
      </c>
      <c r="B651" t="s">
        <v>3104</v>
      </c>
      <c r="C651">
        <v>33251</v>
      </c>
      <c r="D651" t="s">
        <v>7014</v>
      </c>
      <c r="F651" t="s">
        <v>460</v>
      </c>
      <c r="H651" t="s">
        <v>3801</v>
      </c>
    </row>
    <row r="652" spans="1:8" x14ac:dyDescent="0.25">
      <c r="A652">
        <v>4</v>
      </c>
      <c r="B652" t="s">
        <v>3104</v>
      </c>
      <c r="C652">
        <v>33261</v>
      </c>
      <c r="D652" t="s">
        <v>7015</v>
      </c>
      <c r="F652" t="s">
        <v>463</v>
      </c>
      <c r="H652" t="s">
        <v>3804</v>
      </c>
    </row>
    <row r="653" spans="1:8" x14ac:dyDescent="0.25">
      <c r="A653">
        <v>4</v>
      </c>
      <c r="B653" t="s">
        <v>3104</v>
      </c>
      <c r="C653">
        <v>33271</v>
      </c>
      <c r="D653" t="s">
        <v>7018</v>
      </c>
      <c r="F653" t="s">
        <v>1563</v>
      </c>
      <c r="H653" t="s">
        <v>3808</v>
      </c>
    </row>
    <row r="654" spans="1:8" x14ac:dyDescent="0.25">
      <c r="A654">
        <v>4</v>
      </c>
      <c r="B654" t="s">
        <v>3104</v>
      </c>
      <c r="C654">
        <v>33272</v>
      </c>
      <c r="D654" t="s">
        <v>7019</v>
      </c>
      <c r="F654" t="s">
        <v>1565</v>
      </c>
      <c r="H654" t="s">
        <v>3810</v>
      </c>
    </row>
    <row r="655" spans="1:8" x14ac:dyDescent="0.25">
      <c r="A655">
        <v>4</v>
      </c>
      <c r="B655" t="s">
        <v>3104</v>
      </c>
      <c r="C655">
        <v>33281</v>
      </c>
      <c r="D655" t="s">
        <v>7020</v>
      </c>
      <c r="F655" t="s">
        <v>1567</v>
      </c>
      <c r="H655" t="s">
        <v>3813</v>
      </c>
    </row>
    <row r="656" spans="1:8" x14ac:dyDescent="0.25">
      <c r="A656">
        <v>4</v>
      </c>
      <c r="B656" t="s">
        <v>3104</v>
      </c>
      <c r="C656">
        <v>33291</v>
      </c>
      <c r="D656" t="s">
        <v>7021</v>
      </c>
      <c r="F656" t="s">
        <v>1569</v>
      </c>
      <c r="H656" t="s">
        <v>3817</v>
      </c>
    </row>
    <row r="657" spans="1:8" x14ac:dyDescent="0.25">
      <c r="A657">
        <v>4</v>
      </c>
      <c r="B657" t="s">
        <v>3104</v>
      </c>
      <c r="C657">
        <v>33299</v>
      </c>
      <c r="D657" t="s">
        <v>7022</v>
      </c>
      <c r="F657" t="s">
        <v>3819</v>
      </c>
      <c r="H657" t="s">
        <v>3820</v>
      </c>
    </row>
    <row r="658" spans="1:8" x14ac:dyDescent="0.25">
      <c r="A658">
        <v>4</v>
      </c>
      <c r="B658" t="s">
        <v>3104</v>
      </c>
      <c r="C658">
        <v>33311</v>
      </c>
      <c r="D658" t="s">
        <v>7026</v>
      </c>
      <c r="F658" t="s">
        <v>1575</v>
      </c>
      <c r="H658" t="s">
        <v>3825</v>
      </c>
    </row>
    <row r="659" spans="1:8" x14ac:dyDescent="0.25">
      <c r="A659">
        <v>4</v>
      </c>
      <c r="B659" t="s">
        <v>3104</v>
      </c>
      <c r="C659">
        <v>33312</v>
      </c>
      <c r="D659" t="s">
        <v>7027</v>
      </c>
      <c r="F659" t="s">
        <v>1577</v>
      </c>
      <c r="H659" t="s">
        <v>3827</v>
      </c>
    </row>
    <row r="660" spans="1:8" x14ac:dyDescent="0.25">
      <c r="A660">
        <v>4</v>
      </c>
      <c r="B660" t="s">
        <v>3104</v>
      </c>
      <c r="C660">
        <v>33313</v>
      </c>
      <c r="D660" t="s">
        <v>7028</v>
      </c>
      <c r="F660" t="s">
        <v>1579</v>
      </c>
      <c r="H660" t="s">
        <v>3829</v>
      </c>
    </row>
    <row r="661" spans="1:8" x14ac:dyDescent="0.25">
      <c r="A661">
        <v>4</v>
      </c>
      <c r="B661" t="s">
        <v>3104</v>
      </c>
      <c r="C661">
        <v>33324</v>
      </c>
      <c r="D661" t="s">
        <v>7029</v>
      </c>
      <c r="F661" t="s">
        <v>482</v>
      </c>
      <c r="H661" t="s">
        <v>3832</v>
      </c>
    </row>
    <row r="662" spans="1:8" x14ac:dyDescent="0.25">
      <c r="A662">
        <v>4</v>
      </c>
      <c r="B662" t="s">
        <v>3104</v>
      </c>
      <c r="C662">
        <v>33331</v>
      </c>
      <c r="D662" t="s">
        <v>7034</v>
      </c>
      <c r="F662" t="s">
        <v>485</v>
      </c>
      <c r="H662" t="s">
        <v>3838</v>
      </c>
    </row>
    <row r="663" spans="1:8" x14ac:dyDescent="0.25">
      <c r="A663">
        <v>4</v>
      </c>
      <c r="B663" t="s">
        <v>3104</v>
      </c>
      <c r="C663">
        <v>33341</v>
      </c>
      <c r="D663" t="s">
        <v>7035</v>
      </c>
      <c r="F663" t="s">
        <v>488</v>
      </c>
      <c r="H663" t="s">
        <v>3841</v>
      </c>
    </row>
    <row r="664" spans="1:8" x14ac:dyDescent="0.25">
      <c r="A664">
        <v>4</v>
      </c>
      <c r="B664" t="s">
        <v>3104</v>
      </c>
      <c r="C664">
        <v>33351</v>
      </c>
      <c r="D664" t="s">
        <v>7038</v>
      </c>
      <c r="F664" t="s">
        <v>491</v>
      </c>
      <c r="H664" t="s">
        <v>3845</v>
      </c>
    </row>
    <row r="665" spans="1:8" x14ac:dyDescent="0.25">
      <c r="A665">
        <v>4</v>
      </c>
      <c r="B665" t="s">
        <v>3104</v>
      </c>
      <c r="C665">
        <v>33361</v>
      </c>
      <c r="D665" t="s">
        <v>7041</v>
      </c>
      <c r="F665" t="s">
        <v>494</v>
      </c>
      <c r="H665" t="s">
        <v>3849</v>
      </c>
    </row>
    <row r="666" spans="1:8" x14ac:dyDescent="0.25">
      <c r="A666">
        <v>4</v>
      </c>
      <c r="B666" t="s">
        <v>3104</v>
      </c>
      <c r="C666">
        <v>33391</v>
      </c>
      <c r="D666" t="s">
        <v>7044</v>
      </c>
      <c r="F666" t="s">
        <v>1602</v>
      </c>
      <c r="H666" t="s">
        <v>3853</v>
      </c>
    </row>
    <row r="667" spans="1:8" x14ac:dyDescent="0.25">
      <c r="A667">
        <v>4</v>
      </c>
      <c r="B667" t="s">
        <v>3104</v>
      </c>
      <c r="C667">
        <v>33392</v>
      </c>
      <c r="D667" t="s">
        <v>7045</v>
      </c>
      <c r="F667" t="s">
        <v>1604</v>
      </c>
      <c r="H667" t="s">
        <v>3855</v>
      </c>
    </row>
    <row r="668" spans="1:8" x14ac:dyDescent="0.25">
      <c r="A668">
        <v>4</v>
      </c>
      <c r="B668" t="s">
        <v>3104</v>
      </c>
      <c r="C668">
        <v>33399</v>
      </c>
      <c r="D668" t="s">
        <v>7046</v>
      </c>
      <c r="F668" t="s">
        <v>1606</v>
      </c>
      <c r="H668" t="s">
        <v>3857</v>
      </c>
    </row>
    <row r="669" spans="1:8" x14ac:dyDescent="0.25">
      <c r="A669">
        <v>4</v>
      </c>
      <c r="B669" t="s">
        <v>3104</v>
      </c>
      <c r="C669">
        <v>33411</v>
      </c>
      <c r="D669" t="s">
        <v>7048</v>
      </c>
      <c r="F669" t="s">
        <v>502</v>
      </c>
      <c r="H669" t="s">
        <v>3861</v>
      </c>
    </row>
    <row r="670" spans="1:8" x14ac:dyDescent="0.25">
      <c r="A670">
        <v>4</v>
      </c>
      <c r="B670" t="s">
        <v>3104</v>
      </c>
      <c r="C670">
        <v>33421</v>
      </c>
      <c r="D670" t="s">
        <v>7049</v>
      </c>
      <c r="F670" t="s">
        <v>1609</v>
      </c>
      <c r="H670" t="s">
        <v>3864</v>
      </c>
    </row>
    <row r="671" spans="1:8" x14ac:dyDescent="0.25">
      <c r="A671">
        <v>4</v>
      </c>
      <c r="B671" t="s">
        <v>3104</v>
      </c>
      <c r="C671">
        <v>33422</v>
      </c>
      <c r="D671" t="s">
        <v>7050</v>
      </c>
      <c r="F671" t="s">
        <v>1611</v>
      </c>
      <c r="H671" t="s">
        <v>3866</v>
      </c>
    </row>
    <row r="672" spans="1:8" x14ac:dyDescent="0.25">
      <c r="A672">
        <v>4</v>
      </c>
      <c r="B672" t="s">
        <v>3104</v>
      </c>
      <c r="C672">
        <v>33429</v>
      </c>
      <c r="D672" t="s">
        <v>7051</v>
      </c>
      <c r="F672" t="s">
        <v>1613</v>
      </c>
      <c r="H672" t="s">
        <v>3868</v>
      </c>
    </row>
    <row r="673" spans="1:8" x14ac:dyDescent="0.25">
      <c r="A673">
        <v>4</v>
      </c>
      <c r="B673" t="s">
        <v>3104</v>
      </c>
      <c r="C673">
        <v>33431</v>
      </c>
      <c r="D673" t="s">
        <v>7052</v>
      </c>
      <c r="F673" t="s">
        <v>1615</v>
      </c>
      <c r="H673" t="s">
        <v>3871</v>
      </c>
    </row>
    <row r="674" spans="1:8" x14ac:dyDescent="0.25">
      <c r="A674">
        <v>4</v>
      </c>
      <c r="B674" t="s">
        <v>3104</v>
      </c>
      <c r="C674">
        <v>33441</v>
      </c>
      <c r="D674" t="s">
        <v>7053</v>
      </c>
      <c r="F674" t="s">
        <v>508</v>
      </c>
      <c r="H674" t="s">
        <v>3874</v>
      </c>
    </row>
    <row r="675" spans="1:8" x14ac:dyDescent="0.25">
      <c r="A675">
        <v>4</v>
      </c>
      <c r="B675" t="s">
        <v>3104</v>
      </c>
      <c r="C675">
        <v>33451</v>
      </c>
      <c r="D675" t="s">
        <v>7054</v>
      </c>
      <c r="F675" t="s">
        <v>3876</v>
      </c>
      <c r="H675" t="s">
        <v>3878</v>
      </c>
    </row>
    <row r="676" spans="1:8" x14ac:dyDescent="0.25">
      <c r="A676">
        <v>4</v>
      </c>
      <c r="B676" t="s">
        <v>3104</v>
      </c>
      <c r="C676">
        <v>33461</v>
      </c>
      <c r="D676" t="s">
        <v>7057</v>
      </c>
      <c r="F676" t="s">
        <v>1622</v>
      </c>
      <c r="H676" t="s">
        <v>3882</v>
      </c>
    </row>
    <row r="677" spans="1:8" x14ac:dyDescent="0.25">
      <c r="A677">
        <v>4</v>
      </c>
      <c r="B677" t="s">
        <v>3104</v>
      </c>
      <c r="C677">
        <v>33511</v>
      </c>
      <c r="D677" t="s">
        <v>7059</v>
      </c>
      <c r="F677" t="s">
        <v>1624</v>
      </c>
      <c r="H677" t="s">
        <v>3886</v>
      </c>
    </row>
    <row r="678" spans="1:8" x14ac:dyDescent="0.25">
      <c r="A678">
        <v>4</v>
      </c>
      <c r="B678" t="s">
        <v>3104</v>
      </c>
      <c r="C678">
        <v>33512</v>
      </c>
      <c r="D678" t="s">
        <v>7060</v>
      </c>
      <c r="F678" t="s">
        <v>1626</v>
      </c>
      <c r="H678" t="s">
        <v>3888</v>
      </c>
    </row>
    <row r="679" spans="1:8" x14ac:dyDescent="0.25">
      <c r="A679">
        <v>4</v>
      </c>
      <c r="B679" t="s">
        <v>3104</v>
      </c>
      <c r="C679">
        <v>33521</v>
      </c>
      <c r="D679" t="s">
        <v>7061</v>
      </c>
      <c r="F679" t="s">
        <v>1628</v>
      </c>
      <c r="H679" t="s">
        <v>3891</v>
      </c>
    </row>
    <row r="680" spans="1:8" x14ac:dyDescent="0.25">
      <c r="A680">
        <v>4</v>
      </c>
      <c r="B680" t="s">
        <v>3104</v>
      </c>
      <c r="C680">
        <v>33522</v>
      </c>
      <c r="D680" t="s">
        <v>7062</v>
      </c>
      <c r="F680" t="s">
        <v>3893</v>
      </c>
      <c r="H680" t="s">
        <v>3894</v>
      </c>
    </row>
    <row r="681" spans="1:8" x14ac:dyDescent="0.25">
      <c r="A681">
        <v>4</v>
      </c>
      <c r="B681" t="s">
        <v>3104</v>
      </c>
      <c r="C681">
        <v>33531</v>
      </c>
      <c r="D681" t="s">
        <v>7065</v>
      </c>
      <c r="F681" t="s">
        <v>522</v>
      </c>
      <c r="H681" t="s">
        <v>3898</v>
      </c>
    </row>
    <row r="682" spans="1:8" x14ac:dyDescent="0.25">
      <c r="A682">
        <v>4</v>
      </c>
      <c r="B682" t="s">
        <v>3104</v>
      </c>
      <c r="C682">
        <v>33591</v>
      </c>
      <c r="D682" t="s">
        <v>7069</v>
      </c>
      <c r="F682" t="s">
        <v>1640</v>
      </c>
      <c r="H682" t="s">
        <v>3903</v>
      </c>
    </row>
    <row r="683" spans="1:8" x14ac:dyDescent="0.25">
      <c r="A683">
        <v>4</v>
      </c>
      <c r="B683" t="s">
        <v>3104</v>
      </c>
      <c r="C683">
        <v>33592</v>
      </c>
      <c r="D683" t="s">
        <v>7070</v>
      </c>
      <c r="F683" t="s">
        <v>1642</v>
      </c>
      <c r="H683" t="s">
        <v>3905</v>
      </c>
    </row>
    <row r="684" spans="1:8" x14ac:dyDescent="0.25">
      <c r="A684">
        <v>4</v>
      </c>
      <c r="B684" t="s">
        <v>3104</v>
      </c>
      <c r="C684">
        <v>33593</v>
      </c>
      <c r="D684" t="s">
        <v>7071</v>
      </c>
      <c r="F684" t="s">
        <v>1644</v>
      </c>
      <c r="H684" t="s">
        <v>3907</v>
      </c>
    </row>
    <row r="685" spans="1:8" x14ac:dyDescent="0.25">
      <c r="A685">
        <v>4</v>
      </c>
      <c r="B685" t="s">
        <v>3104</v>
      </c>
      <c r="C685">
        <v>33599</v>
      </c>
      <c r="D685" t="s">
        <v>7072</v>
      </c>
      <c r="F685" t="s">
        <v>1646</v>
      </c>
      <c r="H685" t="s">
        <v>3909</v>
      </c>
    </row>
    <row r="686" spans="1:8" x14ac:dyDescent="0.25">
      <c r="A686">
        <v>4</v>
      </c>
      <c r="B686" t="s">
        <v>3104</v>
      </c>
      <c r="C686">
        <v>33611</v>
      </c>
      <c r="D686" t="s">
        <v>7074</v>
      </c>
      <c r="F686" t="s">
        <v>532</v>
      </c>
      <c r="H686" t="s">
        <v>3913</v>
      </c>
    </row>
    <row r="687" spans="1:8" x14ac:dyDescent="0.25">
      <c r="A687">
        <v>4</v>
      </c>
      <c r="B687" t="s">
        <v>3104</v>
      </c>
      <c r="C687">
        <v>33612</v>
      </c>
      <c r="D687" t="s">
        <v>7075</v>
      </c>
      <c r="F687" t="s">
        <v>535</v>
      </c>
      <c r="H687" t="s">
        <v>3915</v>
      </c>
    </row>
    <row r="688" spans="1:8" x14ac:dyDescent="0.25">
      <c r="A688">
        <v>4</v>
      </c>
      <c r="B688" t="s">
        <v>3104</v>
      </c>
      <c r="C688">
        <v>33621</v>
      </c>
      <c r="D688" t="s">
        <v>7076</v>
      </c>
      <c r="F688" t="s">
        <v>538</v>
      </c>
      <c r="H688" t="s">
        <v>3918</v>
      </c>
    </row>
    <row r="689" spans="1:8" x14ac:dyDescent="0.25">
      <c r="A689">
        <v>4</v>
      </c>
      <c r="B689" t="s">
        <v>3104</v>
      </c>
      <c r="C689">
        <v>33631</v>
      </c>
      <c r="D689" t="s">
        <v>7080</v>
      </c>
      <c r="F689" t="s">
        <v>543</v>
      </c>
      <c r="H689" t="s">
        <v>3923</v>
      </c>
    </row>
    <row r="690" spans="1:8" x14ac:dyDescent="0.25">
      <c r="A690">
        <v>4</v>
      </c>
      <c r="B690" t="s">
        <v>3104</v>
      </c>
      <c r="C690">
        <v>33632</v>
      </c>
      <c r="D690" t="s">
        <v>7081</v>
      </c>
      <c r="F690" t="s">
        <v>546</v>
      </c>
      <c r="H690" t="s">
        <v>3925</v>
      </c>
    </row>
    <row r="691" spans="1:8" x14ac:dyDescent="0.25">
      <c r="A691">
        <v>4</v>
      </c>
      <c r="B691" t="s">
        <v>3104</v>
      </c>
      <c r="C691">
        <v>33633</v>
      </c>
      <c r="D691" t="s">
        <v>7082</v>
      </c>
      <c r="F691" t="s">
        <v>549</v>
      </c>
      <c r="H691" t="s">
        <v>3927</v>
      </c>
    </row>
    <row r="692" spans="1:8" x14ac:dyDescent="0.25">
      <c r="A692">
        <v>4</v>
      </c>
      <c r="B692" t="s">
        <v>3104</v>
      </c>
      <c r="C692">
        <v>33634</v>
      </c>
      <c r="D692" t="s">
        <v>7083</v>
      </c>
      <c r="F692" t="s">
        <v>552</v>
      </c>
      <c r="H692" t="s">
        <v>3929</v>
      </c>
    </row>
    <row r="693" spans="1:8" x14ac:dyDescent="0.25">
      <c r="A693">
        <v>4</v>
      </c>
      <c r="B693" t="s">
        <v>3104</v>
      </c>
      <c r="C693">
        <v>33635</v>
      </c>
      <c r="D693" t="s">
        <v>7084</v>
      </c>
      <c r="F693" t="s">
        <v>555</v>
      </c>
      <c r="H693" t="s">
        <v>3931</v>
      </c>
    </row>
    <row r="694" spans="1:8" x14ac:dyDescent="0.25">
      <c r="A694">
        <v>4</v>
      </c>
      <c r="B694" t="s">
        <v>3104</v>
      </c>
      <c r="C694">
        <v>33636</v>
      </c>
      <c r="D694" t="s">
        <v>7085</v>
      </c>
      <c r="F694" t="s">
        <v>558</v>
      </c>
      <c r="H694" t="s">
        <v>3933</v>
      </c>
    </row>
    <row r="695" spans="1:8" x14ac:dyDescent="0.25">
      <c r="A695">
        <v>4</v>
      </c>
      <c r="B695" t="s">
        <v>3104</v>
      </c>
      <c r="C695">
        <v>33637</v>
      </c>
      <c r="D695" t="s">
        <v>7086</v>
      </c>
      <c r="F695" t="s">
        <v>561</v>
      </c>
      <c r="H695" t="s">
        <v>3935</v>
      </c>
    </row>
    <row r="696" spans="1:8" x14ac:dyDescent="0.25">
      <c r="A696">
        <v>4</v>
      </c>
      <c r="B696" t="s">
        <v>3104</v>
      </c>
      <c r="C696">
        <v>33639</v>
      </c>
      <c r="D696" t="s">
        <v>7087</v>
      </c>
      <c r="F696" t="s">
        <v>564</v>
      </c>
      <c r="H696" t="s">
        <v>3937</v>
      </c>
    </row>
    <row r="697" spans="1:8" x14ac:dyDescent="0.25">
      <c r="A697">
        <v>4</v>
      </c>
      <c r="B697" t="s">
        <v>3104</v>
      </c>
      <c r="C697">
        <v>33641</v>
      </c>
      <c r="D697" t="s">
        <v>7088</v>
      </c>
      <c r="F697" t="s">
        <v>567</v>
      </c>
      <c r="H697" t="s">
        <v>3940</v>
      </c>
    </row>
    <row r="698" spans="1:8" x14ac:dyDescent="0.25">
      <c r="A698">
        <v>4</v>
      </c>
      <c r="B698" t="s">
        <v>3104</v>
      </c>
      <c r="C698">
        <v>33651</v>
      </c>
      <c r="D698" t="s">
        <v>7089</v>
      </c>
      <c r="F698" t="s">
        <v>570</v>
      </c>
      <c r="H698" t="s">
        <v>3943</v>
      </c>
    </row>
    <row r="699" spans="1:8" x14ac:dyDescent="0.25">
      <c r="A699">
        <v>4</v>
      </c>
      <c r="B699" t="s">
        <v>3104</v>
      </c>
      <c r="C699">
        <v>33661</v>
      </c>
      <c r="D699" t="s">
        <v>7090</v>
      </c>
      <c r="F699" t="s">
        <v>573</v>
      </c>
      <c r="H699" t="s">
        <v>3946</v>
      </c>
    </row>
    <row r="700" spans="1:8" x14ac:dyDescent="0.25">
      <c r="A700">
        <v>4</v>
      </c>
      <c r="B700" t="s">
        <v>3104</v>
      </c>
      <c r="C700">
        <v>33699</v>
      </c>
      <c r="D700" t="s">
        <v>7093</v>
      </c>
      <c r="F700" t="s">
        <v>576</v>
      </c>
      <c r="H700" t="s">
        <v>3950</v>
      </c>
    </row>
    <row r="701" spans="1:8" x14ac:dyDescent="0.25">
      <c r="A701">
        <v>4</v>
      </c>
      <c r="B701" t="s">
        <v>3104</v>
      </c>
      <c r="C701">
        <v>33711</v>
      </c>
      <c r="D701" t="s">
        <v>7095</v>
      </c>
      <c r="F701" t="s">
        <v>1671</v>
      </c>
      <c r="H701" t="s">
        <v>3954</v>
      </c>
    </row>
    <row r="702" spans="1:8" x14ac:dyDescent="0.25">
      <c r="A702">
        <v>4</v>
      </c>
      <c r="B702" t="s">
        <v>3104</v>
      </c>
      <c r="C702">
        <v>33712</v>
      </c>
      <c r="D702" t="s">
        <v>7096</v>
      </c>
      <c r="F702" t="s">
        <v>3956</v>
      </c>
      <c r="H702" t="s">
        <v>3957</v>
      </c>
    </row>
    <row r="703" spans="1:8" x14ac:dyDescent="0.25">
      <c r="A703">
        <v>4</v>
      </c>
      <c r="B703" t="s">
        <v>3104</v>
      </c>
      <c r="C703">
        <v>33721</v>
      </c>
      <c r="D703" t="s">
        <v>7101</v>
      </c>
      <c r="F703" t="s">
        <v>584</v>
      </c>
      <c r="H703" t="s">
        <v>3963</v>
      </c>
    </row>
    <row r="704" spans="1:8" x14ac:dyDescent="0.25">
      <c r="A704">
        <v>4</v>
      </c>
      <c r="B704" t="s">
        <v>3104</v>
      </c>
      <c r="C704">
        <v>33791</v>
      </c>
      <c r="D704" t="s">
        <v>7105</v>
      </c>
      <c r="F704" t="s">
        <v>1687</v>
      </c>
      <c r="H704" t="s">
        <v>3968</v>
      </c>
    </row>
    <row r="705" spans="1:8" x14ac:dyDescent="0.25">
      <c r="A705">
        <v>4</v>
      </c>
      <c r="B705" t="s">
        <v>3104</v>
      </c>
      <c r="C705">
        <v>33792</v>
      </c>
      <c r="D705" t="s">
        <v>7106</v>
      </c>
      <c r="F705" t="s">
        <v>1689</v>
      </c>
      <c r="H705" t="s">
        <v>3970</v>
      </c>
    </row>
    <row r="706" spans="1:8" x14ac:dyDescent="0.25">
      <c r="A706">
        <v>4</v>
      </c>
      <c r="B706" t="s">
        <v>3104</v>
      </c>
      <c r="C706">
        <v>33911</v>
      </c>
      <c r="D706" t="s">
        <v>7108</v>
      </c>
      <c r="F706" t="s">
        <v>592</v>
      </c>
      <c r="H706" t="s">
        <v>3974</v>
      </c>
    </row>
    <row r="707" spans="1:8" x14ac:dyDescent="0.25">
      <c r="A707">
        <v>4</v>
      </c>
      <c r="B707" t="s">
        <v>3104</v>
      </c>
      <c r="C707">
        <v>33991</v>
      </c>
      <c r="D707" t="s">
        <v>7109</v>
      </c>
      <c r="F707" t="s">
        <v>1692</v>
      </c>
      <c r="H707" t="s">
        <v>3977</v>
      </c>
    </row>
    <row r="708" spans="1:8" x14ac:dyDescent="0.25">
      <c r="A708">
        <v>4</v>
      </c>
      <c r="B708" t="s">
        <v>3104</v>
      </c>
      <c r="C708">
        <v>33992</v>
      </c>
      <c r="D708" t="s">
        <v>7110</v>
      </c>
      <c r="F708" t="s">
        <v>1694</v>
      </c>
      <c r="H708" t="s">
        <v>3979</v>
      </c>
    </row>
    <row r="709" spans="1:8" x14ac:dyDescent="0.25">
      <c r="A709">
        <v>4</v>
      </c>
      <c r="B709" t="s">
        <v>3104</v>
      </c>
      <c r="C709">
        <v>33993</v>
      </c>
      <c r="D709" t="s">
        <v>7111</v>
      </c>
      <c r="F709" t="s">
        <v>1696</v>
      </c>
      <c r="H709" t="s">
        <v>3981</v>
      </c>
    </row>
    <row r="710" spans="1:8" x14ac:dyDescent="0.25">
      <c r="A710">
        <v>4</v>
      </c>
      <c r="B710" t="s">
        <v>3104</v>
      </c>
      <c r="C710">
        <v>33994</v>
      </c>
      <c r="D710" t="s">
        <v>7112</v>
      </c>
      <c r="F710" t="s">
        <v>1698</v>
      </c>
      <c r="H710" t="s">
        <v>3983</v>
      </c>
    </row>
    <row r="711" spans="1:8" x14ac:dyDescent="0.25">
      <c r="A711">
        <v>4</v>
      </c>
      <c r="B711" t="s">
        <v>3104</v>
      </c>
      <c r="C711">
        <v>33995</v>
      </c>
      <c r="D711" t="s">
        <v>7113</v>
      </c>
      <c r="F711" t="s">
        <v>1700</v>
      </c>
      <c r="H711" t="s">
        <v>3985</v>
      </c>
    </row>
    <row r="712" spans="1:8" x14ac:dyDescent="0.25">
      <c r="A712">
        <v>4</v>
      </c>
      <c r="B712" t="s">
        <v>3104</v>
      </c>
      <c r="C712">
        <v>33999</v>
      </c>
      <c r="D712" t="s">
        <v>7114</v>
      </c>
      <c r="F712" t="s">
        <v>1702</v>
      </c>
      <c r="H712" t="s">
        <v>3987</v>
      </c>
    </row>
    <row r="713" spans="1:8" x14ac:dyDescent="0.25">
      <c r="A713">
        <v>4</v>
      </c>
      <c r="B713" t="s">
        <v>3104</v>
      </c>
      <c r="C713">
        <v>41111</v>
      </c>
      <c r="D713" t="s">
        <v>7117</v>
      </c>
      <c r="F713" t="s">
        <v>1704</v>
      </c>
      <c r="G713" t="s">
        <v>3120</v>
      </c>
      <c r="H713" t="s">
        <v>3993</v>
      </c>
    </row>
    <row r="714" spans="1:8" x14ac:dyDescent="0.25">
      <c r="A714">
        <v>4</v>
      </c>
      <c r="B714" t="s">
        <v>3104</v>
      </c>
      <c r="C714">
        <v>41112</v>
      </c>
      <c r="D714" t="s">
        <v>7118</v>
      </c>
      <c r="F714" t="s">
        <v>1706</v>
      </c>
      <c r="G714" t="s">
        <v>3120</v>
      </c>
      <c r="H714" t="s">
        <v>3995</v>
      </c>
    </row>
    <row r="715" spans="1:8" x14ac:dyDescent="0.25">
      <c r="A715">
        <v>4</v>
      </c>
      <c r="B715" t="s">
        <v>3104</v>
      </c>
      <c r="C715">
        <v>41113</v>
      </c>
      <c r="D715" t="s">
        <v>7119</v>
      </c>
      <c r="F715" t="s">
        <v>1708</v>
      </c>
      <c r="G715" t="s">
        <v>3120</v>
      </c>
      <c r="H715" t="s">
        <v>3997</v>
      </c>
    </row>
    <row r="716" spans="1:8" x14ac:dyDescent="0.25">
      <c r="A716">
        <v>4</v>
      </c>
      <c r="B716" t="s">
        <v>3104</v>
      </c>
      <c r="C716">
        <v>41119</v>
      </c>
      <c r="D716" t="s">
        <v>7120</v>
      </c>
      <c r="F716" t="s">
        <v>1710</v>
      </c>
      <c r="G716" t="s">
        <v>3120</v>
      </c>
      <c r="H716" t="s">
        <v>3999</v>
      </c>
    </row>
    <row r="717" spans="1:8" x14ac:dyDescent="0.25">
      <c r="A717">
        <v>4</v>
      </c>
      <c r="B717" t="s">
        <v>3104</v>
      </c>
      <c r="C717">
        <v>41211</v>
      </c>
      <c r="D717" t="s">
        <v>7122</v>
      </c>
      <c r="F717" t="s">
        <v>1712</v>
      </c>
      <c r="G717" t="s">
        <v>3120</v>
      </c>
      <c r="H717" t="s">
        <v>4003</v>
      </c>
    </row>
    <row r="718" spans="1:8" x14ac:dyDescent="0.25">
      <c r="A718">
        <v>4</v>
      </c>
      <c r="B718" t="s">
        <v>3104</v>
      </c>
      <c r="C718">
        <v>41311</v>
      </c>
      <c r="D718" t="s">
        <v>7124</v>
      </c>
      <c r="F718" t="s">
        <v>1714</v>
      </c>
      <c r="G718" t="s">
        <v>3120</v>
      </c>
      <c r="H718" t="s">
        <v>4009</v>
      </c>
    </row>
    <row r="719" spans="1:8" x14ac:dyDescent="0.25">
      <c r="A719">
        <v>4</v>
      </c>
      <c r="B719" t="s">
        <v>3104</v>
      </c>
      <c r="C719">
        <v>41312</v>
      </c>
      <c r="D719" t="s">
        <v>7125</v>
      </c>
      <c r="F719" t="s">
        <v>1716</v>
      </c>
      <c r="G719" t="s">
        <v>3120</v>
      </c>
      <c r="H719" t="s">
        <v>4011</v>
      </c>
    </row>
    <row r="720" spans="1:8" x14ac:dyDescent="0.25">
      <c r="A720">
        <v>4</v>
      </c>
      <c r="B720" t="s">
        <v>3104</v>
      </c>
      <c r="C720">
        <v>41313</v>
      </c>
      <c r="D720" t="s">
        <v>7126</v>
      </c>
      <c r="F720" t="s">
        <v>1718</v>
      </c>
      <c r="G720" t="s">
        <v>3120</v>
      </c>
      <c r="H720" t="s">
        <v>4013</v>
      </c>
    </row>
    <row r="721" spans="1:8" x14ac:dyDescent="0.25">
      <c r="A721">
        <v>4</v>
      </c>
      <c r="B721" t="s">
        <v>3104</v>
      </c>
      <c r="C721">
        <v>41314</v>
      </c>
      <c r="D721" t="s">
        <v>7127</v>
      </c>
      <c r="F721" t="s">
        <v>1720</v>
      </c>
      <c r="G721" t="s">
        <v>3120</v>
      </c>
      <c r="H721" t="s">
        <v>4015</v>
      </c>
    </row>
    <row r="722" spans="1:8" x14ac:dyDescent="0.25">
      <c r="A722">
        <v>4</v>
      </c>
      <c r="B722" t="s">
        <v>3104</v>
      </c>
      <c r="C722">
        <v>41315</v>
      </c>
      <c r="D722" t="s">
        <v>7128</v>
      </c>
      <c r="F722" t="s">
        <v>1722</v>
      </c>
      <c r="G722" t="s">
        <v>3120</v>
      </c>
      <c r="H722" t="s">
        <v>4017</v>
      </c>
    </row>
    <row r="723" spans="1:8" x14ac:dyDescent="0.25">
      <c r="A723">
        <v>4</v>
      </c>
      <c r="B723" t="s">
        <v>3104</v>
      </c>
      <c r="C723">
        <v>41316</v>
      </c>
      <c r="D723" t="s">
        <v>7129</v>
      </c>
      <c r="F723" t="s">
        <v>1724</v>
      </c>
      <c r="G723" t="s">
        <v>3120</v>
      </c>
      <c r="H723" t="s">
        <v>4019</v>
      </c>
    </row>
    <row r="724" spans="1:8" x14ac:dyDescent="0.25">
      <c r="A724">
        <v>4</v>
      </c>
      <c r="B724" t="s">
        <v>3104</v>
      </c>
      <c r="C724">
        <v>41319</v>
      </c>
      <c r="D724" t="s">
        <v>7130</v>
      </c>
      <c r="F724" t="s">
        <v>1726</v>
      </c>
      <c r="G724" t="s">
        <v>3120</v>
      </c>
      <c r="H724" t="s">
        <v>4021</v>
      </c>
    </row>
    <row r="725" spans="1:8" x14ac:dyDescent="0.25">
      <c r="A725">
        <v>4</v>
      </c>
      <c r="B725" t="s">
        <v>3104</v>
      </c>
      <c r="C725">
        <v>41321</v>
      </c>
      <c r="D725" t="s">
        <v>7131</v>
      </c>
      <c r="F725" t="s">
        <v>1728</v>
      </c>
      <c r="G725" t="s">
        <v>3120</v>
      </c>
      <c r="H725" t="s">
        <v>4025</v>
      </c>
    </row>
    <row r="726" spans="1:8" x14ac:dyDescent="0.25">
      <c r="A726">
        <v>4</v>
      </c>
      <c r="B726" t="s">
        <v>3104</v>
      </c>
      <c r="C726">
        <v>41322</v>
      </c>
      <c r="D726" t="s">
        <v>7132</v>
      </c>
      <c r="F726" t="s">
        <v>1730</v>
      </c>
      <c r="G726" t="s">
        <v>3120</v>
      </c>
      <c r="H726" t="s">
        <v>4027</v>
      </c>
    </row>
    <row r="727" spans="1:8" x14ac:dyDescent="0.25">
      <c r="A727">
        <v>4</v>
      </c>
      <c r="B727" t="s">
        <v>3104</v>
      </c>
      <c r="C727">
        <v>41331</v>
      </c>
      <c r="D727" t="s">
        <v>7133</v>
      </c>
      <c r="F727" t="s">
        <v>1732</v>
      </c>
      <c r="G727" t="s">
        <v>3120</v>
      </c>
      <c r="H727" t="s">
        <v>4030</v>
      </c>
    </row>
    <row r="728" spans="1:8" x14ac:dyDescent="0.25">
      <c r="A728">
        <v>4</v>
      </c>
      <c r="B728" t="s">
        <v>3104</v>
      </c>
      <c r="C728">
        <v>41411</v>
      </c>
      <c r="D728" t="s">
        <v>7135</v>
      </c>
      <c r="F728" t="s">
        <v>1734</v>
      </c>
      <c r="G728" t="s">
        <v>3120</v>
      </c>
      <c r="H728" t="s">
        <v>4036</v>
      </c>
    </row>
    <row r="729" spans="1:8" x14ac:dyDescent="0.25">
      <c r="A729">
        <v>4</v>
      </c>
      <c r="B729" t="s">
        <v>3104</v>
      </c>
      <c r="C729">
        <v>41412</v>
      </c>
      <c r="D729" t="s">
        <v>7136</v>
      </c>
      <c r="F729" t="s">
        <v>1736</v>
      </c>
      <c r="G729" t="s">
        <v>3120</v>
      </c>
      <c r="H729" t="s">
        <v>4038</v>
      </c>
    </row>
    <row r="730" spans="1:8" x14ac:dyDescent="0.25">
      <c r="A730">
        <v>4</v>
      </c>
      <c r="B730" t="s">
        <v>3104</v>
      </c>
      <c r="C730">
        <v>41413</v>
      </c>
      <c r="D730" t="s">
        <v>7137</v>
      </c>
      <c r="F730" t="s">
        <v>1738</v>
      </c>
      <c r="G730" t="s">
        <v>3120</v>
      </c>
      <c r="H730" t="s">
        <v>4040</v>
      </c>
    </row>
    <row r="731" spans="1:8" x14ac:dyDescent="0.25">
      <c r="A731">
        <v>4</v>
      </c>
      <c r="B731" t="s">
        <v>3104</v>
      </c>
      <c r="C731">
        <v>41421</v>
      </c>
      <c r="D731" t="s">
        <v>7138</v>
      </c>
      <c r="F731" t="s">
        <v>1740</v>
      </c>
      <c r="G731" t="s">
        <v>3120</v>
      </c>
      <c r="H731" t="s">
        <v>4044</v>
      </c>
    </row>
    <row r="732" spans="1:8" x14ac:dyDescent="0.25">
      <c r="A732">
        <v>4</v>
      </c>
      <c r="B732" t="s">
        <v>3104</v>
      </c>
      <c r="C732">
        <v>41422</v>
      </c>
      <c r="D732" t="s">
        <v>7139</v>
      </c>
      <c r="F732" t="s">
        <v>1742</v>
      </c>
      <c r="G732" t="s">
        <v>3120</v>
      </c>
      <c r="H732" t="s">
        <v>4046</v>
      </c>
    </row>
    <row r="733" spans="1:8" x14ac:dyDescent="0.25">
      <c r="A733">
        <v>4</v>
      </c>
      <c r="B733" t="s">
        <v>3104</v>
      </c>
      <c r="C733">
        <v>41431</v>
      </c>
      <c r="D733" t="s">
        <v>7140</v>
      </c>
      <c r="F733" t="s">
        <v>1744</v>
      </c>
      <c r="G733" t="s">
        <v>3120</v>
      </c>
      <c r="H733" t="s">
        <v>4050</v>
      </c>
    </row>
    <row r="734" spans="1:8" x14ac:dyDescent="0.25">
      <c r="A734">
        <v>4</v>
      </c>
      <c r="B734" t="s">
        <v>3104</v>
      </c>
      <c r="C734">
        <v>41432</v>
      </c>
      <c r="D734" t="s">
        <v>7141</v>
      </c>
      <c r="F734" t="s">
        <v>1746</v>
      </c>
      <c r="G734" t="s">
        <v>3120</v>
      </c>
      <c r="H734" t="s">
        <v>4052</v>
      </c>
    </row>
    <row r="735" spans="1:8" x14ac:dyDescent="0.25">
      <c r="A735">
        <v>4</v>
      </c>
      <c r="B735" t="s">
        <v>3104</v>
      </c>
      <c r="C735">
        <v>41433</v>
      </c>
      <c r="D735" t="s">
        <v>7142</v>
      </c>
      <c r="F735" t="s">
        <v>1748</v>
      </c>
      <c r="G735" t="s">
        <v>3120</v>
      </c>
      <c r="H735" t="s">
        <v>4054</v>
      </c>
    </row>
    <row r="736" spans="1:8" x14ac:dyDescent="0.25">
      <c r="A736">
        <v>4</v>
      </c>
      <c r="B736" t="s">
        <v>3104</v>
      </c>
      <c r="C736">
        <v>41439</v>
      </c>
      <c r="D736" t="s">
        <v>7143</v>
      </c>
      <c r="F736" t="s">
        <v>1750</v>
      </c>
      <c r="G736" t="s">
        <v>3120</v>
      </c>
      <c r="H736" t="s">
        <v>4056</v>
      </c>
    </row>
    <row r="737" spans="1:8" x14ac:dyDescent="0.25">
      <c r="A737">
        <v>4</v>
      </c>
      <c r="B737" t="s">
        <v>3104</v>
      </c>
      <c r="C737">
        <v>41441</v>
      </c>
      <c r="D737" t="s">
        <v>7144</v>
      </c>
      <c r="F737" t="s">
        <v>1752</v>
      </c>
      <c r="G737" t="s">
        <v>3120</v>
      </c>
      <c r="H737" t="s">
        <v>4060</v>
      </c>
    </row>
    <row r="738" spans="1:8" x14ac:dyDescent="0.25">
      <c r="A738">
        <v>4</v>
      </c>
      <c r="B738" t="s">
        <v>3104</v>
      </c>
      <c r="C738">
        <v>41442</v>
      </c>
      <c r="D738" t="s">
        <v>7145</v>
      </c>
      <c r="F738" t="s">
        <v>1754</v>
      </c>
      <c r="G738" t="s">
        <v>3120</v>
      </c>
      <c r="H738" t="s">
        <v>4062</v>
      </c>
    </row>
    <row r="739" spans="1:8" x14ac:dyDescent="0.25">
      <c r="A739">
        <v>4</v>
      </c>
      <c r="B739" t="s">
        <v>3104</v>
      </c>
      <c r="C739">
        <v>41443</v>
      </c>
      <c r="D739" t="s">
        <v>7146</v>
      </c>
      <c r="F739" t="s">
        <v>1756</v>
      </c>
      <c r="G739" t="s">
        <v>3120</v>
      </c>
      <c r="H739" t="s">
        <v>4064</v>
      </c>
    </row>
    <row r="740" spans="1:8" x14ac:dyDescent="0.25">
      <c r="A740">
        <v>4</v>
      </c>
      <c r="B740" t="s">
        <v>3104</v>
      </c>
      <c r="C740">
        <v>41444</v>
      </c>
      <c r="D740" t="s">
        <v>7147</v>
      </c>
      <c r="F740" t="s">
        <v>1758</v>
      </c>
      <c r="G740" t="s">
        <v>3120</v>
      </c>
      <c r="H740" t="s">
        <v>4066</v>
      </c>
    </row>
    <row r="741" spans="1:8" x14ac:dyDescent="0.25">
      <c r="A741">
        <v>4</v>
      </c>
      <c r="B741" t="s">
        <v>3104</v>
      </c>
      <c r="C741">
        <v>41445</v>
      </c>
      <c r="D741" t="s">
        <v>7148</v>
      </c>
      <c r="F741" t="s">
        <v>1760</v>
      </c>
      <c r="G741" t="s">
        <v>3120</v>
      </c>
      <c r="H741" t="s">
        <v>4068</v>
      </c>
    </row>
    <row r="742" spans="1:8" x14ac:dyDescent="0.25">
      <c r="A742">
        <v>4</v>
      </c>
      <c r="B742" t="s">
        <v>3104</v>
      </c>
      <c r="C742">
        <v>41446</v>
      </c>
      <c r="D742" t="s">
        <v>7149</v>
      </c>
      <c r="F742" t="s">
        <v>1762</v>
      </c>
      <c r="G742" t="s">
        <v>3120</v>
      </c>
      <c r="H742" t="s">
        <v>4070</v>
      </c>
    </row>
    <row r="743" spans="1:8" x14ac:dyDescent="0.25">
      <c r="A743">
        <v>4</v>
      </c>
      <c r="B743" t="s">
        <v>3104</v>
      </c>
      <c r="C743">
        <v>41447</v>
      </c>
      <c r="D743" t="s">
        <v>7150</v>
      </c>
      <c r="F743" t="s">
        <v>1764</v>
      </c>
      <c r="G743" t="s">
        <v>3120</v>
      </c>
      <c r="H743" t="s">
        <v>4072</v>
      </c>
    </row>
    <row r="744" spans="1:8" x14ac:dyDescent="0.25">
      <c r="A744">
        <v>4</v>
      </c>
      <c r="B744" t="s">
        <v>3104</v>
      </c>
      <c r="C744">
        <v>41451</v>
      </c>
      <c r="D744" t="s">
        <v>7151</v>
      </c>
      <c r="F744" t="s">
        <v>1766</v>
      </c>
      <c r="G744" t="s">
        <v>3120</v>
      </c>
      <c r="H744" t="s">
        <v>4076</v>
      </c>
    </row>
    <row r="745" spans="1:8" x14ac:dyDescent="0.25">
      <c r="A745">
        <v>4</v>
      </c>
      <c r="B745" t="s">
        <v>3104</v>
      </c>
      <c r="C745">
        <v>41452</v>
      </c>
      <c r="D745" t="s">
        <v>7152</v>
      </c>
      <c r="F745" t="s">
        <v>1768</v>
      </c>
      <c r="G745" t="s">
        <v>3120</v>
      </c>
      <c r="H745" t="s">
        <v>4078</v>
      </c>
    </row>
    <row r="746" spans="1:8" x14ac:dyDescent="0.25">
      <c r="A746">
        <v>4</v>
      </c>
      <c r="B746" t="s">
        <v>3104</v>
      </c>
      <c r="C746">
        <v>41511</v>
      </c>
      <c r="D746" t="s">
        <v>7154</v>
      </c>
      <c r="F746" t="s">
        <v>1770</v>
      </c>
      <c r="G746" t="s">
        <v>3120</v>
      </c>
      <c r="H746" t="s">
        <v>4084</v>
      </c>
    </row>
    <row r="747" spans="1:8" x14ac:dyDescent="0.25">
      <c r="A747">
        <v>4</v>
      </c>
      <c r="B747" t="s">
        <v>3104</v>
      </c>
      <c r="C747">
        <v>41512</v>
      </c>
      <c r="D747" t="s">
        <v>7155</v>
      </c>
      <c r="F747" t="s">
        <v>1772</v>
      </c>
      <c r="G747" t="s">
        <v>3120</v>
      </c>
      <c r="H747" t="s">
        <v>4086</v>
      </c>
    </row>
    <row r="748" spans="1:8" x14ac:dyDescent="0.25">
      <c r="A748">
        <v>4</v>
      </c>
      <c r="B748" t="s">
        <v>3104</v>
      </c>
      <c r="C748">
        <v>41519</v>
      </c>
      <c r="D748" t="s">
        <v>7156</v>
      </c>
      <c r="F748" t="s">
        <v>1774</v>
      </c>
      <c r="G748" t="s">
        <v>3120</v>
      </c>
      <c r="H748" t="s">
        <v>4088</v>
      </c>
    </row>
    <row r="749" spans="1:8" x14ac:dyDescent="0.25">
      <c r="A749">
        <v>4</v>
      </c>
      <c r="B749" t="s">
        <v>3104</v>
      </c>
      <c r="C749">
        <v>41521</v>
      </c>
      <c r="D749" t="s">
        <v>7157</v>
      </c>
      <c r="F749" t="s">
        <v>1776</v>
      </c>
      <c r="G749" t="s">
        <v>3120</v>
      </c>
      <c r="H749" t="s">
        <v>4092</v>
      </c>
    </row>
    <row r="750" spans="1:8" x14ac:dyDescent="0.25">
      <c r="A750">
        <v>4</v>
      </c>
      <c r="B750" t="s">
        <v>3104</v>
      </c>
      <c r="C750">
        <v>41529</v>
      </c>
      <c r="D750" t="s">
        <v>7158</v>
      </c>
      <c r="F750" t="s">
        <v>1778</v>
      </c>
      <c r="G750" t="s">
        <v>3120</v>
      </c>
      <c r="H750" t="s">
        <v>4094</v>
      </c>
    </row>
    <row r="751" spans="1:8" x14ac:dyDescent="0.25">
      <c r="A751">
        <v>4</v>
      </c>
      <c r="B751" t="s">
        <v>3104</v>
      </c>
      <c r="C751">
        <v>41531</v>
      </c>
      <c r="D751" t="s">
        <v>7159</v>
      </c>
      <c r="F751" t="s">
        <v>1780</v>
      </c>
      <c r="G751" t="s">
        <v>3120</v>
      </c>
      <c r="H751" t="s">
        <v>4097</v>
      </c>
    </row>
    <row r="752" spans="1:8" x14ac:dyDescent="0.25">
      <c r="A752">
        <v>4</v>
      </c>
      <c r="B752" t="s">
        <v>3104</v>
      </c>
      <c r="C752">
        <v>41611</v>
      </c>
      <c r="D752" t="s">
        <v>7161</v>
      </c>
      <c r="F752" t="s">
        <v>1782</v>
      </c>
      <c r="G752" t="s">
        <v>3120</v>
      </c>
      <c r="H752" t="s">
        <v>4103</v>
      </c>
    </row>
    <row r="753" spans="1:8" x14ac:dyDescent="0.25">
      <c r="A753">
        <v>4</v>
      </c>
      <c r="B753" t="s">
        <v>3104</v>
      </c>
      <c r="C753">
        <v>41612</v>
      </c>
      <c r="D753" t="s">
        <v>7162</v>
      </c>
      <c r="F753" t="s">
        <v>1784</v>
      </c>
      <c r="G753" t="s">
        <v>3120</v>
      </c>
      <c r="H753" t="s">
        <v>4105</v>
      </c>
    </row>
    <row r="754" spans="1:8" x14ac:dyDescent="0.25">
      <c r="A754">
        <v>4</v>
      </c>
      <c r="B754" t="s">
        <v>3104</v>
      </c>
      <c r="C754">
        <v>41621</v>
      </c>
      <c r="D754" t="s">
        <v>7163</v>
      </c>
      <c r="F754" t="s">
        <v>1786</v>
      </c>
      <c r="G754" t="s">
        <v>3120</v>
      </c>
      <c r="H754" t="s">
        <v>4108</v>
      </c>
    </row>
    <row r="755" spans="1:8" x14ac:dyDescent="0.25">
      <c r="A755">
        <v>4</v>
      </c>
      <c r="B755" t="s">
        <v>3104</v>
      </c>
      <c r="C755">
        <v>41631</v>
      </c>
      <c r="D755" t="s">
        <v>7164</v>
      </c>
      <c r="F755" t="s">
        <v>1788</v>
      </c>
      <c r="G755" t="s">
        <v>3120</v>
      </c>
      <c r="H755" t="s">
        <v>4112</v>
      </c>
    </row>
    <row r="756" spans="1:8" x14ac:dyDescent="0.25">
      <c r="A756">
        <v>4</v>
      </c>
      <c r="B756" t="s">
        <v>3104</v>
      </c>
      <c r="C756">
        <v>41632</v>
      </c>
      <c r="D756" t="s">
        <v>7165</v>
      </c>
      <c r="F756" t="s">
        <v>1790</v>
      </c>
      <c r="G756" t="s">
        <v>3120</v>
      </c>
      <c r="H756" t="s">
        <v>4114</v>
      </c>
    </row>
    <row r="757" spans="1:8" x14ac:dyDescent="0.25">
      <c r="A757">
        <v>4</v>
      </c>
      <c r="B757" t="s">
        <v>3104</v>
      </c>
      <c r="C757">
        <v>41633</v>
      </c>
      <c r="D757" t="s">
        <v>7166</v>
      </c>
      <c r="F757" t="s">
        <v>1792</v>
      </c>
      <c r="G757" t="s">
        <v>3120</v>
      </c>
      <c r="H757" t="s">
        <v>4116</v>
      </c>
    </row>
    <row r="758" spans="1:8" x14ac:dyDescent="0.25">
      <c r="A758">
        <v>4</v>
      </c>
      <c r="B758" t="s">
        <v>3104</v>
      </c>
      <c r="C758">
        <v>41634</v>
      </c>
      <c r="D758" t="s">
        <v>7167</v>
      </c>
      <c r="F758" t="s">
        <v>1794</v>
      </c>
      <c r="G758" t="s">
        <v>3120</v>
      </c>
      <c r="H758" t="s">
        <v>4118</v>
      </c>
    </row>
    <row r="759" spans="1:8" x14ac:dyDescent="0.25">
      <c r="A759">
        <v>4</v>
      </c>
      <c r="B759" t="s">
        <v>3104</v>
      </c>
      <c r="C759">
        <v>41639</v>
      </c>
      <c r="D759" t="s">
        <v>7168</v>
      </c>
      <c r="F759" t="s">
        <v>1796</v>
      </c>
      <c r="G759" t="s">
        <v>3120</v>
      </c>
      <c r="H759" t="s">
        <v>4120</v>
      </c>
    </row>
    <row r="760" spans="1:8" x14ac:dyDescent="0.25">
      <c r="A760">
        <v>4</v>
      </c>
      <c r="B760" t="s">
        <v>3104</v>
      </c>
      <c r="C760">
        <v>41711</v>
      </c>
      <c r="D760" t="s">
        <v>7170</v>
      </c>
      <c r="F760" t="s">
        <v>1798</v>
      </c>
      <c r="G760" t="s">
        <v>3120</v>
      </c>
      <c r="H760" t="s">
        <v>4125</v>
      </c>
    </row>
    <row r="761" spans="1:8" x14ac:dyDescent="0.25">
      <c r="A761">
        <v>4</v>
      </c>
      <c r="B761" t="s">
        <v>3104</v>
      </c>
      <c r="C761">
        <v>41721</v>
      </c>
      <c r="D761" t="s">
        <v>7171</v>
      </c>
      <c r="F761" t="s">
        <v>1800</v>
      </c>
      <c r="G761" t="s">
        <v>3120</v>
      </c>
      <c r="H761" t="s">
        <v>4129</v>
      </c>
    </row>
    <row r="762" spans="1:8" x14ac:dyDescent="0.25">
      <c r="A762">
        <v>4</v>
      </c>
      <c r="B762" t="s">
        <v>3104</v>
      </c>
      <c r="C762">
        <v>41722</v>
      </c>
      <c r="D762" t="s">
        <v>7172</v>
      </c>
      <c r="F762" t="s">
        <v>1802</v>
      </c>
      <c r="G762" t="s">
        <v>3120</v>
      </c>
      <c r="H762" t="s">
        <v>4131</v>
      </c>
    </row>
    <row r="763" spans="1:8" x14ac:dyDescent="0.25">
      <c r="A763">
        <v>4</v>
      </c>
      <c r="B763" t="s">
        <v>3104</v>
      </c>
      <c r="C763">
        <v>41723</v>
      </c>
      <c r="D763" t="s">
        <v>7173</v>
      </c>
      <c r="F763" t="s">
        <v>1804</v>
      </c>
      <c r="G763" t="s">
        <v>3120</v>
      </c>
      <c r="H763" t="s">
        <v>4133</v>
      </c>
    </row>
    <row r="764" spans="1:8" x14ac:dyDescent="0.25">
      <c r="A764">
        <v>4</v>
      </c>
      <c r="B764" t="s">
        <v>3104</v>
      </c>
      <c r="C764">
        <v>41731</v>
      </c>
      <c r="D764" t="s">
        <v>7174</v>
      </c>
      <c r="F764" t="s">
        <v>1806</v>
      </c>
      <c r="G764" t="s">
        <v>3120</v>
      </c>
      <c r="H764" t="s">
        <v>4137</v>
      </c>
    </row>
    <row r="765" spans="1:8" x14ac:dyDescent="0.25">
      <c r="A765">
        <v>4</v>
      </c>
      <c r="B765" t="s">
        <v>3104</v>
      </c>
      <c r="C765">
        <v>41732</v>
      </c>
      <c r="D765" t="s">
        <v>7175</v>
      </c>
      <c r="F765" t="s">
        <v>1808</v>
      </c>
      <c r="G765" t="s">
        <v>3120</v>
      </c>
      <c r="H765" t="s">
        <v>4139</v>
      </c>
    </row>
    <row r="766" spans="1:8" x14ac:dyDescent="0.25">
      <c r="A766">
        <v>4</v>
      </c>
      <c r="B766" t="s">
        <v>3104</v>
      </c>
      <c r="C766">
        <v>41791</v>
      </c>
      <c r="D766" t="s">
        <v>7176</v>
      </c>
      <c r="F766" t="s">
        <v>1810</v>
      </c>
      <c r="G766" t="s">
        <v>3120</v>
      </c>
      <c r="H766" t="s">
        <v>4143</v>
      </c>
    </row>
    <row r="767" spans="1:8" x14ac:dyDescent="0.25">
      <c r="A767">
        <v>4</v>
      </c>
      <c r="B767" t="s">
        <v>3104</v>
      </c>
      <c r="C767">
        <v>41792</v>
      </c>
      <c r="D767" t="s">
        <v>7177</v>
      </c>
      <c r="F767" t="s">
        <v>1812</v>
      </c>
      <c r="G767" t="s">
        <v>3120</v>
      </c>
      <c r="H767" t="s">
        <v>4145</v>
      </c>
    </row>
    <row r="768" spans="1:8" x14ac:dyDescent="0.25">
      <c r="A768">
        <v>4</v>
      </c>
      <c r="B768" t="s">
        <v>3104</v>
      </c>
      <c r="C768">
        <v>41793</v>
      </c>
      <c r="D768" t="s">
        <v>7178</v>
      </c>
      <c r="F768" t="s">
        <v>1814</v>
      </c>
      <c r="G768" t="s">
        <v>3120</v>
      </c>
      <c r="H768" t="s">
        <v>4147</v>
      </c>
    </row>
    <row r="769" spans="1:8" x14ac:dyDescent="0.25">
      <c r="A769">
        <v>4</v>
      </c>
      <c r="B769" t="s">
        <v>3104</v>
      </c>
      <c r="C769">
        <v>41799</v>
      </c>
      <c r="D769" t="s">
        <v>7179</v>
      </c>
      <c r="F769" t="s">
        <v>1816</v>
      </c>
      <c r="G769" t="s">
        <v>3120</v>
      </c>
      <c r="H769" t="s">
        <v>4149</v>
      </c>
    </row>
    <row r="770" spans="1:8" x14ac:dyDescent="0.25">
      <c r="A770">
        <v>4</v>
      </c>
      <c r="B770" t="s">
        <v>3104</v>
      </c>
      <c r="C770">
        <v>41811</v>
      </c>
      <c r="D770" t="s">
        <v>7181</v>
      </c>
      <c r="F770" t="s">
        <v>1818</v>
      </c>
      <c r="G770" t="s">
        <v>3120</v>
      </c>
      <c r="H770" t="s">
        <v>4155</v>
      </c>
    </row>
    <row r="771" spans="1:8" x14ac:dyDescent="0.25">
      <c r="A771">
        <v>4</v>
      </c>
      <c r="B771" t="s">
        <v>3104</v>
      </c>
      <c r="C771">
        <v>41812</v>
      </c>
      <c r="D771" t="s">
        <v>7182</v>
      </c>
      <c r="F771" t="s">
        <v>1820</v>
      </c>
      <c r="G771" t="s">
        <v>3120</v>
      </c>
      <c r="H771" t="s">
        <v>4157</v>
      </c>
    </row>
    <row r="772" spans="1:8" x14ac:dyDescent="0.25">
      <c r="A772">
        <v>4</v>
      </c>
      <c r="B772" t="s">
        <v>3104</v>
      </c>
      <c r="C772">
        <v>41819</v>
      </c>
      <c r="D772" t="s">
        <v>7183</v>
      </c>
      <c r="F772" t="s">
        <v>1822</v>
      </c>
      <c r="G772" t="s">
        <v>3120</v>
      </c>
      <c r="H772" t="s">
        <v>4159</v>
      </c>
    </row>
    <row r="773" spans="1:8" x14ac:dyDescent="0.25">
      <c r="A773">
        <v>4</v>
      </c>
      <c r="B773" t="s">
        <v>3104</v>
      </c>
      <c r="C773">
        <v>41821</v>
      </c>
      <c r="D773" t="s">
        <v>7184</v>
      </c>
      <c r="F773" t="s">
        <v>1824</v>
      </c>
      <c r="G773" t="s">
        <v>3120</v>
      </c>
      <c r="H773" t="s">
        <v>4163</v>
      </c>
    </row>
    <row r="774" spans="1:8" x14ac:dyDescent="0.25">
      <c r="A774">
        <v>4</v>
      </c>
      <c r="B774" t="s">
        <v>3104</v>
      </c>
      <c r="C774">
        <v>41822</v>
      </c>
      <c r="D774" t="s">
        <v>7185</v>
      </c>
      <c r="F774" t="s">
        <v>1826</v>
      </c>
      <c r="G774" t="s">
        <v>3120</v>
      </c>
      <c r="H774" t="s">
        <v>4165</v>
      </c>
    </row>
    <row r="775" spans="1:8" x14ac:dyDescent="0.25">
      <c r="A775">
        <v>4</v>
      </c>
      <c r="B775" t="s">
        <v>3104</v>
      </c>
      <c r="C775">
        <v>41831</v>
      </c>
      <c r="D775" t="s">
        <v>7186</v>
      </c>
      <c r="F775" t="s">
        <v>1828</v>
      </c>
      <c r="G775" t="s">
        <v>3120</v>
      </c>
      <c r="H775" t="s">
        <v>4169</v>
      </c>
    </row>
    <row r="776" spans="1:8" x14ac:dyDescent="0.25">
      <c r="A776">
        <v>4</v>
      </c>
      <c r="B776" t="s">
        <v>3104</v>
      </c>
      <c r="C776">
        <v>41832</v>
      </c>
      <c r="D776" t="s">
        <v>7187</v>
      </c>
      <c r="F776" t="s">
        <v>1830</v>
      </c>
      <c r="G776" t="s">
        <v>3120</v>
      </c>
      <c r="H776" t="s">
        <v>4171</v>
      </c>
    </row>
    <row r="777" spans="1:8" x14ac:dyDescent="0.25">
      <c r="A777">
        <v>4</v>
      </c>
      <c r="B777" t="s">
        <v>3104</v>
      </c>
      <c r="C777">
        <v>41839</v>
      </c>
      <c r="D777" t="s">
        <v>7188</v>
      </c>
      <c r="F777" t="s">
        <v>1832</v>
      </c>
      <c r="G777" t="s">
        <v>3120</v>
      </c>
      <c r="H777" t="s">
        <v>4173</v>
      </c>
    </row>
    <row r="778" spans="1:8" x14ac:dyDescent="0.25">
      <c r="A778">
        <v>4</v>
      </c>
      <c r="B778" t="s">
        <v>3104</v>
      </c>
      <c r="C778">
        <v>41841</v>
      </c>
      <c r="D778" t="s">
        <v>7189</v>
      </c>
      <c r="F778" t="s">
        <v>1834</v>
      </c>
      <c r="G778" t="s">
        <v>3120</v>
      </c>
      <c r="H778" t="s">
        <v>4176</v>
      </c>
    </row>
    <row r="779" spans="1:8" x14ac:dyDescent="0.25">
      <c r="A779">
        <v>4</v>
      </c>
      <c r="B779" t="s">
        <v>3104</v>
      </c>
      <c r="C779">
        <v>41891</v>
      </c>
      <c r="D779" t="s">
        <v>7190</v>
      </c>
      <c r="F779" t="s">
        <v>1836</v>
      </c>
      <c r="G779" t="s">
        <v>3120</v>
      </c>
      <c r="H779" t="s">
        <v>4180</v>
      </c>
    </row>
    <row r="780" spans="1:8" x14ac:dyDescent="0.25">
      <c r="A780">
        <v>4</v>
      </c>
      <c r="B780" t="s">
        <v>3104</v>
      </c>
      <c r="C780">
        <v>41892</v>
      </c>
      <c r="D780" t="s">
        <v>7191</v>
      </c>
      <c r="F780" t="s">
        <v>1838</v>
      </c>
      <c r="G780" t="s">
        <v>3120</v>
      </c>
      <c r="H780" t="s">
        <v>4182</v>
      </c>
    </row>
    <row r="781" spans="1:8" x14ac:dyDescent="0.25">
      <c r="A781">
        <v>4</v>
      </c>
      <c r="B781" t="s">
        <v>3104</v>
      </c>
      <c r="C781">
        <v>41893</v>
      </c>
      <c r="D781" t="s">
        <v>7192</v>
      </c>
      <c r="F781" t="s">
        <v>1840</v>
      </c>
      <c r="G781" t="s">
        <v>3120</v>
      </c>
      <c r="H781" t="s">
        <v>4184</v>
      </c>
    </row>
    <row r="782" spans="1:8" x14ac:dyDescent="0.25">
      <c r="A782">
        <v>4</v>
      </c>
      <c r="B782" t="s">
        <v>3104</v>
      </c>
      <c r="C782">
        <v>41899</v>
      </c>
      <c r="D782" t="s">
        <v>7193</v>
      </c>
      <c r="F782" t="s">
        <v>1842</v>
      </c>
      <c r="G782" t="s">
        <v>3120</v>
      </c>
      <c r="H782" t="s">
        <v>4186</v>
      </c>
    </row>
    <row r="783" spans="1:8" x14ac:dyDescent="0.25">
      <c r="A783">
        <v>4</v>
      </c>
      <c r="B783" t="s">
        <v>3104</v>
      </c>
      <c r="C783">
        <v>41911</v>
      </c>
      <c r="D783" t="s">
        <v>7195</v>
      </c>
      <c r="F783" t="s">
        <v>1844</v>
      </c>
      <c r="G783" t="s">
        <v>3109</v>
      </c>
      <c r="H783" t="s">
        <v>4191</v>
      </c>
    </row>
    <row r="784" spans="1:8" x14ac:dyDescent="0.25">
      <c r="A784">
        <v>4</v>
      </c>
      <c r="B784" t="s">
        <v>3104</v>
      </c>
      <c r="C784">
        <v>41912</v>
      </c>
      <c r="D784" t="s">
        <v>7196</v>
      </c>
      <c r="F784" t="s">
        <v>1846</v>
      </c>
      <c r="G784" t="s">
        <v>3109</v>
      </c>
      <c r="H784" t="s">
        <v>4193</v>
      </c>
    </row>
    <row r="785" spans="1:8" x14ac:dyDescent="0.25">
      <c r="A785">
        <v>4</v>
      </c>
      <c r="B785" t="s">
        <v>3104</v>
      </c>
      <c r="C785">
        <v>44111</v>
      </c>
      <c r="D785" t="s">
        <v>7199</v>
      </c>
      <c r="F785" t="s">
        <v>1848</v>
      </c>
      <c r="G785" t="s">
        <v>3109</v>
      </c>
      <c r="H785" t="s">
        <v>4200</v>
      </c>
    </row>
    <row r="786" spans="1:8" x14ac:dyDescent="0.25">
      <c r="A786">
        <v>4</v>
      </c>
      <c r="B786" t="s">
        <v>3104</v>
      </c>
      <c r="C786">
        <v>44112</v>
      </c>
      <c r="D786" t="s">
        <v>7200</v>
      </c>
      <c r="F786" t="s">
        <v>1850</v>
      </c>
      <c r="G786" t="s">
        <v>3109</v>
      </c>
      <c r="H786" t="s">
        <v>4202</v>
      </c>
    </row>
    <row r="787" spans="1:8" x14ac:dyDescent="0.25">
      <c r="A787">
        <v>4</v>
      </c>
      <c r="B787" t="s">
        <v>3104</v>
      </c>
      <c r="C787">
        <v>44121</v>
      </c>
      <c r="D787" t="s">
        <v>7201</v>
      </c>
      <c r="F787" t="s">
        <v>1852</v>
      </c>
      <c r="G787" t="s">
        <v>3109</v>
      </c>
      <c r="H787" t="s">
        <v>4206</v>
      </c>
    </row>
    <row r="788" spans="1:8" x14ac:dyDescent="0.25">
      <c r="A788">
        <v>4</v>
      </c>
      <c r="B788" t="s">
        <v>3104</v>
      </c>
      <c r="C788">
        <v>44122</v>
      </c>
      <c r="D788" t="s">
        <v>7202</v>
      </c>
      <c r="F788" t="s">
        <v>1854</v>
      </c>
      <c r="G788" t="s">
        <v>3109</v>
      </c>
      <c r="H788" t="s">
        <v>4208</v>
      </c>
    </row>
    <row r="789" spans="1:8" x14ac:dyDescent="0.25">
      <c r="A789">
        <v>4</v>
      </c>
      <c r="B789" t="s">
        <v>3104</v>
      </c>
      <c r="C789">
        <v>44131</v>
      </c>
      <c r="D789" t="s">
        <v>7203</v>
      </c>
      <c r="F789" t="s">
        <v>1856</v>
      </c>
      <c r="G789" t="s">
        <v>3109</v>
      </c>
      <c r="H789" t="s">
        <v>4212</v>
      </c>
    </row>
    <row r="790" spans="1:8" x14ac:dyDescent="0.25">
      <c r="A790">
        <v>4</v>
      </c>
      <c r="B790" t="s">
        <v>3104</v>
      </c>
      <c r="C790">
        <v>44132</v>
      </c>
      <c r="D790" t="s">
        <v>7204</v>
      </c>
      <c r="F790" t="s">
        <v>1858</v>
      </c>
      <c r="G790" t="s">
        <v>3109</v>
      </c>
      <c r="H790" t="s">
        <v>4214</v>
      </c>
    </row>
    <row r="791" spans="1:8" x14ac:dyDescent="0.25">
      <c r="A791">
        <v>4</v>
      </c>
      <c r="B791" t="s">
        <v>3104</v>
      </c>
      <c r="C791">
        <v>44211</v>
      </c>
      <c r="D791" t="s">
        <v>7206</v>
      </c>
      <c r="F791" t="s">
        <v>1860</v>
      </c>
      <c r="G791" t="s">
        <v>3109</v>
      </c>
      <c r="H791" t="s">
        <v>4218</v>
      </c>
    </row>
    <row r="792" spans="1:8" x14ac:dyDescent="0.25">
      <c r="A792">
        <v>4</v>
      </c>
      <c r="B792" t="s">
        <v>3104</v>
      </c>
      <c r="C792">
        <v>44221</v>
      </c>
      <c r="D792" t="s">
        <v>7207</v>
      </c>
      <c r="F792" t="s">
        <v>1862</v>
      </c>
      <c r="G792" t="s">
        <v>3109</v>
      </c>
      <c r="H792" t="s">
        <v>4222</v>
      </c>
    </row>
    <row r="793" spans="1:8" x14ac:dyDescent="0.25">
      <c r="A793">
        <v>4</v>
      </c>
      <c r="B793" t="s">
        <v>3104</v>
      </c>
      <c r="C793">
        <v>44229</v>
      </c>
      <c r="D793" t="s">
        <v>7208</v>
      </c>
      <c r="F793" t="s">
        <v>4224</v>
      </c>
      <c r="G793" t="s">
        <v>3109</v>
      </c>
      <c r="H793" t="s">
        <v>4225</v>
      </c>
    </row>
    <row r="794" spans="1:8" x14ac:dyDescent="0.25">
      <c r="A794">
        <v>4</v>
      </c>
      <c r="B794" t="s">
        <v>3104</v>
      </c>
      <c r="C794">
        <v>44314</v>
      </c>
      <c r="D794" t="s">
        <v>7213</v>
      </c>
      <c r="F794" t="s">
        <v>633</v>
      </c>
      <c r="G794" t="s">
        <v>3109</v>
      </c>
      <c r="H794" t="s">
        <v>4231</v>
      </c>
    </row>
    <row r="795" spans="1:8" x14ac:dyDescent="0.25">
      <c r="A795">
        <v>4</v>
      </c>
      <c r="B795" t="s">
        <v>3104</v>
      </c>
      <c r="C795">
        <v>44411</v>
      </c>
      <c r="D795" t="s">
        <v>7219</v>
      </c>
      <c r="F795" t="s">
        <v>1878</v>
      </c>
      <c r="G795" t="s">
        <v>3109</v>
      </c>
      <c r="H795" t="s">
        <v>4239</v>
      </c>
    </row>
    <row r="796" spans="1:8" x14ac:dyDescent="0.25">
      <c r="A796">
        <v>4</v>
      </c>
      <c r="B796" t="s">
        <v>3104</v>
      </c>
      <c r="C796">
        <v>44412</v>
      </c>
      <c r="D796" t="s">
        <v>7220</v>
      </c>
      <c r="F796" t="s">
        <v>1880</v>
      </c>
      <c r="G796" t="s">
        <v>3109</v>
      </c>
      <c r="H796" t="s">
        <v>4241</v>
      </c>
    </row>
    <row r="797" spans="1:8" x14ac:dyDescent="0.25">
      <c r="A797">
        <v>4</v>
      </c>
      <c r="B797" t="s">
        <v>3104</v>
      </c>
      <c r="C797">
        <v>44413</v>
      </c>
      <c r="D797" t="s">
        <v>7221</v>
      </c>
      <c r="F797" t="s">
        <v>1882</v>
      </c>
      <c r="G797" t="s">
        <v>3109</v>
      </c>
      <c r="H797" t="s">
        <v>4243</v>
      </c>
    </row>
    <row r="798" spans="1:8" x14ac:dyDescent="0.25">
      <c r="A798">
        <v>4</v>
      </c>
      <c r="B798" t="s">
        <v>3104</v>
      </c>
      <c r="C798">
        <v>44419</v>
      </c>
      <c r="D798" t="s">
        <v>7222</v>
      </c>
      <c r="F798" t="s">
        <v>1884</v>
      </c>
      <c r="G798" t="s">
        <v>3109</v>
      </c>
      <c r="H798" t="s">
        <v>4245</v>
      </c>
    </row>
    <row r="799" spans="1:8" x14ac:dyDescent="0.25">
      <c r="A799">
        <v>4</v>
      </c>
      <c r="B799" t="s">
        <v>3104</v>
      </c>
      <c r="C799">
        <v>44421</v>
      </c>
      <c r="D799" t="s">
        <v>7223</v>
      </c>
      <c r="F799" t="s">
        <v>1886</v>
      </c>
      <c r="G799" t="s">
        <v>3109</v>
      </c>
      <c r="H799" t="s">
        <v>4249</v>
      </c>
    </row>
    <row r="800" spans="1:8" x14ac:dyDescent="0.25">
      <c r="A800">
        <v>4</v>
      </c>
      <c r="B800" t="s">
        <v>3104</v>
      </c>
      <c r="C800">
        <v>44422</v>
      </c>
      <c r="D800" t="s">
        <v>7224</v>
      </c>
      <c r="F800" t="s">
        <v>1888</v>
      </c>
      <c r="G800" t="s">
        <v>3109</v>
      </c>
      <c r="H800" t="s">
        <v>4251</v>
      </c>
    </row>
    <row r="801" spans="1:8" x14ac:dyDescent="0.25">
      <c r="A801">
        <v>4</v>
      </c>
      <c r="B801" t="s">
        <v>3104</v>
      </c>
      <c r="C801">
        <v>44511</v>
      </c>
      <c r="D801" t="s">
        <v>7226</v>
      </c>
      <c r="F801" t="s">
        <v>1890</v>
      </c>
      <c r="G801" t="s">
        <v>3109</v>
      </c>
      <c r="H801" t="s">
        <v>4256</v>
      </c>
    </row>
    <row r="802" spans="1:8" x14ac:dyDescent="0.25">
      <c r="A802">
        <v>4</v>
      </c>
      <c r="B802" t="s">
        <v>3104</v>
      </c>
      <c r="C802">
        <v>44512</v>
      </c>
      <c r="D802" t="s">
        <v>7227</v>
      </c>
      <c r="F802" t="s">
        <v>1892</v>
      </c>
      <c r="G802" t="s">
        <v>3109</v>
      </c>
      <c r="H802" t="s">
        <v>4258</v>
      </c>
    </row>
    <row r="803" spans="1:8" x14ac:dyDescent="0.25">
      <c r="A803">
        <v>4</v>
      </c>
      <c r="B803" t="s">
        <v>3104</v>
      </c>
      <c r="C803">
        <v>44521</v>
      </c>
      <c r="D803" t="s">
        <v>7228</v>
      </c>
      <c r="F803" t="s">
        <v>1894</v>
      </c>
      <c r="G803" t="s">
        <v>3109</v>
      </c>
      <c r="H803" t="s">
        <v>4262</v>
      </c>
    </row>
    <row r="804" spans="1:8" x14ac:dyDescent="0.25">
      <c r="A804">
        <v>4</v>
      </c>
      <c r="B804" t="s">
        <v>3104</v>
      </c>
      <c r="C804">
        <v>44522</v>
      </c>
      <c r="D804" t="s">
        <v>7229</v>
      </c>
      <c r="F804" t="s">
        <v>1896</v>
      </c>
      <c r="G804" t="s">
        <v>3109</v>
      </c>
      <c r="H804" t="s">
        <v>4264</v>
      </c>
    </row>
    <row r="805" spans="1:8" x14ac:dyDescent="0.25">
      <c r="A805">
        <v>4</v>
      </c>
      <c r="B805" t="s">
        <v>3104</v>
      </c>
      <c r="C805">
        <v>44523</v>
      </c>
      <c r="D805" t="s">
        <v>7230</v>
      </c>
      <c r="F805" t="s">
        <v>1898</v>
      </c>
      <c r="G805" t="s">
        <v>3109</v>
      </c>
      <c r="H805" t="s">
        <v>4266</v>
      </c>
    </row>
    <row r="806" spans="1:8" x14ac:dyDescent="0.25">
      <c r="A806">
        <v>4</v>
      </c>
      <c r="B806" t="s">
        <v>3104</v>
      </c>
      <c r="C806">
        <v>44529</v>
      </c>
      <c r="D806" t="s">
        <v>7231</v>
      </c>
      <c r="F806" t="s">
        <v>4268</v>
      </c>
      <c r="G806" t="s">
        <v>3109</v>
      </c>
      <c r="H806" t="s">
        <v>4269</v>
      </c>
    </row>
    <row r="807" spans="1:8" x14ac:dyDescent="0.25">
      <c r="A807">
        <v>4</v>
      </c>
      <c r="B807" t="s">
        <v>3104</v>
      </c>
      <c r="C807">
        <v>44531</v>
      </c>
      <c r="D807" t="s">
        <v>7235</v>
      </c>
      <c r="F807" t="s">
        <v>1906</v>
      </c>
      <c r="G807" t="s">
        <v>3109</v>
      </c>
      <c r="H807" t="s">
        <v>4274</v>
      </c>
    </row>
    <row r="808" spans="1:8" x14ac:dyDescent="0.25">
      <c r="A808">
        <v>4</v>
      </c>
      <c r="B808" t="s">
        <v>3104</v>
      </c>
      <c r="C808">
        <v>44611</v>
      </c>
      <c r="D808" t="s">
        <v>7237</v>
      </c>
      <c r="F808" t="s">
        <v>1908</v>
      </c>
      <c r="G808" t="s">
        <v>3109</v>
      </c>
      <c r="H808" t="s">
        <v>4278</v>
      </c>
    </row>
    <row r="809" spans="1:8" x14ac:dyDescent="0.25">
      <c r="A809">
        <v>4</v>
      </c>
      <c r="B809" t="s">
        <v>3104</v>
      </c>
      <c r="C809">
        <v>44612</v>
      </c>
      <c r="D809" t="s">
        <v>7238</v>
      </c>
      <c r="F809" t="s">
        <v>1910</v>
      </c>
      <c r="G809" t="s">
        <v>3109</v>
      </c>
      <c r="H809" t="s">
        <v>4280</v>
      </c>
    </row>
    <row r="810" spans="1:8" x14ac:dyDescent="0.25">
      <c r="A810">
        <v>4</v>
      </c>
      <c r="B810" t="s">
        <v>3104</v>
      </c>
      <c r="C810">
        <v>44613</v>
      </c>
      <c r="D810" t="s">
        <v>7239</v>
      </c>
      <c r="F810" t="s">
        <v>1912</v>
      </c>
      <c r="G810" t="s">
        <v>3109</v>
      </c>
      <c r="H810" t="s">
        <v>4282</v>
      </c>
    </row>
    <row r="811" spans="1:8" x14ac:dyDescent="0.25">
      <c r="A811">
        <v>4</v>
      </c>
      <c r="B811" t="s">
        <v>3104</v>
      </c>
      <c r="C811">
        <v>44619</v>
      </c>
      <c r="D811" t="s">
        <v>7240</v>
      </c>
      <c r="F811" t="s">
        <v>4284</v>
      </c>
      <c r="G811" t="s">
        <v>3109</v>
      </c>
      <c r="H811" t="s">
        <v>4285</v>
      </c>
    </row>
    <row r="812" spans="1:8" x14ac:dyDescent="0.25">
      <c r="A812">
        <v>4</v>
      </c>
      <c r="B812" t="s">
        <v>3104</v>
      </c>
      <c r="C812">
        <v>44711</v>
      </c>
      <c r="D812" t="s">
        <v>7244</v>
      </c>
      <c r="F812" t="s">
        <v>1918</v>
      </c>
      <c r="G812" t="s">
        <v>3109</v>
      </c>
      <c r="H812" t="s">
        <v>4290</v>
      </c>
    </row>
    <row r="813" spans="1:8" x14ac:dyDescent="0.25">
      <c r="A813">
        <v>4</v>
      </c>
      <c r="B813" t="s">
        <v>3104</v>
      </c>
      <c r="C813">
        <v>44719</v>
      </c>
      <c r="D813" t="s">
        <v>7245</v>
      </c>
      <c r="F813" t="s">
        <v>1920</v>
      </c>
      <c r="G813" t="s">
        <v>3109</v>
      </c>
      <c r="H813" t="s">
        <v>4292</v>
      </c>
    </row>
    <row r="814" spans="1:8" x14ac:dyDescent="0.25">
      <c r="A814">
        <v>4</v>
      </c>
      <c r="B814" t="s">
        <v>3104</v>
      </c>
      <c r="C814">
        <v>44811</v>
      </c>
      <c r="D814" t="s">
        <v>7247</v>
      </c>
      <c r="F814" t="s">
        <v>1922</v>
      </c>
      <c r="G814" t="s">
        <v>3109</v>
      </c>
      <c r="H814" t="s">
        <v>4297</v>
      </c>
    </row>
    <row r="815" spans="1:8" x14ac:dyDescent="0.25">
      <c r="A815">
        <v>4</v>
      </c>
      <c r="B815" t="s">
        <v>3104</v>
      </c>
      <c r="C815">
        <v>44812</v>
      </c>
      <c r="D815" t="s">
        <v>7248</v>
      </c>
      <c r="F815" t="s">
        <v>1924</v>
      </c>
      <c r="G815" t="s">
        <v>3109</v>
      </c>
      <c r="H815" t="s">
        <v>4299</v>
      </c>
    </row>
    <row r="816" spans="1:8" x14ac:dyDescent="0.25">
      <c r="A816">
        <v>4</v>
      </c>
      <c r="B816" t="s">
        <v>3104</v>
      </c>
      <c r="C816">
        <v>44813</v>
      </c>
      <c r="D816" t="s">
        <v>7249</v>
      </c>
      <c r="F816" t="s">
        <v>1926</v>
      </c>
      <c r="G816" t="s">
        <v>3109</v>
      </c>
      <c r="H816" t="s">
        <v>4301</v>
      </c>
    </row>
    <row r="817" spans="1:8" x14ac:dyDescent="0.25">
      <c r="A817">
        <v>4</v>
      </c>
      <c r="B817" t="s">
        <v>3104</v>
      </c>
      <c r="C817">
        <v>44814</v>
      </c>
      <c r="D817" t="s">
        <v>7250</v>
      </c>
      <c r="F817" t="s">
        <v>1928</v>
      </c>
      <c r="G817" t="s">
        <v>3109</v>
      </c>
      <c r="H817" t="s">
        <v>4303</v>
      </c>
    </row>
    <row r="818" spans="1:8" x14ac:dyDescent="0.25">
      <c r="A818">
        <v>4</v>
      </c>
      <c r="B818" t="s">
        <v>3104</v>
      </c>
      <c r="C818">
        <v>44815</v>
      </c>
      <c r="D818" t="s">
        <v>7251</v>
      </c>
      <c r="F818" t="s">
        <v>1930</v>
      </c>
      <c r="G818" t="s">
        <v>3109</v>
      </c>
      <c r="H818" t="s">
        <v>4305</v>
      </c>
    </row>
    <row r="819" spans="1:8" x14ac:dyDescent="0.25">
      <c r="A819">
        <v>4</v>
      </c>
      <c r="B819" t="s">
        <v>3104</v>
      </c>
      <c r="C819">
        <v>44819</v>
      </c>
      <c r="D819" t="s">
        <v>7252</v>
      </c>
      <c r="F819" t="s">
        <v>4307</v>
      </c>
      <c r="G819" t="s">
        <v>3109</v>
      </c>
      <c r="H819" t="s">
        <v>4308</v>
      </c>
    </row>
    <row r="820" spans="1:8" x14ac:dyDescent="0.25">
      <c r="A820">
        <v>4</v>
      </c>
      <c r="B820" t="s">
        <v>3104</v>
      </c>
      <c r="C820">
        <v>44821</v>
      </c>
      <c r="D820" t="s">
        <v>7255</v>
      </c>
      <c r="F820" t="s">
        <v>1936</v>
      </c>
      <c r="G820" t="s">
        <v>3109</v>
      </c>
      <c r="H820" t="s">
        <v>4312</v>
      </c>
    </row>
    <row r="821" spans="1:8" x14ac:dyDescent="0.25">
      <c r="A821">
        <v>4</v>
      </c>
      <c r="B821" t="s">
        <v>3104</v>
      </c>
      <c r="C821">
        <v>44831</v>
      </c>
      <c r="D821" t="s">
        <v>7256</v>
      </c>
      <c r="F821" t="s">
        <v>1938</v>
      </c>
      <c r="G821" t="s">
        <v>3109</v>
      </c>
      <c r="H821" t="s">
        <v>4316</v>
      </c>
    </row>
    <row r="822" spans="1:8" x14ac:dyDescent="0.25">
      <c r="A822">
        <v>4</v>
      </c>
      <c r="B822" t="s">
        <v>3104</v>
      </c>
      <c r="C822">
        <v>44832</v>
      </c>
      <c r="D822" t="s">
        <v>7257</v>
      </c>
      <c r="F822" t="s">
        <v>1940</v>
      </c>
      <c r="G822" t="s">
        <v>3109</v>
      </c>
      <c r="H822" t="s">
        <v>4318</v>
      </c>
    </row>
    <row r="823" spans="1:8" x14ac:dyDescent="0.25">
      <c r="A823">
        <v>4</v>
      </c>
      <c r="B823" t="s">
        <v>3104</v>
      </c>
      <c r="C823">
        <v>45111</v>
      </c>
      <c r="D823" t="s">
        <v>7259</v>
      </c>
      <c r="F823" t="s">
        <v>4323</v>
      </c>
      <c r="G823" t="s">
        <v>3109</v>
      </c>
      <c r="H823" t="s">
        <v>4324</v>
      </c>
    </row>
    <row r="824" spans="1:8" x14ac:dyDescent="0.25">
      <c r="A824">
        <v>4</v>
      </c>
      <c r="B824" t="s">
        <v>3104</v>
      </c>
      <c r="C824">
        <v>45112</v>
      </c>
      <c r="D824" t="s">
        <v>7264</v>
      </c>
      <c r="F824" t="s">
        <v>1950</v>
      </c>
      <c r="G824" t="s">
        <v>3109</v>
      </c>
      <c r="H824" t="s">
        <v>4329</v>
      </c>
    </row>
    <row r="825" spans="1:8" x14ac:dyDescent="0.25">
      <c r="A825">
        <v>4</v>
      </c>
      <c r="B825" t="s">
        <v>3104</v>
      </c>
      <c r="C825">
        <v>45113</v>
      </c>
      <c r="D825" t="s">
        <v>7265</v>
      </c>
      <c r="F825" t="s">
        <v>1952</v>
      </c>
      <c r="G825" t="s">
        <v>3109</v>
      </c>
      <c r="H825" t="s">
        <v>4331</v>
      </c>
    </row>
    <row r="826" spans="1:8" x14ac:dyDescent="0.25">
      <c r="A826">
        <v>4</v>
      </c>
      <c r="B826" t="s">
        <v>3104</v>
      </c>
      <c r="C826">
        <v>45114</v>
      </c>
      <c r="D826" t="s">
        <v>7266</v>
      </c>
      <c r="F826" t="s">
        <v>1954</v>
      </c>
      <c r="G826" t="s">
        <v>3109</v>
      </c>
      <c r="H826" t="s">
        <v>4333</v>
      </c>
    </row>
    <row r="827" spans="1:8" x14ac:dyDescent="0.25">
      <c r="A827">
        <v>4</v>
      </c>
      <c r="B827" t="s">
        <v>3104</v>
      </c>
      <c r="C827">
        <v>45131</v>
      </c>
      <c r="D827" t="s">
        <v>7267</v>
      </c>
      <c r="F827" t="s">
        <v>1956</v>
      </c>
      <c r="G827" t="s">
        <v>3109</v>
      </c>
      <c r="H827" t="s">
        <v>4336</v>
      </c>
    </row>
    <row r="828" spans="1:8" x14ac:dyDescent="0.25">
      <c r="A828">
        <v>4</v>
      </c>
      <c r="B828" t="s">
        <v>3104</v>
      </c>
      <c r="C828">
        <v>45211</v>
      </c>
      <c r="D828" t="s">
        <v>7269</v>
      </c>
      <c r="F828" t="s">
        <v>1958</v>
      </c>
      <c r="G828" t="s">
        <v>3109</v>
      </c>
      <c r="H828" t="s">
        <v>4340</v>
      </c>
    </row>
    <row r="829" spans="1:8" x14ac:dyDescent="0.25">
      <c r="A829">
        <v>4</v>
      </c>
      <c r="B829" t="s">
        <v>3104</v>
      </c>
      <c r="C829">
        <v>45291</v>
      </c>
      <c r="D829" t="s">
        <v>7270</v>
      </c>
      <c r="F829" t="s">
        <v>1960</v>
      </c>
      <c r="G829" t="s">
        <v>3109</v>
      </c>
      <c r="H829" t="s">
        <v>4344</v>
      </c>
    </row>
    <row r="830" spans="1:8" x14ac:dyDescent="0.25">
      <c r="A830">
        <v>4</v>
      </c>
      <c r="B830" t="s">
        <v>3104</v>
      </c>
      <c r="C830">
        <v>45299</v>
      </c>
      <c r="D830" t="s">
        <v>7271</v>
      </c>
      <c r="F830" t="s">
        <v>4346</v>
      </c>
      <c r="G830" t="s">
        <v>3109</v>
      </c>
      <c r="H830" t="s">
        <v>4347</v>
      </c>
    </row>
    <row r="831" spans="1:8" x14ac:dyDescent="0.25">
      <c r="A831">
        <v>4</v>
      </c>
      <c r="B831" t="s">
        <v>3104</v>
      </c>
      <c r="C831">
        <v>45311</v>
      </c>
      <c r="D831" t="s">
        <v>7275</v>
      </c>
      <c r="F831" t="s">
        <v>1966</v>
      </c>
      <c r="G831" t="s">
        <v>3109</v>
      </c>
      <c r="H831" t="s">
        <v>4352</v>
      </c>
    </row>
    <row r="832" spans="1:8" x14ac:dyDescent="0.25">
      <c r="A832">
        <v>4</v>
      </c>
      <c r="B832" t="s">
        <v>3104</v>
      </c>
      <c r="C832">
        <v>45321</v>
      </c>
      <c r="D832" t="s">
        <v>7276</v>
      </c>
      <c r="F832" t="s">
        <v>1968</v>
      </c>
      <c r="G832" t="s">
        <v>3109</v>
      </c>
      <c r="H832" t="s">
        <v>4356</v>
      </c>
    </row>
    <row r="833" spans="1:8" x14ac:dyDescent="0.25">
      <c r="A833">
        <v>4</v>
      </c>
      <c r="B833" t="s">
        <v>3104</v>
      </c>
      <c r="C833">
        <v>45322</v>
      </c>
      <c r="D833" t="s">
        <v>7277</v>
      </c>
      <c r="F833" t="s">
        <v>1970</v>
      </c>
      <c r="G833" t="s">
        <v>3109</v>
      </c>
      <c r="H833" t="s">
        <v>4358</v>
      </c>
    </row>
    <row r="834" spans="1:8" x14ac:dyDescent="0.25">
      <c r="A834">
        <v>4</v>
      </c>
      <c r="B834" t="s">
        <v>3104</v>
      </c>
      <c r="C834">
        <v>45331</v>
      </c>
      <c r="D834" t="s">
        <v>7278</v>
      </c>
      <c r="F834" t="s">
        <v>1972</v>
      </c>
      <c r="G834" t="s">
        <v>3109</v>
      </c>
      <c r="H834" t="s">
        <v>4361</v>
      </c>
    </row>
    <row r="835" spans="1:8" x14ac:dyDescent="0.25">
      <c r="A835">
        <v>4</v>
      </c>
      <c r="B835" t="s">
        <v>3104</v>
      </c>
      <c r="C835">
        <v>45391</v>
      </c>
      <c r="D835" t="s">
        <v>7279</v>
      </c>
      <c r="F835" t="s">
        <v>1974</v>
      </c>
      <c r="G835" t="s">
        <v>3109</v>
      </c>
      <c r="H835" t="s">
        <v>4365</v>
      </c>
    </row>
    <row r="836" spans="1:8" x14ac:dyDescent="0.25">
      <c r="A836">
        <v>4</v>
      </c>
      <c r="B836" t="s">
        <v>3104</v>
      </c>
      <c r="C836">
        <v>45392</v>
      </c>
      <c r="D836" t="s">
        <v>7280</v>
      </c>
      <c r="F836" t="s">
        <v>1976</v>
      </c>
      <c r="G836" t="s">
        <v>3109</v>
      </c>
      <c r="H836" t="s">
        <v>4367</v>
      </c>
    </row>
    <row r="837" spans="1:8" x14ac:dyDescent="0.25">
      <c r="A837">
        <v>4</v>
      </c>
      <c r="B837" t="s">
        <v>3104</v>
      </c>
      <c r="C837">
        <v>45393</v>
      </c>
      <c r="D837" t="s">
        <v>7281</v>
      </c>
      <c r="F837" t="s">
        <v>1978</v>
      </c>
      <c r="G837" t="s">
        <v>3109</v>
      </c>
      <c r="H837" t="s">
        <v>4369</v>
      </c>
    </row>
    <row r="838" spans="1:8" x14ac:dyDescent="0.25">
      <c r="A838">
        <v>4</v>
      </c>
      <c r="B838" t="s">
        <v>3104</v>
      </c>
      <c r="C838">
        <v>45399</v>
      </c>
      <c r="D838" t="s">
        <v>7282</v>
      </c>
      <c r="F838" t="s">
        <v>4371</v>
      </c>
      <c r="G838" t="s">
        <v>3109</v>
      </c>
      <c r="H838" t="s">
        <v>4372</v>
      </c>
    </row>
    <row r="839" spans="1:8" x14ac:dyDescent="0.25">
      <c r="A839">
        <v>4</v>
      </c>
      <c r="B839" t="s">
        <v>3104</v>
      </c>
      <c r="C839">
        <v>45411</v>
      </c>
      <c r="D839" t="s">
        <v>7286</v>
      </c>
      <c r="F839" t="s">
        <v>1984</v>
      </c>
      <c r="G839" t="s">
        <v>3109</v>
      </c>
      <c r="H839" t="s">
        <v>4377</v>
      </c>
    </row>
    <row r="840" spans="1:8" x14ac:dyDescent="0.25">
      <c r="A840">
        <v>4</v>
      </c>
      <c r="B840" t="s">
        <v>3104</v>
      </c>
      <c r="C840">
        <v>45421</v>
      </c>
      <c r="D840" t="s">
        <v>7287</v>
      </c>
      <c r="F840" t="s">
        <v>1986</v>
      </c>
      <c r="G840" t="s">
        <v>3109</v>
      </c>
      <c r="H840" t="s">
        <v>4380</v>
      </c>
    </row>
    <row r="841" spans="1:8" x14ac:dyDescent="0.25">
      <c r="A841">
        <v>4</v>
      </c>
      <c r="B841" t="s">
        <v>3104</v>
      </c>
      <c r="C841">
        <v>45431</v>
      </c>
      <c r="D841" t="s">
        <v>7288</v>
      </c>
      <c r="F841" t="s">
        <v>4384</v>
      </c>
      <c r="G841" t="s">
        <v>3109</v>
      </c>
      <c r="H841" t="s">
        <v>4385</v>
      </c>
    </row>
    <row r="842" spans="1:8" x14ac:dyDescent="0.25">
      <c r="A842">
        <v>4</v>
      </c>
      <c r="B842" t="s">
        <v>3104</v>
      </c>
      <c r="C842">
        <v>45439</v>
      </c>
      <c r="D842" t="s">
        <v>7292</v>
      </c>
      <c r="F842" t="s">
        <v>1994</v>
      </c>
      <c r="G842" t="s">
        <v>3109</v>
      </c>
      <c r="H842" t="s">
        <v>4389</v>
      </c>
    </row>
    <row r="843" spans="1:8" x14ac:dyDescent="0.25">
      <c r="A843">
        <v>4</v>
      </c>
      <c r="B843" t="s">
        <v>3104</v>
      </c>
      <c r="C843">
        <v>48111</v>
      </c>
      <c r="D843" t="s">
        <v>7295</v>
      </c>
      <c r="F843" t="s">
        <v>1996</v>
      </c>
      <c r="H843" t="s">
        <v>4395</v>
      </c>
    </row>
    <row r="844" spans="1:8" x14ac:dyDescent="0.25">
      <c r="A844">
        <v>4</v>
      </c>
      <c r="B844" t="s">
        <v>3104</v>
      </c>
      <c r="C844">
        <v>48121</v>
      </c>
      <c r="D844" t="s">
        <v>7296</v>
      </c>
      <c r="F844" t="s">
        <v>4397</v>
      </c>
      <c r="H844" t="s">
        <v>4399</v>
      </c>
    </row>
    <row r="845" spans="1:8" x14ac:dyDescent="0.25">
      <c r="A845">
        <v>4</v>
      </c>
      <c r="B845" t="s">
        <v>3104</v>
      </c>
      <c r="C845">
        <v>48211</v>
      </c>
      <c r="D845" t="s">
        <v>7300</v>
      </c>
      <c r="F845" t="s">
        <v>668</v>
      </c>
      <c r="H845" t="s">
        <v>4404</v>
      </c>
    </row>
    <row r="846" spans="1:8" x14ac:dyDescent="0.25">
      <c r="A846">
        <v>4</v>
      </c>
      <c r="B846" t="s">
        <v>3104</v>
      </c>
      <c r="C846">
        <v>48311</v>
      </c>
      <c r="D846" t="s">
        <v>7305</v>
      </c>
      <c r="F846" t="s">
        <v>4409</v>
      </c>
      <c r="H846" t="s">
        <v>4411</v>
      </c>
    </row>
    <row r="847" spans="1:8" x14ac:dyDescent="0.25">
      <c r="A847">
        <v>4</v>
      </c>
      <c r="B847" t="s">
        <v>3104</v>
      </c>
      <c r="C847">
        <v>48321</v>
      </c>
      <c r="D847" t="s">
        <v>7308</v>
      </c>
      <c r="F847" t="s">
        <v>4414</v>
      </c>
      <c r="H847" t="s">
        <v>4416</v>
      </c>
    </row>
    <row r="848" spans="1:8" x14ac:dyDescent="0.25">
      <c r="A848">
        <v>4</v>
      </c>
      <c r="B848" t="s">
        <v>3104</v>
      </c>
      <c r="C848">
        <v>48411</v>
      </c>
      <c r="D848" t="s">
        <v>7312</v>
      </c>
      <c r="F848" t="s">
        <v>2016</v>
      </c>
      <c r="H848" t="s">
        <v>4422</v>
      </c>
    </row>
    <row r="849" spans="1:8" x14ac:dyDescent="0.25">
      <c r="A849">
        <v>4</v>
      </c>
      <c r="B849" t="s">
        <v>3104</v>
      </c>
      <c r="C849">
        <v>48412</v>
      </c>
      <c r="D849" t="s">
        <v>7313</v>
      </c>
      <c r="F849" t="s">
        <v>4424</v>
      </c>
      <c r="H849" t="s">
        <v>4425</v>
      </c>
    </row>
    <row r="850" spans="1:8" x14ac:dyDescent="0.25">
      <c r="A850">
        <v>4</v>
      </c>
      <c r="B850" t="s">
        <v>3104</v>
      </c>
      <c r="C850">
        <v>48421</v>
      </c>
      <c r="D850" t="s">
        <v>7316</v>
      </c>
      <c r="F850" t="s">
        <v>2022</v>
      </c>
      <c r="H850" t="s">
        <v>4430</v>
      </c>
    </row>
    <row r="851" spans="1:8" x14ac:dyDescent="0.25">
      <c r="A851">
        <v>4</v>
      </c>
      <c r="B851" t="s">
        <v>3104</v>
      </c>
      <c r="C851">
        <v>48422</v>
      </c>
      <c r="D851" t="s">
        <v>7317</v>
      </c>
      <c r="F851" t="s">
        <v>4432</v>
      </c>
      <c r="H851" t="s">
        <v>4433</v>
      </c>
    </row>
    <row r="852" spans="1:8" x14ac:dyDescent="0.25">
      <c r="A852">
        <v>4</v>
      </c>
      <c r="B852" t="s">
        <v>3104</v>
      </c>
      <c r="C852">
        <v>48423</v>
      </c>
      <c r="D852" t="s">
        <v>7322</v>
      </c>
      <c r="F852" t="s">
        <v>4438</v>
      </c>
      <c r="H852" t="s">
        <v>4439</v>
      </c>
    </row>
    <row r="853" spans="1:8" x14ac:dyDescent="0.25">
      <c r="A853">
        <v>4</v>
      </c>
      <c r="B853" t="s">
        <v>3104</v>
      </c>
      <c r="C853">
        <v>48511</v>
      </c>
      <c r="D853" t="s">
        <v>7328</v>
      </c>
      <c r="F853" t="s">
        <v>679</v>
      </c>
      <c r="H853" t="s">
        <v>4447</v>
      </c>
    </row>
    <row r="854" spans="1:8" x14ac:dyDescent="0.25">
      <c r="A854">
        <v>4</v>
      </c>
      <c r="B854" t="s">
        <v>3104</v>
      </c>
      <c r="C854">
        <v>48521</v>
      </c>
      <c r="D854" t="s">
        <v>7329</v>
      </c>
      <c r="F854" t="s">
        <v>2041</v>
      </c>
      <c r="H854" t="s">
        <v>4450</v>
      </c>
    </row>
    <row r="855" spans="1:8" x14ac:dyDescent="0.25">
      <c r="A855">
        <v>4</v>
      </c>
      <c r="B855" t="s">
        <v>3104</v>
      </c>
      <c r="C855">
        <v>48531</v>
      </c>
      <c r="D855" t="s">
        <v>7330</v>
      </c>
      <c r="F855" t="s">
        <v>2043</v>
      </c>
      <c r="H855" t="s">
        <v>4453</v>
      </c>
    </row>
    <row r="856" spans="1:8" x14ac:dyDescent="0.25">
      <c r="A856">
        <v>4</v>
      </c>
      <c r="B856" t="s">
        <v>3104</v>
      </c>
      <c r="C856">
        <v>48532</v>
      </c>
      <c r="D856" t="s">
        <v>7331</v>
      </c>
      <c r="F856" t="s">
        <v>2045</v>
      </c>
      <c r="H856" t="s">
        <v>4455</v>
      </c>
    </row>
    <row r="857" spans="1:8" x14ac:dyDescent="0.25">
      <c r="A857">
        <v>4</v>
      </c>
      <c r="B857" t="s">
        <v>3104</v>
      </c>
      <c r="C857">
        <v>48541</v>
      </c>
      <c r="D857" t="s">
        <v>7332</v>
      </c>
      <c r="F857" t="s">
        <v>2047</v>
      </c>
      <c r="H857" t="s">
        <v>4458</v>
      </c>
    </row>
    <row r="858" spans="1:8" x14ac:dyDescent="0.25">
      <c r="A858">
        <v>4</v>
      </c>
      <c r="B858" t="s">
        <v>3104</v>
      </c>
      <c r="C858">
        <v>48551</v>
      </c>
      <c r="D858" t="s">
        <v>7333</v>
      </c>
      <c r="F858" t="s">
        <v>2049</v>
      </c>
      <c r="H858" t="s">
        <v>4461</v>
      </c>
    </row>
    <row r="859" spans="1:8" x14ac:dyDescent="0.25">
      <c r="A859">
        <v>4</v>
      </c>
      <c r="B859" t="s">
        <v>3104</v>
      </c>
      <c r="C859">
        <v>48599</v>
      </c>
      <c r="D859" t="s">
        <v>7334</v>
      </c>
      <c r="F859" t="s">
        <v>2051</v>
      </c>
      <c r="H859" t="s">
        <v>4464</v>
      </c>
    </row>
    <row r="860" spans="1:8" x14ac:dyDescent="0.25">
      <c r="A860">
        <v>4</v>
      </c>
      <c r="B860" t="s">
        <v>3104</v>
      </c>
      <c r="C860">
        <v>48611</v>
      </c>
      <c r="D860" t="s">
        <v>7336</v>
      </c>
      <c r="F860" t="s">
        <v>2053</v>
      </c>
      <c r="H860" t="s">
        <v>4468</v>
      </c>
    </row>
    <row r="861" spans="1:8" x14ac:dyDescent="0.25">
      <c r="A861">
        <v>4</v>
      </c>
      <c r="B861" t="s">
        <v>3104</v>
      </c>
      <c r="C861">
        <v>48621</v>
      </c>
      <c r="D861" t="s">
        <v>7337</v>
      </c>
      <c r="F861" t="s">
        <v>693</v>
      </c>
      <c r="H861" t="s">
        <v>4471</v>
      </c>
    </row>
    <row r="862" spans="1:8" x14ac:dyDescent="0.25">
      <c r="A862">
        <v>4</v>
      </c>
      <c r="B862" t="s">
        <v>3104</v>
      </c>
      <c r="C862">
        <v>48691</v>
      </c>
      <c r="D862" t="s">
        <v>7338</v>
      </c>
      <c r="F862" t="s">
        <v>2056</v>
      </c>
      <c r="H862" t="s">
        <v>4475</v>
      </c>
    </row>
    <row r="863" spans="1:8" x14ac:dyDescent="0.25">
      <c r="A863">
        <v>4</v>
      </c>
      <c r="B863" t="s">
        <v>3104</v>
      </c>
      <c r="C863">
        <v>48699</v>
      </c>
      <c r="D863" t="s">
        <v>7339</v>
      </c>
      <c r="F863" t="s">
        <v>2058</v>
      </c>
      <c r="H863" t="s">
        <v>4477</v>
      </c>
    </row>
    <row r="864" spans="1:8" x14ac:dyDescent="0.25">
      <c r="A864">
        <v>4</v>
      </c>
      <c r="B864" t="s">
        <v>3104</v>
      </c>
      <c r="C864">
        <v>48711</v>
      </c>
      <c r="D864" t="s">
        <v>7341</v>
      </c>
      <c r="F864" t="s">
        <v>2060</v>
      </c>
      <c r="H864" t="s">
        <v>4482</v>
      </c>
    </row>
    <row r="865" spans="1:8" x14ac:dyDescent="0.25">
      <c r="A865">
        <v>4</v>
      </c>
      <c r="B865" t="s">
        <v>3104</v>
      </c>
      <c r="C865">
        <v>48721</v>
      </c>
      <c r="D865" t="s">
        <v>7342</v>
      </c>
      <c r="F865" t="s">
        <v>2062</v>
      </c>
      <c r="H865" t="s">
        <v>4485</v>
      </c>
    </row>
    <row r="866" spans="1:8" x14ac:dyDescent="0.25">
      <c r="A866">
        <v>4</v>
      </c>
      <c r="B866" t="s">
        <v>3104</v>
      </c>
      <c r="C866">
        <v>48799</v>
      </c>
      <c r="D866" t="s">
        <v>7343</v>
      </c>
      <c r="F866" t="s">
        <v>2064</v>
      </c>
      <c r="H866" t="s">
        <v>4488</v>
      </c>
    </row>
    <row r="867" spans="1:8" x14ac:dyDescent="0.25">
      <c r="A867">
        <v>4</v>
      </c>
      <c r="B867" t="s">
        <v>3104</v>
      </c>
      <c r="C867">
        <v>48811</v>
      </c>
      <c r="D867" t="s">
        <v>7345</v>
      </c>
      <c r="F867" t="s">
        <v>4493</v>
      </c>
      <c r="H867" t="s">
        <v>4494</v>
      </c>
    </row>
    <row r="868" spans="1:8" x14ac:dyDescent="0.25">
      <c r="A868">
        <v>4</v>
      </c>
      <c r="B868" t="s">
        <v>3104</v>
      </c>
      <c r="C868">
        <v>48819</v>
      </c>
      <c r="D868" t="s">
        <v>7348</v>
      </c>
      <c r="F868" t="s">
        <v>2070</v>
      </c>
      <c r="H868" t="s">
        <v>4497</v>
      </c>
    </row>
    <row r="869" spans="1:8" x14ac:dyDescent="0.25">
      <c r="A869">
        <v>4</v>
      </c>
      <c r="B869" t="s">
        <v>3104</v>
      </c>
      <c r="C869">
        <v>48821</v>
      </c>
      <c r="D869" t="s">
        <v>7349</v>
      </c>
      <c r="F869" t="s">
        <v>2072</v>
      </c>
      <c r="H869" t="s">
        <v>4500</v>
      </c>
    </row>
    <row r="870" spans="1:8" x14ac:dyDescent="0.25">
      <c r="A870">
        <v>4</v>
      </c>
      <c r="B870" t="s">
        <v>3104</v>
      </c>
      <c r="C870">
        <v>48831</v>
      </c>
      <c r="D870" t="s">
        <v>7350</v>
      </c>
      <c r="F870" t="s">
        <v>2074</v>
      </c>
      <c r="H870" t="s">
        <v>4504</v>
      </c>
    </row>
    <row r="871" spans="1:8" x14ac:dyDescent="0.25">
      <c r="A871">
        <v>4</v>
      </c>
      <c r="B871" t="s">
        <v>3104</v>
      </c>
      <c r="C871">
        <v>48832</v>
      </c>
      <c r="D871" t="s">
        <v>7351</v>
      </c>
      <c r="F871" t="s">
        <v>2076</v>
      </c>
      <c r="H871" t="s">
        <v>4506</v>
      </c>
    </row>
    <row r="872" spans="1:8" x14ac:dyDescent="0.25">
      <c r="A872">
        <v>4</v>
      </c>
      <c r="B872" t="s">
        <v>3104</v>
      </c>
      <c r="C872">
        <v>48833</v>
      </c>
      <c r="D872" t="s">
        <v>7352</v>
      </c>
      <c r="F872" t="s">
        <v>4508</v>
      </c>
      <c r="H872" t="s">
        <v>4509</v>
      </c>
    </row>
    <row r="873" spans="1:8" x14ac:dyDescent="0.25">
      <c r="A873">
        <v>4</v>
      </c>
      <c r="B873" t="s">
        <v>3104</v>
      </c>
      <c r="C873">
        <v>48839</v>
      </c>
      <c r="D873" t="s">
        <v>7356</v>
      </c>
      <c r="F873" t="s">
        <v>2084</v>
      </c>
      <c r="H873" t="s">
        <v>4513</v>
      </c>
    </row>
    <row r="874" spans="1:8" x14ac:dyDescent="0.25">
      <c r="A874">
        <v>4</v>
      </c>
      <c r="B874" t="s">
        <v>3104</v>
      </c>
      <c r="C874">
        <v>48841</v>
      </c>
      <c r="D874" t="s">
        <v>7357</v>
      </c>
      <c r="F874" t="s">
        <v>2086</v>
      </c>
      <c r="H874" t="s">
        <v>4517</v>
      </c>
    </row>
    <row r="875" spans="1:8" x14ac:dyDescent="0.25">
      <c r="A875">
        <v>4</v>
      </c>
      <c r="B875" t="s">
        <v>3104</v>
      </c>
      <c r="C875">
        <v>48849</v>
      </c>
      <c r="D875" t="s">
        <v>7358</v>
      </c>
      <c r="F875" t="s">
        <v>2088</v>
      </c>
      <c r="H875" t="s">
        <v>4519</v>
      </c>
    </row>
    <row r="876" spans="1:8" x14ac:dyDescent="0.25">
      <c r="A876">
        <v>4</v>
      </c>
      <c r="B876" t="s">
        <v>3104</v>
      </c>
      <c r="C876">
        <v>48851</v>
      </c>
      <c r="D876" t="s">
        <v>7359</v>
      </c>
      <c r="F876" t="s">
        <v>4521</v>
      </c>
      <c r="H876" t="s">
        <v>4523</v>
      </c>
    </row>
    <row r="877" spans="1:8" x14ac:dyDescent="0.25">
      <c r="A877">
        <v>4</v>
      </c>
      <c r="B877" t="s">
        <v>3104</v>
      </c>
      <c r="C877">
        <v>48899</v>
      </c>
      <c r="D877" t="s">
        <v>7362</v>
      </c>
      <c r="F877" t="s">
        <v>2094</v>
      </c>
      <c r="H877" t="s">
        <v>4527</v>
      </c>
    </row>
    <row r="878" spans="1:8" x14ac:dyDescent="0.25">
      <c r="A878">
        <v>4</v>
      </c>
      <c r="B878" t="s">
        <v>3104</v>
      </c>
      <c r="C878">
        <v>49111</v>
      </c>
      <c r="D878" t="s">
        <v>7364</v>
      </c>
      <c r="F878" t="s">
        <v>701</v>
      </c>
      <c r="H878" t="s">
        <v>4531</v>
      </c>
    </row>
    <row r="879" spans="1:8" x14ac:dyDescent="0.25">
      <c r="A879">
        <v>4</v>
      </c>
      <c r="B879" t="s">
        <v>3104</v>
      </c>
      <c r="C879">
        <v>49211</v>
      </c>
      <c r="D879" t="s">
        <v>7366</v>
      </c>
      <c r="F879" t="s">
        <v>2097</v>
      </c>
      <c r="H879" t="s">
        <v>4535</v>
      </c>
    </row>
    <row r="880" spans="1:8" x14ac:dyDescent="0.25">
      <c r="A880">
        <v>4</v>
      </c>
      <c r="B880" t="s">
        <v>3104</v>
      </c>
      <c r="C880">
        <v>49221</v>
      </c>
      <c r="D880" t="s">
        <v>7367</v>
      </c>
      <c r="F880" t="s">
        <v>2099</v>
      </c>
      <c r="H880" t="s">
        <v>4538</v>
      </c>
    </row>
    <row r="881" spans="1:8" x14ac:dyDescent="0.25">
      <c r="A881">
        <v>4</v>
      </c>
      <c r="B881" t="s">
        <v>3104</v>
      </c>
      <c r="C881">
        <v>49311</v>
      </c>
      <c r="D881" t="s">
        <v>7369</v>
      </c>
      <c r="F881" t="s">
        <v>2101</v>
      </c>
      <c r="H881" t="s">
        <v>4542</v>
      </c>
    </row>
    <row r="882" spans="1:8" x14ac:dyDescent="0.25">
      <c r="A882">
        <v>4</v>
      </c>
      <c r="B882" t="s">
        <v>3104</v>
      </c>
      <c r="C882">
        <v>49312</v>
      </c>
      <c r="D882" t="s">
        <v>7370</v>
      </c>
      <c r="F882" t="s">
        <v>2103</v>
      </c>
      <c r="H882" t="s">
        <v>4544</v>
      </c>
    </row>
    <row r="883" spans="1:8" x14ac:dyDescent="0.25">
      <c r="A883">
        <v>4</v>
      </c>
      <c r="B883" t="s">
        <v>3104</v>
      </c>
      <c r="C883">
        <v>49313</v>
      </c>
      <c r="D883" t="s">
        <v>7371</v>
      </c>
      <c r="F883" t="s">
        <v>2105</v>
      </c>
      <c r="H883" t="s">
        <v>4546</v>
      </c>
    </row>
    <row r="884" spans="1:8" x14ac:dyDescent="0.25">
      <c r="A884">
        <v>4</v>
      </c>
      <c r="B884" t="s">
        <v>3104</v>
      </c>
      <c r="C884">
        <v>49319</v>
      </c>
      <c r="D884" t="s">
        <v>7372</v>
      </c>
      <c r="F884" t="s">
        <v>2107</v>
      </c>
      <c r="H884" t="s">
        <v>4548</v>
      </c>
    </row>
    <row r="885" spans="1:8" x14ac:dyDescent="0.25">
      <c r="A885">
        <v>4</v>
      </c>
      <c r="B885" t="s">
        <v>3104</v>
      </c>
      <c r="C885">
        <v>51111</v>
      </c>
      <c r="D885" t="s">
        <v>7375</v>
      </c>
      <c r="F885" t="s">
        <v>713</v>
      </c>
      <c r="H885" t="s">
        <v>4555</v>
      </c>
    </row>
    <row r="886" spans="1:8" x14ac:dyDescent="0.25">
      <c r="A886">
        <v>4</v>
      </c>
      <c r="B886" t="s">
        <v>3104</v>
      </c>
      <c r="C886">
        <v>51112</v>
      </c>
      <c r="D886" t="s">
        <v>7376</v>
      </c>
      <c r="F886" t="s">
        <v>2110</v>
      </c>
      <c r="H886" t="s">
        <v>4557</v>
      </c>
    </row>
    <row r="887" spans="1:8" x14ac:dyDescent="0.25">
      <c r="A887">
        <v>4</v>
      </c>
      <c r="B887" t="s">
        <v>3104</v>
      </c>
      <c r="C887">
        <v>51113</v>
      </c>
      <c r="D887" t="s">
        <v>7377</v>
      </c>
      <c r="F887" t="s">
        <v>2112</v>
      </c>
      <c r="H887" t="s">
        <v>4559</v>
      </c>
    </row>
    <row r="888" spans="1:8" x14ac:dyDescent="0.25">
      <c r="A888">
        <v>4</v>
      </c>
      <c r="B888" t="s">
        <v>3104</v>
      </c>
      <c r="C888">
        <v>51114</v>
      </c>
      <c r="D888" t="s">
        <v>7378</v>
      </c>
      <c r="F888" t="s">
        <v>2114</v>
      </c>
      <c r="H888" t="s">
        <v>4561</v>
      </c>
    </row>
    <row r="889" spans="1:8" x14ac:dyDescent="0.25">
      <c r="A889">
        <v>4</v>
      </c>
      <c r="B889" t="s">
        <v>3104</v>
      </c>
      <c r="C889">
        <v>51119</v>
      </c>
      <c r="D889" t="s">
        <v>7379</v>
      </c>
      <c r="F889" t="s">
        <v>2116</v>
      </c>
      <c r="H889" t="s">
        <v>4563</v>
      </c>
    </row>
    <row r="890" spans="1:8" x14ac:dyDescent="0.25">
      <c r="A890">
        <v>4</v>
      </c>
      <c r="B890" t="s">
        <v>3104</v>
      </c>
      <c r="C890">
        <v>51121</v>
      </c>
      <c r="D890" t="s">
        <v>7380</v>
      </c>
      <c r="F890" t="s">
        <v>26</v>
      </c>
      <c r="H890" t="s">
        <v>4566</v>
      </c>
    </row>
    <row r="891" spans="1:8" x14ac:dyDescent="0.25">
      <c r="A891">
        <v>4</v>
      </c>
      <c r="B891" t="s">
        <v>3104</v>
      </c>
      <c r="C891">
        <v>51211</v>
      </c>
      <c r="D891" t="s">
        <v>7384</v>
      </c>
      <c r="F891" t="s">
        <v>2122</v>
      </c>
      <c r="H891" t="s">
        <v>4571</v>
      </c>
    </row>
    <row r="892" spans="1:8" x14ac:dyDescent="0.25">
      <c r="A892">
        <v>4</v>
      </c>
      <c r="B892" t="s">
        <v>3104</v>
      </c>
      <c r="C892">
        <v>51212</v>
      </c>
      <c r="D892" t="s">
        <v>7385</v>
      </c>
      <c r="F892" t="s">
        <v>2124</v>
      </c>
      <c r="H892" t="s">
        <v>4573</v>
      </c>
    </row>
    <row r="893" spans="1:8" x14ac:dyDescent="0.25">
      <c r="A893">
        <v>4</v>
      </c>
      <c r="B893" t="s">
        <v>3104</v>
      </c>
      <c r="C893">
        <v>51213</v>
      </c>
      <c r="D893" t="s">
        <v>7386</v>
      </c>
      <c r="F893" t="s">
        <v>720</v>
      </c>
      <c r="H893" t="s">
        <v>4575</v>
      </c>
    </row>
    <row r="894" spans="1:8" x14ac:dyDescent="0.25">
      <c r="A894">
        <v>4</v>
      </c>
      <c r="B894" t="s">
        <v>3104</v>
      </c>
      <c r="C894">
        <v>51219</v>
      </c>
      <c r="D894" t="s">
        <v>7387</v>
      </c>
      <c r="F894" t="s">
        <v>2127</v>
      </c>
      <c r="H894" t="s">
        <v>4577</v>
      </c>
    </row>
    <row r="895" spans="1:8" x14ac:dyDescent="0.25">
      <c r="A895">
        <v>4</v>
      </c>
      <c r="B895" t="s">
        <v>3104</v>
      </c>
      <c r="C895">
        <v>51223</v>
      </c>
      <c r="D895" t="s">
        <v>7388</v>
      </c>
      <c r="F895" t="s">
        <v>2133</v>
      </c>
      <c r="H895" t="s">
        <v>4580</v>
      </c>
    </row>
    <row r="896" spans="1:8" x14ac:dyDescent="0.25">
      <c r="A896">
        <v>4</v>
      </c>
      <c r="B896" t="s">
        <v>3104</v>
      </c>
      <c r="C896">
        <v>51224</v>
      </c>
      <c r="D896" t="s">
        <v>7389</v>
      </c>
      <c r="F896" t="s">
        <v>2135</v>
      </c>
      <c r="H896" t="s">
        <v>4582</v>
      </c>
    </row>
    <row r="897" spans="1:8" x14ac:dyDescent="0.25">
      <c r="A897">
        <v>4</v>
      </c>
      <c r="B897" t="s">
        <v>3104</v>
      </c>
      <c r="C897">
        <v>51225</v>
      </c>
      <c r="D897" t="s">
        <v>7390</v>
      </c>
      <c r="F897" t="s">
        <v>4584</v>
      </c>
      <c r="H897" t="s">
        <v>4585</v>
      </c>
    </row>
    <row r="898" spans="1:8" x14ac:dyDescent="0.25">
      <c r="A898">
        <v>4</v>
      </c>
      <c r="B898" t="s">
        <v>3104</v>
      </c>
      <c r="C898">
        <v>51229</v>
      </c>
      <c r="D898" t="s">
        <v>7391</v>
      </c>
      <c r="F898" t="s">
        <v>2137</v>
      </c>
      <c r="H898" t="s">
        <v>4587</v>
      </c>
    </row>
    <row r="899" spans="1:8" x14ac:dyDescent="0.25">
      <c r="A899">
        <v>4</v>
      </c>
      <c r="B899" t="s">
        <v>3104</v>
      </c>
      <c r="C899">
        <v>51511</v>
      </c>
      <c r="D899" t="s">
        <v>7393</v>
      </c>
      <c r="F899" t="s">
        <v>2139</v>
      </c>
      <c r="H899" t="s">
        <v>4592</v>
      </c>
    </row>
    <row r="900" spans="1:8" x14ac:dyDescent="0.25">
      <c r="A900">
        <v>4</v>
      </c>
      <c r="B900" t="s">
        <v>3104</v>
      </c>
      <c r="C900">
        <v>51512</v>
      </c>
      <c r="D900" t="s">
        <v>7394</v>
      </c>
      <c r="F900" t="s">
        <v>2141</v>
      </c>
      <c r="H900" t="s">
        <v>4594</v>
      </c>
    </row>
    <row r="901" spans="1:8" x14ac:dyDescent="0.25">
      <c r="A901">
        <v>4</v>
      </c>
      <c r="B901" t="s">
        <v>3104</v>
      </c>
      <c r="C901">
        <v>51521</v>
      </c>
      <c r="D901" t="s">
        <v>7395</v>
      </c>
      <c r="F901" t="s">
        <v>49</v>
      </c>
      <c r="H901" t="s">
        <v>4597</v>
      </c>
    </row>
    <row r="902" spans="1:8" x14ac:dyDescent="0.25">
      <c r="A902">
        <v>4</v>
      </c>
      <c r="B902" t="s">
        <v>3104</v>
      </c>
      <c r="C902">
        <v>51731</v>
      </c>
      <c r="D902" t="s">
        <v>7398</v>
      </c>
      <c r="F902" t="s">
        <v>4602</v>
      </c>
      <c r="H902" t="s">
        <v>4603</v>
      </c>
    </row>
    <row r="903" spans="1:8" x14ac:dyDescent="0.25">
      <c r="A903">
        <v>4</v>
      </c>
      <c r="B903" t="s">
        <v>3104</v>
      </c>
      <c r="C903">
        <v>51741</v>
      </c>
      <c r="D903" t="s">
        <v>7399</v>
      </c>
      <c r="F903" t="s">
        <v>2150</v>
      </c>
      <c r="H903" t="s">
        <v>4606</v>
      </c>
    </row>
    <row r="904" spans="1:8" x14ac:dyDescent="0.25">
      <c r="A904">
        <v>4</v>
      </c>
      <c r="B904" t="s">
        <v>3104</v>
      </c>
      <c r="C904">
        <v>51791</v>
      </c>
      <c r="D904" t="s">
        <v>7400</v>
      </c>
      <c r="F904" t="s">
        <v>2152</v>
      </c>
      <c r="H904" t="s">
        <v>4609</v>
      </c>
    </row>
    <row r="905" spans="1:8" x14ac:dyDescent="0.25">
      <c r="A905">
        <v>4</v>
      </c>
      <c r="B905" t="s">
        <v>3104</v>
      </c>
      <c r="C905">
        <v>51821</v>
      </c>
      <c r="D905" t="s">
        <v>7404</v>
      </c>
      <c r="F905" t="s">
        <v>54</v>
      </c>
      <c r="H905" t="s">
        <v>4616</v>
      </c>
    </row>
    <row r="906" spans="1:8" x14ac:dyDescent="0.25">
      <c r="A906">
        <v>4</v>
      </c>
      <c r="B906" t="s">
        <v>3104</v>
      </c>
      <c r="C906">
        <v>51911</v>
      </c>
      <c r="D906" t="s">
        <v>7406</v>
      </c>
      <c r="F906" t="s">
        <v>2155</v>
      </c>
      <c r="H906" t="s">
        <v>4620</v>
      </c>
    </row>
    <row r="907" spans="1:8" x14ac:dyDescent="0.25">
      <c r="A907">
        <v>4</v>
      </c>
      <c r="B907" t="s">
        <v>3104</v>
      </c>
      <c r="C907">
        <v>51912</v>
      </c>
      <c r="D907" t="s">
        <v>7407</v>
      </c>
      <c r="F907" t="s">
        <v>4622</v>
      </c>
      <c r="H907" t="s">
        <v>4623</v>
      </c>
    </row>
    <row r="908" spans="1:8" x14ac:dyDescent="0.25">
      <c r="A908">
        <v>4</v>
      </c>
      <c r="B908" t="s">
        <v>3104</v>
      </c>
      <c r="C908">
        <v>51913</v>
      </c>
      <c r="D908" t="s">
        <v>7410</v>
      </c>
      <c r="F908" t="s">
        <v>4626</v>
      </c>
      <c r="H908" t="s">
        <v>4627</v>
      </c>
    </row>
    <row r="909" spans="1:8" x14ac:dyDescent="0.25">
      <c r="A909">
        <v>4</v>
      </c>
      <c r="B909" t="s">
        <v>3104</v>
      </c>
      <c r="C909">
        <v>51919</v>
      </c>
      <c r="D909" t="s">
        <v>7411</v>
      </c>
      <c r="F909" t="s">
        <v>2163</v>
      </c>
      <c r="H909" t="s">
        <v>4629</v>
      </c>
    </row>
    <row r="910" spans="1:8" x14ac:dyDescent="0.25">
      <c r="A910">
        <v>4</v>
      </c>
      <c r="B910" t="s">
        <v>3104</v>
      </c>
      <c r="C910">
        <v>52111</v>
      </c>
      <c r="D910" t="s">
        <v>7414</v>
      </c>
      <c r="F910" t="s">
        <v>741</v>
      </c>
      <c r="H910" t="s">
        <v>4634</v>
      </c>
    </row>
    <row r="911" spans="1:8" x14ac:dyDescent="0.25">
      <c r="A911">
        <v>4</v>
      </c>
      <c r="B911" t="s">
        <v>3104</v>
      </c>
      <c r="C911">
        <v>52211</v>
      </c>
      <c r="D911" t="s">
        <v>7416</v>
      </c>
      <c r="F911" t="s">
        <v>4640</v>
      </c>
      <c r="G911" t="s">
        <v>3120</v>
      </c>
      <c r="H911" t="s">
        <v>4641</v>
      </c>
    </row>
    <row r="912" spans="1:8" x14ac:dyDescent="0.25">
      <c r="A912">
        <v>4</v>
      </c>
      <c r="B912" t="s">
        <v>3104</v>
      </c>
      <c r="C912">
        <v>52213</v>
      </c>
      <c r="D912" t="s">
        <v>7419</v>
      </c>
      <c r="F912" t="s">
        <v>744</v>
      </c>
      <c r="G912" t="s">
        <v>3109</v>
      </c>
      <c r="H912" t="s">
        <v>4644</v>
      </c>
    </row>
    <row r="913" spans="1:8" x14ac:dyDescent="0.25">
      <c r="A913">
        <v>4</v>
      </c>
      <c r="B913" t="s">
        <v>3104</v>
      </c>
      <c r="C913">
        <v>52219</v>
      </c>
      <c r="D913" t="s">
        <v>7420</v>
      </c>
      <c r="F913" t="s">
        <v>2171</v>
      </c>
      <c r="G913" t="s">
        <v>3109</v>
      </c>
      <c r="H913" t="s">
        <v>4646</v>
      </c>
    </row>
    <row r="914" spans="1:8" x14ac:dyDescent="0.25">
      <c r="A914">
        <v>4</v>
      </c>
      <c r="B914" t="s">
        <v>3104</v>
      </c>
      <c r="C914">
        <v>52221</v>
      </c>
      <c r="D914" t="s">
        <v>7421</v>
      </c>
      <c r="F914" t="s">
        <v>2173</v>
      </c>
      <c r="G914" t="s">
        <v>3109</v>
      </c>
      <c r="H914" t="s">
        <v>4649</v>
      </c>
    </row>
    <row r="915" spans="1:8" x14ac:dyDescent="0.25">
      <c r="A915">
        <v>4</v>
      </c>
      <c r="B915" t="s">
        <v>3104</v>
      </c>
      <c r="C915">
        <v>52222</v>
      </c>
      <c r="D915" t="s">
        <v>7422</v>
      </c>
      <c r="F915" t="s">
        <v>2175</v>
      </c>
      <c r="G915" t="s">
        <v>3109</v>
      </c>
      <c r="H915" t="s">
        <v>4651</v>
      </c>
    </row>
    <row r="916" spans="1:8" x14ac:dyDescent="0.25">
      <c r="A916">
        <v>4</v>
      </c>
      <c r="B916" t="s">
        <v>3104</v>
      </c>
      <c r="C916">
        <v>52229</v>
      </c>
      <c r="D916" t="s">
        <v>7423</v>
      </c>
      <c r="F916" t="s">
        <v>4653</v>
      </c>
      <c r="G916" t="s">
        <v>3109</v>
      </c>
      <c r="H916" t="s">
        <v>4654</v>
      </c>
    </row>
    <row r="917" spans="1:8" x14ac:dyDescent="0.25">
      <c r="A917">
        <v>4</v>
      </c>
      <c r="B917" t="s">
        <v>3104</v>
      </c>
      <c r="C917">
        <v>52231</v>
      </c>
      <c r="D917" t="s">
        <v>7426</v>
      </c>
      <c r="F917" t="s">
        <v>2181</v>
      </c>
      <c r="G917" t="s">
        <v>3109</v>
      </c>
      <c r="H917" t="s">
        <v>4658</v>
      </c>
    </row>
    <row r="918" spans="1:8" x14ac:dyDescent="0.25">
      <c r="A918">
        <v>4</v>
      </c>
      <c r="B918" t="s">
        <v>3104</v>
      </c>
      <c r="C918">
        <v>52232</v>
      </c>
      <c r="D918" t="s">
        <v>7427</v>
      </c>
      <c r="F918" t="s">
        <v>4660</v>
      </c>
      <c r="G918" t="s">
        <v>3109</v>
      </c>
      <c r="H918" t="s">
        <v>4661</v>
      </c>
    </row>
    <row r="919" spans="1:8" x14ac:dyDescent="0.25">
      <c r="A919">
        <v>4</v>
      </c>
      <c r="B919" t="s">
        <v>3104</v>
      </c>
      <c r="C919">
        <v>52239</v>
      </c>
      <c r="D919" t="s">
        <v>7430</v>
      </c>
      <c r="F919" t="s">
        <v>2187</v>
      </c>
      <c r="G919" t="s">
        <v>3109</v>
      </c>
      <c r="H919" t="s">
        <v>4664</v>
      </c>
    </row>
    <row r="920" spans="1:8" x14ac:dyDescent="0.25">
      <c r="A920">
        <v>4</v>
      </c>
      <c r="B920" t="s">
        <v>3104</v>
      </c>
      <c r="C920">
        <v>52311</v>
      </c>
      <c r="D920" t="s">
        <v>7432</v>
      </c>
      <c r="F920" t="s">
        <v>2189</v>
      </c>
      <c r="G920" t="s">
        <v>3109</v>
      </c>
      <c r="H920" t="s">
        <v>4670</v>
      </c>
    </row>
    <row r="921" spans="1:8" x14ac:dyDescent="0.25">
      <c r="A921">
        <v>4</v>
      </c>
      <c r="B921" t="s">
        <v>3104</v>
      </c>
      <c r="C921">
        <v>52312</v>
      </c>
      <c r="D921" t="s">
        <v>7433</v>
      </c>
      <c r="F921" t="s">
        <v>2191</v>
      </c>
      <c r="G921" t="s">
        <v>3109</v>
      </c>
      <c r="H921" t="s">
        <v>4672</v>
      </c>
    </row>
    <row r="922" spans="1:8" x14ac:dyDescent="0.25">
      <c r="A922">
        <v>4</v>
      </c>
      <c r="B922" t="s">
        <v>3104</v>
      </c>
      <c r="C922">
        <v>52313</v>
      </c>
      <c r="D922" t="s">
        <v>7434</v>
      </c>
      <c r="F922" t="s">
        <v>2193</v>
      </c>
      <c r="G922" t="s">
        <v>3109</v>
      </c>
      <c r="H922" t="s">
        <v>4674</v>
      </c>
    </row>
    <row r="923" spans="1:8" x14ac:dyDescent="0.25">
      <c r="A923">
        <v>4</v>
      </c>
      <c r="B923" t="s">
        <v>3104</v>
      </c>
      <c r="C923">
        <v>52314</v>
      </c>
      <c r="D923" t="s">
        <v>7435</v>
      </c>
      <c r="F923" t="s">
        <v>2195</v>
      </c>
      <c r="G923" t="s">
        <v>3109</v>
      </c>
      <c r="H923" t="s">
        <v>4676</v>
      </c>
    </row>
    <row r="924" spans="1:8" x14ac:dyDescent="0.25">
      <c r="A924">
        <v>4</v>
      </c>
      <c r="B924" t="s">
        <v>3104</v>
      </c>
      <c r="C924">
        <v>52321</v>
      </c>
      <c r="D924" t="s">
        <v>7436</v>
      </c>
      <c r="F924" t="s">
        <v>2197</v>
      </c>
      <c r="H924" t="s">
        <v>4679</v>
      </c>
    </row>
    <row r="925" spans="1:8" x14ac:dyDescent="0.25">
      <c r="A925">
        <v>4</v>
      </c>
      <c r="B925" t="s">
        <v>3104</v>
      </c>
      <c r="C925">
        <v>52391</v>
      </c>
      <c r="D925" t="s">
        <v>7437</v>
      </c>
      <c r="F925" t="s">
        <v>2199</v>
      </c>
      <c r="G925" t="s">
        <v>3109</v>
      </c>
      <c r="H925" t="s">
        <v>4683</v>
      </c>
    </row>
    <row r="926" spans="1:8" x14ac:dyDescent="0.25">
      <c r="A926">
        <v>4</v>
      </c>
      <c r="B926" t="s">
        <v>3104</v>
      </c>
      <c r="C926">
        <v>52392</v>
      </c>
      <c r="D926" t="s">
        <v>7438</v>
      </c>
      <c r="F926" t="s">
        <v>2201</v>
      </c>
      <c r="G926" t="s">
        <v>3109</v>
      </c>
      <c r="H926" t="s">
        <v>4685</v>
      </c>
    </row>
    <row r="927" spans="1:8" x14ac:dyDescent="0.25">
      <c r="A927">
        <v>4</v>
      </c>
      <c r="B927" t="s">
        <v>3104</v>
      </c>
      <c r="C927">
        <v>52393</v>
      </c>
      <c r="D927" t="s">
        <v>7439</v>
      </c>
      <c r="F927" t="s">
        <v>2203</v>
      </c>
      <c r="G927" t="s">
        <v>3109</v>
      </c>
      <c r="H927" t="s">
        <v>4687</v>
      </c>
    </row>
    <row r="928" spans="1:8" x14ac:dyDescent="0.25">
      <c r="A928">
        <v>4</v>
      </c>
      <c r="B928" t="s">
        <v>3104</v>
      </c>
      <c r="C928">
        <v>52399</v>
      </c>
      <c r="D928" t="s">
        <v>7440</v>
      </c>
      <c r="F928" t="s">
        <v>2205</v>
      </c>
      <c r="G928" t="s">
        <v>3109</v>
      </c>
      <c r="H928" t="s">
        <v>4689</v>
      </c>
    </row>
    <row r="929" spans="1:8" x14ac:dyDescent="0.25">
      <c r="A929">
        <v>4</v>
      </c>
      <c r="B929" t="s">
        <v>3104</v>
      </c>
      <c r="C929">
        <v>52411</v>
      </c>
      <c r="D929" t="s">
        <v>7442</v>
      </c>
      <c r="F929" t="s">
        <v>4693</v>
      </c>
      <c r="G929" t="s">
        <v>3109</v>
      </c>
      <c r="H929" t="s">
        <v>4694</v>
      </c>
    </row>
    <row r="930" spans="1:8" x14ac:dyDescent="0.25">
      <c r="A930">
        <v>4</v>
      </c>
      <c r="B930" t="s">
        <v>3104</v>
      </c>
      <c r="C930">
        <v>52412</v>
      </c>
      <c r="D930" t="s">
        <v>7445</v>
      </c>
      <c r="F930" t="s">
        <v>4697</v>
      </c>
      <c r="G930" t="s">
        <v>3109</v>
      </c>
      <c r="H930" t="s">
        <v>4698</v>
      </c>
    </row>
    <row r="931" spans="1:8" x14ac:dyDescent="0.25">
      <c r="A931">
        <v>4</v>
      </c>
      <c r="B931" t="s">
        <v>3104</v>
      </c>
      <c r="C931">
        <v>52413</v>
      </c>
      <c r="D931" t="s">
        <v>7452</v>
      </c>
      <c r="F931" t="s">
        <v>4705</v>
      </c>
      <c r="G931" t="s">
        <v>3109</v>
      </c>
      <c r="H931" t="s">
        <v>4706</v>
      </c>
    </row>
    <row r="932" spans="1:8" x14ac:dyDescent="0.25">
      <c r="A932">
        <v>4</v>
      </c>
      <c r="B932" t="s">
        <v>3104</v>
      </c>
      <c r="C932">
        <v>52421</v>
      </c>
      <c r="D932" t="s">
        <v>7459</v>
      </c>
      <c r="F932" t="s">
        <v>2235</v>
      </c>
      <c r="G932" t="s">
        <v>3109</v>
      </c>
      <c r="H932" t="s">
        <v>4714</v>
      </c>
    </row>
    <row r="933" spans="1:8" x14ac:dyDescent="0.25">
      <c r="A933">
        <v>4</v>
      </c>
      <c r="B933" t="s">
        <v>3104</v>
      </c>
      <c r="C933">
        <v>52429</v>
      </c>
      <c r="D933" t="s">
        <v>7460</v>
      </c>
      <c r="F933" t="s">
        <v>4716</v>
      </c>
      <c r="G933" t="s">
        <v>3109</v>
      </c>
      <c r="H933" t="s">
        <v>4717</v>
      </c>
    </row>
    <row r="934" spans="1:8" x14ac:dyDescent="0.25">
      <c r="A934">
        <v>4</v>
      </c>
      <c r="B934" t="s">
        <v>3104</v>
      </c>
      <c r="C934">
        <v>52611</v>
      </c>
      <c r="D934" t="s">
        <v>7464</v>
      </c>
      <c r="F934" t="s">
        <v>4722</v>
      </c>
      <c r="G934" t="s">
        <v>3120</v>
      </c>
      <c r="H934" t="s">
        <v>4724</v>
      </c>
    </row>
    <row r="935" spans="1:8" x14ac:dyDescent="0.25">
      <c r="A935">
        <v>4</v>
      </c>
      <c r="B935" t="s">
        <v>3104</v>
      </c>
      <c r="C935">
        <v>52691</v>
      </c>
      <c r="D935" t="s">
        <v>7467</v>
      </c>
      <c r="F935" t="s">
        <v>4729</v>
      </c>
      <c r="G935" t="s">
        <v>3120</v>
      </c>
      <c r="H935" t="s">
        <v>4730</v>
      </c>
    </row>
    <row r="936" spans="1:8" x14ac:dyDescent="0.25">
      <c r="A936">
        <v>4</v>
      </c>
      <c r="B936" t="s">
        <v>3104</v>
      </c>
      <c r="C936">
        <v>52693</v>
      </c>
      <c r="D936" t="s">
        <v>7476</v>
      </c>
      <c r="F936" t="s">
        <v>2261</v>
      </c>
      <c r="G936" t="s">
        <v>3120</v>
      </c>
      <c r="H936" t="s">
        <v>4739</v>
      </c>
    </row>
    <row r="937" spans="1:8" x14ac:dyDescent="0.25">
      <c r="A937">
        <v>4</v>
      </c>
      <c r="B937" t="s">
        <v>3104</v>
      </c>
      <c r="C937">
        <v>52698</v>
      </c>
      <c r="D937" t="s">
        <v>7477</v>
      </c>
      <c r="F937" t="s">
        <v>4741</v>
      </c>
      <c r="G937" t="s">
        <v>3120</v>
      </c>
      <c r="H937" t="s">
        <v>4742</v>
      </c>
    </row>
    <row r="938" spans="1:8" x14ac:dyDescent="0.25">
      <c r="A938">
        <v>4</v>
      </c>
      <c r="B938" t="s">
        <v>3104</v>
      </c>
      <c r="C938">
        <v>53111</v>
      </c>
      <c r="D938" t="s">
        <v>7482</v>
      </c>
      <c r="F938" t="s">
        <v>4749</v>
      </c>
      <c r="G938" t="s">
        <v>3109</v>
      </c>
      <c r="H938" t="s">
        <v>4750</v>
      </c>
    </row>
    <row r="939" spans="1:8" x14ac:dyDescent="0.25">
      <c r="A939">
        <v>4</v>
      </c>
      <c r="B939" t="s">
        <v>3104</v>
      </c>
      <c r="C939">
        <v>53112</v>
      </c>
      <c r="D939" t="s">
        <v>7485</v>
      </c>
      <c r="F939" t="s">
        <v>2271</v>
      </c>
      <c r="G939" t="s">
        <v>3109</v>
      </c>
      <c r="H939" t="s">
        <v>4753</v>
      </c>
    </row>
    <row r="940" spans="1:8" x14ac:dyDescent="0.25">
      <c r="A940">
        <v>4</v>
      </c>
      <c r="B940" t="s">
        <v>3104</v>
      </c>
      <c r="C940">
        <v>53113</v>
      </c>
      <c r="D940" t="s">
        <v>7486</v>
      </c>
      <c r="F940" t="s">
        <v>2273</v>
      </c>
      <c r="G940" t="s">
        <v>3109</v>
      </c>
      <c r="H940" t="s">
        <v>4755</v>
      </c>
    </row>
    <row r="941" spans="1:8" x14ac:dyDescent="0.25">
      <c r="A941">
        <v>4</v>
      </c>
      <c r="B941" t="s">
        <v>3104</v>
      </c>
      <c r="C941">
        <v>53119</v>
      </c>
      <c r="D941" t="s">
        <v>7487</v>
      </c>
      <c r="F941" t="s">
        <v>2275</v>
      </c>
      <c r="G941" t="s">
        <v>3109</v>
      </c>
      <c r="H941" t="s">
        <v>4757</v>
      </c>
    </row>
    <row r="942" spans="1:8" x14ac:dyDescent="0.25">
      <c r="A942">
        <v>4</v>
      </c>
      <c r="B942" t="s">
        <v>3104</v>
      </c>
      <c r="C942">
        <v>53121</v>
      </c>
      <c r="D942" t="s">
        <v>7488</v>
      </c>
      <c r="F942" t="s">
        <v>4759</v>
      </c>
      <c r="H942" t="s">
        <v>4761</v>
      </c>
    </row>
    <row r="943" spans="1:8" x14ac:dyDescent="0.25">
      <c r="A943">
        <v>4</v>
      </c>
      <c r="B943" t="s">
        <v>3104</v>
      </c>
      <c r="C943">
        <v>53131</v>
      </c>
      <c r="D943" t="s">
        <v>7491</v>
      </c>
      <c r="F943" t="s">
        <v>2281</v>
      </c>
      <c r="G943" t="s">
        <v>3109</v>
      </c>
      <c r="H943" t="s">
        <v>4766</v>
      </c>
    </row>
    <row r="944" spans="1:8" x14ac:dyDescent="0.25">
      <c r="A944">
        <v>4</v>
      </c>
      <c r="B944" t="s">
        <v>3104</v>
      </c>
      <c r="C944">
        <v>53132</v>
      </c>
      <c r="D944" t="s">
        <v>7492</v>
      </c>
      <c r="F944" t="s">
        <v>2283</v>
      </c>
      <c r="G944" t="s">
        <v>3109</v>
      </c>
      <c r="H944" t="s">
        <v>4768</v>
      </c>
    </row>
    <row r="945" spans="1:8" x14ac:dyDescent="0.25">
      <c r="A945">
        <v>4</v>
      </c>
      <c r="B945" t="s">
        <v>3104</v>
      </c>
      <c r="C945">
        <v>53139</v>
      </c>
      <c r="D945" t="s">
        <v>7493</v>
      </c>
      <c r="F945" t="s">
        <v>2285</v>
      </c>
      <c r="G945" t="s">
        <v>3109</v>
      </c>
      <c r="H945" t="s">
        <v>4770</v>
      </c>
    </row>
    <row r="946" spans="1:8" x14ac:dyDescent="0.25">
      <c r="A946">
        <v>4</v>
      </c>
      <c r="B946" t="s">
        <v>3104</v>
      </c>
      <c r="C946">
        <v>53211</v>
      </c>
      <c r="D946" t="s">
        <v>7495</v>
      </c>
      <c r="F946" t="s">
        <v>4774</v>
      </c>
      <c r="H946" t="s">
        <v>4775</v>
      </c>
    </row>
    <row r="947" spans="1:8" x14ac:dyDescent="0.25">
      <c r="A947">
        <v>4</v>
      </c>
      <c r="B947" t="s">
        <v>3104</v>
      </c>
      <c r="C947">
        <v>53212</v>
      </c>
      <c r="D947" t="s">
        <v>7498</v>
      </c>
      <c r="F947" t="s">
        <v>4778</v>
      </c>
      <c r="H947" t="s">
        <v>4779</v>
      </c>
    </row>
    <row r="948" spans="1:8" x14ac:dyDescent="0.25">
      <c r="A948">
        <v>4</v>
      </c>
      <c r="B948" t="s">
        <v>3104</v>
      </c>
      <c r="C948">
        <v>53221</v>
      </c>
      <c r="D948" t="s">
        <v>7499</v>
      </c>
      <c r="F948" t="s">
        <v>2293</v>
      </c>
      <c r="H948" t="s">
        <v>4783</v>
      </c>
    </row>
    <row r="949" spans="1:8" x14ac:dyDescent="0.25">
      <c r="A949">
        <v>4</v>
      </c>
      <c r="B949" t="s">
        <v>3104</v>
      </c>
      <c r="C949">
        <v>53228</v>
      </c>
      <c r="D949" t="s">
        <v>7500</v>
      </c>
      <c r="F949" t="s">
        <v>4785</v>
      </c>
      <c r="H949" t="s">
        <v>4786</v>
      </c>
    </row>
    <row r="950" spans="1:8" x14ac:dyDescent="0.25">
      <c r="A950">
        <v>4</v>
      </c>
      <c r="B950" t="s">
        <v>3104</v>
      </c>
      <c r="C950">
        <v>53231</v>
      </c>
      <c r="D950" t="s">
        <v>7501</v>
      </c>
      <c r="F950" t="s">
        <v>2301</v>
      </c>
      <c r="H950" t="s">
        <v>4789</v>
      </c>
    </row>
    <row r="951" spans="1:8" x14ac:dyDescent="0.25">
      <c r="A951">
        <v>4</v>
      </c>
      <c r="B951" t="s">
        <v>3104</v>
      </c>
      <c r="C951">
        <v>53241</v>
      </c>
      <c r="D951" t="s">
        <v>7502</v>
      </c>
      <c r="F951" t="s">
        <v>2303</v>
      </c>
      <c r="H951" t="s">
        <v>4793</v>
      </c>
    </row>
    <row r="952" spans="1:8" x14ac:dyDescent="0.25">
      <c r="A952">
        <v>4</v>
      </c>
      <c r="B952" t="s">
        <v>3104</v>
      </c>
      <c r="C952">
        <v>53242</v>
      </c>
      <c r="D952" t="s">
        <v>7503</v>
      </c>
      <c r="F952" t="s">
        <v>2305</v>
      </c>
      <c r="H952" t="s">
        <v>4795</v>
      </c>
    </row>
    <row r="953" spans="1:8" x14ac:dyDescent="0.25">
      <c r="A953">
        <v>4</v>
      </c>
      <c r="B953" t="s">
        <v>3104</v>
      </c>
      <c r="C953">
        <v>53249</v>
      </c>
      <c r="D953" t="s">
        <v>7504</v>
      </c>
      <c r="F953" t="s">
        <v>2307</v>
      </c>
      <c r="H953" t="s">
        <v>4797</v>
      </c>
    </row>
    <row r="954" spans="1:8" x14ac:dyDescent="0.25">
      <c r="A954">
        <v>4</v>
      </c>
      <c r="B954" t="s">
        <v>3104</v>
      </c>
      <c r="C954">
        <v>53311</v>
      </c>
      <c r="D954" t="s">
        <v>7506</v>
      </c>
      <c r="F954" t="s">
        <v>785</v>
      </c>
      <c r="H954" t="s">
        <v>4801</v>
      </c>
    </row>
    <row r="955" spans="1:8" x14ac:dyDescent="0.25">
      <c r="A955">
        <v>4</v>
      </c>
      <c r="B955" t="s">
        <v>3104</v>
      </c>
      <c r="C955">
        <v>54111</v>
      </c>
      <c r="D955" t="s">
        <v>7509</v>
      </c>
      <c r="F955" t="s">
        <v>2310</v>
      </c>
      <c r="H955" t="s">
        <v>4806</v>
      </c>
    </row>
    <row r="956" spans="1:8" x14ac:dyDescent="0.25">
      <c r="A956">
        <v>4</v>
      </c>
      <c r="B956" t="s">
        <v>3104</v>
      </c>
      <c r="C956">
        <v>54112</v>
      </c>
      <c r="D956" t="s">
        <v>7510</v>
      </c>
      <c r="F956" t="s">
        <v>2312</v>
      </c>
      <c r="H956" t="s">
        <v>4808</v>
      </c>
    </row>
    <row r="957" spans="1:8" x14ac:dyDescent="0.25">
      <c r="A957">
        <v>4</v>
      </c>
      <c r="B957" t="s">
        <v>3104</v>
      </c>
      <c r="C957">
        <v>54119</v>
      </c>
      <c r="D957" t="s">
        <v>7511</v>
      </c>
      <c r="F957" t="s">
        <v>2314</v>
      </c>
      <c r="H957" t="s">
        <v>4810</v>
      </c>
    </row>
    <row r="958" spans="1:8" x14ac:dyDescent="0.25">
      <c r="A958">
        <v>4</v>
      </c>
      <c r="B958" t="s">
        <v>3104</v>
      </c>
      <c r="C958">
        <v>54121</v>
      </c>
      <c r="D958" t="s">
        <v>7512</v>
      </c>
      <c r="F958" t="s">
        <v>794</v>
      </c>
      <c r="H958" t="s">
        <v>4813</v>
      </c>
    </row>
    <row r="959" spans="1:8" x14ac:dyDescent="0.25">
      <c r="A959">
        <v>4</v>
      </c>
      <c r="B959" t="s">
        <v>3104</v>
      </c>
      <c r="C959">
        <v>54131</v>
      </c>
      <c r="D959" t="s">
        <v>7516</v>
      </c>
      <c r="F959" t="s">
        <v>2322</v>
      </c>
      <c r="H959" t="s">
        <v>4818</v>
      </c>
    </row>
    <row r="960" spans="1:8" x14ac:dyDescent="0.25">
      <c r="A960">
        <v>4</v>
      </c>
      <c r="B960" t="s">
        <v>3104</v>
      </c>
      <c r="C960">
        <v>54132</v>
      </c>
      <c r="D960" t="s">
        <v>7517</v>
      </c>
      <c r="F960" t="s">
        <v>2324</v>
      </c>
      <c r="H960" t="s">
        <v>4820</v>
      </c>
    </row>
    <row r="961" spans="1:8" x14ac:dyDescent="0.25">
      <c r="A961">
        <v>4</v>
      </c>
      <c r="B961" t="s">
        <v>3104</v>
      </c>
      <c r="C961">
        <v>54133</v>
      </c>
      <c r="D961" t="s">
        <v>7518</v>
      </c>
      <c r="F961" t="s">
        <v>2326</v>
      </c>
      <c r="H961" t="s">
        <v>4822</v>
      </c>
    </row>
    <row r="962" spans="1:8" x14ac:dyDescent="0.25">
      <c r="A962">
        <v>4</v>
      </c>
      <c r="B962" t="s">
        <v>3104</v>
      </c>
      <c r="C962">
        <v>54134</v>
      </c>
      <c r="D962" t="s">
        <v>7519</v>
      </c>
      <c r="F962" t="s">
        <v>2328</v>
      </c>
      <c r="H962" t="s">
        <v>4824</v>
      </c>
    </row>
    <row r="963" spans="1:8" x14ac:dyDescent="0.25">
      <c r="A963">
        <v>4</v>
      </c>
      <c r="B963" t="s">
        <v>3104</v>
      </c>
      <c r="C963">
        <v>54135</v>
      </c>
      <c r="D963" t="s">
        <v>7520</v>
      </c>
      <c r="F963" t="s">
        <v>2330</v>
      </c>
      <c r="H963" t="s">
        <v>4826</v>
      </c>
    </row>
    <row r="964" spans="1:8" x14ac:dyDescent="0.25">
      <c r="A964">
        <v>4</v>
      </c>
      <c r="B964" t="s">
        <v>3104</v>
      </c>
      <c r="C964">
        <v>54136</v>
      </c>
      <c r="D964" t="s">
        <v>7521</v>
      </c>
      <c r="F964" t="s">
        <v>2332</v>
      </c>
      <c r="H964" t="s">
        <v>4828</v>
      </c>
    </row>
    <row r="965" spans="1:8" x14ac:dyDescent="0.25">
      <c r="A965">
        <v>4</v>
      </c>
      <c r="B965" t="s">
        <v>3104</v>
      </c>
      <c r="C965">
        <v>54137</v>
      </c>
      <c r="D965" t="s">
        <v>7522</v>
      </c>
      <c r="F965" t="s">
        <v>2334</v>
      </c>
      <c r="H965" t="s">
        <v>4830</v>
      </c>
    </row>
    <row r="966" spans="1:8" x14ac:dyDescent="0.25">
      <c r="A966">
        <v>4</v>
      </c>
      <c r="B966" t="s">
        <v>3104</v>
      </c>
      <c r="C966">
        <v>54138</v>
      </c>
      <c r="D966" t="s">
        <v>7523</v>
      </c>
      <c r="F966" t="s">
        <v>2336</v>
      </c>
      <c r="H966" t="s">
        <v>4832</v>
      </c>
    </row>
    <row r="967" spans="1:8" x14ac:dyDescent="0.25">
      <c r="A967">
        <v>4</v>
      </c>
      <c r="B967" t="s">
        <v>3104</v>
      </c>
      <c r="C967">
        <v>54141</v>
      </c>
      <c r="D967" t="s">
        <v>7524</v>
      </c>
      <c r="F967" t="s">
        <v>2338</v>
      </c>
      <c r="H967" t="s">
        <v>4835</v>
      </c>
    </row>
    <row r="968" spans="1:8" x14ac:dyDescent="0.25">
      <c r="A968">
        <v>4</v>
      </c>
      <c r="B968" t="s">
        <v>3104</v>
      </c>
      <c r="C968">
        <v>54142</v>
      </c>
      <c r="D968" t="s">
        <v>7525</v>
      </c>
      <c r="F968" t="s">
        <v>2340</v>
      </c>
      <c r="H968" t="s">
        <v>4837</v>
      </c>
    </row>
    <row r="969" spans="1:8" x14ac:dyDescent="0.25">
      <c r="A969">
        <v>4</v>
      </c>
      <c r="B969" t="s">
        <v>3104</v>
      </c>
      <c r="C969">
        <v>54143</v>
      </c>
      <c r="D969" t="s">
        <v>7526</v>
      </c>
      <c r="F969" t="s">
        <v>2342</v>
      </c>
      <c r="H969" t="s">
        <v>4839</v>
      </c>
    </row>
    <row r="970" spans="1:8" x14ac:dyDescent="0.25">
      <c r="A970">
        <v>4</v>
      </c>
      <c r="B970" t="s">
        <v>3104</v>
      </c>
      <c r="C970">
        <v>54149</v>
      </c>
      <c r="D970" t="s">
        <v>7527</v>
      </c>
      <c r="F970" t="s">
        <v>2344</v>
      </c>
      <c r="H970" t="s">
        <v>4841</v>
      </c>
    </row>
    <row r="971" spans="1:8" x14ac:dyDescent="0.25">
      <c r="A971">
        <v>4</v>
      </c>
      <c r="B971" t="s">
        <v>3104</v>
      </c>
      <c r="C971">
        <v>54151</v>
      </c>
      <c r="D971" t="s">
        <v>7528</v>
      </c>
      <c r="F971" t="s">
        <v>76</v>
      </c>
      <c r="H971" t="s">
        <v>4844</v>
      </c>
    </row>
    <row r="972" spans="1:8" x14ac:dyDescent="0.25">
      <c r="A972">
        <v>4</v>
      </c>
      <c r="B972" t="s">
        <v>3104</v>
      </c>
      <c r="C972">
        <v>54161</v>
      </c>
      <c r="D972" t="s">
        <v>7531</v>
      </c>
      <c r="F972" t="s">
        <v>4848</v>
      </c>
      <c r="H972" t="s">
        <v>4849</v>
      </c>
    </row>
    <row r="973" spans="1:8" x14ac:dyDescent="0.25">
      <c r="A973">
        <v>4</v>
      </c>
      <c r="B973" t="s">
        <v>3104</v>
      </c>
      <c r="C973">
        <v>54162</v>
      </c>
      <c r="D973" t="s">
        <v>7535</v>
      </c>
      <c r="F973" t="s">
        <v>2356</v>
      </c>
      <c r="H973" t="s">
        <v>4853</v>
      </c>
    </row>
    <row r="974" spans="1:8" x14ac:dyDescent="0.25">
      <c r="A974">
        <v>4</v>
      </c>
      <c r="B974" t="s">
        <v>3104</v>
      </c>
      <c r="C974">
        <v>54169</v>
      </c>
      <c r="D974" t="s">
        <v>7536</v>
      </c>
      <c r="F974" t="s">
        <v>2358</v>
      </c>
      <c r="H974" t="s">
        <v>4855</v>
      </c>
    </row>
    <row r="975" spans="1:8" x14ac:dyDescent="0.25">
      <c r="A975">
        <v>4</v>
      </c>
      <c r="B975" t="s">
        <v>3104</v>
      </c>
      <c r="C975">
        <v>54171</v>
      </c>
      <c r="D975" t="s">
        <v>7537</v>
      </c>
      <c r="F975" t="s">
        <v>2360</v>
      </c>
      <c r="H975" t="s">
        <v>4858</v>
      </c>
    </row>
    <row r="976" spans="1:8" x14ac:dyDescent="0.25">
      <c r="A976">
        <v>4</v>
      </c>
      <c r="B976" t="s">
        <v>3104</v>
      </c>
      <c r="C976">
        <v>54172</v>
      </c>
      <c r="D976" t="s">
        <v>7538</v>
      </c>
      <c r="F976" t="s">
        <v>2362</v>
      </c>
      <c r="H976" t="s">
        <v>4860</v>
      </c>
    </row>
    <row r="977" spans="1:8" x14ac:dyDescent="0.25">
      <c r="A977">
        <v>4</v>
      </c>
      <c r="B977" t="s">
        <v>3104</v>
      </c>
      <c r="C977">
        <v>54181</v>
      </c>
      <c r="D977" t="s">
        <v>7539</v>
      </c>
      <c r="F977" t="s">
        <v>2364</v>
      </c>
      <c r="H977" t="s">
        <v>4863</v>
      </c>
    </row>
    <row r="978" spans="1:8" x14ac:dyDescent="0.25">
      <c r="A978">
        <v>4</v>
      </c>
      <c r="B978" t="s">
        <v>3104</v>
      </c>
      <c r="C978">
        <v>54182</v>
      </c>
      <c r="D978" t="s">
        <v>7540</v>
      </c>
      <c r="F978" t="s">
        <v>2366</v>
      </c>
      <c r="H978" t="s">
        <v>4865</v>
      </c>
    </row>
    <row r="979" spans="1:8" x14ac:dyDescent="0.25">
      <c r="A979">
        <v>4</v>
      </c>
      <c r="B979" t="s">
        <v>3104</v>
      </c>
      <c r="C979">
        <v>54183</v>
      </c>
      <c r="D979" t="s">
        <v>7541</v>
      </c>
      <c r="F979" t="s">
        <v>2368</v>
      </c>
      <c r="H979" t="s">
        <v>4867</v>
      </c>
    </row>
    <row r="980" spans="1:8" x14ac:dyDescent="0.25">
      <c r="A980">
        <v>4</v>
      </c>
      <c r="B980" t="s">
        <v>3104</v>
      </c>
      <c r="C980">
        <v>54184</v>
      </c>
      <c r="D980" t="s">
        <v>7542</v>
      </c>
      <c r="F980" t="s">
        <v>2370</v>
      </c>
      <c r="H980" t="s">
        <v>4869</v>
      </c>
    </row>
    <row r="981" spans="1:8" x14ac:dyDescent="0.25">
      <c r="A981">
        <v>4</v>
      </c>
      <c r="B981" t="s">
        <v>3104</v>
      </c>
      <c r="C981">
        <v>54185</v>
      </c>
      <c r="D981" t="s">
        <v>7543</v>
      </c>
      <c r="F981" t="s">
        <v>2372</v>
      </c>
      <c r="H981" t="s">
        <v>4871</v>
      </c>
    </row>
    <row r="982" spans="1:8" x14ac:dyDescent="0.25">
      <c r="A982">
        <v>4</v>
      </c>
      <c r="B982" t="s">
        <v>3104</v>
      </c>
      <c r="C982">
        <v>54186</v>
      </c>
      <c r="D982" t="s">
        <v>7544</v>
      </c>
      <c r="F982" t="s">
        <v>2374</v>
      </c>
      <c r="H982" t="s">
        <v>4873</v>
      </c>
    </row>
    <row r="983" spans="1:8" x14ac:dyDescent="0.25">
      <c r="A983">
        <v>4</v>
      </c>
      <c r="B983" t="s">
        <v>3104</v>
      </c>
      <c r="C983">
        <v>54187</v>
      </c>
      <c r="D983" t="s">
        <v>7545</v>
      </c>
      <c r="F983" t="s">
        <v>2376</v>
      </c>
      <c r="H983" t="s">
        <v>4875</v>
      </c>
    </row>
    <row r="984" spans="1:8" x14ac:dyDescent="0.25">
      <c r="A984">
        <v>4</v>
      </c>
      <c r="B984" t="s">
        <v>3104</v>
      </c>
      <c r="C984">
        <v>54189</v>
      </c>
      <c r="D984" t="s">
        <v>7546</v>
      </c>
      <c r="F984" t="s">
        <v>4877</v>
      </c>
      <c r="H984" t="s">
        <v>4878</v>
      </c>
    </row>
    <row r="985" spans="1:8" x14ac:dyDescent="0.25">
      <c r="A985">
        <v>4</v>
      </c>
      <c r="B985" t="s">
        <v>3104</v>
      </c>
      <c r="C985">
        <v>54191</v>
      </c>
      <c r="D985" t="s">
        <v>7549</v>
      </c>
      <c r="F985" t="s">
        <v>2382</v>
      </c>
      <c r="H985" t="s">
        <v>4882</v>
      </c>
    </row>
    <row r="986" spans="1:8" x14ac:dyDescent="0.25">
      <c r="A986">
        <v>4</v>
      </c>
      <c r="B986" t="s">
        <v>3104</v>
      </c>
      <c r="C986">
        <v>54192</v>
      </c>
      <c r="D986" t="s">
        <v>7550</v>
      </c>
      <c r="F986" t="s">
        <v>2384</v>
      </c>
      <c r="H986" t="s">
        <v>4884</v>
      </c>
    </row>
    <row r="987" spans="1:8" x14ac:dyDescent="0.25">
      <c r="A987">
        <v>4</v>
      </c>
      <c r="B987" t="s">
        <v>3104</v>
      </c>
      <c r="C987">
        <v>54193</v>
      </c>
      <c r="D987" t="s">
        <v>7551</v>
      </c>
      <c r="F987" t="s">
        <v>2386</v>
      </c>
      <c r="H987" t="s">
        <v>4886</v>
      </c>
    </row>
    <row r="988" spans="1:8" x14ac:dyDescent="0.25">
      <c r="A988">
        <v>4</v>
      </c>
      <c r="B988" t="s">
        <v>3104</v>
      </c>
      <c r="C988">
        <v>54194</v>
      </c>
      <c r="D988" t="s">
        <v>7552</v>
      </c>
      <c r="F988" t="s">
        <v>2388</v>
      </c>
      <c r="H988" t="s">
        <v>4888</v>
      </c>
    </row>
    <row r="989" spans="1:8" x14ac:dyDescent="0.25">
      <c r="A989">
        <v>4</v>
      </c>
      <c r="B989" t="s">
        <v>3104</v>
      </c>
      <c r="C989">
        <v>54199</v>
      </c>
      <c r="D989" t="s">
        <v>7553</v>
      </c>
      <c r="F989" t="s">
        <v>2390</v>
      </c>
      <c r="H989" t="s">
        <v>4890</v>
      </c>
    </row>
    <row r="990" spans="1:8" x14ac:dyDescent="0.25">
      <c r="A990">
        <v>4</v>
      </c>
      <c r="B990" t="s">
        <v>3104</v>
      </c>
      <c r="C990">
        <v>55111</v>
      </c>
      <c r="D990" t="s">
        <v>7556</v>
      </c>
      <c r="F990" t="s">
        <v>4892</v>
      </c>
      <c r="H990" t="s">
        <v>4896</v>
      </c>
    </row>
    <row r="991" spans="1:8" x14ac:dyDescent="0.25">
      <c r="A991">
        <v>4</v>
      </c>
      <c r="B991" t="s">
        <v>3104</v>
      </c>
      <c r="C991">
        <v>56111</v>
      </c>
      <c r="D991" t="s">
        <v>7561</v>
      </c>
      <c r="F991" t="s">
        <v>815</v>
      </c>
      <c r="H991" t="s">
        <v>4903</v>
      </c>
    </row>
    <row r="992" spans="1:8" x14ac:dyDescent="0.25">
      <c r="A992">
        <v>4</v>
      </c>
      <c r="B992" t="s">
        <v>3104</v>
      </c>
      <c r="C992">
        <v>56121</v>
      </c>
      <c r="D992" t="s">
        <v>7562</v>
      </c>
      <c r="F992" t="s">
        <v>2394</v>
      </c>
      <c r="H992" t="s">
        <v>4906</v>
      </c>
    </row>
    <row r="993" spans="1:8" x14ac:dyDescent="0.25">
      <c r="A993">
        <v>4</v>
      </c>
      <c r="B993" t="s">
        <v>3104</v>
      </c>
      <c r="C993">
        <v>56131</v>
      </c>
      <c r="D993" t="s">
        <v>7563</v>
      </c>
      <c r="F993" t="s">
        <v>2396</v>
      </c>
      <c r="H993" t="s">
        <v>4909</v>
      </c>
    </row>
    <row r="994" spans="1:8" x14ac:dyDescent="0.25">
      <c r="A994">
        <v>4</v>
      </c>
      <c r="B994" t="s">
        <v>3104</v>
      </c>
      <c r="C994">
        <v>56132</v>
      </c>
      <c r="D994" t="s">
        <v>7564</v>
      </c>
      <c r="F994" t="s">
        <v>2398</v>
      </c>
      <c r="H994" t="s">
        <v>4911</v>
      </c>
    </row>
    <row r="995" spans="1:8" x14ac:dyDescent="0.25">
      <c r="A995">
        <v>4</v>
      </c>
      <c r="B995" t="s">
        <v>3104</v>
      </c>
      <c r="C995">
        <v>56133</v>
      </c>
      <c r="D995" t="s">
        <v>7565</v>
      </c>
      <c r="F995" t="s">
        <v>2400</v>
      </c>
      <c r="H995" t="s">
        <v>4913</v>
      </c>
    </row>
    <row r="996" spans="1:8" x14ac:dyDescent="0.25">
      <c r="A996">
        <v>4</v>
      </c>
      <c r="B996" t="s">
        <v>3104</v>
      </c>
      <c r="C996">
        <v>56141</v>
      </c>
      <c r="D996" t="s">
        <v>7566</v>
      </c>
      <c r="F996" t="s">
        <v>2402</v>
      </c>
      <c r="H996" t="s">
        <v>4916</v>
      </c>
    </row>
    <row r="997" spans="1:8" x14ac:dyDescent="0.25">
      <c r="A997">
        <v>4</v>
      </c>
      <c r="B997" t="s">
        <v>3104</v>
      </c>
      <c r="C997">
        <v>56142</v>
      </c>
      <c r="D997" t="s">
        <v>7567</v>
      </c>
      <c r="F997" t="s">
        <v>2404</v>
      </c>
      <c r="H997" t="s">
        <v>4918</v>
      </c>
    </row>
    <row r="998" spans="1:8" x14ac:dyDescent="0.25">
      <c r="A998">
        <v>4</v>
      </c>
      <c r="B998" t="s">
        <v>3104</v>
      </c>
      <c r="C998">
        <v>56143</v>
      </c>
      <c r="D998" t="s">
        <v>7568</v>
      </c>
      <c r="F998" t="s">
        <v>2406</v>
      </c>
      <c r="H998" t="s">
        <v>4920</v>
      </c>
    </row>
    <row r="999" spans="1:8" x14ac:dyDescent="0.25">
      <c r="A999">
        <v>4</v>
      </c>
      <c r="B999" t="s">
        <v>3104</v>
      </c>
      <c r="C999">
        <v>56144</v>
      </c>
      <c r="D999" t="s">
        <v>7569</v>
      </c>
      <c r="F999" t="s">
        <v>2408</v>
      </c>
      <c r="H999" t="s">
        <v>4922</v>
      </c>
    </row>
    <row r="1000" spans="1:8" x14ac:dyDescent="0.25">
      <c r="A1000">
        <v>4</v>
      </c>
      <c r="B1000" t="s">
        <v>3104</v>
      </c>
      <c r="C1000">
        <v>56145</v>
      </c>
      <c r="D1000" t="s">
        <v>7570</v>
      </c>
      <c r="F1000" t="s">
        <v>2410</v>
      </c>
      <c r="H1000" t="s">
        <v>4924</v>
      </c>
    </row>
    <row r="1001" spans="1:8" x14ac:dyDescent="0.25">
      <c r="A1001">
        <v>4</v>
      </c>
      <c r="B1001" t="s">
        <v>3104</v>
      </c>
      <c r="C1001">
        <v>56149</v>
      </c>
      <c r="D1001" t="s">
        <v>7571</v>
      </c>
      <c r="F1001" t="s">
        <v>2412</v>
      </c>
      <c r="H1001" t="s">
        <v>4926</v>
      </c>
    </row>
    <row r="1002" spans="1:8" x14ac:dyDescent="0.25">
      <c r="A1002">
        <v>4</v>
      </c>
      <c r="B1002" t="s">
        <v>3104</v>
      </c>
      <c r="C1002">
        <v>56151</v>
      </c>
      <c r="D1002" t="s">
        <v>7572</v>
      </c>
      <c r="F1002" t="s">
        <v>2414</v>
      </c>
      <c r="H1002" t="s">
        <v>4929</v>
      </c>
    </row>
    <row r="1003" spans="1:8" x14ac:dyDescent="0.25">
      <c r="A1003">
        <v>4</v>
      </c>
      <c r="B1003" t="s">
        <v>3104</v>
      </c>
      <c r="C1003">
        <v>56152</v>
      </c>
      <c r="D1003" t="s">
        <v>7573</v>
      </c>
      <c r="F1003" t="s">
        <v>2416</v>
      </c>
      <c r="H1003" t="s">
        <v>4931</v>
      </c>
    </row>
    <row r="1004" spans="1:8" x14ac:dyDescent="0.25">
      <c r="A1004">
        <v>4</v>
      </c>
      <c r="B1004" t="s">
        <v>3104</v>
      </c>
      <c r="C1004">
        <v>56159</v>
      </c>
      <c r="D1004" t="s">
        <v>7574</v>
      </c>
      <c r="F1004" t="s">
        <v>2418</v>
      </c>
      <c r="H1004" t="s">
        <v>4933</v>
      </c>
    </row>
    <row r="1005" spans="1:8" x14ac:dyDescent="0.25">
      <c r="A1005">
        <v>4</v>
      </c>
      <c r="B1005" t="s">
        <v>3104</v>
      </c>
      <c r="C1005">
        <v>56161</v>
      </c>
      <c r="D1005" t="s">
        <v>7575</v>
      </c>
      <c r="F1005" t="s">
        <v>4936</v>
      </c>
      <c r="H1005" t="s">
        <v>4937</v>
      </c>
    </row>
    <row r="1006" spans="1:8" x14ac:dyDescent="0.25">
      <c r="A1006">
        <v>4</v>
      </c>
      <c r="B1006" t="s">
        <v>3104</v>
      </c>
      <c r="C1006">
        <v>56162</v>
      </c>
      <c r="D1006" t="s">
        <v>7579</v>
      </c>
      <c r="F1006" t="s">
        <v>4941</v>
      </c>
      <c r="H1006" t="s">
        <v>4942</v>
      </c>
    </row>
    <row r="1007" spans="1:8" x14ac:dyDescent="0.25">
      <c r="A1007">
        <v>4</v>
      </c>
      <c r="B1007" t="s">
        <v>3104</v>
      </c>
      <c r="C1007">
        <v>56171</v>
      </c>
      <c r="D1007" t="s">
        <v>7582</v>
      </c>
      <c r="F1007" t="s">
        <v>2430</v>
      </c>
      <c r="H1007" t="s">
        <v>4946</v>
      </c>
    </row>
    <row r="1008" spans="1:8" x14ac:dyDescent="0.25">
      <c r="A1008">
        <v>4</v>
      </c>
      <c r="B1008" t="s">
        <v>3104</v>
      </c>
      <c r="C1008">
        <v>56172</v>
      </c>
      <c r="D1008" t="s">
        <v>7583</v>
      </c>
      <c r="F1008" t="s">
        <v>4948</v>
      </c>
      <c r="H1008" t="s">
        <v>4949</v>
      </c>
    </row>
    <row r="1009" spans="1:8" x14ac:dyDescent="0.25">
      <c r="A1009">
        <v>4</v>
      </c>
      <c r="B1009" t="s">
        <v>3104</v>
      </c>
      <c r="C1009">
        <v>56173</v>
      </c>
      <c r="D1009" t="s">
        <v>7586</v>
      </c>
      <c r="F1009" t="s">
        <v>2436</v>
      </c>
      <c r="H1009" t="s">
        <v>4952</v>
      </c>
    </row>
    <row r="1010" spans="1:8" x14ac:dyDescent="0.25">
      <c r="A1010">
        <v>4</v>
      </c>
      <c r="B1010" t="s">
        <v>3104</v>
      </c>
      <c r="C1010">
        <v>56174</v>
      </c>
      <c r="D1010" t="s">
        <v>7587</v>
      </c>
      <c r="F1010" t="s">
        <v>2438</v>
      </c>
      <c r="H1010" t="s">
        <v>4954</v>
      </c>
    </row>
    <row r="1011" spans="1:8" x14ac:dyDescent="0.25">
      <c r="A1011">
        <v>4</v>
      </c>
      <c r="B1011" t="s">
        <v>3104</v>
      </c>
      <c r="C1011">
        <v>56179</v>
      </c>
      <c r="D1011" t="s">
        <v>7588</v>
      </c>
      <c r="F1011" t="s">
        <v>4956</v>
      </c>
      <c r="H1011" t="s">
        <v>4957</v>
      </c>
    </row>
    <row r="1012" spans="1:8" x14ac:dyDescent="0.25">
      <c r="A1012">
        <v>4</v>
      </c>
      <c r="B1012" t="s">
        <v>3104</v>
      </c>
      <c r="C1012">
        <v>56191</v>
      </c>
      <c r="D1012" t="s">
        <v>7591</v>
      </c>
      <c r="F1012" t="s">
        <v>2444</v>
      </c>
      <c r="H1012" t="s">
        <v>4962</v>
      </c>
    </row>
    <row r="1013" spans="1:8" x14ac:dyDescent="0.25">
      <c r="A1013">
        <v>4</v>
      </c>
      <c r="B1013" t="s">
        <v>3104</v>
      </c>
      <c r="C1013">
        <v>56192</v>
      </c>
      <c r="D1013" t="s">
        <v>7592</v>
      </c>
      <c r="F1013" t="s">
        <v>2446</v>
      </c>
      <c r="H1013" t="s">
        <v>4964</v>
      </c>
    </row>
    <row r="1014" spans="1:8" x14ac:dyDescent="0.25">
      <c r="A1014">
        <v>4</v>
      </c>
      <c r="B1014" t="s">
        <v>3104</v>
      </c>
      <c r="C1014">
        <v>56199</v>
      </c>
      <c r="D1014" t="s">
        <v>7593</v>
      </c>
      <c r="F1014" t="s">
        <v>2448</v>
      </c>
      <c r="H1014" t="s">
        <v>4966</v>
      </c>
    </row>
    <row r="1015" spans="1:8" x14ac:dyDescent="0.25">
      <c r="A1015">
        <v>4</v>
      </c>
      <c r="B1015" t="s">
        <v>3104</v>
      </c>
      <c r="C1015">
        <v>56211</v>
      </c>
      <c r="D1015" t="s">
        <v>7595</v>
      </c>
      <c r="F1015" t="s">
        <v>2450</v>
      </c>
      <c r="G1015" t="s">
        <v>3109</v>
      </c>
      <c r="H1015" t="s">
        <v>4970</v>
      </c>
    </row>
    <row r="1016" spans="1:8" x14ac:dyDescent="0.25">
      <c r="A1016">
        <v>4</v>
      </c>
      <c r="B1016" t="s">
        <v>3104</v>
      </c>
      <c r="C1016">
        <v>56221</v>
      </c>
      <c r="D1016" t="s">
        <v>7596</v>
      </c>
      <c r="F1016" t="s">
        <v>2452</v>
      </c>
      <c r="G1016" t="s">
        <v>3109</v>
      </c>
      <c r="H1016" t="s">
        <v>4973</v>
      </c>
    </row>
    <row r="1017" spans="1:8" x14ac:dyDescent="0.25">
      <c r="A1017">
        <v>4</v>
      </c>
      <c r="B1017" t="s">
        <v>3104</v>
      </c>
      <c r="C1017">
        <v>56291</v>
      </c>
      <c r="D1017" t="s">
        <v>7597</v>
      </c>
      <c r="F1017" t="s">
        <v>2454</v>
      </c>
      <c r="G1017" t="s">
        <v>3109</v>
      </c>
      <c r="H1017" t="s">
        <v>4977</v>
      </c>
    </row>
    <row r="1018" spans="1:8" x14ac:dyDescent="0.25">
      <c r="A1018">
        <v>4</v>
      </c>
      <c r="B1018" t="s">
        <v>3104</v>
      </c>
      <c r="C1018">
        <v>56292</v>
      </c>
      <c r="D1018" t="s">
        <v>7598</v>
      </c>
      <c r="F1018" t="s">
        <v>2456</v>
      </c>
      <c r="G1018" t="s">
        <v>3109</v>
      </c>
      <c r="H1018" t="s">
        <v>4979</v>
      </c>
    </row>
    <row r="1019" spans="1:8" x14ac:dyDescent="0.25">
      <c r="A1019">
        <v>4</v>
      </c>
      <c r="B1019" t="s">
        <v>3104</v>
      </c>
      <c r="C1019">
        <v>56299</v>
      </c>
      <c r="D1019" t="s">
        <v>7599</v>
      </c>
      <c r="F1019" t="s">
        <v>2458</v>
      </c>
      <c r="G1019" t="s">
        <v>3109</v>
      </c>
      <c r="H1019" t="s">
        <v>4981</v>
      </c>
    </row>
    <row r="1020" spans="1:8" x14ac:dyDescent="0.25">
      <c r="A1020">
        <v>4</v>
      </c>
      <c r="B1020" t="s">
        <v>3104</v>
      </c>
      <c r="C1020">
        <v>61111</v>
      </c>
      <c r="D1020" t="s">
        <v>7602</v>
      </c>
      <c r="F1020" t="s">
        <v>961</v>
      </c>
      <c r="G1020" t="s">
        <v>3109</v>
      </c>
      <c r="H1020" t="s">
        <v>4986</v>
      </c>
    </row>
    <row r="1021" spans="1:8" x14ac:dyDescent="0.25">
      <c r="A1021">
        <v>4</v>
      </c>
      <c r="B1021" t="s">
        <v>3104</v>
      </c>
      <c r="C1021">
        <v>61121</v>
      </c>
      <c r="D1021" t="s">
        <v>7603</v>
      </c>
      <c r="F1021" t="s">
        <v>964</v>
      </c>
      <c r="H1021" t="s">
        <v>4989</v>
      </c>
    </row>
    <row r="1022" spans="1:8" x14ac:dyDescent="0.25">
      <c r="A1022">
        <v>4</v>
      </c>
      <c r="B1022" t="s">
        <v>3104</v>
      </c>
      <c r="C1022">
        <v>61131</v>
      </c>
      <c r="D1022" t="s">
        <v>7604</v>
      </c>
      <c r="F1022" t="s">
        <v>967</v>
      </c>
      <c r="H1022" t="s">
        <v>4992</v>
      </c>
    </row>
    <row r="1023" spans="1:8" x14ac:dyDescent="0.25">
      <c r="A1023">
        <v>4</v>
      </c>
      <c r="B1023" t="s">
        <v>3104</v>
      </c>
      <c r="C1023">
        <v>61141</v>
      </c>
      <c r="D1023" t="s">
        <v>7605</v>
      </c>
      <c r="F1023" t="s">
        <v>2463</v>
      </c>
      <c r="H1023" t="s">
        <v>4996</v>
      </c>
    </row>
    <row r="1024" spans="1:8" x14ac:dyDescent="0.25">
      <c r="A1024">
        <v>4</v>
      </c>
      <c r="B1024" t="s">
        <v>3104</v>
      </c>
      <c r="C1024">
        <v>61142</v>
      </c>
      <c r="D1024" t="s">
        <v>7606</v>
      </c>
      <c r="F1024" t="s">
        <v>2465</v>
      </c>
      <c r="H1024" t="s">
        <v>4998</v>
      </c>
    </row>
    <row r="1025" spans="1:8" x14ac:dyDescent="0.25">
      <c r="A1025">
        <v>4</v>
      </c>
      <c r="B1025" t="s">
        <v>3104</v>
      </c>
      <c r="C1025">
        <v>61143</v>
      </c>
      <c r="D1025" t="s">
        <v>7607</v>
      </c>
      <c r="F1025" t="s">
        <v>2467</v>
      </c>
      <c r="H1025" t="s">
        <v>5000</v>
      </c>
    </row>
    <row r="1026" spans="1:8" x14ac:dyDescent="0.25">
      <c r="A1026">
        <v>4</v>
      </c>
      <c r="B1026" t="s">
        <v>3104</v>
      </c>
      <c r="C1026">
        <v>61151</v>
      </c>
      <c r="D1026" t="s">
        <v>7608</v>
      </c>
      <c r="F1026" t="s">
        <v>2469</v>
      </c>
      <c r="H1026" t="s">
        <v>5003</v>
      </c>
    </row>
    <row r="1027" spans="1:8" x14ac:dyDescent="0.25">
      <c r="A1027">
        <v>4</v>
      </c>
      <c r="B1027" t="s">
        <v>3104</v>
      </c>
      <c r="C1027">
        <v>61161</v>
      </c>
      <c r="D1027" t="s">
        <v>7609</v>
      </c>
      <c r="F1027" t="s">
        <v>2471</v>
      </c>
      <c r="H1027" t="s">
        <v>5007</v>
      </c>
    </row>
    <row r="1028" spans="1:8" x14ac:dyDescent="0.25">
      <c r="A1028">
        <v>4</v>
      </c>
      <c r="B1028" t="s">
        <v>3104</v>
      </c>
      <c r="C1028">
        <v>61162</v>
      </c>
      <c r="D1028" t="s">
        <v>7610</v>
      </c>
      <c r="F1028" t="s">
        <v>2473</v>
      </c>
      <c r="H1028" t="s">
        <v>5009</v>
      </c>
    </row>
    <row r="1029" spans="1:8" x14ac:dyDescent="0.25">
      <c r="A1029">
        <v>4</v>
      </c>
      <c r="B1029" t="s">
        <v>3104</v>
      </c>
      <c r="C1029">
        <v>61163</v>
      </c>
      <c r="D1029" t="s">
        <v>7611</v>
      </c>
      <c r="F1029" t="s">
        <v>2475</v>
      </c>
      <c r="H1029" t="s">
        <v>5011</v>
      </c>
    </row>
    <row r="1030" spans="1:8" x14ac:dyDescent="0.25">
      <c r="A1030">
        <v>4</v>
      </c>
      <c r="B1030" t="s">
        <v>3104</v>
      </c>
      <c r="C1030">
        <v>61169</v>
      </c>
      <c r="D1030" t="s">
        <v>7612</v>
      </c>
      <c r="F1030" t="s">
        <v>2477</v>
      </c>
      <c r="H1030" t="s">
        <v>5013</v>
      </c>
    </row>
    <row r="1031" spans="1:8" x14ac:dyDescent="0.25">
      <c r="A1031">
        <v>4</v>
      </c>
      <c r="B1031" t="s">
        <v>3104</v>
      </c>
      <c r="C1031">
        <v>61171</v>
      </c>
      <c r="D1031" t="s">
        <v>7613</v>
      </c>
      <c r="F1031" t="s">
        <v>2479</v>
      </c>
      <c r="H1031" t="s">
        <v>5016</v>
      </c>
    </row>
    <row r="1032" spans="1:8" x14ac:dyDescent="0.25">
      <c r="A1032">
        <v>4</v>
      </c>
      <c r="B1032" t="s">
        <v>3104</v>
      </c>
      <c r="C1032">
        <v>62111</v>
      </c>
      <c r="D1032" t="s">
        <v>7616</v>
      </c>
      <c r="F1032" t="s">
        <v>849</v>
      </c>
      <c r="H1032" t="s">
        <v>5021</v>
      </c>
    </row>
    <row r="1033" spans="1:8" x14ac:dyDescent="0.25">
      <c r="A1033">
        <v>4</v>
      </c>
      <c r="B1033" t="s">
        <v>3104</v>
      </c>
      <c r="C1033">
        <v>62121</v>
      </c>
      <c r="D1033" t="s">
        <v>7617</v>
      </c>
      <c r="F1033" t="s">
        <v>852</v>
      </c>
      <c r="H1033" t="s">
        <v>5024</v>
      </c>
    </row>
    <row r="1034" spans="1:8" x14ac:dyDescent="0.25">
      <c r="A1034">
        <v>4</v>
      </c>
      <c r="B1034" t="s">
        <v>3104</v>
      </c>
      <c r="C1034">
        <v>62131</v>
      </c>
      <c r="D1034" t="s">
        <v>7618</v>
      </c>
      <c r="F1034" t="s">
        <v>2483</v>
      </c>
      <c r="H1034" t="s">
        <v>5028</v>
      </c>
    </row>
    <row r="1035" spans="1:8" x14ac:dyDescent="0.25">
      <c r="A1035">
        <v>4</v>
      </c>
      <c r="B1035" t="s">
        <v>3104</v>
      </c>
      <c r="C1035">
        <v>62132</v>
      </c>
      <c r="D1035" t="s">
        <v>7619</v>
      </c>
      <c r="F1035" t="s">
        <v>2485</v>
      </c>
      <c r="H1035" t="s">
        <v>5030</v>
      </c>
    </row>
    <row r="1036" spans="1:8" x14ac:dyDescent="0.25">
      <c r="A1036">
        <v>4</v>
      </c>
      <c r="B1036" t="s">
        <v>3104</v>
      </c>
      <c r="C1036">
        <v>62133</v>
      </c>
      <c r="D1036" t="s">
        <v>7620</v>
      </c>
      <c r="F1036" t="s">
        <v>2487</v>
      </c>
      <c r="H1036" t="s">
        <v>5032</v>
      </c>
    </row>
    <row r="1037" spans="1:8" x14ac:dyDescent="0.25">
      <c r="A1037">
        <v>4</v>
      </c>
      <c r="B1037" t="s">
        <v>3104</v>
      </c>
      <c r="C1037">
        <v>62134</v>
      </c>
      <c r="D1037" t="s">
        <v>7621</v>
      </c>
      <c r="F1037" t="s">
        <v>2489</v>
      </c>
      <c r="H1037" t="s">
        <v>5034</v>
      </c>
    </row>
    <row r="1038" spans="1:8" x14ac:dyDescent="0.25">
      <c r="A1038">
        <v>4</v>
      </c>
      <c r="B1038" t="s">
        <v>3104</v>
      </c>
      <c r="C1038">
        <v>62139</v>
      </c>
      <c r="D1038" t="s">
        <v>7622</v>
      </c>
      <c r="F1038" t="s">
        <v>2491</v>
      </c>
      <c r="H1038" t="s">
        <v>5036</v>
      </c>
    </row>
    <row r="1039" spans="1:8" x14ac:dyDescent="0.25">
      <c r="A1039">
        <v>4</v>
      </c>
      <c r="B1039" t="s">
        <v>3104</v>
      </c>
      <c r="C1039">
        <v>62141</v>
      </c>
      <c r="D1039" t="s">
        <v>7623</v>
      </c>
      <c r="F1039" t="s">
        <v>2493</v>
      </c>
      <c r="H1039" t="s">
        <v>5040</v>
      </c>
    </row>
    <row r="1040" spans="1:8" x14ac:dyDescent="0.25">
      <c r="A1040">
        <v>4</v>
      </c>
      <c r="B1040" t="s">
        <v>3104</v>
      </c>
      <c r="C1040">
        <v>62142</v>
      </c>
      <c r="D1040" t="s">
        <v>7624</v>
      </c>
      <c r="F1040" t="s">
        <v>2495</v>
      </c>
      <c r="H1040" t="s">
        <v>5042</v>
      </c>
    </row>
    <row r="1041" spans="1:8" x14ac:dyDescent="0.25">
      <c r="A1041">
        <v>4</v>
      </c>
      <c r="B1041" t="s">
        <v>3104</v>
      </c>
      <c r="C1041">
        <v>62149</v>
      </c>
      <c r="D1041" t="s">
        <v>7625</v>
      </c>
      <c r="F1041" t="s">
        <v>5044</v>
      </c>
      <c r="H1041" t="s">
        <v>5045</v>
      </c>
    </row>
    <row r="1042" spans="1:8" x14ac:dyDescent="0.25">
      <c r="A1042">
        <v>4</v>
      </c>
      <c r="B1042" t="s">
        <v>3104</v>
      </c>
      <c r="C1042">
        <v>62151</v>
      </c>
      <c r="D1042" t="s">
        <v>7628</v>
      </c>
      <c r="F1042" t="s">
        <v>2501</v>
      </c>
      <c r="H1042" t="s">
        <v>5049</v>
      </c>
    </row>
    <row r="1043" spans="1:8" x14ac:dyDescent="0.25">
      <c r="A1043">
        <v>4</v>
      </c>
      <c r="B1043" t="s">
        <v>3104</v>
      </c>
      <c r="C1043">
        <v>62161</v>
      </c>
      <c r="D1043" t="s">
        <v>7629</v>
      </c>
      <c r="F1043" t="s">
        <v>2503</v>
      </c>
      <c r="H1043" t="s">
        <v>5052</v>
      </c>
    </row>
    <row r="1044" spans="1:8" x14ac:dyDescent="0.25">
      <c r="A1044">
        <v>4</v>
      </c>
      <c r="B1044" t="s">
        <v>3104</v>
      </c>
      <c r="C1044">
        <v>62191</v>
      </c>
      <c r="D1044" t="s">
        <v>7630</v>
      </c>
      <c r="F1044" t="s">
        <v>5056</v>
      </c>
      <c r="H1044" t="s">
        <v>5057</v>
      </c>
    </row>
    <row r="1045" spans="1:8" x14ac:dyDescent="0.25">
      <c r="A1045">
        <v>4</v>
      </c>
      <c r="B1045" t="s">
        <v>3104</v>
      </c>
      <c r="C1045">
        <v>62199</v>
      </c>
      <c r="D1045" t="s">
        <v>7633</v>
      </c>
      <c r="F1045" t="s">
        <v>2509</v>
      </c>
      <c r="H1045" t="s">
        <v>5060</v>
      </c>
    </row>
    <row r="1046" spans="1:8" x14ac:dyDescent="0.25">
      <c r="A1046">
        <v>4</v>
      </c>
      <c r="B1046" t="s">
        <v>3104</v>
      </c>
      <c r="C1046">
        <v>62211</v>
      </c>
      <c r="D1046" t="s">
        <v>7635</v>
      </c>
      <c r="F1046" t="s">
        <v>5063</v>
      </c>
      <c r="H1046" t="s">
        <v>5065</v>
      </c>
    </row>
    <row r="1047" spans="1:8" x14ac:dyDescent="0.25">
      <c r="A1047">
        <v>4</v>
      </c>
      <c r="B1047" t="s">
        <v>3104</v>
      </c>
      <c r="C1047">
        <v>62221</v>
      </c>
      <c r="D1047" t="s">
        <v>7639</v>
      </c>
      <c r="F1047" t="s">
        <v>2515</v>
      </c>
      <c r="H1047" t="s">
        <v>5069</v>
      </c>
    </row>
    <row r="1048" spans="1:8" x14ac:dyDescent="0.25">
      <c r="A1048">
        <v>4</v>
      </c>
      <c r="B1048" t="s">
        <v>3104</v>
      </c>
      <c r="C1048">
        <v>62231</v>
      </c>
      <c r="D1048" t="s">
        <v>7641</v>
      </c>
      <c r="F1048" t="s">
        <v>2517</v>
      </c>
      <c r="H1048" t="s">
        <v>5072</v>
      </c>
    </row>
    <row r="1049" spans="1:8" x14ac:dyDescent="0.25">
      <c r="A1049">
        <v>4</v>
      </c>
      <c r="B1049" t="s">
        <v>3104</v>
      </c>
      <c r="C1049">
        <v>62311</v>
      </c>
      <c r="D1049" t="s">
        <v>7643</v>
      </c>
      <c r="F1049" t="s">
        <v>2519</v>
      </c>
      <c r="H1049" t="s">
        <v>5076</v>
      </c>
    </row>
    <row r="1050" spans="1:8" x14ac:dyDescent="0.25">
      <c r="A1050">
        <v>4</v>
      </c>
      <c r="B1050" t="s">
        <v>3104</v>
      </c>
      <c r="C1050">
        <v>62321</v>
      </c>
      <c r="D1050" t="s">
        <v>7645</v>
      </c>
      <c r="F1050" t="s">
        <v>2521</v>
      </c>
      <c r="H1050" t="s">
        <v>5080</v>
      </c>
    </row>
    <row r="1051" spans="1:8" x14ac:dyDescent="0.25">
      <c r="A1051">
        <v>4</v>
      </c>
      <c r="B1051" t="s">
        <v>3104</v>
      </c>
      <c r="C1051">
        <v>62322</v>
      </c>
      <c r="D1051" t="s">
        <v>7646</v>
      </c>
      <c r="F1051" t="s">
        <v>5082</v>
      </c>
      <c r="H1051" t="s">
        <v>5083</v>
      </c>
    </row>
    <row r="1052" spans="1:8" x14ac:dyDescent="0.25">
      <c r="A1052">
        <v>4</v>
      </c>
      <c r="B1052" t="s">
        <v>3104</v>
      </c>
      <c r="C1052">
        <v>62331</v>
      </c>
      <c r="D1052" t="s">
        <v>7650</v>
      </c>
      <c r="F1052" t="s">
        <v>2527</v>
      </c>
      <c r="H1052" t="s">
        <v>5087</v>
      </c>
    </row>
    <row r="1053" spans="1:8" x14ac:dyDescent="0.25">
      <c r="A1053">
        <v>4</v>
      </c>
      <c r="B1053" t="s">
        <v>3104</v>
      </c>
      <c r="C1053">
        <v>62399</v>
      </c>
      <c r="D1053" t="s">
        <v>7652</v>
      </c>
      <c r="F1053" t="s">
        <v>5089</v>
      </c>
      <c r="H1053" t="s">
        <v>5091</v>
      </c>
    </row>
    <row r="1054" spans="1:8" x14ac:dyDescent="0.25">
      <c r="A1054">
        <v>4</v>
      </c>
      <c r="B1054" t="s">
        <v>3104</v>
      </c>
      <c r="C1054">
        <v>62411</v>
      </c>
      <c r="D1054" t="s">
        <v>7658</v>
      </c>
      <c r="F1054" t="s">
        <v>2537</v>
      </c>
      <c r="H1054" t="s">
        <v>5099</v>
      </c>
    </row>
    <row r="1055" spans="1:8" x14ac:dyDescent="0.25">
      <c r="A1055">
        <v>4</v>
      </c>
      <c r="B1055" t="s">
        <v>3104</v>
      </c>
      <c r="C1055">
        <v>62412</v>
      </c>
      <c r="D1055" t="s">
        <v>7659</v>
      </c>
      <c r="F1055" t="s">
        <v>2540</v>
      </c>
      <c r="H1055" t="s">
        <v>5101</v>
      </c>
    </row>
    <row r="1056" spans="1:8" x14ac:dyDescent="0.25">
      <c r="A1056">
        <v>4</v>
      </c>
      <c r="B1056" t="s">
        <v>3104</v>
      </c>
      <c r="C1056">
        <v>62419</v>
      </c>
      <c r="D1056" t="s">
        <v>7660</v>
      </c>
      <c r="F1056" t="s">
        <v>2542</v>
      </c>
      <c r="H1056" t="s">
        <v>5103</v>
      </c>
    </row>
    <row r="1057" spans="1:8" x14ac:dyDescent="0.25">
      <c r="A1057">
        <v>4</v>
      </c>
      <c r="B1057" t="s">
        <v>3104</v>
      </c>
      <c r="C1057">
        <v>62421</v>
      </c>
      <c r="D1057" t="s">
        <v>7661</v>
      </c>
      <c r="F1057" t="s">
        <v>2544</v>
      </c>
      <c r="H1057" t="s">
        <v>5107</v>
      </c>
    </row>
    <row r="1058" spans="1:8" x14ac:dyDescent="0.25">
      <c r="A1058">
        <v>4</v>
      </c>
      <c r="B1058" t="s">
        <v>3104</v>
      </c>
      <c r="C1058">
        <v>62422</v>
      </c>
      <c r="D1058" t="s">
        <v>7662</v>
      </c>
      <c r="F1058" t="s">
        <v>2546</v>
      </c>
      <c r="H1058" t="s">
        <v>5109</v>
      </c>
    </row>
    <row r="1059" spans="1:8" x14ac:dyDescent="0.25">
      <c r="A1059">
        <v>4</v>
      </c>
      <c r="B1059" t="s">
        <v>3104</v>
      </c>
      <c r="C1059">
        <v>62423</v>
      </c>
      <c r="D1059" t="s">
        <v>7663</v>
      </c>
      <c r="F1059" t="s">
        <v>2548</v>
      </c>
      <c r="H1059" t="s">
        <v>5111</v>
      </c>
    </row>
    <row r="1060" spans="1:8" x14ac:dyDescent="0.25">
      <c r="A1060">
        <v>4</v>
      </c>
      <c r="B1060" t="s">
        <v>3104</v>
      </c>
      <c r="C1060">
        <v>62431</v>
      </c>
      <c r="D1060" t="s">
        <v>7664</v>
      </c>
      <c r="F1060" t="s">
        <v>2550</v>
      </c>
      <c r="H1060" t="s">
        <v>5114</v>
      </c>
    </row>
    <row r="1061" spans="1:8" x14ac:dyDescent="0.25">
      <c r="A1061">
        <v>4</v>
      </c>
      <c r="B1061" t="s">
        <v>3104</v>
      </c>
      <c r="C1061">
        <v>62441</v>
      </c>
      <c r="D1061" t="s">
        <v>7665</v>
      </c>
      <c r="F1061" t="s">
        <v>2552</v>
      </c>
      <c r="H1061" t="s">
        <v>5117</v>
      </c>
    </row>
    <row r="1062" spans="1:8" x14ac:dyDescent="0.25">
      <c r="A1062">
        <v>4</v>
      </c>
      <c r="B1062" t="s">
        <v>3104</v>
      </c>
      <c r="C1062">
        <v>71111</v>
      </c>
      <c r="D1062" t="s">
        <v>7667</v>
      </c>
      <c r="F1062" t="s">
        <v>5123</v>
      </c>
      <c r="H1062" t="s">
        <v>5124</v>
      </c>
    </row>
    <row r="1063" spans="1:8" x14ac:dyDescent="0.25">
      <c r="A1063">
        <v>4</v>
      </c>
      <c r="B1063" t="s">
        <v>3104</v>
      </c>
      <c r="C1063">
        <v>71112</v>
      </c>
      <c r="D1063" t="s">
        <v>7670</v>
      </c>
      <c r="F1063" t="s">
        <v>2558</v>
      </c>
      <c r="H1063" t="s">
        <v>5127</v>
      </c>
    </row>
    <row r="1064" spans="1:8" x14ac:dyDescent="0.25">
      <c r="A1064">
        <v>4</v>
      </c>
      <c r="B1064" t="s">
        <v>3104</v>
      </c>
      <c r="C1064">
        <v>71113</v>
      </c>
      <c r="D1064" t="s">
        <v>7671</v>
      </c>
      <c r="F1064" t="s">
        <v>2560</v>
      </c>
      <c r="H1064" t="s">
        <v>5129</v>
      </c>
    </row>
    <row r="1065" spans="1:8" x14ac:dyDescent="0.25">
      <c r="A1065">
        <v>4</v>
      </c>
      <c r="B1065" t="s">
        <v>3104</v>
      </c>
      <c r="C1065">
        <v>71119</v>
      </c>
      <c r="D1065" t="s">
        <v>7672</v>
      </c>
      <c r="F1065" t="s">
        <v>2562</v>
      </c>
      <c r="H1065" t="s">
        <v>5131</v>
      </c>
    </row>
    <row r="1066" spans="1:8" x14ac:dyDescent="0.25">
      <c r="A1066">
        <v>4</v>
      </c>
      <c r="B1066" t="s">
        <v>3104</v>
      </c>
      <c r="C1066">
        <v>71121</v>
      </c>
      <c r="D1066" t="s">
        <v>7673</v>
      </c>
      <c r="F1066" t="s">
        <v>5133</v>
      </c>
      <c r="H1066" t="s">
        <v>5135</v>
      </c>
    </row>
    <row r="1067" spans="1:8" x14ac:dyDescent="0.25">
      <c r="A1067">
        <v>4</v>
      </c>
      <c r="B1067" t="s">
        <v>3104</v>
      </c>
      <c r="C1067">
        <v>71131</v>
      </c>
      <c r="D1067" t="s">
        <v>7678</v>
      </c>
      <c r="F1067" t="s">
        <v>5144</v>
      </c>
      <c r="H1067" t="s">
        <v>5145</v>
      </c>
    </row>
    <row r="1068" spans="1:8" x14ac:dyDescent="0.25">
      <c r="A1068">
        <v>4</v>
      </c>
      <c r="B1068" t="s">
        <v>3104</v>
      </c>
      <c r="C1068">
        <v>71132</v>
      </c>
      <c r="D1068" t="s">
        <v>7681</v>
      </c>
      <c r="F1068" t="s">
        <v>5148</v>
      </c>
      <c r="H1068" t="s">
        <v>5149</v>
      </c>
    </row>
    <row r="1069" spans="1:8" x14ac:dyDescent="0.25">
      <c r="A1069">
        <v>4</v>
      </c>
      <c r="B1069" t="s">
        <v>3104</v>
      </c>
      <c r="C1069">
        <v>71141</v>
      </c>
      <c r="D1069" t="s">
        <v>7685</v>
      </c>
      <c r="F1069" t="s">
        <v>110</v>
      </c>
      <c r="H1069" t="s">
        <v>5154</v>
      </c>
    </row>
    <row r="1070" spans="1:8" x14ac:dyDescent="0.25">
      <c r="A1070">
        <v>4</v>
      </c>
      <c r="B1070" t="s">
        <v>3104</v>
      </c>
      <c r="C1070">
        <v>71151</v>
      </c>
      <c r="D1070" t="s">
        <v>7688</v>
      </c>
      <c r="F1070" t="s">
        <v>113</v>
      </c>
      <c r="H1070" t="s">
        <v>5160</v>
      </c>
    </row>
    <row r="1071" spans="1:8" x14ac:dyDescent="0.25">
      <c r="A1071">
        <v>4</v>
      </c>
      <c r="B1071" t="s">
        <v>3104</v>
      </c>
      <c r="C1071">
        <v>71211</v>
      </c>
      <c r="D1071" t="s">
        <v>7693</v>
      </c>
      <c r="F1071" t="s">
        <v>5166</v>
      </c>
      <c r="H1071" t="s">
        <v>5167</v>
      </c>
    </row>
    <row r="1072" spans="1:8" x14ac:dyDescent="0.25">
      <c r="A1072">
        <v>4</v>
      </c>
      <c r="B1072" t="s">
        <v>3104</v>
      </c>
      <c r="C1072">
        <v>71212</v>
      </c>
      <c r="D1072" t="s">
        <v>7697</v>
      </c>
      <c r="F1072" t="s">
        <v>2593</v>
      </c>
      <c r="H1072" t="s">
        <v>5171</v>
      </c>
    </row>
    <row r="1073" spans="1:8" x14ac:dyDescent="0.25">
      <c r="A1073">
        <v>4</v>
      </c>
      <c r="B1073" t="s">
        <v>3104</v>
      </c>
      <c r="C1073">
        <v>71213</v>
      </c>
      <c r="D1073" t="s">
        <v>7698</v>
      </c>
      <c r="F1073" t="s">
        <v>2595</v>
      </c>
      <c r="H1073" t="s">
        <v>5173</v>
      </c>
    </row>
    <row r="1074" spans="1:8" x14ac:dyDescent="0.25">
      <c r="A1074">
        <v>4</v>
      </c>
      <c r="B1074" t="s">
        <v>3104</v>
      </c>
      <c r="C1074">
        <v>71219</v>
      </c>
      <c r="D1074" t="s">
        <v>7699</v>
      </c>
      <c r="F1074" t="s">
        <v>2597</v>
      </c>
      <c r="H1074" t="s">
        <v>5175</v>
      </c>
    </row>
    <row r="1075" spans="1:8" x14ac:dyDescent="0.25">
      <c r="A1075">
        <v>4</v>
      </c>
      <c r="B1075" t="s">
        <v>3104</v>
      </c>
      <c r="C1075">
        <v>71311</v>
      </c>
      <c r="D1075" t="s">
        <v>7701</v>
      </c>
      <c r="F1075" t="s">
        <v>2599</v>
      </c>
      <c r="H1075" t="s">
        <v>5180</v>
      </c>
    </row>
    <row r="1076" spans="1:8" x14ac:dyDescent="0.25">
      <c r="A1076">
        <v>4</v>
      </c>
      <c r="B1076" t="s">
        <v>3104</v>
      </c>
      <c r="C1076">
        <v>71312</v>
      </c>
      <c r="D1076" t="s">
        <v>7702</v>
      </c>
      <c r="F1076" t="s">
        <v>2601</v>
      </c>
      <c r="H1076" t="s">
        <v>5182</v>
      </c>
    </row>
    <row r="1077" spans="1:8" x14ac:dyDescent="0.25">
      <c r="A1077">
        <v>4</v>
      </c>
      <c r="B1077" t="s">
        <v>3104</v>
      </c>
      <c r="C1077">
        <v>71321</v>
      </c>
      <c r="D1077" t="s">
        <v>7703</v>
      </c>
      <c r="F1077" t="s">
        <v>2603</v>
      </c>
      <c r="H1077" t="s">
        <v>5185</v>
      </c>
    </row>
    <row r="1078" spans="1:8" x14ac:dyDescent="0.25">
      <c r="A1078">
        <v>4</v>
      </c>
      <c r="B1078" t="s">
        <v>3104</v>
      </c>
      <c r="C1078">
        <v>71329</v>
      </c>
      <c r="D1078" t="s">
        <v>7704</v>
      </c>
      <c r="F1078" t="s">
        <v>5187</v>
      </c>
      <c r="H1078" t="s">
        <v>5188</v>
      </c>
    </row>
    <row r="1079" spans="1:8" x14ac:dyDescent="0.25">
      <c r="A1079">
        <v>4</v>
      </c>
      <c r="B1079" t="s">
        <v>3104</v>
      </c>
      <c r="C1079">
        <v>71391</v>
      </c>
      <c r="D1079" t="s">
        <v>7707</v>
      </c>
      <c r="F1079" t="s">
        <v>2609</v>
      </c>
      <c r="H1079" t="s">
        <v>5193</v>
      </c>
    </row>
    <row r="1080" spans="1:8" x14ac:dyDescent="0.25">
      <c r="A1080">
        <v>4</v>
      </c>
      <c r="B1080" t="s">
        <v>3104</v>
      </c>
      <c r="C1080">
        <v>71392</v>
      </c>
      <c r="D1080" t="s">
        <v>7708</v>
      </c>
      <c r="F1080" t="s">
        <v>2611</v>
      </c>
      <c r="H1080" t="s">
        <v>5195</v>
      </c>
    </row>
    <row r="1081" spans="1:8" x14ac:dyDescent="0.25">
      <c r="A1081">
        <v>4</v>
      </c>
      <c r="B1081" t="s">
        <v>3104</v>
      </c>
      <c r="C1081">
        <v>71393</v>
      </c>
      <c r="D1081" t="s">
        <v>7709</v>
      </c>
      <c r="F1081" t="s">
        <v>2613</v>
      </c>
      <c r="H1081" t="s">
        <v>5197</v>
      </c>
    </row>
    <row r="1082" spans="1:8" x14ac:dyDescent="0.25">
      <c r="A1082">
        <v>4</v>
      </c>
      <c r="B1082" t="s">
        <v>3104</v>
      </c>
      <c r="C1082">
        <v>71394</v>
      </c>
      <c r="D1082" t="s">
        <v>7710</v>
      </c>
      <c r="F1082" t="s">
        <v>2615</v>
      </c>
      <c r="H1082" t="s">
        <v>5199</v>
      </c>
    </row>
    <row r="1083" spans="1:8" x14ac:dyDescent="0.25">
      <c r="A1083">
        <v>4</v>
      </c>
      <c r="B1083" t="s">
        <v>3104</v>
      </c>
      <c r="C1083">
        <v>71395</v>
      </c>
      <c r="D1083" t="s">
        <v>7711</v>
      </c>
      <c r="F1083" t="s">
        <v>2617</v>
      </c>
      <c r="H1083" t="s">
        <v>5201</v>
      </c>
    </row>
    <row r="1084" spans="1:8" x14ac:dyDescent="0.25">
      <c r="A1084">
        <v>4</v>
      </c>
      <c r="B1084" t="s">
        <v>3104</v>
      </c>
      <c r="C1084">
        <v>71399</v>
      </c>
      <c r="D1084" t="s">
        <v>7712</v>
      </c>
      <c r="F1084" t="s">
        <v>5191</v>
      </c>
      <c r="H1084" t="s">
        <v>5203</v>
      </c>
    </row>
    <row r="1085" spans="1:8" x14ac:dyDescent="0.25">
      <c r="A1085">
        <v>4</v>
      </c>
      <c r="B1085" t="s">
        <v>3104</v>
      </c>
      <c r="C1085">
        <v>72111</v>
      </c>
      <c r="D1085" t="s">
        <v>7718</v>
      </c>
      <c r="F1085" t="s">
        <v>5212</v>
      </c>
      <c r="H1085" t="s">
        <v>5213</v>
      </c>
    </row>
    <row r="1086" spans="1:8" x14ac:dyDescent="0.25">
      <c r="A1086">
        <v>4</v>
      </c>
      <c r="B1086" t="s">
        <v>3104</v>
      </c>
      <c r="C1086">
        <v>72112</v>
      </c>
      <c r="D1086" t="s">
        <v>7723</v>
      </c>
      <c r="F1086" t="s">
        <v>2629</v>
      </c>
      <c r="H1086" t="s">
        <v>5218</v>
      </c>
    </row>
    <row r="1087" spans="1:8" x14ac:dyDescent="0.25">
      <c r="A1087">
        <v>4</v>
      </c>
      <c r="B1087" t="s">
        <v>3104</v>
      </c>
      <c r="C1087">
        <v>72119</v>
      </c>
      <c r="D1087" t="s">
        <v>7724</v>
      </c>
      <c r="F1087" t="s">
        <v>5220</v>
      </c>
      <c r="H1087" t="s">
        <v>5221</v>
      </c>
    </row>
    <row r="1088" spans="1:8" x14ac:dyDescent="0.25">
      <c r="A1088">
        <v>4</v>
      </c>
      <c r="B1088" t="s">
        <v>3104</v>
      </c>
      <c r="C1088">
        <v>72121</v>
      </c>
      <c r="D1088" t="s">
        <v>7728</v>
      </c>
      <c r="F1088" t="s">
        <v>5225</v>
      </c>
      <c r="H1088" t="s">
        <v>5227</v>
      </c>
    </row>
    <row r="1089" spans="1:8" x14ac:dyDescent="0.25">
      <c r="A1089">
        <v>4</v>
      </c>
      <c r="B1089" t="s">
        <v>3104</v>
      </c>
      <c r="C1089">
        <v>72131</v>
      </c>
      <c r="D1089" t="s">
        <v>7732</v>
      </c>
      <c r="F1089" t="s">
        <v>2643</v>
      </c>
      <c r="H1089" t="s">
        <v>5232</v>
      </c>
    </row>
    <row r="1090" spans="1:8" x14ac:dyDescent="0.25">
      <c r="A1090">
        <v>4</v>
      </c>
      <c r="B1090" t="s">
        <v>3104</v>
      </c>
      <c r="C1090">
        <v>72231</v>
      </c>
      <c r="D1090" t="s">
        <v>7734</v>
      </c>
      <c r="F1090" t="s">
        <v>2645</v>
      </c>
      <c r="H1090" t="s">
        <v>5237</v>
      </c>
    </row>
    <row r="1091" spans="1:8" x14ac:dyDescent="0.25">
      <c r="A1091">
        <v>4</v>
      </c>
      <c r="B1091" t="s">
        <v>3104</v>
      </c>
      <c r="C1091">
        <v>72232</v>
      </c>
      <c r="D1091" t="s">
        <v>7735</v>
      </c>
      <c r="F1091" t="s">
        <v>2647</v>
      </c>
      <c r="H1091" t="s">
        <v>5239</v>
      </c>
    </row>
    <row r="1092" spans="1:8" x14ac:dyDescent="0.25">
      <c r="A1092">
        <v>4</v>
      </c>
      <c r="B1092" t="s">
        <v>3104</v>
      </c>
      <c r="C1092">
        <v>72233</v>
      </c>
      <c r="D1092" t="s">
        <v>7736</v>
      </c>
      <c r="F1092" t="s">
        <v>2649</v>
      </c>
      <c r="H1092" t="s">
        <v>5241</v>
      </c>
    </row>
    <row r="1093" spans="1:8" x14ac:dyDescent="0.25">
      <c r="A1093">
        <v>4</v>
      </c>
      <c r="B1093" t="s">
        <v>3104</v>
      </c>
      <c r="C1093">
        <v>72241</v>
      </c>
      <c r="D1093" t="s">
        <v>7737</v>
      </c>
      <c r="F1093" t="s">
        <v>2651</v>
      </c>
      <c r="H1093" t="s">
        <v>5244</v>
      </c>
    </row>
    <row r="1094" spans="1:8" x14ac:dyDescent="0.25">
      <c r="A1094">
        <v>4</v>
      </c>
      <c r="B1094" t="s">
        <v>3104</v>
      </c>
      <c r="C1094">
        <v>72251</v>
      </c>
      <c r="D1094" t="s">
        <v>7738</v>
      </c>
      <c r="F1094" t="s">
        <v>5246</v>
      </c>
      <c r="H1094" t="s">
        <v>5248</v>
      </c>
    </row>
    <row r="1095" spans="1:8" x14ac:dyDescent="0.25">
      <c r="A1095">
        <v>4</v>
      </c>
      <c r="B1095" t="s">
        <v>3104</v>
      </c>
      <c r="C1095">
        <v>81111</v>
      </c>
      <c r="D1095" t="s">
        <v>7743</v>
      </c>
      <c r="F1095" t="s">
        <v>5255</v>
      </c>
      <c r="H1095" t="s">
        <v>5256</v>
      </c>
    </row>
    <row r="1096" spans="1:8" x14ac:dyDescent="0.25">
      <c r="A1096">
        <v>4</v>
      </c>
      <c r="B1096" t="s">
        <v>3104</v>
      </c>
      <c r="C1096">
        <v>81112</v>
      </c>
      <c r="D1096" t="s">
        <v>7747</v>
      </c>
      <c r="F1096" t="s">
        <v>5260</v>
      </c>
      <c r="H1096" t="s">
        <v>5261</v>
      </c>
    </row>
    <row r="1097" spans="1:8" x14ac:dyDescent="0.25">
      <c r="A1097">
        <v>4</v>
      </c>
      <c r="B1097" t="s">
        <v>3104</v>
      </c>
      <c r="C1097">
        <v>81119</v>
      </c>
      <c r="D1097" t="s">
        <v>7750</v>
      </c>
      <c r="F1097" t="s">
        <v>5264</v>
      </c>
      <c r="H1097" t="s">
        <v>5265</v>
      </c>
    </row>
    <row r="1098" spans="1:8" x14ac:dyDescent="0.25">
      <c r="A1098">
        <v>4</v>
      </c>
      <c r="B1098" t="s">
        <v>3104</v>
      </c>
      <c r="C1098">
        <v>81121</v>
      </c>
      <c r="D1098" t="s">
        <v>7753</v>
      </c>
      <c r="F1098" t="s">
        <v>2671</v>
      </c>
      <c r="H1098" t="s">
        <v>5269</v>
      </c>
    </row>
    <row r="1099" spans="1:8" x14ac:dyDescent="0.25">
      <c r="A1099">
        <v>4</v>
      </c>
      <c r="B1099" t="s">
        <v>3104</v>
      </c>
      <c r="C1099">
        <v>81131</v>
      </c>
      <c r="D1099" t="s">
        <v>7754</v>
      </c>
      <c r="F1099" t="s">
        <v>2673</v>
      </c>
      <c r="H1099" t="s">
        <v>5272</v>
      </c>
    </row>
    <row r="1100" spans="1:8" x14ac:dyDescent="0.25">
      <c r="A1100">
        <v>4</v>
      </c>
      <c r="B1100" t="s">
        <v>3104</v>
      </c>
      <c r="C1100">
        <v>81141</v>
      </c>
      <c r="D1100" t="s">
        <v>7755</v>
      </c>
      <c r="F1100" t="s">
        <v>5276</v>
      </c>
      <c r="H1100" t="s">
        <v>5277</v>
      </c>
    </row>
    <row r="1101" spans="1:8" x14ac:dyDescent="0.25">
      <c r="A1101">
        <v>4</v>
      </c>
      <c r="B1101" t="s">
        <v>3104</v>
      </c>
      <c r="C1101">
        <v>81142</v>
      </c>
      <c r="D1101" t="s">
        <v>7758</v>
      </c>
      <c r="F1101" t="s">
        <v>2679</v>
      </c>
      <c r="H1101" t="s">
        <v>5280</v>
      </c>
    </row>
    <row r="1102" spans="1:8" x14ac:dyDescent="0.25">
      <c r="A1102">
        <v>4</v>
      </c>
      <c r="B1102" t="s">
        <v>3104</v>
      </c>
      <c r="C1102">
        <v>81143</v>
      </c>
      <c r="D1102" t="s">
        <v>7759</v>
      </c>
      <c r="F1102" t="s">
        <v>2681</v>
      </c>
      <c r="H1102" t="s">
        <v>5282</v>
      </c>
    </row>
    <row r="1103" spans="1:8" x14ac:dyDescent="0.25">
      <c r="A1103">
        <v>4</v>
      </c>
      <c r="B1103" t="s">
        <v>3104</v>
      </c>
      <c r="C1103">
        <v>81149</v>
      </c>
      <c r="D1103" t="s">
        <v>7760</v>
      </c>
      <c r="F1103" t="s">
        <v>2683</v>
      </c>
      <c r="H1103" t="s">
        <v>5284</v>
      </c>
    </row>
    <row r="1104" spans="1:8" x14ac:dyDescent="0.25">
      <c r="A1104">
        <v>4</v>
      </c>
      <c r="B1104" t="s">
        <v>3104</v>
      </c>
      <c r="C1104">
        <v>81211</v>
      </c>
      <c r="D1104" t="s">
        <v>7762</v>
      </c>
      <c r="F1104" t="s">
        <v>5289</v>
      </c>
      <c r="G1104" t="s">
        <v>3109</v>
      </c>
      <c r="H1104" t="s">
        <v>5290</v>
      </c>
    </row>
    <row r="1105" spans="1:8" x14ac:dyDescent="0.25">
      <c r="A1105">
        <v>4</v>
      </c>
      <c r="B1105" t="s">
        <v>3104</v>
      </c>
      <c r="C1105">
        <v>81219</v>
      </c>
      <c r="D1105" t="s">
        <v>7766</v>
      </c>
      <c r="F1105" t="s">
        <v>2691</v>
      </c>
      <c r="G1105" t="s">
        <v>3109</v>
      </c>
      <c r="H1105" t="s">
        <v>5294</v>
      </c>
    </row>
    <row r="1106" spans="1:8" x14ac:dyDescent="0.25">
      <c r="A1106">
        <v>4</v>
      </c>
      <c r="B1106" t="s">
        <v>3104</v>
      </c>
      <c r="C1106">
        <v>81221</v>
      </c>
      <c r="D1106" t="s">
        <v>7767</v>
      </c>
      <c r="F1106" t="s">
        <v>2693</v>
      </c>
      <c r="G1106" t="s">
        <v>3109</v>
      </c>
      <c r="H1106" t="s">
        <v>5297</v>
      </c>
    </row>
    <row r="1107" spans="1:8" x14ac:dyDescent="0.25">
      <c r="A1107">
        <v>4</v>
      </c>
      <c r="B1107" t="s">
        <v>3104</v>
      </c>
      <c r="C1107">
        <v>81222</v>
      </c>
      <c r="D1107" t="s">
        <v>7768</v>
      </c>
      <c r="F1107" t="s">
        <v>2695</v>
      </c>
      <c r="G1107" t="s">
        <v>3109</v>
      </c>
      <c r="H1107" t="s">
        <v>5299</v>
      </c>
    </row>
    <row r="1108" spans="1:8" x14ac:dyDescent="0.25">
      <c r="A1108">
        <v>4</v>
      </c>
      <c r="B1108" t="s">
        <v>3104</v>
      </c>
      <c r="C1108">
        <v>81231</v>
      </c>
      <c r="D1108" t="s">
        <v>7769</v>
      </c>
      <c r="F1108" t="s">
        <v>2697</v>
      </c>
      <c r="G1108" t="s">
        <v>3109</v>
      </c>
      <c r="H1108" t="s">
        <v>5302</v>
      </c>
    </row>
    <row r="1109" spans="1:8" x14ac:dyDescent="0.25">
      <c r="A1109">
        <v>4</v>
      </c>
      <c r="B1109" t="s">
        <v>3104</v>
      </c>
      <c r="C1109">
        <v>81232</v>
      </c>
      <c r="D1109" t="s">
        <v>7770</v>
      </c>
      <c r="F1109" t="s">
        <v>2699</v>
      </c>
      <c r="G1109" t="s">
        <v>3109</v>
      </c>
      <c r="H1109" t="s">
        <v>5304</v>
      </c>
    </row>
    <row r="1110" spans="1:8" x14ac:dyDescent="0.25">
      <c r="A1110">
        <v>4</v>
      </c>
      <c r="B1110" t="s">
        <v>3104</v>
      </c>
      <c r="C1110">
        <v>81233</v>
      </c>
      <c r="D1110" t="s">
        <v>7771</v>
      </c>
      <c r="F1110" t="s">
        <v>2701</v>
      </c>
      <c r="G1110" t="s">
        <v>3109</v>
      </c>
      <c r="H1110" t="s">
        <v>5306</v>
      </c>
    </row>
    <row r="1111" spans="1:8" x14ac:dyDescent="0.25">
      <c r="A1111">
        <v>4</v>
      </c>
      <c r="B1111" t="s">
        <v>3104</v>
      </c>
      <c r="C1111">
        <v>81291</v>
      </c>
      <c r="D1111" t="s">
        <v>7772</v>
      </c>
      <c r="F1111" t="s">
        <v>2703</v>
      </c>
      <c r="G1111" t="s">
        <v>3109</v>
      </c>
      <c r="H1111" t="s">
        <v>5309</v>
      </c>
    </row>
    <row r="1112" spans="1:8" x14ac:dyDescent="0.25">
      <c r="A1112">
        <v>4</v>
      </c>
      <c r="B1112" t="s">
        <v>3104</v>
      </c>
      <c r="C1112">
        <v>81292</v>
      </c>
      <c r="D1112" t="s">
        <v>7773</v>
      </c>
      <c r="F1112" t="s">
        <v>5311</v>
      </c>
      <c r="G1112" t="s">
        <v>3109</v>
      </c>
      <c r="H1112" t="s">
        <v>5312</v>
      </c>
    </row>
    <row r="1113" spans="1:8" x14ac:dyDescent="0.25">
      <c r="A1113">
        <v>4</v>
      </c>
      <c r="B1113" t="s">
        <v>3104</v>
      </c>
      <c r="C1113">
        <v>81293</v>
      </c>
      <c r="D1113" t="s">
        <v>7776</v>
      </c>
      <c r="F1113" t="s">
        <v>2709</v>
      </c>
      <c r="G1113" t="s">
        <v>3109</v>
      </c>
      <c r="H1113" t="s">
        <v>5315</v>
      </c>
    </row>
    <row r="1114" spans="1:8" x14ac:dyDescent="0.25">
      <c r="A1114">
        <v>4</v>
      </c>
      <c r="B1114" t="s">
        <v>3104</v>
      </c>
      <c r="C1114">
        <v>81299</v>
      </c>
      <c r="D1114" t="s">
        <v>7777</v>
      </c>
      <c r="F1114" t="s">
        <v>2711</v>
      </c>
      <c r="G1114" t="s">
        <v>3109</v>
      </c>
      <c r="H1114" t="s">
        <v>5317</v>
      </c>
    </row>
    <row r="1115" spans="1:8" x14ac:dyDescent="0.25">
      <c r="A1115">
        <v>4</v>
      </c>
      <c r="B1115" t="s">
        <v>3104</v>
      </c>
      <c r="C1115">
        <v>81311</v>
      </c>
      <c r="D1115" t="s">
        <v>7779</v>
      </c>
      <c r="F1115" t="s">
        <v>952</v>
      </c>
      <c r="G1115" t="s">
        <v>3109</v>
      </c>
      <c r="H1115" t="s">
        <v>5322</v>
      </c>
    </row>
    <row r="1116" spans="1:8" x14ac:dyDescent="0.25">
      <c r="A1116">
        <v>4</v>
      </c>
      <c r="B1116" t="s">
        <v>3104</v>
      </c>
      <c r="C1116">
        <v>81321</v>
      </c>
      <c r="D1116" t="s">
        <v>7780</v>
      </c>
      <c r="F1116" t="s">
        <v>2714</v>
      </c>
      <c r="G1116" t="s">
        <v>3109</v>
      </c>
      <c r="H1116" t="s">
        <v>5325</v>
      </c>
    </row>
    <row r="1117" spans="1:8" x14ac:dyDescent="0.25">
      <c r="A1117">
        <v>4</v>
      </c>
      <c r="B1117" t="s">
        <v>3104</v>
      </c>
      <c r="C1117">
        <v>81331</v>
      </c>
      <c r="D1117" t="s">
        <v>7781</v>
      </c>
      <c r="F1117" t="s">
        <v>2716</v>
      </c>
      <c r="G1117" t="s">
        <v>3109</v>
      </c>
      <c r="H1117" t="s">
        <v>5328</v>
      </c>
    </row>
    <row r="1118" spans="1:8" x14ac:dyDescent="0.25">
      <c r="A1118">
        <v>4</v>
      </c>
      <c r="B1118" t="s">
        <v>3104</v>
      </c>
      <c r="C1118">
        <v>81341</v>
      </c>
      <c r="D1118" t="s">
        <v>7782</v>
      </c>
      <c r="F1118" t="s">
        <v>2718</v>
      </c>
      <c r="G1118" t="s">
        <v>3109</v>
      </c>
      <c r="H1118" t="s">
        <v>5331</v>
      </c>
    </row>
    <row r="1119" spans="1:8" x14ac:dyDescent="0.25">
      <c r="A1119">
        <v>4</v>
      </c>
      <c r="B1119" t="s">
        <v>3104</v>
      </c>
      <c r="C1119">
        <v>81391</v>
      </c>
      <c r="D1119" t="s">
        <v>7783</v>
      </c>
      <c r="F1119" t="s">
        <v>2720</v>
      </c>
      <c r="G1119" t="s">
        <v>3109</v>
      </c>
      <c r="H1119" t="s">
        <v>5335</v>
      </c>
    </row>
    <row r="1120" spans="1:8" x14ac:dyDescent="0.25">
      <c r="A1120">
        <v>4</v>
      </c>
      <c r="B1120" t="s">
        <v>3104</v>
      </c>
      <c r="C1120">
        <v>81392</v>
      </c>
      <c r="D1120" t="s">
        <v>7784</v>
      </c>
      <c r="F1120" t="s">
        <v>2722</v>
      </c>
      <c r="G1120" t="s">
        <v>3109</v>
      </c>
      <c r="H1120" t="s">
        <v>5337</v>
      </c>
    </row>
    <row r="1121" spans="1:8" x14ac:dyDescent="0.25">
      <c r="A1121">
        <v>4</v>
      </c>
      <c r="B1121" t="s">
        <v>3104</v>
      </c>
      <c r="C1121">
        <v>81393</v>
      </c>
      <c r="D1121" t="s">
        <v>7785</v>
      </c>
      <c r="F1121" t="s">
        <v>2724</v>
      </c>
      <c r="G1121" t="s">
        <v>3109</v>
      </c>
      <c r="H1121" t="s">
        <v>5339</v>
      </c>
    </row>
    <row r="1122" spans="1:8" x14ac:dyDescent="0.25">
      <c r="A1122">
        <v>4</v>
      </c>
      <c r="B1122" t="s">
        <v>3104</v>
      </c>
      <c r="C1122">
        <v>81394</v>
      </c>
      <c r="D1122" t="s">
        <v>7786</v>
      </c>
      <c r="F1122" t="s">
        <v>2726</v>
      </c>
      <c r="G1122" t="s">
        <v>3109</v>
      </c>
      <c r="H1122" t="s">
        <v>5341</v>
      </c>
    </row>
    <row r="1123" spans="1:8" x14ac:dyDescent="0.25">
      <c r="A1123">
        <v>4</v>
      </c>
      <c r="B1123" t="s">
        <v>3104</v>
      </c>
      <c r="C1123">
        <v>81399</v>
      </c>
      <c r="D1123" t="s">
        <v>7787</v>
      </c>
      <c r="F1123" t="s">
        <v>2728</v>
      </c>
      <c r="G1123" t="s">
        <v>3109</v>
      </c>
      <c r="H1123" t="s">
        <v>5343</v>
      </c>
    </row>
    <row r="1124" spans="1:8" x14ac:dyDescent="0.25">
      <c r="A1124">
        <v>4</v>
      </c>
      <c r="B1124" t="s">
        <v>3104</v>
      </c>
      <c r="C1124">
        <v>81411</v>
      </c>
      <c r="D1124" t="s">
        <v>7789</v>
      </c>
      <c r="F1124" t="s">
        <v>910</v>
      </c>
      <c r="H1124" t="s">
        <v>5347</v>
      </c>
    </row>
    <row r="1125" spans="1:8" x14ac:dyDescent="0.25">
      <c r="A1125">
        <v>4</v>
      </c>
      <c r="B1125" t="s">
        <v>3104</v>
      </c>
      <c r="C1125">
        <v>91111</v>
      </c>
      <c r="D1125" t="s">
        <v>7791</v>
      </c>
      <c r="F1125" t="s">
        <v>981</v>
      </c>
      <c r="G1125" t="s">
        <v>3120</v>
      </c>
      <c r="H1125" t="s">
        <v>5354</v>
      </c>
    </row>
    <row r="1126" spans="1:8" x14ac:dyDescent="0.25">
      <c r="A1126">
        <v>4</v>
      </c>
      <c r="B1126" t="s">
        <v>3104</v>
      </c>
      <c r="C1126">
        <v>91121</v>
      </c>
      <c r="D1126" t="s">
        <v>7793</v>
      </c>
      <c r="F1126" t="s">
        <v>2732</v>
      </c>
      <c r="G1126" t="s">
        <v>3120</v>
      </c>
      <c r="H1126" t="s">
        <v>5358</v>
      </c>
    </row>
    <row r="1127" spans="1:8" x14ac:dyDescent="0.25">
      <c r="A1127">
        <v>4</v>
      </c>
      <c r="B1127" t="s">
        <v>3104</v>
      </c>
      <c r="C1127">
        <v>91122</v>
      </c>
      <c r="D1127" t="s">
        <v>7794</v>
      </c>
      <c r="F1127" t="s">
        <v>2736</v>
      </c>
      <c r="G1127" t="s">
        <v>3120</v>
      </c>
      <c r="H1127" t="s">
        <v>5360</v>
      </c>
    </row>
    <row r="1128" spans="1:8" x14ac:dyDescent="0.25">
      <c r="A1128">
        <v>4</v>
      </c>
      <c r="B1128" t="s">
        <v>3104</v>
      </c>
      <c r="C1128">
        <v>91123</v>
      </c>
      <c r="D1128" t="s">
        <v>7795</v>
      </c>
      <c r="F1128" t="s">
        <v>2738</v>
      </c>
      <c r="G1128" t="s">
        <v>3120</v>
      </c>
      <c r="H1128" t="s">
        <v>5362</v>
      </c>
    </row>
    <row r="1129" spans="1:8" x14ac:dyDescent="0.25">
      <c r="A1129">
        <v>4</v>
      </c>
      <c r="B1129" t="s">
        <v>3104</v>
      </c>
      <c r="C1129">
        <v>91124</v>
      </c>
      <c r="D1129" t="s">
        <v>7796</v>
      </c>
      <c r="F1129" t="s">
        <v>2740</v>
      </c>
      <c r="G1129" t="s">
        <v>3120</v>
      </c>
      <c r="H1129" t="s">
        <v>5364</v>
      </c>
    </row>
    <row r="1130" spans="1:8" x14ac:dyDescent="0.25">
      <c r="A1130">
        <v>4</v>
      </c>
      <c r="B1130" t="s">
        <v>3104</v>
      </c>
      <c r="C1130">
        <v>91129</v>
      </c>
      <c r="D1130" t="s">
        <v>7797</v>
      </c>
      <c r="F1130" t="s">
        <v>2742</v>
      </c>
      <c r="G1130" t="s">
        <v>3120</v>
      </c>
      <c r="H1130" t="s">
        <v>5366</v>
      </c>
    </row>
    <row r="1131" spans="1:8" x14ac:dyDescent="0.25">
      <c r="A1131">
        <v>4</v>
      </c>
      <c r="B1131" t="s">
        <v>3104</v>
      </c>
      <c r="C1131">
        <v>91131</v>
      </c>
      <c r="D1131" t="s">
        <v>7799</v>
      </c>
      <c r="F1131" t="s">
        <v>2744</v>
      </c>
      <c r="G1131" t="s">
        <v>3120</v>
      </c>
      <c r="H1131" t="s">
        <v>5370</v>
      </c>
    </row>
    <row r="1132" spans="1:8" x14ac:dyDescent="0.25">
      <c r="A1132">
        <v>4</v>
      </c>
      <c r="B1132" t="s">
        <v>3104</v>
      </c>
      <c r="C1132">
        <v>91132</v>
      </c>
      <c r="D1132" t="s">
        <v>7800</v>
      </c>
      <c r="F1132" t="s">
        <v>2746</v>
      </c>
      <c r="G1132" t="s">
        <v>3120</v>
      </c>
      <c r="H1132" t="s">
        <v>5372</v>
      </c>
    </row>
    <row r="1133" spans="1:8" x14ac:dyDescent="0.25">
      <c r="A1133">
        <v>4</v>
      </c>
      <c r="B1133" t="s">
        <v>3104</v>
      </c>
      <c r="C1133">
        <v>91139</v>
      </c>
      <c r="D1133" t="s">
        <v>7801</v>
      </c>
      <c r="F1133" t="s">
        <v>2748</v>
      </c>
      <c r="G1133" t="s">
        <v>3120</v>
      </c>
      <c r="H1133" t="s">
        <v>5374</v>
      </c>
    </row>
    <row r="1134" spans="1:8" x14ac:dyDescent="0.25">
      <c r="A1134">
        <v>4</v>
      </c>
      <c r="B1134" t="s">
        <v>3104</v>
      </c>
      <c r="C1134">
        <v>91141</v>
      </c>
      <c r="D1134" t="s">
        <v>7803</v>
      </c>
      <c r="F1134" t="s">
        <v>2750</v>
      </c>
      <c r="G1134" t="s">
        <v>3120</v>
      </c>
      <c r="H1134" t="s">
        <v>5378</v>
      </c>
    </row>
    <row r="1135" spans="1:8" x14ac:dyDescent="0.25">
      <c r="A1135">
        <v>4</v>
      </c>
      <c r="B1135" t="s">
        <v>3104</v>
      </c>
      <c r="C1135">
        <v>91142</v>
      </c>
      <c r="D1135" t="s">
        <v>7804</v>
      </c>
      <c r="F1135" t="s">
        <v>2752</v>
      </c>
      <c r="G1135" t="s">
        <v>3120</v>
      </c>
      <c r="H1135" t="s">
        <v>5380</v>
      </c>
    </row>
    <row r="1136" spans="1:8" x14ac:dyDescent="0.25">
      <c r="A1136">
        <v>4</v>
      </c>
      <c r="B1136" t="s">
        <v>3104</v>
      </c>
      <c r="C1136">
        <v>91191</v>
      </c>
      <c r="D1136" t="s">
        <v>7806</v>
      </c>
      <c r="F1136" t="s">
        <v>2754</v>
      </c>
      <c r="G1136" t="s">
        <v>3120</v>
      </c>
      <c r="H1136" t="s">
        <v>5383</v>
      </c>
    </row>
    <row r="1137" spans="1:8" x14ac:dyDescent="0.25">
      <c r="A1137">
        <v>4</v>
      </c>
      <c r="B1137" t="s">
        <v>3104</v>
      </c>
      <c r="C1137">
        <v>91211</v>
      </c>
      <c r="D1137" t="s">
        <v>7808</v>
      </c>
      <c r="F1137" t="s">
        <v>2756</v>
      </c>
      <c r="G1137" t="s">
        <v>3120</v>
      </c>
      <c r="H1137" t="s">
        <v>5389</v>
      </c>
    </row>
    <row r="1138" spans="1:8" x14ac:dyDescent="0.25">
      <c r="A1138">
        <v>4</v>
      </c>
      <c r="B1138" t="s">
        <v>3104</v>
      </c>
      <c r="C1138">
        <v>91212</v>
      </c>
      <c r="D1138" t="s">
        <v>7809</v>
      </c>
      <c r="F1138" t="s">
        <v>2760</v>
      </c>
      <c r="G1138" t="s">
        <v>3120</v>
      </c>
      <c r="H1138" t="s">
        <v>5391</v>
      </c>
    </row>
    <row r="1139" spans="1:8" x14ac:dyDescent="0.25">
      <c r="A1139">
        <v>4</v>
      </c>
      <c r="B1139" t="s">
        <v>3104</v>
      </c>
      <c r="C1139">
        <v>91213</v>
      </c>
      <c r="D1139" t="s">
        <v>7810</v>
      </c>
      <c r="F1139" t="s">
        <v>2762</v>
      </c>
      <c r="G1139" t="s">
        <v>3120</v>
      </c>
      <c r="H1139" t="s">
        <v>5393</v>
      </c>
    </row>
    <row r="1140" spans="1:8" x14ac:dyDescent="0.25">
      <c r="A1140">
        <v>4</v>
      </c>
      <c r="B1140" t="s">
        <v>3104</v>
      </c>
      <c r="C1140">
        <v>91214</v>
      </c>
      <c r="D1140" t="s">
        <v>7811</v>
      </c>
      <c r="F1140" t="s">
        <v>2764</v>
      </c>
      <c r="G1140" t="s">
        <v>3120</v>
      </c>
      <c r="H1140" t="s">
        <v>5395</v>
      </c>
    </row>
    <row r="1141" spans="1:8" x14ac:dyDescent="0.25">
      <c r="A1141">
        <v>4</v>
      </c>
      <c r="B1141" t="s">
        <v>3104</v>
      </c>
      <c r="C1141">
        <v>91215</v>
      </c>
      <c r="D1141" t="s">
        <v>7812</v>
      </c>
      <c r="F1141" t="s">
        <v>2766</v>
      </c>
      <c r="G1141" t="s">
        <v>3120</v>
      </c>
      <c r="H1141" t="s">
        <v>5397</v>
      </c>
    </row>
    <row r="1142" spans="1:8" x14ac:dyDescent="0.25">
      <c r="A1142">
        <v>4</v>
      </c>
      <c r="B1142" t="s">
        <v>3104</v>
      </c>
      <c r="C1142">
        <v>91219</v>
      </c>
      <c r="D1142" t="s">
        <v>7813</v>
      </c>
      <c r="F1142" t="s">
        <v>2768</v>
      </c>
      <c r="G1142" t="s">
        <v>3120</v>
      </c>
      <c r="H1142" t="s">
        <v>5399</v>
      </c>
    </row>
    <row r="1143" spans="1:8" x14ac:dyDescent="0.25">
      <c r="A1143">
        <v>4</v>
      </c>
      <c r="B1143" t="s">
        <v>3104</v>
      </c>
      <c r="C1143">
        <v>91221</v>
      </c>
      <c r="D1143" t="s">
        <v>7815</v>
      </c>
      <c r="F1143" t="s">
        <v>2770</v>
      </c>
      <c r="G1143" t="s">
        <v>3120</v>
      </c>
      <c r="H1143" t="s">
        <v>5402</v>
      </c>
    </row>
    <row r="1144" spans="1:8" x14ac:dyDescent="0.25">
      <c r="A1144">
        <v>4</v>
      </c>
      <c r="B1144" t="s">
        <v>3104</v>
      </c>
      <c r="C1144">
        <v>91291</v>
      </c>
      <c r="D1144" t="s">
        <v>7817</v>
      </c>
      <c r="F1144" t="s">
        <v>2772</v>
      </c>
      <c r="G1144" t="s">
        <v>3120</v>
      </c>
      <c r="H1144" t="s">
        <v>5405</v>
      </c>
    </row>
    <row r="1145" spans="1:8" x14ac:dyDescent="0.25">
      <c r="A1145">
        <v>4</v>
      </c>
      <c r="B1145" t="s">
        <v>3104</v>
      </c>
      <c r="C1145">
        <v>91311</v>
      </c>
      <c r="D1145" t="s">
        <v>7819</v>
      </c>
      <c r="F1145" t="s">
        <v>2774</v>
      </c>
      <c r="G1145" t="s">
        <v>3120</v>
      </c>
      <c r="H1145" t="s">
        <v>5411</v>
      </c>
    </row>
    <row r="1146" spans="1:8" x14ac:dyDescent="0.25">
      <c r="A1146">
        <v>4</v>
      </c>
      <c r="B1146" t="s">
        <v>3104</v>
      </c>
      <c r="C1146">
        <v>91312</v>
      </c>
      <c r="D1146" t="s">
        <v>7820</v>
      </c>
      <c r="F1146" t="s">
        <v>2778</v>
      </c>
      <c r="G1146" t="s">
        <v>3120</v>
      </c>
      <c r="H1146" t="s">
        <v>5413</v>
      </c>
    </row>
    <row r="1147" spans="1:8" x14ac:dyDescent="0.25">
      <c r="A1147">
        <v>4</v>
      </c>
      <c r="B1147" t="s">
        <v>3104</v>
      </c>
      <c r="C1147">
        <v>91313</v>
      </c>
      <c r="D1147" t="s">
        <v>7821</v>
      </c>
      <c r="F1147" t="s">
        <v>2780</v>
      </c>
      <c r="G1147" t="s">
        <v>3120</v>
      </c>
      <c r="H1147" t="s">
        <v>5415</v>
      </c>
    </row>
    <row r="1148" spans="1:8" x14ac:dyDescent="0.25">
      <c r="A1148">
        <v>4</v>
      </c>
      <c r="B1148" t="s">
        <v>3104</v>
      </c>
      <c r="C1148">
        <v>91314</v>
      </c>
      <c r="D1148" t="s">
        <v>7822</v>
      </c>
      <c r="F1148" t="s">
        <v>2782</v>
      </c>
      <c r="G1148" t="s">
        <v>3120</v>
      </c>
      <c r="H1148" t="s">
        <v>5417</v>
      </c>
    </row>
    <row r="1149" spans="1:8" x14ac:dyDescent="0.25">
      <c r="A1149">
        <v>4</v>
      </c>
      <c r="B1149" t="s">
        <v>3104</v>
      </c>
      <c r="C1149">
        <v>91315</v>
      </c>
      <c r="D1149" t="s">
        <v>7823</v>
      </c>
      <c r="F1149" t="s">
        <v>2784</v>
      </c>
      <c r="G1149" t="s">
        <v>3120</v>
      </c>
      <c r="H1149" t="s">
        <v>5419</v>
      </c>
    </row>
    <row r="1150" spans="1:8" x14ac:dyDescent="0.25">
      <c r="A1150">
        <v>4</v>
      </c>
      <c r="B1150" t="s">
        <v>3104</v>
      </c>
      <c r="C1150">
        <v>91319</v>
      </c>
      <c r="D1150" t="s">
        <v>7824</v>
      </c>
      <c r="F1150" t="s">
        <v>2786</v>
      </c>
      <c r="G1150" t="s">
        <v>3120</v>
      </c>
      <c r="H1150" t="s">
        <v>5421</v>
      </c>
    </row>
    <row r="1151" spans="1:8" x14ac:dyDescent="0.25">
      <c r="A1151">
        <v>4</v>
      </c>
      <c r="B1151" t="s">
        <v>3104</v>
      </c>
      <c r="C1151">
        <v>91391</v>
      </c>
      <c r="D1151" t="s">
        <v>7826</v>
      </c>
      <c r="F1151" t="s">
        <v>2788</v>
      </c>
      <c r="G1151" t="s">
        <v>3120</v>
      </c>
      <c r="H1151" t="s">
        <v>5424</v>
      </c>
    </row>
    <row r="1152" spans="1:8" x14ac:dyDescent="0.25">
      <c r="A1152">
        <v>4</v>
      </c>
      <c r="B1152" t="s">
        <v>3104</v>
      </c>
      <c r="C1152">
        <v>91411</v>
      </c>
      <c r="D1152" t="s">
        <v>7828</v>
      </c>
      <c r="F1152" t="s">
        <v>2790</v>
      </c>
      <c r="G1152" t="s">
        <v>3120</v>
      </c>
      <c r="H1152" t="s">
        <v>5428</v>
      </c>
    </row>
    <row r="1153" spans="1:8" x14ac:dyDescent="0.25">
      <c r="A1153">
        <v>4</v>
      </c>
      <c r="B1153" t="s">
        <v>3104</v>
      </c>
      <c r="C1153">
        <v>91911</v>
      </c>
      <c r="D1153" t="s">
        <v>7830</v>
      </c>
      <c r="F1153" t="s">
        <v>5430</v>
      </c>
      <c r="G1153" t="s">
        <v>3120</v>
      </c>
      <c r="H1153" t="s">
        <v>5433</v>
      </c>
    </row>
    <row r="1154" spans="1:8" x14ac:dyDescent="0.25">
      <c r="A1154">
        <v>5</v>
      </c>
      <c r="B1154" t="s">
        <v>3106</v>
      </c>
      <c r="C1154">
        <v>111110</v>
      </c>
      <c r="D1154" t="s">
        <v>6644</v>
      </c>
      <c r="F1154" t="s">
        <v>998</v>
      </c>
      <c r="H1154" t="s">
        <v>3107</v>
      </c>
    </row>
    <row r="1155" spans="1:8" x14ac:dyDescent="0.25">
      <c r="A1155">
        <v>5</v>
      </c>
      <c r="B1155" t="s">
        <v>3106</v>
      </c>
      <c r="C1155">
        <v>111120</v>
      </c>
      <c r="D1155" t="s">
        <v>6645</v>
      </c>
      <c r="F1155" t="s">
        <v>1000</v>
      </c>
      <c r="G1155" t="s">
        <v>3109</v>
      </c>
      <c r="H1155" t="s">
        <v>3110</v>
      </c>
    </row>
    <row r="1156" spans="1:8" x14ac:dyDescent="0.25">
      <c r="A1156">
        <v>5</v>
      </c>
      <c r="B1156" t="s">
        <v>3106</v>
      </c>
      <c r="C1156">
        <v>111130</v>
      </c>
      <c r="D1156" t="s">
        <v>6646</v>
      </c>
      <c r="F1156" t="s">
        <v>1002</v>
      </c>
      <c r="G1156" t="s">
        <v>3109</v>
      </c>
      <c r="H1156" t="s">
        <v>3112</v>
      </c>
    </row>
    <row r="1157" spans="1:8" x14ac:dyDescent="0.25">
      <c r="A1157">
        <v>5</v>
      </c>
      <c r="B1157" t="s">
        <v>3106</v>
      </c>
      <c r="C1157">
        <v>111140</v>
      </c>
      <c r="D1157" t="s">
        <v>6647</v>
      </c>
      <c r="F1157" t="s">
        <v>1004</v>
      </c>
      <c r="H1157" t="s">
        <v>3114</v>
      </c>
    </row>
    <row r="1158" spans="1:8" x14ac:dyDescent="0.25">
      <c r="A1158">
        <v>5</v>
      </c>
      <c r="B1158" t="s">
        <v>3106</v>
      </c>
      <c r="C1158">
        <v>111150</v>
      </c>
      <c r="D1158" t="s">
        <v>6648</v>
      </c>
      <c r="F1158" t="s">
        <v>1006</v>
      </c>
      <c r="G1158" t="s">
        <v>3109</v>
      </c>
      <c r="H1158" t="s">
        <v>3116</v>
      </c>
    </row>
    <row r="1159" spans="1:8" x14ac:dyDescent="0.25">
      <c r="A1159">
        <v>5</v>
      </c>
      <c r="B1159" t="s">
        <v>3106</v>
      </c>
      <c r="C1159">
        <v>111160</v>
      </c>
      <c r="D1159" t="s">
        <v>6649</v>
      </c>
      <c r="F1159" t="s">
        <v>1008</v>
      </c>
      <c r="H1159" t="s">
        <v>3118</v>
      </c>
    </row>
    <row r="1160" spans="1:8" x14ac:dyDescent="0.25">
      <c r="A1160">
        <v>5</v>
      </c>
      <c r="B1160" t="s">
        <v>3106</v>
      </c>
      <c r="C1160">
        <v>111190</v>
      </c>
      <c r="D1160" t="s">
        <v>6650</v>
      </c>
      <c r="F1160" t="s">
        <v>1010</v>
      </c>
      <c r="G1160" t="s">
        <v>3120</v>
      </c>
      <c r="H1160" t="s">
        <v>3121</v>
      </c>
    </row>
    <row r="1161" spans="1:8" x14ac:dyDescent="0.25">
      <c r="A1161">
        <v>5</v>
      </c>
      <c r="B1161" t="s">
        <v>3106</v>
      </c>
      <c r="C1161">
        <v>111211</v>
      </c>
      <c r="D1161" t="s">
        <v>6652</v>
      </c>
      <c r="F1161" t="s">
        <v>1012</v>
      </c>
      <c r="G1161" t="s">
        <v>3109</v>
      </c>
      <c r="H1161" t="s">
        <v>3125</v>
      </c>
    </row>
    <row r="1162" spans="1:8" x14ac:dyDescent="0.25">
      <c r="A1162">
        <v>5</v>
      </c>
      <c r="B1162" t="s">
        <v>3106</v>
      </c>
      <c r="C1162">
        <v>111219</v>
      </c>
      <c r="D1162" t="s">
        <v>6653</v>
      </c>
      <c r="F1162" t="s">
        <v>1014</v>
      </c>
      <c r="G1162" t="s">
        <v>3109</v>
      </c>
      <c r="H1162" t="s">
        <v>3126</v>
      </c>
    </row>
    <row r="1163" spans="1:8" x14ac:dyDescent="0.25">
      <c r="A1163">
        <v>5</v>
      </c>
      <c r="B1163" t="s">
        <v>3106</v>
      </c>
      <c r="C1163">
        <v>111310</v>
      </c>
      <c r="D1163" t="s">
        <v>6654</v>
      </c>
      <c r="F1163" t="s">
        <v>1016</v>
      </c>
      <c r="H1163" t="s">
        <v>3130</v>
      </c>
    </row>
    <row r="1164" spans="1:8" x14ac:dyDescent="0.25">
      <c r="A1164">
        <v>5</v>
      </c>
      <c r="B1164" t="s">
        <v>3106</v>
      </c>
      <c r="C1164">
        <v>111320</v>
      </c>
      <c r="D1164" t="s">
        <v>6655</v>
      </c>
      <c r="F1164" t="s">
        <v>1018</v>
      </c>
      <c r="G1164" t="s">
        <v>3109</v>
      </c>
      <c r="H1164" t="s">
        <v>3132</v>
      </c>
    </row>
    <row r="1165" spans="1:8" x14ac:dyDescent="0.25">
      <c r="A1165">
        <v>5</v>
      </c>
      <c r="B1165" t="s">
        <v>3106</v>
      </c>
      <c r="C1165">
        <v>111330</v>
      </c>
      <c r="D1165" t="s">
        <v>6656</v>
      </c>
      <c r="F1165" t="s">
        <v>1020</v>
      </c>
      <c r="G1165" t="s">
        <v>3120</v>
      </c>
      <c r="H1165" t="s">
        <v>3134</v>
      </c>
    </row>
    <row r="1166" spans="1:8" x14ac:dyDescent="0.25">
      <c r="A1166">
        <v>5</v>
      </c>
      <c r="B1166" t="s">
        <v>3106</v>
      </c>
      <c r="C1166">
        <v>111411</v>
      </c>
      <c r="D1166" t="s">
        <v>6658</v>
      </c>
      <c r="F1166" t="s">
        <v>1022</v>
      </c>
      <c r="G1166" t="s">
        <v>3109</v>
      </c>
      <c r="H1166" t="s">
        <v>3138</v>
      </c>
    </row>
    <row r="1167" spans="1:8" x14ac:dyDescent="0.25">
      <c r="A1167">
        <v>5</v>
      </c>
      <c r="B1167" t="s">
        <v>3106</v>
      </c>
      <c r="C1167">
        <v>111419</v>
      </c>
      <c r="D1167" t="s">
        <v>6659</v>
      </c>
      <c r="F1167" t="s">
        <v>1024</v>
      </c>
      <c r="G1167" t="s">
        <v>3109</v>
      </c>
      <c r="H1167" t="s">
        <v>3139</v>
      </c>
    </row>
    <row r="1168" spans="1:8" x14ac:dyDescent="0.25">
      <c r="A1168">
        <v>5</v>
      </c>
      <c r="B1168" t="s">
        <v>3106</v>
      </c>
      <c r="C1168">
        <v>111421</v>
      </c>
      <c r="D1168" t="s">
        <v>6661</v>
      </c>
      <c r="F1168" t="s">
        <v>1026</v>
      </c>
      <c r="G1168" t="s">
        <v>3109</v>
      </c>
      <c r="H1168" t="s">
        <v>3142</v>
      </c>
    </row>
    <row r="1169" spans="1:8" x14ac:dyDescent="0.25">
      <c r="A1169">
        <v>5</v>
      </c>
      <c r="B1169" t="s">
        <v>3106</v>
      </c>
      <c r="C1169">
        <v>111422</v>
      </c>
      <c r="D1169" t="s">
        <v>6662</v>
      </c>
      <c r="F1169" t="s">
        <v>1028</v>
      </c>
      <c r="G1169" t="s">
        <v>3109</v>
      </c>
      <c r="H1169" t="s">
        <v>3143</v>
      </c>
    </row>
    <row r="1170" spans="1:8" x14ac:dyDescent="0.25">
      <c r="A1170">
        <v>5</v>
      </c>
      <c r="B1170" t="s">
        <v>3106</v>
      </c>
      <c r="C1170">
        <v>111910</v>
      </c>
      <c r="D1170" t="s">
        <v>6663</v>
      </c>
      <c r="F1170" t="s">
        <v>1030</v>
      </c>
      <c r="H1170" t="s">
        <v>3147</v>
      </c>
    </row>
    <row r="1171" spans="1:8" x14ac:dyDescent="0.25">
      <c r="A1171">
        <v>5</v>
      </c>
      <c r="B1171" t="s">
        <v>3106</v>
      </c>
      <c r="C1171">
        <v>111920</v>
      </c>
      <c r="D1171" t="s">
        <v>6664</v>
      </c>
      <c r="F1171" t="s">
        <v>1032</v>
      </c>
      <c r="H1171" t="s">
        <v>3149</v>
      </c>
    </row>
    <row r="1172" spans="1:8" x14ac:dyDescent="0.25">
      <c r="A1172">
        <v>5</v>
      </c>
      <c r="B1172" t="s">
        <v>3106</v>
      </c>
      <c r="C1172">
        <v>111930</v>
      </c>
      <c r="D1172" t="s">
        <v>6665</v>
      </c>
      <c r="F1172" t="s">
        <v>1034</v>
      </c>
      <c r="H1172" t="s">
        <v>3151</v>
      </c>
    </row>
    <row r="1173" spans="1:8" x14ac:dyDescent="0.25">
      <c r="A1173">
        <v>5</v>
      </c>
      <c r="B1173" t="s">
        <v>3106</v>
      </c>
      <c r="C1173">
        <v>111940</v>
      </c>
      <c r="D1173" t="s">
        <v>6666</v>
      </c>
      <c r="F1173" t="s">
        <v>1036</v>
      </c>
      <c r="G1173" t="s">
        <v>3109</v>
      </c>
      <c r="H1173" t="s">
        <v>3153</v>
      </c>
    </row>
    <row r="1174" spans="1:8" x14ac:dyDescent="0.25">
      <c r="A1174">
        <v>5</v>
      </c>
      <c r="B1174" t="s">
        <v>3106</v>
      </c>
      <c r="C1174">
        <v>111993</v>
      </c>
      <c r="D1174" t="s">
        <v>6668</v>
      </c>
      <c r="F1174" t="s">
        <v>1038</v>
      </c>
      <c r="G1174" t="s">
        <v>3120</v>
      </c>
      <c r="H1174" t="s">
        <v>3156</v>
      </c>
    </row>
    <row r="1175" spans="1:8" x14ac:dyDescent="0.25">
      <c r="A1175">
        <v>5</v>
      </c>
      <c r="B1175" t="s">
        <v>3106</v>
      </c>
      <c r="C1175">
        <v>111994</v>
      </c>
      <c r="D1175" t="s">
        <v>6669</v>
      </c>
      <c r="F1175" t="s">
        <v>1040</v>
      </c>
      <c r="G1175" t="s">
        <v>3120</v>
      </c>
      <c r="H1175" t="s">
        <v>3157</v>
      </c>
    </row>
    <row r="1176" spans="1:8" x14ac:dyDescent="0.25">
      <c r="A1176">
        <v>5</v>
      </c>
      <c r="B1176" t="s">
        <v>3106</v>
      </c>
      <c r="C1176">
        <v>111999</v>
      </c>
      <c r="D1176" t="s">
        <v>6670</v>
      </c>
      <c r="F1176" t="s">
        <v>1042</v>
      </c>
      <c r="G1176" t="s">
        <v>3120</v>
      </c>
      <c r="H1176" t="s">
        <v>3158</v>
      </c>
    </row>
    <row r="1177" spans="1:8" x14ac:dyDescent="0.25">
      <c r="A1177">
        <v>5</v>
      </c>
      <c r="B1177" t="s">
        <v>3106</v>
      </c>
      <c r="C1177">
        <v>112110</v>
      </c>
      <c r="D1177" t="s">
        <v>6672</v>
      </c>
      <c r="F1177" t="s">
        <v>1044</v>
      </c>
      <c r="G1177" t="s">
        <v>3120</v>
      </c>
      <c r="H1177" t="s">
        <v>3164</v>
      </c>
    </row>
    <row r="1178" spans="1:8" x14ac:dyDescent="0.25">
      <c r="A1178">
        <v>5</v>
      </c>
      <c r="B1178" t="s">
        <v>3106</v>
      </c>
      <c r="C1178">
        <v>112120</v>
      </c>
      <c r="D1178" t="s">
        <v>6673</v>
      </c>
      <c r="F1178" t="s">
        <v>1046</v>
      </c>
      <c r="H1178" t="s">
        <v>3166</v>
      </c>
    </row>
    <row r="1179" spans="1:8" x14ac:dyDescent="0.25">
      <c r="A1179">
        <v>5</v>
      </c>
      <c r="B1179" t="s">
        <v>3106</v>
      </c>
      <c r="C1179">
        <v>112210</v>
      </c>
      <c r="D1179" t="s">
        <v>6674</v>
      </c>
      <c r="F1179" t="s">
        <v>1048</v>
      </c>
      <c r="G1179" t="s">
        <v>3109</v>
      </c>
      <c r="H1179" t="s">
        <v>3169</v>
      </c>
    </row>
    <row r="1180" spans="1:8" x14ac:dyDescent="0.25">
      <c r="A1180">
        <v>5</v>
      </c>
      <c r="B1180" t="s">
        <v>3106</v>
      </c>
      <c r="C1180">
        <v>112310</v>
      </c>
      <c r="D1180" t="s">
        <v>6675</v>
      </c>
      <c r="F1180" t="s">
        <v>1050</v>
      </c>
      <c r="G1180" t="s">
        <v>3109</v>
      </c>
      <c r="H1180" t="s">
        <v>3173</v>
      </c>
    </row>
    <row r="1181" spans="1:8" x14ac:dyDescent="0.25">
      <c r="A1181">
        <v>5</v>
      </c>
      <c r="B1181" t="s">
        <v>3106</v>
      </c>
      <c r="C1181">
        <v>112320</v>
      </c>
      <c r="D1181" t="s">
        <v>6676</v>
      </c>
      <c r="F1181" t="s">
        <v>1052</v>
      </c>
      <c r="H1181" t="s">
        <v>3175</v>
      </c>
    </row>
    <row r="1182" spans="1:8" x14ac:dyDescent="0.25">
      <c r="A1182">
        <v>5</v>
      </c>
      <c r="B1182" t="s">
        <v>3106</v>
      </c>
      <c r="C1182">
        <v>112330</v>
      </c>
      <c r="D1182" t="s">
        <v>6677</v>
      </c>
      <c r="F1182" t="s">
        <v>1054</v>
      </c>
      <c r="H1182" t="s">
        <v>3177</v>
      </c>
    </row>
    <row r="1183" spans="1:8" x14ac:dyDescent="0.25">
      <c r="A1183">
        <v>5</v>
      </c>
      <c r="B1183" t="s">
        <v>3106</v>
      </c>
      <c r="C1183">
        <v>112340</v>
      </c>
      <c r="D1183" t="s">
        <v>6678</v>
      </c>
      <c r="F1183" t="s">
        <v>1056</v>
      </c>
      <c r="H1183" t="s">
        <v>3179</v>
      </c>
    </row>
    <row r="1184" spans="1:8" x14ac:dyDescent="0.25">
      <c r="A1184">
        <v>5</v>
      </c>
      <c r="B1184" t="s">
        <v>3106</v>
      </c>
      <c r="C1184">
        <v>112391</v>
      </c>
      <c r="D1184" t="s">
        <v>6680</v>
      </c>
      <c r="F1184" t="s">
        <v>1058</v>
      </c>
      <c r="G1184" t="s">
        <v>3120</v>
      </c>
      <c r="H1184" t="s">
        <v>3182</v>
      </c>
    </row>
    <row r="1185" spans="1:8" x14ac:dyDescent="0.25">
      <c r="A1185">
        <v>5</v>
      </c>
      <c r="B1185" t="s">
        <v>3106</v>
      </c>
      <c r="C1185">
        <v>112399</v>
      </c>
      <c r="D1185" t="s">
        <v>6681</v>
      </c>
      <c r="F1185" t="s">
        <v>1060</v>
      </c>
      <c r="G1185" t="s">
        <v>3120</v>
      </c>
      <c r="H1185" t="s">
        <v>3183</v>
      </c>
    </row>
    <row r="1186" spans="1:8" x14ac:dyDescent="0.25">
      <c r="A1186">
        <v>5</v>
      </c>
      <c r="B1186" t="s">
        <v>3106</v>
      </c>
      <c r="C1186">
        <v>112410</v>
      </c>
      <c r="D1186" t="s">
        <v>6682</v>
      </c>
      <c r="F1186" t="s">
        <v>1062</v>
      </c>
      <c r="G1186" t="s">
        <v>3109</v>
      </c>
      <c r="H1186" t="s">
        <v>3187</v>
      </c>
    </row>
    <row r="1187" spans="1:8" x14ac:dyDescent="0.25">
      <c r="A1187">
        <v>5</v>
      </c>
      <c r="B1187" t="s">
        <v>3106</v>
      </c>
      <c r="C1187">
        <v>112420</v>
      </c>
      <c r="D1187" t="s">
        <v>6683</v>
      </c>
      <c r="F1187" t="s">
        <v>1064</v>
      </c>
      <c r="H1187" t="s">
        <v>3189</v>
      </c>
    </row>
    <row r="1188" spans="1:8" x14ac:dyDescent="0.25">
      <c r="A1188">
        <v>5</v>
      </c>
      <c r="B1188" t="s">
        <v>3106</v>
      </c>
      <c r="C1188">
        <v>112510</v>
      </c>
      <c r="D1188" t="s">
        <v>6684</v>
      </c>
      <c r="F1188" t="s">
        <v>203</v>
      </c>
      <c r="G1188" t="s">
        <v>3120</v>
      </c>
      <c r="H1188" t="s">
        <v>3192</v>
      </c>
    </row>
    <row r="1189" spans="1:8" x14ac:dyDescent="0.25">
      <c r="A1189">
        <v>5</v>
      </c>
      <c r="B1189" t="s">
        <v>3106</v>
      </c>
      <c r="C1189">
        <v>112910</v>
      </c>
      <c r="D1189" t="s">
        <v>6685</v>
      </c>
      <c r="F1189" t="s">
        <v>1067</v>
      </c>
      <c r="H1189" t="s">
        <v>3196</v>
      </c>
    </row>
    <row r="1190" spans="1:8" x14ac:dyDescent="0.25">
      <c r="A1190">
        <v>5</v>
      </c>
      <c r="B1190" t="s">
        <v>3106</v>
      </c>
      <c r="C1190">
        <v>112920</v>
      </c>
      <c r="D1190" t="s">
        <v>6686</v>
      </c>
      <c r="F1190" t="s">
        <v>1069</v>
      </c>
      <c r="H1190" t="s">
        <v>3198</v>
      </c>
    </row>
    <row r="1191" spans="1:8" x14ac:dyDescent="0.25">
      <c r="A1191">
        <v>5</v>
      </c>
      <c r="B1191" t="s">
        <v>3106</v>
      </c>
      <c r="C1191">
        <v>112930</v>
      </c>
      <c r="D1191" t="s">
        <v>6687</v>
      </c>
      <c r="F1191" t="s">
        <v>1071</v>
      </c>
      <c r="H1191" t="s">
        <v>3200</v>
      </c>
    </row>
    <row r="1192" spans="1:8" x14ac:dyDescent="0.25">
      <c r="A1192">
        <v>5</v>
      </c>
      <c r="B1192" t="s">
        <v>3106</v>
      </c>
      <c r="C1192">
        <v>112991</v>
      </c>
      <c r="D1192" t="s">
        <v>6689</v>
      </c>
      <c r="F1192" t="s">
        <v>1073</v>
      </c>
      <c r="G1192" t="s">
        <v>3120</v>
      </c>
      <c r="H1192" t="s">
        <v>3203</v>
      </c>
    </row>
    <row r="1193" spans="1:8" x14ac:dyDescent="0.25">
      <c r="A1193">
        <v>5</v>
      </c>
      <c r="B1193" t="s">
        <v>3106</v>
      </c>
      <c r="C1193">
        <v>112999</v>
      </c>
      <c r="D1193" t="s">
        <v>6690</v>
      </c>
      <c r="F1193" t="s">
        <v>1075</v>
      </c>
      <c r="G1193" t="s">
        <v>3120</v>
      </c>
      <c r="H1193" t="s">
        <v>3204</v>
      </c>
    </row>
    <row r="1194" spans="1:8" x14ac:dyDescent="0.25">
      <c r="A1194">
        <v>5</v>
      </c>
      <c r="B1194" t="s">
        <v>3106</v>
      </c>
      <c r="C1194">
        <v>113110</v>
      </c>
      <c r="D1194" t="s">
        <v>6692</v>
      </c>
      <c r="F1194" t="s">
        <v>1077</v>
      </c>
      <c r="H1194" t="s">
        <v>3208</v>
      </c>
    </row>
    <row r="1195" spans="1:8" x14ac:dyDescent="0.25">
      <c r="A1195">
        <v>5</v>
      </c>
      <c r="B1195" t="s">
        <v>3106</v>
      </c>
      <c r="C1195">
        <v>113210</v>
      </c>
      <c r="D1195" t="s">
        <v>6693</v>
      </c>
      <c r="F1195" t="s">
        <v>1079</v>
      </c>
      <c r="G1195" t="s">
        <v>3109</v>
      </c>
      <c r="H1195" t="s">
        <v>3211</v>
      </c>
    </row>
    <row r="1196" spans="1:8" x14ac:dyDescent="0.25">
      <c r="A1196">
        <v>5</v>
      </c>
      <c r="B1196" t="s">
        <v>3106</v>
      </c>
      <c r="C1196">
        <v>113311</v>
      </c>
      <c r="D1196" t="s">
        <v>6695</v>
      </c>
      <c r="F1196" t="s">
        <v>1081</v>
      </c>
      <c r="G1196" t="s">
        <v>3120</v>
      </c>
      <c r="H1196" t="s">
        <v>3215</v>
      </c>
    </row>
    <row r="1197" spans="1:8" x14ac:dyDescent="0.25">
      <c r="A1197">
        <v>5</v>
      </c>
      <c r="B1197" t="s">
        <v>3106</v>
      </c>
      <c r="C1197">
        <v>113312</v>
      </c>
      <c r="D1197" t="s">
        <v>6696</v>
      </c>
      <c r="F1197" t="s">
        <v>1083</v>
      </c>
      <c r="G1197" t="s">
        <v>3120</v>
      </c>
      <c r="H1197" t="s">
        <v>3216</v>
      </c>
    </row>
    <row r="1198" spans="1:8" x14ac:dyDescent="0.25">
      <c r="A1198">
        <v>5</v>
      </c>
      <c r="B1198" t="s">
        <v>3106</v>
      </c>
      <c r="C1198">
        <v>114113</v>
      </c>
      <c r="D1198" t="s">
        <v>6699</v>
      </c>
      <c r="F1198" t="s">
        <v>1085</v>
      </c>
      <c r="G1198" t="s">
        <v>3120</v>
      </c>
      <c r="H1198" t="s">
        <v>3221</v>
      </c>
    </row>
    <row r="1199" spans="1:8" x14ac:dyDescent="0.25">
      <c r="A1199">
        <v>5</v>
      </c>
      <c r="B1199" t="s">
        <v>3106</v>
      </c>
      <c r="C1199">
        <v>114114</v>
      </c>
      <c r="D1199" t="s">
        <v>6700</v>
      </c>
      <c r="F1199" t="s">
        <v>1087</v>
      </c>
      <c r="G1199" t="s">
        <v>3120</v>
      </c>
      <c r="H1199" t="s">
        <v>3222</v>
      </c>
    </row>
    <row r="1200" spans="1:8" x14ac:dyDescent="0.25">
      <c r="A1200">
        <v>5</v>
      </c>
      <c r="B1200" t="s">
        <v>3106</v>
      </c>
      <c r="C1200">
        <v>114210</v>
      </c>
      <c r="D1200" t="s">
        <v>6701</v>
      </c>
      <c r="F1200" t="s">
        <v>1089</v>
      </c>
      <c r="H1200" t="s">
        <v>3225</v>
      </c>
    </row>
    <row r="1201" spans="1:8" x14ac:dyDescent="0.25">
      <c r="A1201">
        <v>5</v>
      </c>
      <c r="B1201" t="s">
        <v>3106</v>
      </c>
      <c r="C1201">
        <v>115110</v>
      </c>
      <c r="D1201" t="s">
        <v>6703</v>
      </c>
      <c r="F1201" t="s">
        <v>1091</v>
      </c>
      <c r="G1201" t="s">
        <v>3120</v>
      </c>
      <c r="H1201" t="s">
        <v>3229</v>
      </c>
    </row>
    <row r="1202" spans="1:8" x14ac:dyDescent="0.25">
      <c r="A1202">
        <v>5</v>
      </c>
      <c r="B1202" t="s">
        <v>3106</v>
      </c>
      <c r="C1202">
        <v>115210</v>
      </c>
      <c r="D1202" t="s">
        <v>6704</v>
      </c>
      <c r="F1202" t="s">
        <v>1093</v>
      </c>
      <c r="H1202" t="s">
        <v>3232</v>
      </c>
    </row>
    <row r="1203" spans="1:8" x14ac:dyDescent="0.25">
      <c r="A1203">
        <v>5</v>
      </c>
      <c r="B1203" t="s">
        <v>3106</v>
      </c>
      <c r="C1203">
        <v>115310</v>
      </c>
      <c r="D1203" t="s">
        <v>6705</v>
      </c>
      <c r="F1203" t="s">
        <v>217</v>
      </c>
      <c r="H1203" t="s">
        <v>3235</v>
      </c>
    </row>
    <row r="1204" spans="1:8" x14ac:dyDescent="0.25">
      <c r="A1204">
        <v>5</v>
      </c>
      <c r="B1204" t="s">
        <v>3106</v>
      </c>
      <c r="C1204">
        <v>211110</v>
      </c>
      <c r="D1204" t="s">
        <v>6707</v>
      </c>
      <c r="F1204" t="s">
        <v>3240</v>
      </c>
      <c r="G1204" t="s">
        <v>3120</v>
      </c>
      <c r="H1204" t="s">
        <v>3242</v>
      </c>
    </row>
    <row r="1205" spans="1:8" x14ac:dyDescent="0.25">
      <c r="A1205">
        <v>5</v>
      </c>
      <c r="B1205" t="s">
        <v>3106</v>
      </c>
      <c r="C1205">
        <v>211141</v>
      </c>
      <c r="D1205" t="s">
        <v>6709</v>
      </c>
      <c r="F1205" t="s">
        <v>3245</v>
      </c>
      <c r="G1205" t="s">
        <v>3120</v>
      </c>
      <c r="H1205" t="s">
        <v>3246</v>
      </c>
    </row>
    <row r="1206" spans="1:8" x14ac:dyDescent="0.25">
      <c r="A1206">
        <v>5</v>
      </c>
      <c r="B1206" t="s">
        <v>3106</v>
      </c>
      <c r="C1206">
        <v>211142</v>
      </c>
      <c r="D1206" t="s">
        <v>6710</v>
      </c>
      <c r="F1206" t="s">
        <v>3247</v>
      </c>
      <c r="G1206" t="s">
        <v>3120</v>
      </c>
      <c r="H1206" t="s">
        <v>3248</v>
      </c>
    </row>
    <row r="1207" spans="1:8" x14ac:dyDescent="0.25">
      <c r="A1207">
        <v>5</v>
      </c>
      <c r="B1207" t="s">
        <v>3106</v>
      </c>
      <c r="C1207">
        <v>212114</v>
      </c>
      <c r="D1207" t="s">
        <v>6713</v>
      </c>
      <c r="F1207" t="s">
        <v>1098</v>
      </c>
      <c r="H1207" t="s">
        <v>3252</v>
      </c>
    </row>
    <row r="1208" spans="1:8" x14ac:dyDescent="0.25">
      <c r="A1208">
        <v>5</v>
      </c>
      <c r="B1208" t="s">
        <v>3106</v>
      </c>
      <c r="C1208">
        <v>212115</v>
      </c>
      <c r="D1208" t="s">
        <v>6714</v>
      </c>
      <c r="F1208" t="s">
        <v>1100</v>
      </c>
      <c r="G1208" t="s">
        <v>3120</v>
      </c>
      <c r="H1208" t="s">
        <v>3253</v>
      </c>
    </row>
    <row r="1209" spans="1:8" x14ac:dyDescent="0.25">
      <c r="A1209">
        <v>5</v>
      </c>
      <c r="B1209" t="s">
        <v>3106</v>
      </c>
      <c r="C1209">
        <v>212116</v>
      </c>
      <c r="D1209" t="s">
        <v>6715</v>
      </c>
      <c r="F1209" t="s">
        <v>1102</v>
      </c>
      <c r="G1209" t="s">
        <v>3120</v>
      </c>
      <c r="H1209" t="s">
        <v>3254</v>
      </c>
    </row>
    <row r="1210" spans="1:8" x14ac:dyDescent="0.25">
      <c r="A1210">
        <v>5</v>
      </c>
      <c r="B1210" t="s">
        <v>3106</v>
      </c>
      <c r="C1210">
        <v>212210</v>
      </c>
      <c r="D1210" t="s">
        <v>6716</v>
      </c>
      <c r="F1210" t="s">
        <v>240</v>
      </c>
      <c r="H1210" t="s">
        <v>3257</v>
      </c>
    </row>
    <row r="1211" spans="1:8" x14ac:dyDescent="0.25">
      <c r="A1211">
        <v>5</v>
      </c>
      <c r="B1211" t="s">
        <v>3106</v>
      </c>
      <c r="C1211">
        <v>212220</v>
      </c>
      <c r="D1211" t="s">
        <v>6717</v>
      </c>
      <c r="F1211" t="s">
        <v>243</v>
      </c>
      <c r="G1211" t="s">
        <v>3120</v>
      </c>
      <c r="H1211" t="s">
        <v>3259</v>
      </c>
    </row>
    <row r="1212" spans="1:8" x14ac:dyDescent="0.25">
      <c r="A1212">
        <v>5</v>
      </c>
      <c r="B1212" t="s">
        <v>3106</v>
      </c>
      <c r="C1212">
        <v>212231</v>
      </c>
      <c r="D1212" t="s">
        <v>6719</v>
      </c>
      <c r="F1212" t="s">
        <v>1106</v>
      </c>
      <c r="G1212" t="s">
        <v>3109</v>
      </c>
      <c r="H1212" t="s">
        <v>3261</v>
      </c>
    </row>
    <row r="1213" spans="1:8" x14ac:dyDescent="0.25">
      <c r="A1213">
        <v>5</v>
      </c>
      <c r="B1213" t="s">
        <v>3106</v>
      </c>
      <c r="C1213">
        <v>212232</v>
      </c>
      <c r="D1213" t="s">
        <v>6720</v>
      </c>
      <c r="F1213" t="s">
        <v>1108</v>
      </c>
      <c r="G1213" t="s">
        <v>3120</v>
      </c>
      <c r="H1213" t="s">
        <v>3262</v>
      </c>
    </row>
    <row r="1214" spans="1:8" x14ac:dyDescent="0.25">
      <c r="A1214">
        <v>5</v>
      </c>
      <c r="B1214" t="s">
        <v>3106</v>
      </c>
      <c r="C1214">
        <v>212233</v>
      </c>
      <c r="D1214" t="s">
        <v>6721</v>
      </c>
      <c r="F1214" t="s">
        <v>1110</v>
      </c>
      <c r="G1214" t="s">
        <v>3120</v>
      </c>
      <c r="H1214" t="s">
        <v>3263</v>
      </c>
    </row>
    <row r="1215" spans="1:8" x14ac:dyDescent="0.25">
      <c r="A1215">
        <v>5</v>
      </c>
      <c r="B1215" t="s">
        <v>3106</v>
      </c>
      <c r="C1215">
        <v>212291</v>
      </c>
      <c r="D1215" t="s">
        <v>6723</v>
      </c>
      <c r="F1215" t="s">
        <v>1112</v>
      </c>
      <c r="G1215" t="s">
        <v>3109</v>
      </c>
      <c r="H1215" t="s">
        <v>3265</v>
      </c>
    </row>
    <row r="1216" spans="1:8" x14ac:dyDescent="0.25">
      <c r="A1216">
        <v>5</v>
      </c>
      <c r="B1216" t="s">
        <v>3106</v>
      </c>
      <c r="C1216">
        <v>212299</v>
      </c>
      <c r="D1216" t="s">
        <v>6724</v>
      </c>
      <c r="F1216" t="s">
        <v>1114</v>
      </c>
      <c r="G1216" t="s">
        <v>3109</v>
      </c>
      <c r="H1216" t="s">
        <v>3266</v>
      </c>
    </row>
    <row r="1217" spans="1:8" x14ac:dyDescent="0.25">
      <c r="A1217">
        <v>5</v>
      </c>
      <c r="B1217" t="s">
        <v>3106</v>
      </c>
      <c r="C1217">
        <v>212314</v>
      </c>
      <c r="D1217" t="s">
        <v>6726</v>
      </c>
      <c r="F1217" t="s">
        <v>1116</v>
      </c>
      <c r="G1217" t="s">
        <v>3120</v>
      </c>
      <c r="H1217" t="s">
        <v>3269</v>
      </c>
    </row>
    <row r="1218" spans="1:8" x14ac:dyDescent="0.25">
      <c r="A1218">
        <v>5</v>
      </c>
      <c r="B1218" t="s">
        <v>3106</v>
      </c>
      <c r="C1218">
        <v>212315</v>
      </c>
      <c r="D1218" t="s">
        <v>6727</v>
      </c>
      <c r="F1218" t="s">
        <v>1118</v>
      </c>
      <c r="G1218" t="s">
        <v>3120</v>
      </c>
      <c r="H1218" t="s">
        <v>3270</v>
      </c>
    </row>
    <row r="1219" spans="1:8" x14ac:dyDescent="0.25">
      <c r="A1219">
        <v>5</v>
      </c>
      <c r="B1219" t="s">
        <v>3106</v>
      </c>
      <c r="C1219">
        <v>212316</v>
      </c>
      <c r="D1219" t="s">
        <v>6728</v>
      </c>
      <c r="F1219" t="s">
        <v>1120</v>
      </c>
      <c r="G1219" t="s">
        <v>3120</v>
      </c>
      <c r="H1219" t="s">
        <v>3271</v>
      </c>
    </row>
    <row r="1220" spans="1:8" x14ac:dyDescent="0.25">
      <c r="A1220">
        <v>5</v>
      </c>
      <c r="B1220" t="s">
        <v>3106</v>
      </c>
      <c r="C1220">
        <v>212317</v>
      </c>
      <c r="D1220" t="s">
        <v>6729</v>
      </c>
      <c r="F1220" t="s">
        <v>1122</v>
      </c>
      <c r="G1220" t="s">
        <v>3120</v>
      </c>
      <c r="H1220" t="s">
        <v>3272</v>
      </c>
    </row>
    <row r="1221" spans="1:8" x14ac:dyDescent="0.25">
      <c r="A1221">
        <v>5</v>
      </c>
      <c r="B1221" t="s">
        <v>3106</v>
      </c>
      <c r="C1221">
        <v>212323</v>
      </c>
      <c r="D1221" t="s">
        <v>6731</v>
      </c>
      <c r="F1221" t="s">
        <v>1124</v>
      </c>
      <c r="G1221" t="s">
        <v>3120</v>
      </c>
      <c r="H1221" t="s">
        <v>3274</v>
      </c>
    </row>
    <row r="1222" spans="1:8" x14ac:dyDescent="0.25">
      <c r="A1222">
        <v>5</v>
      </c>
      <c r="B1222" t="s">
        <v>3106</v>
      </c>
      <c r="C1222">
        <v>212326</v>
      </c>
      <c r="D1222" t="s">
        <v>6732</v>
      </c>
      <c r="F1222" t="s">
        <v>1126</v>
      </c>
      <c r="G1222" t="s">
        <v>3120</v>
      </c>
      <c r="H1222" t="s">
        <v>3275</v>
      </c>
    </row>
    <row r="1223" spans="1:8" x14ac:dyDescent="0.25">
      <c r="A1223">
        <v>5</v>
      </c>
      <c r="B1223" t="s">
        <v>3106</v>
      </c>
      <c r="C1223">
        <v>212392</v>
      </c>
      <c r="D1223" t="s">
        <v>5843</v>
      </c>
      <c r="F1223" t="s">
        <v>260</v>
      </c>
      <c r="G1223" t="s">
        <v>3120</v>
      </c>
      <c r="H1223" t="s">
        <v>3278</v>
      </c>
    </row>
    <row r="1224" spans="1:8" x14ac:dyDescent="0.25">
      <c r="A1224">
        <v>5</v>
      </c>
      <c r="B1224" t="s">
        <v>3106</v>
      </c>
      <c r="C1224">
        <v>212393</v>
      </c>
      <c r="D1224" t="s">
        <v>6734</v>
      </c>
      <c r="F1224" t="s">
        <v>1129</v>
      </c>
      <c r="G1224" t="s">
        <v>3120</v>
      </c>
      <c r="H1224" t="s">
        <v>3279</v>
      </c>
    </row>
    <row r="1225" spans="1:8" x14ac:dyDescent="0.25">
      <c r="A1225">
        <v>5</v>
      </c>
      <c r="B1225" t="s">
        <v>3106</v>
      </c>
      <c r="C1225">
        <v>212394</v>
      </c>
      <c r="D1225" t="s">
        <v>6735</v>
      </c>
      <c r="F1225" t="s">
        <v>1131</v>
      </c>
      <c r="G1225" t="s">
        <v>3120</v>
      </c>
      <c r="H1225" t="s">
        <v>3280</v>
      </c>
    </row>
    <row r="1226" spans="1:8" x14ac:dyDescent="0.25">
      <c r="A1226">
        <v>5</v>
      </c>
      <c r="B1226" t="s">
        <v>3106</v>
      </c>
      <c r="C1226">
        <v>212395</v>
      </c>
      <c r="D1226" t="s">
        <v>6736</v>
      </c>
      <c r="F1226" t="s">
        <v>1133</v>
      </c>
      <c r="G1226" t="s">
        <v>3120</v>
      </c>
      <c r="H1226" t="s">
        <v>3281</v>
      </c>
    </row>
    <row r="1227" spans="1:8" x14ac:dyDescent="0.25">
      <c r="A1227">
        <v>5</v>
      </c>
      <c r="B1227" t="s">
        <v>3106</v>
      </c>
      <c r="C1227">
        <v>212396</v>
      </c>
      <c r="D1227" t="s">
        <v>5844</v>
      </c>
      <c r="F1227" t="s">
        <v>263</v>
      </c>
      <c r="G1227" t="s">
        <v>3120</v>
      </c>
      <c r="H1227" t="s">
        <v>3282</v>
      </c>
    </row>
    <row r="1228" spans="1:8" x14ac:dyDescent="0.25">
      <c r="A1228">
        <v>5</v>
      </c>
      <c r="B1228" t="s">
        <v>3106</v>
      </c>
      <c r="C1228">
        <v>212397</v>
      </c>
      <c r="D1228" t="s">
        <v>6737</v>
      </c>
      <c r="F1228" t="s">
        <v>1136</v>
      </c>
      <c r="G1228" t="s">
        <v>3120</v>
      </c>
      <c r="H1228" t="s">
        <v>3283</v>
      </c>
    </row>
    <row r="1229" spans="1:8" x14ac:dyDescent="0.25">
      <c r="A1229">
        <v>5</v>
      </c>
      <c r="B1229" t="s">
        <v>3106</v>
      </c>
      <c r="C1229">
        <v>212398</v>
      </c>
      <c r="D1229" t="s">
        <v>6738</v>
      </c>
      <c r="F1229" t="s">
        <v>1138</v>
      </c>
      <c r="G1229" t="s">
        <v>3120</v>
      </c>
      <c r="H1229" t="s">
        <v>3284</v>
      </c>
    </row>
    <row r="1230" spans="1:8" x14ac:dyDescent="0.25">
      <c r="A1230">
        <v>5</v>
      </c>
      <c r="B1230" t="s">
        <v>3106</v>
      </c>
      <c r="C1230">
        <v>213111</v>
      </c>
      <c r="D1230" t="s">
        <v>6741</v>
      </c>
      <c r="F1230" t="s">
        <v>1140</v>
      </c>
      <c r="H1230" t="s">
        <v>3289</v>
      </c>
    </row>
    <row r="1231" spans="1:8" x14ac:dyDescent="0.25">
      <c r="A1231">
        <v>5</v>
      </c>
      <c r="B1231" t="s">
        <v>3106</v>
      </c>
      <c r="C1231">
        <v>213117</v>
      </c>
      <c r="D1231" t="s">
        <v>6742</v>
      </c>
      <c r="F1231" t="s">
        <v>1142</v>
      </c>
      <c r="G1231" t="s">
        <v>3120</v>
      </c>
      <c r="H1231" t="s">
        <v>3290</v>
      </c>
    </row>
    <row r="1232" spans="1:8" x14ac:dyDescent="0.25">
      <c r="A1232">
        <v>5</v>
      </c>
      <c r="B1232" t="s">
        <v>3106</v>
      </c>
      <c r="C1232">
        <v>213118</v>
      </c>
      <c r="D1232" t="s">
        <v>6743</v>
      </c>
      <c r="F1232" t="s">
        <v>1144</v>
      </c>
      <c r="G1232" t="s">
        <v>3120</v>
      </c>
      <c r="H1232" t="s">
        <v>3291</v>
      </c>
    </row>
    <row r="1233" spans="1:8" x14ac:dyDescent="0.25">
      <c r="A1233">
        <v>5</v>
      </c>
      <c r="B1233" t="s">
        <v>3106</v>
      </c>
      <c r="C1233">
        <v>213119</v>
      </c>
      <c r="D1233" t="s">
        <v>6744</v>
      </c>
      <c r="F1233" t="s">
        <v>1146</v>
      </c>
      <c r="G1233" t="s">
        <v>3120</v>
      </c>
      <c r="H1233" t="s">
        <v>3292</v>
      </c>
    </row>
    <row r="1234" spans="1:8" x14ac:dyDescent="0.25">
      <c r="A1234">
        <v>5</v>
      </c>
      <c r="B1234" t="s">
        <v>3106</v>
      </c>
      <c r="C1234">
        <v>221111</v>
      </c>
      <c r="D1234" t="s">
        <v>6748</v>
      </c>
      <c r="F1234" t="s">
        <v>1148</v>
      </c>
      <c r="G1234" t="s">
        <v>3109</v>
      </c>
      <c r="H1234" t="s">
        <v>3298</v>
      </c>
    </row>
    <row r="1235" spans="1:8" x14ac:dyDescent="0.25">
      <c r="A1235">
        <v>5</v>
      </c>
      <c r="B1235" t="s">
        <v>3106</v>
      </c>
      <c r="C1235">
        <v>221112</v>
      </c>
      <c r="D1235" t="s">
        <v>6749</v>
      </c>
      <c r="F1235" t="s">
        <v>1150</v>
      </c>
      <c r="G1235" t="s">
        <v>3109</v>
      </c>
      <c r="H1235" t="s">
        <v>3299</v>
      </c>
    </row>
    <row r="1236" spans="1:8" x14ac:dyDescent="0.25">
      <c r="A1236">
        <v>5</v>
      </c>
      <c r="B1236" t="s">
        <v>3106</v>
      </c>
      <c r="C1236">
        <v>221113</v>
      </c>
      <c r="D1236" t="s">
        <v>6750</v>
      </c>
      <c r="F1236" t="s">
        <v>1152</v>
      </c>
      <c r="G1236" t="s">
        <v>3109</v>
      </c>
      <c r="H1236" t="s">
        <v>3300</v>
      </c>
    </row>
    <row r="1237" spans="1:8" x14ac:dyDescent="0.25">
      <c r="A1237">
        <v>5</v>
      </c>
      <c r="B1237" t="s">
        <v>3106</v>
      </c>
      <c r="C1237">
        <v>221119</v>
      </c>
      <c r="D1237" t="s">
        <v>6751</v>
      </c>
      <c r="F1237" t="s">
        <v>1154</v>
      </c>
      <c r="G1237" t="s">
        <v>3109</v>
      </c>
      <c r="H1237" t="s">
        <v>3301</v>
      </c>
    </row>
    <row r="1238" spans="1:8" x14ac:dyDescent="0.25">
      <c r="A1238">
        <v>5</v>
      </c>
      <c r="B1238" t="s">
        <v>3106</v>
      </c>
      <c r="C1238">
        <v>221121</v>
      </c>
      <c r="D1238" t="s">
        <v>6753</v>
      </c>
      <c r="F1238" t="s">
        <v>1156</v>
      </c>
      <c r="G1238" t="s">
        <v>3109</v>
      </c>
      <c r="H1238" t="s">
        <v>3304</v>
      </c>
    </row>
    <row r="1239" spans="1:8" x14ac:dyDescent="0.25">
      <c r="A1239">
        <v>5</v>
      </c>
      <c r="B1239" t="s">
        <v>3106</v>
      </c>
      <c r="C1239">
        <v>221122</v>
      </c>
      <c r="D1239" t="s">
        <v>6754</v>
      </c>
      <c r="F1239" t="s">
        <v>1158</v>
      </c>
      <c r="G1239" t="s">
        <v>3109</v>
      </c>
      <c r="H1239" t="s">
        <v>3305</v>
      </c>
    </row>
    <row r="1240" spans="1:8" x14ac:dyDescent="0.25">
      <c r="A1240">
        <v>5</v>
      </c>
      <c r="B1240" t="s">
        <v>3106</v>
      </c>
      <c r="C1240">
        <v>221210</v>
      </c>
      <c r="D1240" t="s">
        <v>6755</v>
      </c>
      <c r="F1240" t="s">
        <v>283</v>
      </c>
      <c r="G1240" t="s">
        <v>3109</v>
      </c>
      <c r="H1240" t="s">
        <v>3308</v>
      </c>
    </row>
    <row r="1241" spans="1:8" x14ac:dyDescent="0.25">
      <c r="A1241">
        <v>5</v>
      </c>
      <c r="B1241" t="s">
        <v>3106</v>
      </c>
      <c r="C1241">
        <v>221310</v>
      </c>
      <c r="D1241" t="s">
        <v>6756</v>
      </c>
      <c r="F1241" t="s">
        <v>1161</v>
      </c>
      <c r="G1241" t="s">
        <v>3109</v>
      </c>
      <c r="H1241" t="s">
        <v>3311</v>
      </c>
    </row>
    <row r="1242" spans="1:8" x14ac:dyDescent="0.25">
      <c r="A1242">
        <v>5</v>
      </c>
      <c r="B1242" t="s">
        <v>3106</v>
      </c>
      <c r="C1242">
        <v>221320</v>
      </c>
      <c r="D1242" t="s">
        <v>6757</v>
      </c>
      <c r="F1242" t="s">
        <v>1163</v>
      </c>
      <c r="G1242" t="s">
        <v>3109</v>
      </c>
      <c r="H1242" t="s">
        <v>3313</v>
      </c>
    </row>
    <row r="1243" spans="1:8" x14ac:dyDescent="0.25">
      <c r="A1243">
        <v>5</v>
      </c>
      <c r="B1243" t="s">
        <v>3106</v>
      </c>
      <c r="C1243">
        <v>221330</v>
      </c>
      <c r="D1243" t="s">
        <v>6758</v>
      </c>
      <c r="F1243" t="s">
        <v>1165</v>
      </c>
      <c r="G1243" t="s">
        <v>3109</v>
      </c>
      <c r="H1243" t="s">
        <v>3315</v>
      </c>
    </row>
    <row r="1244" spans="1:8" x14ac:dyDescent="0.25">
      <c r="A1244">
        <v>5</v>
      </c>
      <c r="B1244" t="s">
        <v>3106</v>
      </c>
      <c r="C1244">
        <v>236110</v>
      </c>
      <c r="D1244" t="s">
        <v>6761</v>
      </c>
      <c r="F1244" t="s">
        <v>290</v>
      </c>
      <c r="G1244" t="s">
        <v>3120</v>
      </c>
      <c r="H1244" t="s">
        <v>3321</v>
      </c>
    </row>
    <row r="1245" spans="1:8" x14ac:dyDescent="0.25">
      <c r="A1245">
        <v>5</v>
      </c>
      <c r="B1245" t="s">
        <v>3106</v>
      </c>
      <c r="C1245">
        <v>236210</v>
      </c>
      <c r="D1245" t="s">
        <v>6762</v>
      </c>
      <c r="F1245" t="s">
        <v>1168</v>
      </c>
      <c r="G1245" t="s">
        <v>3109</v>
      </c>
      <c r="H1245" t="s">
        <v>3324</v>
      </c>
    </row>
    <row r="1246" spans="1:8" x14ac:dyDescent="0.25">
      <c r="A1246">
        <v>5</v>
      </c>
      <c r="B1246" t="s">
        <v>3106</v>
      </c>
      <c r="C1246">
        <v>236220</v>
      </c>
      <c r="D1246" t="s">
        <v>6763</v>
      </c>
      <c r="F1246" t="s">
        <v>1170</v>
      </c>
      <c r="G1246" t="s">
        <v>3109</v>
      </c>
      <c r="H1246" t="s">
        <v>3326</v>
      </c>
    </row>
    <row r="1247" spans="1:8" x14ac:dyDescent="0.25">
      <c r="A1247">
        <v>5</v>
      </c>
      <c r="B1247" t="s">
        <v>3106</v>
      </c>
      <c r="C1247">
        <v>237110</v>
      </c>
      <c r="D1247" t="s">
        <v>6765</v>
      </c>
      <c r="F1247" t="s">
        <v>1172</v>
      </c>
      <c r="G1247" t="s">
        <v>3109</v>
      </c>
      <c r="H1247" t="s">
        <v>3332</v>
      </c>
    </row>
    <row r="1248" spans="1:8" x14ac:dyDescent="0.25">
      <c r="A1248">
        <v>5</v>
      </c>
      <c r="B1248" t="s">
        <v>3106</v>
      </c>
      <c r="C1248">
        <v>237120</v>
      </c>
      <c r="D1248" t="s">
        <v>6766</v>
      </c>
      <c r="F1248" t="s">
        <v>1174</v>
      </c>
      <c r="G1248" t="s">
        <v>3109</v>
      </c>
      <c r="H1248" t="s">
        <v>3334</v>
      </c>
    </row>
    <row r="1249" spans="1:8" x14ac:dyDescent="0.25">
      <c r="A1249">
        <v>5</v>
      </c>
      <c r="B1249" t="s">
        <v>3106</v>
      </c>
      <c r="C1249">
        <v>237130</v>
      </c>
      <c r="D1249" t="s">
        <v>6767</v>
      </c>
      <c r="F1249" t="s">
        <v>1176</v>
      </c>
      <c r="G1249" t="s">
        <v>3109</v>
      </c>
      <c r="H1249" t="s">
        <v>3336</v>
      </c>
    </row>
    <row r="1250" spans="1:8" x14ac:dyDescent="0.25">
      <c r="A1250">
        <v>5</v>
      </c>
      <c r="B1250" t="s">
        <v>3106</v>
      </c>
      <c r="C1250">
        <v>237210</v>
      </c>
      <c r="D1250" t="s">
        <v>6768</v>
      </c>
      <c r="F1250" t="s">
        <v>1178</v>
      </c>
      <c r="G1250" t="s">
        <v>3109</v>
      </c>
      <c r="H1250" t="s">
        <v>3339</v>
      </c>
    </row>
    <row r="1251" spans="1:8" x14ac:dyDescent="0.25">
      <c r="A1251">
        <v>5</v>
      </c>
      <c r="B1251" t="s">
        <v>3106</v>
      </c>
      <c r="C1251">
        <v>237310</v>
      </c>
      <c r="D1251" t="s">
        <v>6769</v>
      </c>
      <c r="F1251" t="s">
        <v>1180</v>
      </c>
      <c r="G1251" t="s">
        <v>3109</v>
      </c>
      <c r="H1251" t="s">
        <v>3342</v>
      </c>
    </row>
    <row r="1252" spans="1:8" x14ac:dyDescent="0.25">
      <c r="A1252">
        <v>5</v>
      </c>
      <c r="B1252" t="s">
        <v>3106</v>
      </c>
      <c r="C1252">
        <v>237990</v>
      </c>
      <c r="D1252" t="s">
        <v>6770</v>
      </c>
      <c r="F1252" t="s">
        <v>1182</v>
      </c>
      <c r="G1252" t="s">
        <v>3109</v>
      </c>
      <c r="H1252" t="s">
        <v>3345</v>
      </c>
    </row>
    <row r="1253" spans="1:8" x14ac:dyDescent="0.25">
      <c r="A1253">
        <v>5</v>
      </c>
      <c r="B1253" t="s">
        <v>3106</v>
      </c>
      <c r="C1253">
        <v>238110</v>
      </c>
      <c r="D1253" t="s">
        <v>6772</v>
      </c>
      <c r="F1253" t="s">
        <v>1184</v>
      </c>
      <c r="H1253" t="s">
        <v>3351</v>
      </c>
    </row>
    <row r="1254" spans="1:8" x14ac:dyDescent="0.25">
      <c r="A1254">
        <v>5</v>
      </c>
      <c r="B1254" t="s">
        <v>3106</v>
      </c>
      <c r="C1254">
        <v>238120</v>
      </c>
      <c r="D1254" t="s">
        <v>6773</v>
      </c>
      <c r="F1254" t="s">
        <v>1186</v>
      </c>
      <c r="G1254" t="s">
        <v>3109</v>
      </c>
      <c r="H1254" t="s">
        <v>3353</v>
      </c>
    </row>
    <row r="1255" spans="1:8" x14ac:dyDescent="0.25">
      <c r="A1255">
        <v>5</v>
      </c>
      <c r="B1255" t="s">
        <v>3106</v>
      </c>
      <c r="C1255">
        <v>238130</v>
      </c>
      <c r="D1255" t="s">
        <v>6774</v>
      </c>
      <c r="F1255" t="s">
        <v>1188</v>
      </c>
      <c r="G1255" t="s">
        <v>3109</v>
      </c>
      <c r="H1255" t="s">
        <v>3355</v>
      </c>
    </row>
    <row r="1256" spans="1:8" x14ac:dyDescent="0.25">
      <c r="A1256">
        <v>5</v>
      </c>
      <c r="B1256" t="s">
        <v>3106</v>
      </c>
      <c r="C1256">
        <v>238140</v>
      </c>
      <c r="D1256" t="s">
        <v>6775</v>
      </c>
      <c r="F1256" t="s">
        <v>1190</v>
      </c>
      <c r="G1256" t="s">
        <v>3109</v>
      </c>
      <c r="H1256" t="s">
        <v>3357</v>
      </c>
    </row>
    <row r="1257" spans="1:8" x14ac:dyDescent="0.25">
      <c r="A1257">
        <v>5</v>
      </c>
      <c r="B1257" t="s">
        <v>3106</v>
      </c>
      <c r="C1257">
        <v>238150</v>
      </c>
      <c r="D1257" t="s">
        <v>6776</v>
      </c>
      <c r="F1257" t="s">
        <v>1192</v>
      </c>
      <c r="G1257" t="s">
        <v>3109</v>
      </c>
      <c r="H1257" t="s">
        <v>3359</v>
      </c>
    </row>
    <row r="1258" spans="1:8" x14ac:dyDescent="0.25">
      <c r="A1258">
        <v>5</v>
      </c>
      <c r="B1258" t="s">
        <v>3106</v>
      </c>
      <c r="C1258">
        <v>238160</v>
      </c>
      <c r="D1258" t="s">
        <v>6777</v>
      </c>
      <c r="F1258" t="s">
        <v>1194</v>
      </c>
      <c r="G1258" t="s">
        <v>3109</v>
      </c>
      <c r="H1258" t="s">
        <v>3361</v>
      </c>
    </row>
    <row r="1259" spans="1:8" x14ac:dyDescent="0.25">
      <c r="A1259">
        <v>5</v>
      </c>
      <c r="B1259" t="s">
        <v>3106</v>
      </c>
      <c r="C1259">
        <v>238170</v>
      </c>
      <c r="D1259" t="s">
        <v>6778</v>
      </c>
      <c r="F1259" t="s">
        <v>1196</v>
      </c>
      <c r="G1259" t="s">
        <v>3109</v>
      </c>
      <c r="H1259" t="s">
        <v>3363</v>
      </c>
    </row>
    <row r="1260" spans="1:8" x14ac:dyDescent="0.25">
      <c r="A1260">
        <v>5</v>
      </c>
      <c r="B1260" t="s">
        <v>3106</v>
      </c>
      <c r="C1260">
        <v>238190</v>
      </c>
      <c r="D1260" t="s">
        <v>6779</v>
      </c>
      <c r="F1260" t="s">
        <v>1198</v>
      </c>
      <c r="G1260" t="s">
        <v>3109</v>
      </c>
      <c r="H1260" t="s">
        <v>3365</v>
      </c>
    </row>
    <row r="1261" spans="1:8" x14ac:dyDescent="0.25">
      <c r="A1261">
        <v>5</v>
      </c>
      <c r="B1261" t="s">
        <v>3106</v>
      </c>
      <c r="C1261">
        <v>238210</v>
      </c>
      <c r="D1261" t="s">
        <v>6780</v>
      </c>
      <c r="F1261" t="s">
        <v>1200</v>
      </c>
      <c r="H1261" t="s">
        <v>3369</v>
      </c>
    </row>
    <row r="1262" spans="1:8" x14ac:dyDescent="0.25">
      <c r="A1262">
        <v>5</v>
      </c>
      <c r="B1262" t="s">
        <v>3106</v>
      </c>
      <c r="C1262">
        <v>238220</v>
      </c>
      <c r="D1262" t="s">
        <v>6781</v>
      </c>
      <c r="F1262" t="s">
        <v>1202</v>
      </c>
      <c r="G1262" t="s">
        <v>3109</v>
      </c>
      <c r="H1262" t="s">
        <v>3371</v>
      </c>
    </row>
    <row r="1263" spans="1:8" x14ac:dyDescent="0.25">
      <c r="A1263">
        <v>5</v>
      </c>
      <c r="B1263" t="s">
        <v>3106</v>
      </c>
      <c r="C1263">
        <v>238291</v>
      </c>
      <c r="D1263" t="s">
        <v>6783</v>
      </c>
      <c r="F1263" t="s">
        <v>1204</v>
      </c>
      <c r="G1263" t="s">
        <v>3120</v>
      </c>
      <c r="H1263" t="s">
        <v>3374</v>
      </c>
    </row>
    <row r="1264" spans="1:8" x14ac:dyDescent="0.25">
      <c r="A1264">
        <v>5</v>
      </c>
      <c r="B1264" t="s">
        <v>3106</v>
      </c>
      <c r="C1264">
        <v>238299</v>
      </c>
      <c r="D1264" t="s">
        <v>6784</v>
      </c>
      <c r="F1264" t="s">
        <v>1206</v>
      </c>
      <c r="G1264" t="s">
        <v>3120</v>
      </c>
      <c r="H1264" t="s">
        <v>3375</v>
      </c>
    </row>
    <row r="1265" spans="1:8" x14ac:dyDescent="0.25">
      <c r="A1265">
        <v>5</v>
      </c>
      <c r="B1265" t="s">
        <v>3106</v>
      </c>
      <c r="C1265">
        <v>238310</v>
      </c>
      <c r="D1265" t="s">
        <v>6785</v>
      </c>
      <c r="F1265" t="s">
        <v>1208</v>
      </c>
      <c r="G1265" t="s">
        <v>3109</v>
      </c>
      <c r="H1265" t="s">
        <v>3379</v>
      </c>
    </row>
    <row r="1266" spans="1:8" x14ac:dyDescent="0.25">
      <c r="A1266">
        <v>5</v>
      </c>
      <c r="B1266" t="s">
        <v>3106</v>
      </c>
      <c r="C1266">
        <v>238320</v>
      </c>
      <c r="D1266" t="s">
        <v>6786</v>
      </c>
      <c r="F1266" t="s">
        <v>1210</v>
      </c>
      <c r="H1266" t="s">
        <v>3381</v>
      </c>
    </row>
    <row r="1267" spans="1:8" x14ac:dyDescent="0.25">
      <c r="A1267">
        <v>5</v>
      </c>
      <c r="B1267" t="s">
        <v>3106</v>
      </c>
      <c r="C1267">
        <v>238330</v>
      </c>
      <c r="D1267" t="s">
        <v>6787</v>
      </c>
      <c r="F1267" t="s">
        <v>1212</v>
      </c>
      <c r="H1267" t="s">
        <v>3383</v>
      </c>
    </row>
    <row r="1268" spans="1:8" x14ac:dyDescent="0.25">
      <c r="A1268">
        <v>5</v>
      </c>
      <c r="B1268" t="s">
        <v>3106</v>
      </c>
      <c r="C1268">
        <v>238340</v>
      </c>
      <c r="D1268" t="s">
        <v>6788</v>
      </c>
      <c r="F1268" t="s">
        <v>1214</v>
      </c>
      <c r="H1268" t="s">
        <v>3385</v>
      </c>
    </row>
    <row r="1269" spans="1:8" x14ac:dyDescent="0.25">
      <c r="A1269">
        <v>5</v>
      </c>
      <c r="B1269" t="s">
        <v>3106</v>
      </c>
      <c r="C1269">
        <v>238350</v>
      </c>
      <c r="D1269" t="s">
        <v>6789</v>
      </c>
      <c r="F1269" t="s">
        <v>1216</v>
      </c>
      <c r="H1269" t="s">
        <v>3387</v>
      </c>
    </row>
    <row r="1270" spans="1:8" x14ac:dyDescent="0.25">
      <c r="A1270">
        <v>5</v>
      </c>
      <c r="B1270" t="s">
        <v>3106</v>
      </c>
      <c r="C1270">
        <v>238390</v>
      </c>
      <c r="D1270" t="s">
        <v>6790</v>
      </c>
      <c r="F1270" t="s">
        <v>1218</v>
      </c>
      <c r="H1270" t="s">
        <v>3389</v>
      </c>
    </row>
    <row r="1271" spans="1:8" x14ac:dyDescent="0.25">
      <c r="A1271">
        <v>5</v>
      </c>
      <c r="B1271" t="s">
        <v>3106</v>
      </c>
      <c r="C1271">
        <v>238910</v>
      </c>
      <c r="D1271" t="s">
        <v>6791</v>
      </c>
      <c r="F1271" t="s">
        <v>1220</v>
      </c>
      <c r="H1271" t="s">
        <v>3393</v>
      </c>
    </row>
    <row r="1272" spans="1:8" x14ac:dyDescent="0.25">
      <c r="A1272">
        <v>5</v>
      </c>
      <c r="B1272" t="s">
        <v>3106</v>
      </c>
      <c r="C1272">
        <v>238990</v>
      </c>
      <c r="D1272" t="s">
        <v>6792</v>
      </c>
      <c r="F1272" t="s">
        <v>1222</v>
      </c>
      <c r="G1272" t="s">
        <v>3109</v>
      </c>
      <c r="H1272" t="s">
        <v>3395</v>
      </c>
    </row>
    <row r="1273" spans="1:8" x14ac:dyDescent="0.25">
      <c r="A1273">
        <v>5</v>
      </c>
      <c r="B1273" t="s">
        <v>3106</v>
      </c>
      <c r="C1273">
        <v>311111</v>
      </c>
      <c r="D1273" t="s">
        <v>6796</v>
      </c>
      <c r="F1273" t="s">
        <v>1224</v>
      </c>
      <c r="G1273" t="s">
        <v>3109</v>
      </c>
      <c r="H1273" t="s">
        <v>3401</v>
      </c>
    </row>
    <row r="1274" spans="1:8" x14ac:dyDescent="0.25">
      <c r="A1274">
        <v>5</v>
      </c>
      <c r="B1274" t="s">
        <v>3106</v>
      </c>
      <c r="C1274">
        <v>311119</v>
      </c>
      <c r="D1274" t="s">
        <v>6797</v>
      </c>
      <c r="F1274" t="s">
        <v>1226</v>
      </c>
      <c r="G1274" t="s">
        <v>3109</v>
      </c>
      <c r="H1274" t="s">
        <v>3402</v>
      </c>
    </row>
    <row r="1275" spans="1:8" x14ac:dyDescent="0.25">
      <c r="A1275">
        <v>5</v>
      </c>
      <c r="B1275" t="s">
        <v>3106</v>
      </c>
      <c r="C1275">
        <v>311211</v>
      </c>
      <c r="D1275" t="s">
        <v>6799</v>
      </c>
      <c r="F1275" t="s">
        <v>1228</v>
      </c>
      <c r="G1275" t="s">
        <v>3109</v>
      </c>
      <c r="H1275" t="s">
        <v>3406</v>
      </c>
    </row>
    <row r="1276" spans="1:8" x14ac:dyDescent="0.25">
      <c r="A1276">
        <v>5</v>
      </c>
      <c r="B1276" t="s">
        <v>3106</v>
      </c>
      <c r="C1276">
        <v>311214</v>
      </c>
      <c r="D1276" t="s">
        <v>6800</v>
      </c>
      <c r="F1276" t="s">
        <v>1230</v>
      </c>
      <c r="G1276" t="s">
        <v>3120</v>
      </c>
      <c r="H1276" t="s">
        <v>3407</v>
      </c>
    </row>
    <row r="1277" spans="1:8" x14ac:dyDescent="0.25">
      <c r="A1277">
        <v>5</v>
      </c>
      <c r="B1277" t="s">
        <v>3106</v>
      </c>
      <c r="C1277">
        <v>311221</v>
      </c>
      <c r="D1277" t="s">
        <v>6802</v>
      </c>
      <c r="F1277" t="s">
        <v>1232</v>
      </c>
      <c r="G1277" t="s">
        <v>3109</v>
      </c>
      <c r="H1277" t="s">
        <v>3410</v>
      </c>
    </row>
    <row r="1278" spans="1:8" x14ac:dyDescent="0.25">
      <c r="A1278">
        <v>5</v>
      </c>
      <c r="B1278" t="s">
        <v>3106</v>
      </c>
      <c r="C1278">
        <v>311224</v>
      </c>
      <c r="D1278" t="s">
        <v>6803</v>
      </c>
      <c r="F1278" t="s">
        <v>1234</v>
      </c>
      <c r="G1278" t="s">
        <v>3120</v>
      </c>
      <c r="H1278" t="s">
        <v>3411</v>
      </c>
    </row>
    <row r="1279" spans="1:8" x14ac:dyDescent="0.25">
      <c r="A1279">
        <v>5</v>
      </c>
      <c r="B1279" t="s">
        <v>3106</v>
      </c>
      <c r="C1279">
        <v>311225</v>
      </c>
      <c r="D1279" t="s">
        <v>6804</v>
      </c>
      <c r="F1279" t="s">
        <v>1236</v>
      </c>
      <c r="G1279" t="s">
        <v>3109</v>
      </c>
      <c r="H1279" t="s">
        <v>3412</v>
      </c>
    </row>
    <row r="1280" spans="1:8" x14ac:dyDescent="0.25">
      <c r="A1280">
        <v>5</v>
      </c>
      <c r="B1280" t="s">
        <v>3106</v>
      </c>
      <c r="C1280">
        <v>311230</v>
      </c>
      <c r="D1280" t="s">
        <v>6805</v>
      </c>
      <c r="F1280" t="s">
        <v>1238</v>
      </c>
      <c r="H1280" t="s">
        <v>3414</v>
      </c>
    </row>
    <row r="1281" spans="1:8" x14ac:dyDescent="0.25">
      <c r="A1281">
        <v>5</v>
      </c>
      <c r="B1281" t="s">
        <v>3106</v>
      </c>
      <c r="C1281">
        <v>311310</v>
      </c>
      <c r="D1281" t="s">
        <v>6806</v>
      </c>
      <c r="F1281" t="s">
        <v>1240</v>
      </c>
      <c r="G1281" t="s">
        <v>3120</v>
      </c>
      <c r="H1281" t="s">
        <v>3417</v>
      </c>
    </row>
    <row r="1282" spans="1:8" x14ac:dyDescent="0.25">
      <c r="A1282">
        <v>5</v>
      </c>
      <c r="B1282" t="s">
        <v>3106</v>
      </c>
      <c r="C1282">
        <v>311340</v>
      </c>
      <c r="D1282" t="s">
        <v>6807</v>
      </c>
      <c r="F1282" t="s">
        <v>1242</v>
      </c>
      <c r="H1282" t="s">
        <v>3419</v>
      </c>
    </row>
    <row r="1283" spans="1:8" x14ac:dyDescent="0.25">
      <c r="A1283">
        <v>5</v>
      </c>
      <c r="B1283" t="s">
        <v>3106</v>
      </c>
      <c r="C1283">
        <v>311351</v>
      </c>
      <c r="D1283" t="s">
        <v>6809</v>
      </c>
      <c r="F1283" t="s">
        <v>1244</v>
      </c>
      <c r="G1283" t="s">
        <v>3109</v>
      </c>
      <c r="H1283" t="s">
        <v>3422</v>
      </c>
    </row>
    <row r="1284" spans="1:8" x14ac:dyDescent="0.25">
      <c r="A1284">
        <v>5</v>
      </c>
      <c r="B1284" t="s">
        <v>3106</v>
      </c>
      <c r="C1284">
        <v>311352</v>
      </c>
      <c r="D1284" t="s">
        <v>6810</v>
      </c>
      <c r="F1284" t="s">
        <v>1246</v>
      </c>
      <c r="G1284" t="s">
        <v>3109</v>
      </c>
      <c r="H1284" t="s">
        <v>3423</v>
      </c>
    </row>
    <row r="1285" spans="1:8" x14ac:dyDescent="0.25">
      <c r="A1285">
        <v>5</v>
      </c>
      <c r="B1285" t="s">
        <v>3106</v>
      </c>
      <c r="C1285">
        <v>311410</v>
      </c>
      <c r="D1285" t="s">
        <v>6811</v>
      </c>
      <c r="F1285" t="s">
        <v>1248</v>
      </c>
      <c r="G1285" t="s">
        <v>3120</v>
      </c>
      <c r="H1285" t="s">
        <v>3426</v>
      </c>
    </row>
    <row r="1286" spans="1:8" x14ac:dyDescent="0.25">
      <c r="A1286">
        <v>5</v>
      </c>
      <c r="B1286" t="s">
        <v>3106</v>
      </c>
      <c r="C1286">
        <v>311420</v>
      </c>
      <c r="D1286" t="s">
        <v>6812</v>
      </c>
      <c r="F1286" t="s">
        <v>1250</v>
      </c>
      <c r="G1286" t="s">
        <v>3120</v>
      </c>
      <c r="H1286" t="s">
        <v>3428</v>
      </c>
    </row>
    <row r="1287" spans="1:8" x14ac:dyDescent="0.25">
      <c r="A1287">
        <v>5</v>
      </c>
      <c r="B1287" t="s">
        <v>3106</v>
      </c>
      <c r="C1287">
        <v>311511</v>
      </c>
      <c r="D1287" t="s">
        <v>6814</v>
      </c>
      <c r="F1287" t="s">
        <v>1252</v>
      </c>
      <c r="G1287" t="s">
        <v>3109</v>
      </c>
      <c r="H1287" t="s">
        <v>3432</v>
      </c>
    </row>
    <row r="1288" spans="1:8" x14ac:dyDescent="0.25">
      <c r="A1288">
        <v>5</v>
      </c>
      <c r="B1288" t="s">
        <v>3106</v>
      </c>
      <c r="C1288">
        <v>311515</v>
      </c>
      <c r="D1288" t="s">
        <v>6815</v>
      </c>
      <c r="F1288" t="s">
        <v>1254</v>
      </c>
      <c r="G1288" t="s">
        <v>3120</v>
      </c>
      <c r="H1288" t="s">
        <v>3433</v>
      </c>
    </row>
    <row r="1289" spans="1:8" x14ac:dyDescent="0.25">
      <c r="A1289">
        <v>5</v>
      </c>
      <c r="B1289" t="s">
        <v>3106</v>
      </c>
      <c r="C1289">
        <v>311520</v>
      </c>
      <c r="D1289" t="s">
        <v>6816</v>
      </c>
      <c r="F1289" t="s">
        <v>1256</v>
      </c>
      <c r="H1289" t="s">
        <v>3435</v>
      </c>
    </row>
    <row r="1290" spans="1:8" x14ac:dyDescent="0.25">
      <c r="A1290">
        <v>5</v>
      </c>
      <c r="B1290" t="s">
        <v>3106</v>
      </c>
      <c r="C1290">
        <v>311611</v>
      </c>
      <c r="D1290" t="s">
        <v>6818</v>
      </c>
      <c r="F1290" t="s">
        <v>1258</v>
      </c>
      <c r="G1290" t="s">
        <v>3109</v>
      </c>
      <c r="H1290" t="s">
        <v>3439</v>
      </c>
    </row>
    <row r="1291" spans="1:8" x14ac:dyDescent="0.25">
      <c r="A1291">
        <v>5</v>
      </c>
      <c r="B1291" t="s">
        <v>3106</v>
      </c>
      <c r="C1291">
        <v>311614</v>
      </c>
      <c r="D1291" t="s">
        <v>6819</v>
      </c>
      <c r="F1291" t="s">
        <v>1260</v>
      </c>
      <c r="G1291" t="s">
        <v>3120</v>
      </c>
      <c r="H1291" t="s">
        <v>3440</v>
      </c>
    </row>
    <row r="1292" spans="1:8" x14ac:dyDescent="0.25">
      <c r="A1292">
        <v>5</v>
      </c>
      <c r="B1292" t="s">
        <v>3106</v>
      </c>
      <c r="C1292">
        <v>311615</v>
      </c>
      <c r="D1292" t="s">
        <v>6820</v>
      </c>
      <c r="F1292" t="s">
        <v>1262</v>
      </c>
      <c r="G1292" t="s">
        <v>3109</v>
      </c>
      <c r="H1292" t="s">
        <v>3441</v>
      </c>
    </row>
    <row r="1293" spans="1:8" x14ac:dyDescent="0.25">
      <c r="A1293">
        <v>5</v>
      </c>
      <c r="B1293" t="s">
        <v>3106</v>
      </c>
      <c r="C1293">
        <v>311710</v>
      </c>
      <c r="D1293" t="s">
        <v>6821</v>
      </c>
      <c r="F1293" t="s">
        <v>329</v>
      </c>
      <c r="H1293" t="s">
        <v>3444</v>
      </c>
    </row>
    <row r="1294" spans="1:8" x14ac:dyDescent="0.25">
      <c r="A1294">
        <v>5</v>
      </c>
      <c r="B1294" t="s">
        <v>3106</v>
      </c>
      <c r="C1294">
        <v>311811</v>
      </c>
      <c r="D1294" t="s">
        <v>6823</v>
      </c>
      <c r="F1294" t="s">
        <v>1265</v>
      </c>
      <c r="G1294" t="s">
        <v>3109</v>
      </c>
      <c r="H1294" t="s">
        <v>3448</v>
      </c>
    </row>
    <row r="1295" spans="1:8" x14ac:dyDescent="0.25">
      <c r="A1295">
        <v>5</v>
      </c>
      <c r="B1295" t="s">
        <v>3106</v>
      </c>
      <c r="C1295">
        <v>311814</v>
      </c>
      <c r="D1295" t="s">
        <v>6824</v>
      </c>
      <c r="F1295" t="s">
        <v>1267</v>
      </c>
      <c r="G1295" t="s">
        <v>3120</v>
      </c>
      <c r="H1295" t="s">
        <v>3449</v>
      </c>
    </row>
    <row r="1296" spans="1:8" x14ac:dyDescent="0.25">
      <c r="A1296">
        <v>5</v>
      </c>
      <c r="B1296" t="s">
        <v>3106</v>
      </c>
      <c r="C1296">
        <v>311821</v>
      </c>
      <c r="D1296" t="s">
        <v>6826</v>
      </c>
      <c r="F1296" t="s">
        <v>1269</v>
      </c>
      <c r="G1296" t="s">
        <v>3109</v>
      </c>
      <c r="H1296" t="s">
        <v>3452</v>
      </c>
    </row>
    <row r="1297" spans="1:8" x14ac:dyDescent="0.25">
      <c r="A1297">
        <v>5</v>
      </c>
      <c r="B1297" t="s">
        <v>3106</v>
      </c>
      <c r="C1297">
        <v>311824</v>
      </c>
      <c r="D1297" t="s">
        <v>6827</v>
      </c>
      <c r="F1297" t="s">
        <v>1271</v>
      </c>
      <c r="G1297" t="s">
        <v>3109</v>
      </c>
      <c r="H1297" t="s">
        <v>3453</v>
      </c>
    </row>
    <row r="1298" spans="1:8" x14ac:dyDescent="0.25">
      <c r="A1298">
        <v>5</v>
      </c>
      <c r="B1298" t="s">
        <v>3106</v>
      </c>
      <c r="C1298">
        <v>311830</v>
      </c>
      <c r="D1298" t="s">
        <v>6828</v>
      </c>
      <c r="F1298" t="s">
        <v>1273</v>
      </c>
      <c r="H1298" t="s">
        <v>3455</v>
      </c>
    </row>
    <row r="1299" spans="1:8" x14ac:dyDescent="0.25">
      <c r="A1299">
        <v>5</v>
      </c>
      <c r="B1299" t="s">
        <v>3106</v>
      </c>
      <c r="C1299">
        <v>311911</v>
      </c>
      <c r="D1299" t="s">
        <v>6830</v>
      </c>
      <c r="F1299" t="s">
        <v>1275</v>
      </c>
      <c r="G1299" t="s">
        <v>3109</v>
      </c>
      <c r="H1299" t="s">
        <v>3459</v>
      </c>
    </row>
    <row r="1300" spans="1:8" x14ac:dyDescent="0.25">
      <c r="A1300">
        <v>5</v>
      </c>
      <c r="B1300" t="s">
        <v>3106</v>
      </c>
      <c r="C1300">
        <v>311919</v>
      </c>
      <c r="D1300" t="s">
        <v>6831</v>
      </c>
      <c r="F1300" t="s">
        <v>1277</v>
      </c>
      <c r="G1300" t="s">
        <v>3109</v>
      </c>
      <c r="H1300" t="s">
        <v>3460</v>
      </c>
    </row>
    <row r="1301" spans="1:8" x14ac:dyDescent="0.25">
      <c r="A1301">
        <v>5</v>
      </c>
      <c r="B1301" t="s">
        <v>3106</v>
      </c>
      <c r="C1301">
        <v>311920</v>
      </c>
      <c r="D1301" t="s">
        <v>6832</v>
      </c>
      <c r="F1301" t="s">
        <v>1279</v>
      </c>
      <c r="G1301" t="s">
        <v>3109</v>
      </c>
      <c r="H1301" t="s">
        <v>3462</v>
      </c>
    </row>
    <row r="1302" spans="1:8" x14ac:dyDescent="0.25">
      <c r="A1302">
        <v>5</v>
      </c>
      <c r="B1302" t="s">
        <v>3106</v>
      </c>
      <c r="C1302">
        <v>311930</v>
      </c>
      <c r="D1302" t="s">
        <v>6833</v>
      </c>
      <c r="F1302" t="s">
        <v>1281</v>
      </c>
      <c r="H1302" t="s">
        <v>3464</v>
      </c>
    </row>
    <row r="1303" spans="1:8" x14ac:dyDescent="0.25">
      <c r="A1303">
        <v>5</v>
      </c>
      <c r="B1303" t="s">
        <v>3106</v>
      </c>
      <c r="C1303">
        <v>311940</v>
      </c>
      <c r="D1303" t="s">
        <v>6834</v>
      </c>
      <c r="F1303" t="s">
        <v>1283</v>
      </c>
      <c r="G1303" t="s">
        <v>3466</v>
      </c>
      <c r="H1303" t="s">
        <v>3467</v>
      </c>
    </row>
    <row r="1304" spans="1:8" x14ac:dyDescent="0.25">
      <c r="A1304">
        <v>5</v>
      </c>
      <c r="B1304" t="s">
        <v>3106</v>
      </c>
      <c r="C1304">
        <v>311990</v>
      </c>
      <c r="D1304" t="s">
        <v>6835</v>
      </c>
      <c r="F1304" t="s">
        <v>1285</v>
      </c>
      <c r="G1304" t="s">
        <v>3120</v>
      </c>
      <c r="H1304" t="s">
        <v>3469</v>
      </c>
    </row>
    <row r="1305" spans="1:8" x14ac:dyDescent="0.25">
      <c r="A1305">
        <v>5</v>
      </c>
      <c r="B1305" t="s">
        <v>3106</v>
      </c>
      <c r="C1305">
        <v>312110</v>
      </c>
      <c r="D1305" t="s">
        <v>6837</v>
      </c>
      <c r="F1305" t="s">
        <v>345</v>
      </c>
      <c r="G1305" t="s">
        <v>3120</v>
      </c>
      <c r="H1305" t="s">
        <v>3474</v>
      </c>
    </row>
    <row r="1306" spans="1:8" x14ac:dyDescent="0.25">
      <c r="A1306">
        <v>5</v>
      </c>
      <c r="B1306" t="s">
        <v>3106</v>
      </c>
      <c r="C1306">
        <v>312120</v>
      </c>
      <c r="D1306" t="s">
        <v>6838</v>
      </c>
      <c r="F1306" t="s">
        <v>348</v>
      </c>
      <c r="H1306" t="s">
        <v>3476</v>
      </c>
    </row>
    <row r="1307" spans="1:8" x14ac:dyDescent="0.25">
      <c r="A1307">
        <v>5</v>
      </c>
      <c r="B1307" t="s">
        <v>3106</v>
      </c>
      <c r="C1307">
        <v>312130</v>
      </c>
      <c r="D1307" t="s">
        <v>6839</v>
      </c>
      <c r="F1307" t="s">
        <v>1289</v>
      </c>
      <c r="G1307" t="s">
        <v>3109</v>
      </c>
      <c r="H1307" t="s">
        <v>3478</v>
      </c>
    </row>
    <row r="1308" spans="1:8" x14ac:dyDescent="0.25">
      <c r="A1308">
        <v>5</v>
      </c>
      <c r="B1308" t="s">
        <v>3106</v>
      </c>
      <c r="C1308">
        <v>312140</v>
      </c>
      <c r="D1308" t="s">
        <v>6840</v>
      </c>
      <c r="F1308" t="s">
        <v>1291</v>
      </c>
      <c r="G1308" t="s">
        <v>3109</v>
      </c>
      <c r="H1308" t="s">
        <v>3480</v>
      </c>
    </row>
    <row r="1309" spans="1:8" x14ac:dyDescent="0.25">
      <c r="A1309">
        <v>5</v>
      </c>
      <c r="B1309" t="s">
        <v>3106</v>
      </c>
      <c r="C1309">
        <v>312210</v>
      </c>
      <c r="D1309" t="s">
        <v>6841</v>
      </c>
      <c r="F1309" t="s">
        <v>1293</v>
      </c>
      <c r="H1309" t="s">
        <v>3483</v>
      </c>
    </row>
    <row r="1310" spans="1:8" x14ac:dyDescent="0.25">
      <c r="A1310">
        <v>5</v>
      </c>
      <c r="B1310" t="s">
        <v>3106</v>
      </c>
      <c r="C1310">
        <v>312220</v>
      </c>
      <c r="D1310" t="s">
        <v>6842</v>
      </c>
      <c r="F1310" t="s">
        <v>1295</v>
      </c>
      <c r="G1310" t="s">
        <v>3120</v>
      </c>
      <c r="H1310" t="s">
        <v>3485</v>
      </c>
    </row>
    <row r="1311" spans="1:8" x14ac:dyDescent="0.25">
      <c r="A1311">
        <v>5</v>
      </c>
      <c r="B1311" t="s">
        <v>3106</v>
      </c>
      <c r="C1311">
        <v>313110</v>
      </c>
      <c r="D1311" t="s">
        <v>6844</v>
      </c>
      <c r="F1311" t="s">
        <v>1297</v>
      </c>
      <c r="G1311" t="s">
        <v>3109</v>
      </c>
      <c r="H1311" t="s">
        <v>3490</v>
      </c>
    </row>
    <row r="1312" spans="1:8" x14ac:dyDescent="0.25">
      <c r="A1312">
        <v>5</v>
      </c>
      <c r="B1312" t="s">
        <v>3106</v>
      </c>
      <c r="C1312">
        <v>313210</v>
      </c>
      <c r="D1312" t="s">
        <v>6845</v>
      </c>
      <c r="F1312" t="s">
        <v>1299</v>
      </c>
      <c r="H1312" t="s">
        <v>3494</v>
      </c>
    </row>
    <row r="1313" spans="1:8" x14ac:dyDescent="0.25">
      <c r="A1313">
        <v>5</v>
      </c>
      <c r="B1313" t="s">
        <v>3106</v>
      </c>
      <c r="C1313">
        <v>313220</v>
      </c>
      <c r="D1313" t="s">
        <v>6846</v>
      </c>
      <c r="F1313" t="s">
        <v>1301</v>
      </c>
      <c r="H1313" t="s">
        <v>3496</v>
      </c>
    </row>
    <row r="1314" spans="1:8" x14ac:dyDescent="0.25">
      <c r="A1314">
        <v>5</v>
      </c>
      <c r="B1314" t="s">
        <v>3106</v>
      </c>
      <c r="C1314">
        <v>313230</v>
      </c>
      <c r="D1314" t="s">
        <v>6847</v>
      </c>
      <c r="F1314" t="s">
        <v>1303</v>
      </c>
      <c r="H1314" t="s">
        <v>3498</v>
      </c>
    </row>
    <row r="1315" spans="1:8" x14ac:dyDescent="0.25">
      <c r="A1315">
        <v>5</v>
      </c>
      <c r="B1315" t="s">
        <v>3106</v>
      </c>
      <c r="C1315">
        <v>313240</v>
      </c>
      <c r="D1315" t="s">
        <v>6848</v>
      </c>
      <c r="F1315" t="s">
        <v>1305</v>
      </c>
      <c r="H1315" t="s">
        <v>3500</v>
      </c>
    </row>
    <row r="1316" spans="1:8" x14ac:dyDescent="0.25">
      <c r="A1316">
        <v>5</v>
      </c>
      <c r="B1316" t="s">
        <v>3106</v>
      </c>
      <c r="C1316">
        <v>313310</v>
      </c>
      <c r="D1316" t="s">
        <v>6849</v>
      </c>
      <c r="F1316" t="s">
        <v>1307</v>
      </c>
      <c r="H1316" t="s">
        <v>3504</v>
      </c>
    </row>
    <row r="1317" spans="1:8" x14ac:dyDescent="0.25">
      <c r="A1317">
        <v>5</v>
      </c>
      <c r="B1317" t="s">
        <v>3106</v>
      </c>
      <c r="C1317">
        <v>313320</v>
      </c>
      <c r="D1317" t="s">
        <v>6850</v>
      </c>
      <c r="F1317" t="s">
        <v>1309</v>
      </c>
      <c r="H1317" t="s">
        <v>3506</v>
      </c>
    </row>
    <row r="1318" spans="1:8" x14ac:dyDescent="0.25">
      <c r="A1318">
        <v>5</v>
      </c>
      <c r="B1318" t="s">
        <v>3106</v>
      </c>
      <c r="C1318">
        <v>314110</v>
      </c>
      <c r="D1318" t="s">
        <v>6852</v>
      </c>
      <c r="F1318" t="s">
        <v>1311</v>
      </c>
      <c r="H1318" t="s">
        <v>3512</v>
      </c>
    </row>
    <row r="1319" spans="1:8" x14ac:dyDescent="0.25">
      <c r="A1319">
        <v>5</v>
      </c>
      <c r="B1319" t="s">
        <v>3106</v>
      </c>
      <c r="C1319">
        <v>314120</v>
      </c>
      <c r="D1319" t="s">
        <v>6853</v>
      </c>
      <c r="F1319" t="s">
        <v>1313</v>
      </c>
      <c r="H1319" t="s">
        <v>3514</v>
      </c>
    </row>
    <row r="1320" spans="1:8" x14ac:dyDescent="0.25">
      <c r="A1320">
        <v>5</v>
      </c>
      <c r="B1320" t="s">
        <v>3106</v>
      </c>
      <c r="C1320">
        <v>314910</v>
      </c>
      <c r="D1320" t="s">
        <v>6854</v>
      </c>
      <c r="F1320" t="s">
        <v>1315</v>
      </c>
      <c r="G1320" t="s">
        <v>3109</v>
      </c>
      <c r="H1320" t="s">
        <v>3518</v>
      </c>
    </row>
    <row r="1321" spans="1:8" x14ac:dyDescent="0.25">
      <c r="A1321">
        <v>5</v>
      </c>
      <c r="B1321" t="s">
        <v>3106</v>
      </c>
      <c r="C1321">
        <v>314990</v>
      </c>
      <c r="D1321" t="s">
        <v>6855</v>
      </c>
      <c r="F1321" t="s">
        <v>1317</v>
      </c>
      <c r="G1321" t="s">
        <v>3120</v>
      </c>
      <c r="H1321" t="s">
        <v>3520</v>
      </c>
    </row>
    <row r="1322" spans="1:8" x14ac:dyDescent="0.25">
      <c r="A1322">
        <v>5</v>
      </c>
      <c r="B1322" t="s">
        <v>3106</v>
      </c>
      <c r="C1322">
        <v>315110</v>
      </c>
      <c r="D1322" t="s">
        <v>6857</v>
      </c>
      <c r="F1322" t="s">
        <v>1319</v>
      </c>
      <c r="H1322" t="s">
        <v>3526</v>
      </c>
    </row>
    <row r="1323" spans="1:8" x14ac:dyDescent="0.25">
      <c r="A1323">
        <v>5</v>
      </c>
      <c r="B1323" t="s">
        <v>3106</v>
      </c>
      <c r="C1323">
        <v>315190</v>
      </c>
      <c r="D1323" t="s">
        <v>6858</v>
      </c>
      <c r="F1323" t="s">
        <v>1321</v>
      </c>
      <c r="G1323" t="s">
        <v>3109</v>
      </c>
      <c r="H1323" t="s">
        <v>3528</v>
      </c>
    </row>
    <row r="1324" spans="1:8" x14ac:dyDescent="0.25">
      <c r="A1324">
        <v>5</v>
      </c>
      <c r="B1324" t="s">
        <v>3106</v>
      </c>
      <c r="C1324">
        <v>315210</v>
      </c>
      <c r="D1324" t="s">
        <v>6859</v>
      </c>
      <c r="F1324" t="s">
        <v>1323</v>
      </c>
      <c r="G1324" t="s">
        <v>3109</v>
      </c>
      <c r="H1324" t="s">
        <v>3532</v>
      </c>
    </row>
    <row r="1325" spans="1:8" x14ac:dyDescent="0.25">
      <c r="A1325">
        <v>5</v>
      </c>
      <c r="B1325" t="s">
        <v>3106</v>
      </c>
      <c r="C1325">
        <v>315220</v>
      </c>
      <c r="D1325" t="s">
        <v>6860</v>
      </c>
      <c r="F1325" t="s">
        <v>1325</v>
      </c>
      <c r="G1325" t="s">
        <v>3109</v>
      </c>
      <c r="H1325" t="s">
        <v>3534</v>
      </c>
    </row>
    <row r="1326" spans="1:8" x14ac:dyDescent="0.25">
      <c r="A1326">
        <v>5</v>
      </c>
      <c r="B1326" t="s">
        <v>3106</v>
      </c>
      <c r="C1326">
        <v>315241</v>
      </c>
      <c r="D1326" t="s">
        <v>6862</v>
      </c>
      <c r="F1326" t="s">
        <v>1327</v>
      </c>
      <c r="G1326" t="s">
        <v>3120</v>
      </c>
      <c r="H1326" t="s">
        <v>3537</v>
      </c>
    </row>
    <row r="1327" spans="1:8" x14ac:dyDescent="0.25">
      <c r="A1327">
        <v>5</v>
      </c>
      <c r="B1327" t="s">
        <v>3106</v>
      </c>
      <c r="C1327">
        <v>315249</v>
      </c>
      <c r="D1327" t="s">
        <v>6863</v>
      </c>
      <c r="F1327" t="s">
        <v>1329</v>
      </c>
      <c r="G1327" t="s">
        <v>3120</v>
      </c>
      <c r="H1327" t="s">
        <v>3538</v>
      </c>
    </row>
    <row r="1328" spans="1:8" x14ac:dyDescent="0.25">
      <c r="A1328">
        <v>5</v>
      </c>
      <c r="B1328" t="s">
        <v>3106</v>
      </c>
      <c r="C1328">
        <v>315281</v>
      </c>
      <c r="D1328" t="s">
        <v>6865</v>
      </c>
      <c r="F1328" t="s">
        <v>1331</v>
      </c>
      <c r="G1328" t="s">
        <v>3120</v>
      </c>
      <c r="H1328" t="s">
        <v>3541</v>
      </c>
    </row>
    <row r="1329" spans="1:8" x14ac:dyDescent="0.25">
      <c r="A1329">
        <v>5</v>
      </c>
      <c r="B1329" t="s">
        <v>3106</v>
      </c>
      <c r="C1329">
        <v>315289</v>
      </c>
      <c r="D1329" t="s">
        <v>6866</v>
      </c>
      <c r="F1329" t="s">
        <v>1333</v>
      </c>
      <c r="G1329" t="s">
        <v>3120</v>
      </c>
      <c r="H1329" t="s">
        <v>3542</v>
      </c>
    </row>
    <row r="1330" spans="1:8" x14ac:dyDescent="0.25">
      <c r="A1330">
        <v>5</v>
      </c>
      <c r="B1330" t="s">
        <v>3106</v>
      </c>
      <c r="C1330">
        <v>315990</v>
      </c>
      <c r="D1330" t="s">
        <v>6867</v>
      </c>
      <c r="F1330" t="s">
        <v>1335</v>
      </c>
      <c r="G1330" t="s">
        <v>3109</v>
      </c>
      <c r="H1330" t="s">
        <v>3545</v>
      </c>
    </row>
    <row r="1331" spans="1:8" x14ac:dyDescent="0.25">
      <c r="A1331">
        <v>5</v>
      </c>
      <c r="B1331" t="s">
        <v>3106</v>
      </c>
      <c r="C1331">
        <v>316110</v>
      </c>
      <c r="D1331" t="s">
        <v>6869</v>
      </c>
      <c r="F1331" t="s">
        <v>1337</v>
      </c>
      <c r="H1331" t="s">
        <v>3550</v>
      </c>
    </row>
    <row r="1332" spans="1:8" x14ac:dyDescent="0.25">
      <c r="A1332">
        <v>5</v>
      </c>
      <c r="B1332" t="s">
        <v>3106</v>
      </c>
      <c r="C1332">
        <v>316210</v>
      </c>
      <c r="D1332" t="s">
        <v>6870</v>
      </c>
      <c r="F1332" t="s">
        <v>1339</v>
      </c>
      <c r="G1332" t="s">
        <v>3109</v>
      </c>
      <c r="H1332" t="s">
        <v>3553</v>
      </c>
    </row>
    <row r="1333" spans="1:8" x14ac:dyDescent="0.25">
      <c r="A1333">
        <v>5</v>
      </c>
      <c r="B1333" t="s">
        <v>3106</v>
      </c>
      <c r="C1333">
        <v>316990</v>
      </c>
      <c r="D1333" t="s">
        <v>6871</v>
      </c>
      <c r="F1333" t="s">
        <v>1341</v>
      </c>
      <c r="G1333" t="s">
        <v>3120</v>
      </c>
      <c r="H1333" t="s">
        <v>3556</v>
      </c>
    </row>
    <row r="1334" spans="1:8" x14ac:dyDescent="0.25">
      <c r="A1334">
        <v>5</v>
      </c>
      <c r="B1334" t="s">
        <v>3106</v>
      </c>
      <c r="C1334">
        <v>321111</v>
      </c>
      <c r="D1334" t="s">
        <v>6874</v>
      </c>
      <c r="F1334" t="s">
        <v>1343</v>
      </c>
      <c r="G1334" t="s">
        <v>3466</v>
      </c>
      <c r="H1334" t="s">
        <v>3560</v>
      </c>
    </row>
    <row r="1335" spans="1:8" x14ac:dyDescent="0.25">
      <c r="A1335">
        <v>5</v>
      </c>
      <c r="B1335" t="s">
        <v>3106</v>
      </c>
      <c r="C1335">
        <v>321112</v>
      </c>
      <c r="D1335" t="s">
        <v>6875</v>
      </c>
      <c r="F1335" t="s">
        <v>1345</v>
      </c>
      <c r="G1335" t="s">
        <v>3466</v>
      </c>
      <c r="H1335" t="s">
        <v>3561</v>
      </c>
    </row>
    <row r="1336" spans="1:8" x14ac:dyDescent="0.25">
      <c r="A1336">
        <v>5</v>
      </c>
      <c r="B1336" t="s">
        <v>3106</v>
      </c>
      <c r="C1336">
        <v>321114</v>
      </c>
      <c r="D1336" t="s">
        <v>6876</v>
      </c>
      <c r="F1336" t="s">
        <v>1347</v>
      </c>
      <c r="G1336" t="s">
        <v>3109</v>
      </c>
      <c r="H1336" t="s">
        <v>3562</v>
      </c>
    </row>
    <row r="1337" spans="1:8" x14ac:dyDescent="0.25">
      <c r="A1337">
        <v>5</v>
      </c>
      <c r="B1337" t="s">
        <v>3106</v>
      </c>
      <c r="C1337">
        <v>321211</v>
      </c>
      <c r="D1337" t="s">
        <v>6878</v>
      </c>
      <c r="F1337" t="s">
        <v>1349</v>
      </c>
      <c r="G1337" t="s">
        <v>3109</v>
      </c>
      <c r="H1337" t="s">
        <v>3565</v>
      </c>
    </row>
    <row r="1338" spans="1:8" x14ac:dyDescent="0.25">
      <c r="A1338">
        <v>5</v>
      </c>
      <c r="B1338" t="s">
        <v>3106</v>
      </c>
      <c r="C1338">
        <v>321212</v>
      </c>
      <c r="D1338" t="s">
        <v>6879</v>
      </c>
      <c r="F1338" t="s">
        <v>1351</v>
      </c>
      <c r="G1338" t="s">
        <v>3109</v>
      </c>
      <c r="H1338" t="s">
        <v>3566</v>
      </c>
    </row>
    <row r="1339" spans="1:8" x14ac:dyDescent="0.25">
      <c r="A1339">
        <v>5</v>
      </c>
      <c r="B1339" t="s">
        <v>3106</v>
      </c>
      <c r="C1339">
        <v>321215</v>
      </c>
      <c r="D1339" t="s">
        <v>6880</v>
      </c>
      <c r="F1339" t="s">
        <v>1353</v>
      </c>
      <c r="G1339" t="s">
        <v>3120</v>
      </c>
      <c r="H1339" t="s">
        <v>3567</v>
      </c>
    </row>
    <row r="1340" spans="1:8" x14ac:dyDescent="0.25">
      <c r="A1340">
        <v>5</v>
      </c>
      <c r="B1340" t="s">
        <v>3106</v>
      </c>
      <c r="C1340">
        <v>321216</v>
      </c>
      <c r="D1340" t="s">
        <v>6881</v>
      </c>
      <c r="F1340" t="s">
        <v>1355</v>
      </c>
      <c r="G1340" t="s">
        <v>3120</v>
      </c>
      <c r="H1340" t="s">
        <v>3568</v>
      </c>
    </row>
    <row r="1341" spans="1:8" x14ac:dyDescent="0.25">
      <c r="A1341">
        <v>5</v>
      </c>
      <c r="B1341" t="s">
        <v>3106</v>
      </c>
      <c r="C1341">
        <v>321217</v>
      </c>
      <c r="D1341" t="s">
        <v>6882</v>
      </c>
      <c r="F1341" t="s">
        <v>1357</v>
      </c>
      <c r="G1341" t="s">
        <v>3120</v>
      </c>
      <c r="H1341" t="s">
        <v>3569</v>
      </c>
    </row>
    <row r="1342" spans="1:8" x14ac:dyDescent="0.25">
      <c r="A1342">
        <v>5</v>
      </c>
      <c r="B1342" t="s">
        <v>3106</v>
      </c>
      <c r="C1342">
        <v>321911</v>
      </c>
      <c r="D1342" t="s">
        <v>6884</v>
      </c>
      <c r="F1342" t="s">
        <v>1359</v>
      </c>
      <c r="G1342" t="s">
        <v>3109</v>
      </c>
      <c r="H1342" t="s">
        <v>3573</v>
      </c>
    </row>
    <row r="1343" spans="1:8" x14ac:dyDescent="0.25">
      <c r="A1343">
        <v>5</v>
      </c>
      <c r="B1343" t="s">
        <v>3106</v>
      </c>
      <c r="C1343">
        <v>321919</v>
      </c>
      <c r="D1343" t="s">
        <v>6885</v>
      </c>
      <c r="F1343" t="s">
        <v>1361</v>
      </c>
      <c r="G1343" t="s">
        <v>3120</v>
      </c>
      <c r="H1343" t="s">
        <v>3574</v>
      </c>
    </row>
    <row r="1344" spans="1:8" x14ac:dyDescent="0.25">
      <c r="A1344">
        <v>5</v>
      </c>
      <c r="B1344" t="s">
        <v>3106</v>
      </c>
      <c r="C1344">
        <v>321920</v>
      </c>
      <c r="D1344" t="s">
        <v>6886</v>
      </c>
      <c r="F1344" t="s">
        <v>1363</v>
      </c>
      <c r="H1344" t="s">
        <v>3576</v>
      </c>
    </row>
    <row r="1345" spans="1:8" x14ac:dyDescent="0.25">
      <c r="A1345">
        <v>5</v>
      </c>
      <c r="B1345" t="s">
        <v>3106</v>
      </c>
      <c r="C1345">
        <v>321991</v>
      </c>
      <c r="D1345" t="s">
        <v>6888</v>
      </c>
      <c r="F1345" t="s">
        <v>1365</v>
      </c>
      <c r="G1345" t="s">
        <v>3109</v>
      </c>
      <c r="H1345" t="s">
        <v>3579</v>
      </c>
    </row>
    <row r="1346" spans="1:8" x14ac:dyDescent="0.25">
      <c r="A1346">
        <v>5</v>
      </c>
      <c r="B1346" t="s">
        <v>3106</v>
      </c>
      <c r="C1346">
        <v>321992</v>
      </c>
      <c r="D1346" t="s">
        <v>6889</v>
      </c>
      <c r="F1346" t="s">
        <v>1367</v>
      </c>
      <c r="G1346" t="s">
        <v>3109</v>
      </c>
      <c r="H1346" t="s">
        <v>3580</v>
      </c>
    </row>
    <row r="1347" spans="1:8" x14ac:dyDescent="0.25">
      <c r="A1347">
        <v>5</v>
      </c>
      <c r="B1347" t="s">
        <v>3106</v>
      </c>
      <c r="C1347">
        <v>321999</v>
      </c>
      <c r="D1347" t="s">
        <v>6890</v>
      </c>
      <c r="F1347" t="s">
        <v>1369</v>
      </c>
      <c r="G1347" t="s">
        <v>3109</v>
      </c>
      <c r="H1347" t="s">
        <v>3581</v>
      </c>
    </row>
    <row r="1348" spans="1:8" x14ac:dyDescent="0.25">
      <c r="A1348">
        <v>5</v>
      </c>
      <c r="B1348" t="s">
        <v>3106</v>
      </c>
      <c r="C1348">
        <v>322111</v>
      </c>
      <c r="D1348" t="s">
        <v>6893</v>
      </c>
      <c r="F1348" t="s">
        <v>1371</v>
      </c>
      <c r="G1348" t="s">
        <v>3120</v>
      </c>
      <c r="H1348" t="s">
        <v>3586</v>
      </c>
    </row>
    <row r="1349" spans="1:8" x14ac:dyDescent="0.25">
      <c r="A1349">
        <v>5</v>
      </c>
      <c r="B1349" t="s">
        <v>3106</v>
      </c>
      <c r="C1349">
        <v>322112</v>
      </c>
      <c r="D1349" t="s">
        <v>6894</v>
      </c>
      <c r="F1349" t="s">
        <v>1373</v>
      </c>
      <c r="G1349" t="s">
        <v>3120</v>
      </c>
      <c r="H1349" t="s">
        <v>3587</v>
      </c>
    </row>
    <row r="1350" spans="1:8" x14ac:dyDescent="0.25">
      <c r="A1350">
        <v>5</v>
      </c>
      <c r="B1350" t="s">
        <v>3106</v>
      </c>
      <c r="C1350">
        <v>322121</v>
      </c>
      <c r="D1350" t="s">
        <v>6896</v>
      </c>
      <c r="F1350" t="s">
        <v>1375</v>
      </c>
      <c r="G1350" t="s">
        <v>3109</v>
      </c>
      <c r="H1350" t="s">
        <v>3590</v>
      </c>
    </row>
    <row r="1351" spans="1:8" x14ac:dyDescent="0.25">
      <c r="A1351">
        <v>5</v>
      </c>
      <c r="B1351" t="s">
        <v>3106</v>
      </c>
      <c r="C1351">
        <v>322122</v>
      </c>
      <c r="D1351" t="s">
        <v>6897</v>
      </c>
      <c r="F1351" t="s">
        <v>1377</v>
      </c>
      <c r="G1351" t="s">
        <v>3109</v>
      </c>
      <c r="H1351" t="s">
        <v>3591</v>
      </c>
    </row>
    <row r="1352" spans="1:8" x14ac:dyDescent="0.25">
      <c r="A1352">
        <v>5</v>
      </c>
      <c r="B1352" t="s">
        <v>3106</v>
      </c>
      <c r="C1352">
        <v>322130</v>
      </c>
      <c r="D1352" t="s">
        <v>6898</v>
      </c>
      <c r="F1352" t="s">
        <v>1379</v>
      </c>
      <c r="G1352" t="s">
        <v>3109</v>
      </c>
      <c r="H1352" t="s">
        <v>3593</v>
      </c>
    </row>
    <row r="1353" spans="1:8" x14ac:dyDescent="0.25">
      <c r="A1353">
        <v>5</v>
      </c>
      <c r="B1353" t="s">
        <v>3106</v>
      </c>
      <c r="C1353">
        <v>322211</v>
      </c>
      <c r="D1353" t="s">
        <v>6900</v>
      </c>
      <c r="F1353" t="s">
        <v>1381</v>
      </c>
      <c r="G1353" t="s">
        <v>3109</v>
      </c>
      <c r="H1353" t="s">
        <v>3597</v>
      </c>
    </row>
    <row r="1354" spans="1:8" x14ac:dyDescent="0.25">
      <c r="A1354">
        <v>5</v>
      </c>
      <c r="B1354" t="s">
        <v>3106</v>
      </c>
      <c r="C1354">
        <v>322212</v>
      </c>
      <c r="D1354" t="s">
        <v>6901</v>
      </c>
      <c r="F1354" t="s">
        <v>1383</v>
      </c>
      <c r="G1354" t="s">
        <v>3109</v>
      </c>
      <c r="H1354" t="s">
        <v>3598</v>
      </c>
    </row>
    <row r="1355" spans="1:8" x14ac:dyDescent="0.25">
      <c r="A1355">
        <v>5</v>
      </c>
      <c r="B1355" t="s">
        <v>3106</v>
      </c>
      <c r="C1355">
        <v>322219</v>
      </c>
      <c r="D1355" t="s">
        <v>6902</v>
      </c>
      <c r="F1355" t="s">
        <v>1385</v>
      </c>
      <c r="G1355" t="s">
        <v>3109</v>
      </c>
      <c r="H1355" t="s">
        <v>3599</v>
      </c>
    </row>
    <row r="1356" spans="1:8" x14ac:dyDescent="0.25">
      <c r="A1356">
        <v>5</v>
      </c>
      <c r="B1356" t="s">
        <v>3106</v>
      </c>
      <c r="C1356">
        <v>322220</v>
      </c>
      <c r="D1356" t="s">
        <v>6903</v>
      </c>
      <c r="F1356" t="s">
        <v>1387</v>
      </c>
      <c r="H1356" t="s">
        <v>3601</v>
      </c>
    </row>
    <row r="1357" spans="1:8" x14ac:dyDescent="0.25">
      <c r="A1357">
        <v>5</v>
      </c>
      <c r="B1357" t="s">
        <v>3106</v>
      </c>
      <c r="C1357">
        <v>322230</v>
      </c>
      <c r="D1357" t="s">
        <v>6904</v>
      </c>
      <c r="F1357" t="s">
        <v>1389</v>
      </c>
      <c r="H1357" t="s">
        <v>3603</v>
      </c>
    </row>
    <row r="1358" spans="1:8" x14ac:dyDescent="0.25">
      <c r="A1358">
        <v>5</v>
      </c>
      <c r="B1358" t="s">
        <v>3106</v>
      </c>
      <c r="C1358">
        <v>322291</v>
      </c>
      <c r="D1358" t="s">
        <v>6906</v>
      </c>
      <c r="F1358" t="s">
        <v>1391</v>
      </c>
      <c r="G1358" t="s">
        <v>3109</v>
      </c>
      <c r="H1358" t="s">
        <v>3606</v>
      </c>
    </row>
    <row r="1359" spans="1:8" x14ac:dyDescent="0.25">
      <c r="A1359">
        <v>5</v>
      </c>
      <c r="B1359" t="s">
        <v>3106</v>
      </c>
      <c r="C1359">
        <v>322299</v>
      </c>
      <c r="D1359" t="s">
        <v>6907</v>
      </c>
      <c r="F1359" t="s">
        <v>1393</v>
      </c>
      <c r="G1359" t="s">
        <v>3109</v>
      </c>
      <c r="H1359" t="s">
        <v>3607</v>
      </c>
    </row>
    <row r="1360" spans="1:8" x14ac:dyDescent="0.25">
      <c r="A1360">
        <v>5</v>
      </c>
      <c r="B1360" t="s">
        <v>3106</v>
      </c>
      <c r="C1360">
        <v>323113</v>
      </c>
      <c r="D1360" t="s">
        <v>6910</v>
      </c>
      <c r="F1360" t="s">
        <v>1395</v>
      </c>
      <c r="G1360" t="s">
        <v>3109</v>
      </c>
      <c r="H1360" t="s">
        <v>3612</v>
      </c>
    </row>
    <row r="1361" spans="1:8" x14ac:dyDescent="0.25">
      <c r="A1361">
        <v>5</v>
      </c>
      <c r="B1361" t="s">
        <v>3106</v>
      </c>
      <c r="C1361">
        <v>323114</v>
      </c>
      <c r="D1361" t="s">
        <v>6911</v>
      </c>
      <c r="F1361" t="s">
        <v>1397</v>
      </c>
      <c r="G1361" t="s">
        <v>3109</v>
      </c>
      <c r="H1361" t="s">
        <v>3613</v>
      </c>
    </row>
    <row r="1362" spans="1:8" x14ac:dyDescent="0.25">
      <c r="A1362">
        <v>5</v>
      </c>
      <c r="B1362" t="s">
        <v>3106</v>
      </c>
      <c r="C1362">
        <v>323115</v>
      </c>
      <c r="D1362" t="s">
        <v>6912</v>
      </c>
      <c r="F1362" t="s">
        <v>1399</v>
      </c>
      <c r="G1362" t="s">
        <v>3109</v>
      </c>
      <c r="H1362" t="s">
        <v>3614</v>
      </c>
    </row>
    <row r="1363" spans="1:8" x14ac:dyDescent="0.25">
      <c r="A1363">
        <v>5</v>
      </c>
      <c r="B1363" t="s">
        <v>3106</v>
      </c>
      <c r="C1363">
        <v>323116</v>
      </c>
      <c r="D1363" t="s">
        <v>6913</v>
      </c>
      <c r="F1363" t="s">
        <v>1401</v>
      </c>
      <c r="G1363" t="s">
        <v>3109</v>
      </c>
      <c r="H1363" t="s">
        <v>3615</v>
      </c>
    </row>
    <row r="1364" spans="1:8" x14ac:dyDescent="0.25">
      <c r="A1364">
        <v>5</v>
      </c>
      <c r="B1364" t="s">
        <v>3106</v>
      </c>
      <c r="C1364">
        <v>323119</v>
      </c>
      <c r="D1364" t="s">
        <v>6914</v>
      </c>
      <c r="F1364" t="s">
        <v>1403</v>
      </c>
      <c r="G1364" t="s">
        <v>3120</v>
      </c>
      <c r="H1364" t="s">
        <v>3616</v>
      </c>
    </row>
    <row r="1365" spans="1:8" x14ac:dyDescent="0.25">
      <c r="A1365">
        <v>5</v>
      </c>
      <c r="B1365" t="s">
        <v>3106</v>
      </c>
      <c r="C1365">
        <v>323120</v>
      </c>
      <c r="D1365" t="s">
        <v>6915</v>
      </c>
      <c r="F1365" t="s">
        <v>1405</v>
      </c>
      <c r="H1365" t="s">
        <v>3618</v>
      </c>
    </row>
    <row r="1366" spans="1:8" x14ac:dyDescent="0.25">
      <c r="A1366">
        <v>5</v>
      </c>
      <c r="B1366" t="s">
        <v>3106</v>
      </c>
      <c r="C1366">
        <v>324110</v>
      </c>
      <c r="D1366" t="s">
        <v>6917</v>
      </c>
      <c r="F1366" t="s">
        <v>387</v>
      </c>
      <c r="H1366" t="s">
        <v>3622</v>
      </c>
    </row>
    <row r="1367" spans="1:8" x14ac:dyDescent="0.25">
      <c r="A1367">
        <v>5</v>
      </c>
      <c r="B1367" t="s">
        <v>3106</v>
      </c>
      <c r="C1367">
        <v>324121</v>
      </c>
      <c r="D1367" t="s">
        <v>6919</v>
      </c>
      <c r="F1367" t="s">
        <v>1408</v>
      </c>
      <c r="G1367" t="s">
        <v>3109</v>
      </c>
      <c r="H1367" t="s">
        <v>3625</v>
      </c>
    </row>
    <row r="1368" spans="1:8" x14ac:dyDescent="0.25">
      <c r="A1368">
        <v>5</v>
      </c>
      <c r="B1368" t="s">
        <v>3106</v>
      </c>
      <c r="C1368">
        <v>324122</v>
      </c>
      <c r="D1368" t="s">
        <v>6920</v>
      </c>
      <c r="F1368" t="s">
        <v>1412</v>
      </c>
      <c r="G1368" t="s">
        <v>3109</v>
      </c>
      <c r="H1368" t="s">
        <v>3626</v>
      </c>
    </row>
    <row r="1369" spans="1:8" x14ac:dyDescent="0.25">
      <c r="A1369">
        <v>5</v>
      </c>
      <c r="B1369" t="s">
        <v>3106</v>
      </c>
      <c r="C1369">
        <v>324190</v>
      </c>
      <c r="D1369" t="s">
        <v>6921</v>
      </c>
      <c r="F1369" t="s">
        <v>1414</v>
      </c>
      <c r="G1369" t="s">
        <v>3120</v>
      </c>
      <c r="H1369" t="s">
        <v>3628</v>
      </c>
    </row>
    <row r="1370" spans="1:8" x14ac:dyDescent="0.25">
      <c r="A1370">
        <v>5</v>
      </c>
      <c r="B1370" t="s">
        <v>3106</v>
      </c>
      <c r="C1370">
        <v>325110</v>
      </c>
      <c r="D1370" t="s">
        <v>6923</v>
      </c>
      <c r="F1370" t="s">
        <v>1416</v>
      </c>
      <c r="H1370" t="s">
        <v>3632</v>
      </c>
    </row>
    <row r="1371" spans="1:8" x14ac:dyDescent="0.25">
      <c r="A1371">
        <v>5</v>
      </c>
      <c r="B1371" t="s">
        <v>3106</v>
      </c>
      <c r="C1371">
        <v>325120</v>
      </c>
      <c r="D1371" t="s">
        <v>6924</v>
      </c>
      <c r="F1371" t="s">
        <v>1418</v>
      </c>
      <c r="H1371" t="s">
        <v>3634</v>
      </c>
    </row>
    <row r="1372" spans="1:8" x14ac:dyDescent="0.25">
      <c r="A1372">
        <v>5</v>
      </c>
      <c r="B1372" t="s">
        <v>3106</v>
      </c>
      <c r="C1372">
        <v>325130</v>
      </c>
      <c r="D1372" t="s">
        <v>6925</v>
      </c>
      <c r="F1372" t="s">
        <v>1420</v>
      </c>
      <c r="H1372" t="s">
        <v>3636</v>
      </c>
    </row>
    <row r="1373" spans="1:8" x14ac:dyDescent="0.25">
      <c r="A1373">
        <v>5</v>
      </c>
      <c r="B1373" t="s">
        <v>3106</v>
      </c>
      <c r="C1373">
        <v>325181</v>
      </c>
      <c r="D1373" t="s">
        <v>6927</v>
      </c>
      <c r="F1373" t="s">
        <v>1422</v>
      </c>
      <c r="G1373" t="s">
        <v>3120</v>
      </c>
      <c r="H1373" t="s">
        <v>3639</v>
      </c>
    </row>
    <row r="1374" spans="1:8" x14ac:dyDescent="0.25">
      <c r="A1374">
        <v>5</v>
      </c>
      <c r="B1374" t="s">
        <v>3106</v>
      </c>
      <c r="C1374">
        <v>325189</v>
      </c>
      <c r="D1374" t="s">
        <v>6928</v>
      </c>
      <c r="F1374" t="s">
        <v>1424</v>
      </c>
      <c r="G1374" t="s">
        <v>3120</v>
      </c>
      <c r="H1374" t="s">
        <v>3640</v>
      </c>
    </row>
    <row r="1375" spans="1:8" x14ac:dyDescent="0.25">
      <c r="A1375">
        <v>5</v>
      </c>
      <c r="B1375" t="s">
        <v>3106</v>
      </c>
      <c r="C1375">
        <v>325190</v>
      </c>
      <c r="D1375" t="s">
        <v>6929</v>
      </c>
      <c r="F1375" t="s">
        <v>1426</v>
      </c>
      <c r="G1375" t="s">
        <v>3466</v>
      </c>
      <c r="H1375" t="s">
        <v>3642</v>
      </c>
    </row>
    <row r="1376" spans="1:8" x14ac:dyDescent="0.25">
      <c r="A1376">
        <v>5</v>
      </c>
      <c r="B1376" t="s">
        <v>3106</v>
      </c>
      <c r="C1376">
        <v>325210</v>
      </c>
      <c r="D1376" t="s">
        <v>6930</v>
      </c>
      <c r="F1376" t="s">
        <v>1428</v>
      </c>
      <c r="G1376" t="s">
        <v>3120</v>
      </c>
      <c r="H1376" t="s">
        <v>3645</v>
      </c>
    </row>
    <row r="1377" spans="1:8" x14ac:dyDescent="0.25">
      <c r="A1377">
        <v>5</v>
      </c>
      <c r="B1377" t="s">
        <v>3106</v>
      </c>
      <c r="C1377">
        <v>325220</v>
      </c>
      <c r="D1377" t="s">
        <v>6931</v>
      </c>
      <c r="F1377" t="s">
        <v>1430</v>
      </c>
      <c r="H1377" t="s">
        <v>3647</v>
      </c>
    </row>
    <row r="1378" spans="1:8" x14ac:dyDescent="0.25">
      <c r="A1378">
        <v>5</v>
      </c>
      <c r="B1378" t="s">
        <v>3106</v>
      </c>
      <c r="C1378">
        <v>325313</v>
      </c>
      <c r="D1378" t="s">
        <v>6933</v>
      </c>
      <c r="F1378" t="s">
        <v>1432</v>
      </c>
      <c r="G1378" t="s">
        <v>3120</v>
      </c>
      <c r="H1378" t="s">
        <v>3651</v>
      </c>
    </row>
    <row r="1379" spans="1:8" x14ac:dyDescent="0.25">
      <c r="A1379">
        <v>5</v>
      </c>
      <c r="B1379" t="s">
        <v>3106</v>
      </c>
      <c r="C1379">
        <v>325314</v>
      </c>
      <c r="D1379" t="s">
        <v>6934</v>
      </c>
      <c r="F1379" t="s">
        <v>1434</v>
      </c>
      <c r="G1379" t="s">
        <v>3109</v>
      </c>
      <c r="H1379" t="s">
        <v>3652</v>
      </c>
    </row>
    <row r="1380" spans="1:8" x14ac:dyDescent="0.25">
      <c r="A1380">
        <v>5</v>
      </c>
      <c r="B1380" t="s">
        <v>3106</v>
      </c>
      <c r="C1380">
        <v>325320</v>
      </c>
      <c r="D1380" t="s">
        <v>6935</v>
      </c>
      <c r="F1380" t="s">
        <v>1436</v>
      </c>
      <c r="H1380" t="s">
        <v>3654</v>
      </c>
    </row>
    <row r="1381" spans="1:8" x14ac:dyDescent="0.25">
      <c r="A1381">
        <v>5</v>
      </c>
      <c r="B1381" t="s">
        <v>3106</v>
      </c>
      <c r="C1381">
        <v>325410</v>
      </c>
      <c r="D1381" t="s">
        <v>6936</v>
      </c>
      <c r="F1381" t="s">
        <v>403</v>
      </c>
      <c r="G1381" t="s">
        <v>3120</v>
      </c>
      <c r="H1381" t="s">
        <v>3657</v>
      </c>
    </row>
    <row r="1382" spans="1:8" x14ac:dyDescent="0.25">
      <c r="A1382">
        <v>5</v>
      </c>
      <c r="B1382" t="s">
        <v>3106</v>
      </c>
      <c r="C1382">
        <v>325510</v>
      </c>
      <c r="D1382" t="s">
        <v>6937</v>
      </c>
      <c r="F1382" t="s">
        <v>1439</v>
      </c>
      <c r="H1382" t="s">
        <v>3660</v>
      </c>
    </row>
    <row r="1383" spans="1:8" x14ac:dyDescent="0.25">
      <c r="A1383">
        <v>5</v>
      </c>
      <c r="B1383" t="s">
        <v>3106</v>
      </c>
      <c r="C1383">
        <v>325520</v>
      </c>
      <c r="D1383" t="s">
        <v>6938</v>
      </c>
      <c r="F1383" t="s">
        <v>1441</v>
      </c>
      <c r="H1383" t="s">
        <v>3662</v>
      </c>
    </row>
    <row r="1384" spans="1:8" x14ac:dyDescent="0.25">
      <c r="A1384">
        <v>5</v>
      </c>
      <c r="B1384" t="s">
        <v>3106</v>
      </c>
      <c r="C1384">
        <v>325610</v>
      </c>
      <c r="D1384" t="s">
        <v>6939</v>
      </c>
      <c r="F1384" t="s">
        <v>1443</v>
      </c>
      <c r="G1384" t="s">
        <v>3466</v>
      </c>
      <c r="H1384" t="s">
        <v>3665</v>
      </c>
    </row>
    <row r="1385" spans="1:8" x14ac:dyDescent="0.25">
      <c r="A1385">
        <v>5</v>
      </c>
      <c r="B1385" t="s">
        <v>3106</v>
      </c>
      <c r="C1385">
        <v>325620</v>
      </c>
      <c r="D1385" t="s">
        <v>6940</v>
      </c>
      <c r="F1385" t="s">
        <v>1445</v>
      </c>
      <c r="H1385" t="s">
        <v>3667</v>
      </c>
    </row>
    <row r="1386" spans="1:8" x14ac:dyDescent="0.25">
      <c r="A1386">
        <v>5</v>
      </c>
      <c r="B1386" t="s">
        <v>3106</v>
      </c>
      <c r="C1386">
        <v>325910</v>
      </c>
      <c r="D1386" t="s">
        <v>6941</v>
      </c>
      <c r="F1386" t="s">
        <v>1447</v>
      </c>
      <c r="H1386" t="s">
        <v>3670</v>
      </c>
    </row>
    <row r="1387" spans="1:8" x14ac:dyDescent="0.25">
      <c r="A1387">
        <v>5</v>
      </c>
      <c r="B1387" t="s">
        <v>3106</v>
      </c>
      <c r="C1387">
        <v>325920</v>
      </c>
      <c r="D1387" t="s">
        <v>6942</v>
      </c>
      <c r="F1387" t="s">
        <v>1449</v>
      </c>
      <c r="H1387" t="s">
        <v>3672</v>
      </c>
    </row>
    <row r="1388" spans="1:8" x14ac:dyDescent="0.25">
      <c r="A1388">
        <v>5</v>
      </c>
      <c r="B1388" t="s">
        <v>3106</v>
      </c>
      <c r="C1388">
        <v>325991</v>
      </c>
      <c r="D1388" t="s">
        <v>6944</v>
      </c>
      <c r="F1388" t="s">
        <v>1451</v>
      </c>
      <c r="G1388" t="s">
        <v>3109</v>
      </c>
      <c r="H1388" t="s">
        <v>3675</v>
      </c>
    </row>
    <row r="1389" spans="1:8" x14ac:dyDescent="0.25">
      <c r="A1389">
        <v>5</v>
      </c>
      <c r="B1389" t="s">
        <v>3106</v>
      </c>
      <c r="C1389">
        <v>325999</v>
      </c>
      <c r="D1389" t="s">
        <v>6945</v>
      </c>
      <c r="F1389" t="s">
        <v>1453</v>
      </c>
      <c r="G1389" t="s">
        <v>3120</v>
      </c>
      <c r="H1389" t="s">
        <v>3676</v>
      </c>
    </row>
    <row r="1390" spans="1:8" x14ac:dyDescent="0.25">
      <c r="A1390">
        <v>5</v>
      </c>
      <c r="B1390" t="s">
        <v>3106</v>
      </c>
      <c r="C1390">
        <v>326111</v>
      </c>
      <c r="D1390" t="s">
        <v>6948</v>
      </c>
      <c r="F1390" t="s">
        <v>1455</v>
      </c>
      <c r="G1390" t="s">
        <v>3109</v>
      </c>
      <c r="H1390" t="s">
        <v>3681</v>
      </c>
    </row>
    <row r="1391" spans="1:8" x14ac:dyDescent="0.25">
      <c r="A1391">
        <v>5</v>
      </c>
      <c r="B1391" t="s">
        <v>3106</v>
      </c>
      <c r="C1391">
        <v>326114</v>
      </c>
      <c r="D1391" t="s">
        <v>6949</v>
      </c>
      <c r="F1391" t="s">
        <v>1457</v>
      </c>
      <c r="G1391" t="s">
        <v>3120</v>
      </c>
      <c r="H1391" t="s">
        <v>3682</v>
      </c>
    </row>
    <row r="1392" spans="1:8" x14ac:dyDescent="0.25">
      <c r="A1392">
        <v>5</v>
      </c>
      <c r="B1392" t="s">
        <v>3106</v>
      </c>
      <c r="C1392">
        <v>326121</v>
      </c>
      <c r="D1392" t="s">
        <v>6951</v>
      </c>
      <c r="F1392" t="s">
        <v>1459</v>
      </c>
      <c r="G1392" t="s">
        <v>3109</v>
      </c>
      <c r="H1392" t="s">
        <v>3685</v>
      </c>
    </row>
    <row r="1393" spans="1:8" x14ac:dyDescent="0.25">
      <c r="A1393">
        <v>5</v>
      </c>
      <c r="B1393" t="s">
        <v>3106</v>
      </c>
      <c r="C1393">
        <v>326122</v>
      </c>
      <c r="D1393" t="s">
        <v>6952</v>
      </c>
      <c r="F1393" t="s">
        <v>1461</v>
      </c>
      <c r="G1393" t="s">
        <v>3109</v>
      </c>
      <c r="H1393" t="s">
        <v>3686</v>
      </c>
    </row>
    <row r="1394" spans="1:8" x14ac:dyDescent="0.25">
      <c r="A1394">
        <v>5</v>
      </c>
      <c r="B1394" t="s">
        <v>3106</v>
      </c>
      <c r="C1394">
        <v>326130</v>
      </c>
      <c r="D1394" t="s">
        <v>6953</v>
      </c>
      <c r="F1394" t="s">
        <v>1463</v>
      </c>
      <c r="H1394" t="s">
        <v>3688</v>
      </c>
    </row>
    <row r="1395" spans="1:8" x14ac:dyDescent="0.25">
      <c r="A1395">
        <v>5</v>
      </c>
      <c r="B1395" t="s">
        <v>3106</v>
      </c>
      <c r="C1395">
        <v>326140</v>
      </c>
      <c r="D1395" t="s">
        <v>6954</v>
      </c>
      <c r="F1395" t="s">
        <v>1465</v>
      </c>
      <c r="H1395" t="s">
        <v>3690</v>
      </c>
    </row>
    <row r="1396" spans="1:8" x14ac:dyDescent="0.25">
      <c r="A1396">
        <v>5</v>
      </c>
      <c r="B1396" t="s">
        <v>3106</v>
      </c>
      <c r="C1396">
        <v>326150</v>
      </c>
      <c r="D1396" t="s">
        <v>6955</v>
      </c>
      <c r="F1396" t="s">
        <v>1467</v>
      </c>
      <c r="H1396" t="s">
        <v>3692</v>
      </c>
    </row>
    <row r="1397" spans="1:8" x14ac:dyDescent="0.25">
      <c r="A1397">
        <v>5</v>
      </c>
      <c r="B1397" t="s">
        <v>3106</v>
      </c>
      <c r="C1397">
        <v>326160</v>
      </c>
      <c r="D1397" t="s">
        <v>6956</v>
      </c>
      <c r="F1397" t="s">
        <v>1469</v>
      </c>
      <c r="H1397" t="s">
        <v>3694</v>
      </c>
    </row>
    <row r="1398" spans="1:8" x14ac:dyDescent="0.25">
      <c r="A1398">
        <v>5</v>
      </c>
      <c r="B1398" t="s">
        <v>3106</v>
      </c>
      <c r="C1398">
        <v>326191</v>
      </c>
      <c r="D1398" t="s">
        <v>6958</v>
      </c>
      <c r="F1398" t="s">
        <v>1471</v>
      </c>
      <c r="G1398" t="s">
        <v>3109</v>
      </c>
      <c r="H1398" t="s">
        <v>3697</v>
      </c>
    </row>
    <row r="1399" spans="1:8" x14ac:dyDescent="0.25">
      <c r="A1399">
        <v>5</v>
      </c>
      <c r="B1399" t="s">
        <v>3106</v>
      </c>
      <c r="C1399">
        <v>326193</v>
      </c>
      <c r="D1399" t="s">
        <v>6959</v>
      </c>
      <c r="F1399" t="s">
        <v>1473</v>
      </c>
      <c r="G1399" t="s">
        <v>3120</v>
      </c>
      <c r="H1399" t="s">
        <v>3698</v>
      </c>
    </row>
    <row r="1400" spans="1:8" x14ac:dyDescent="0.25">
      <c r="A1400">
        <v>5</v>
      </c>
      <c r="B1400" t="s">
        <v>3106</v>
      </c>
      <c r="C1400">
        <v>326196</v>
      </c>
      <c r="D1400" t="s">
        <v>6960</v>
      </c>
      <c r="F1400" t="s">
        <v>1475</v>
      </c>
      <c r="G1400" t="s">
        <v>3120</v>
      </c>
      <c r="H1400" t="s">
        <v>3699</v>
      </c>
    </row>
    <row r="1401" spans="1:8" x14ac:dyDescent="0.25">
      <c r="A1401">
        <v>5</v>
      </c>
      <c r="B1401" t="s">
        <v>3106</v>
      </c>
      <c r="C1401">
        <v>326198</v>
      </c>
      <c r="D1401" t="s">
        <v>6961</v>
      </c>
      <c r="F1401" t="s">
        <v>1477</v>
      </c>
      <c r="G1401" t="s">
        <v>3120</v>
      </c>
      <c r="H1401" t="s">
        <v>3700</v>
      </c>
    </row>
    <row r="1402" spans="1:8" x14ac:dyDescent="0.25">
      <c r="A1402">
        <v>5</v>
      </c>
      <c r="B1402" t="s">
        <v>3106</v>
      </c>
      <c r="C1402">
        <v>326210</v>
      </c>
      <c r="D1402" t="s">
        <v>6962</v>
      </c>
      <c r="F1402" t="s">
        <v>1479</v>
      </c>
      <c r="G1402" t="s">
        <v>3120</v>
      </c>
      <c r="H1402" t="s">
        <v>3703</v>
      </c>
    </row>
    <row r="1403" spans="1:8" x14ac:dyDescent="0.25">
      <c r="A1403">
        <v>5</v>
      </c>
      <c r="B1403" t="s">
        <v>3106</v>
      </c>
      <c r="C1403">
        <v>326220</v>
      </c>
      <c r="D1403" t="s">
        <v>6963</v>
      </c>
      <c r="F1403" t="s">
        <v>1481</v>
      </c>
      <c r="H1403" t="s">
        <v>3705</v>
      </c>
    </row>
    <row r="1404" spans="1:8" x14ac:dyDescent="0.25">
      <c r="A1404">
        <v>5</v>
      </c>
      <c r="B1404" t="s">
        <v>3106</v>
      </c>
      <c r="C1404">
        <v>326290</v>
      </c>
      <c r="D1404" t="s">
        <v>6964</v>
      </c>
      <c r="F1404" t="s">
        <v>1483</v>
      </c>
      <c r="G1404" t="s">
        <v>3466</v>
      </c>
      <c r="H1404" t="s">
        <v>3707</v>
      </c>
    </row>
    <row r="1405" spans="1:8" x14ac:dyDescent="0.25">
      <c r="A1405">
        <v>5</v>
      </c>
      <c r="B1405" t="s">
        <v>3106</v>
      </c>
      <c r="C1405">
        <v>327110</v>
      </c>
      <c r="D1405" t="s">
        <v>6966</v>
      </c>
      <c r="F1405" t="s">
        <v>1485</v>
      </c>
      <c r="G1405" t="s">
        <v>3109</v>
      </c>
      <c r="H1405" t="s">
        <v>3712</v>
      </c>
    </row>
    <row r="1406" spans="1:8" x14ac:dyDescent="0.25">
      <c r="A1406">
        <v>5</v>
      </c>
      <c r="B1406" t="s">
        <v>3106</v>
      </c>
      <c r="C1406">
        <v>327120</v>
      </c>
      <c r="D1406" t="s">
        <v>6967</v>
      </c>
      <c r="F1406" t="s">
        <v>1487</v>
      </c>
      <c r="G1406" t="s">
        <v>3109</v>
      </c>
      <c r="H1406" t="s">
        <v>3714</v>
      </c>
    </row>
    <row r="1407" spans="1:8" x14ac:dyDescent="0.25">
      <c r="A1407">
        <v>5</v>
      </c>
      <c r="B1407" t="s">
        <v>3106</v>
      </c>
      <c r="C1407">
        <v>327214</v>
      </c>
      <c r="D1407" t="s">
        <v>6969</v>
      </c>
      <c r="F1407" t="s">
        <v>1489</v>
      </c>
      <c r="G1407" t="s">
        <v>3120</v>
      </c>
      <c r="H1407" t="s">
        <v>3718</v>
      </c>
    </row>
    <row r="1408" spans="1:8" x14ac:dyDescent="0.25">
      <c r="A1408">
        <v>5</v>
      </c>
      <c r="B1408" t="s">
        <v>3106</v>
      </c>
      <c r="C1408">
        <v>327215</v>
      </c>
      <c r="D1408" t="s">
        <v>6970</v>
      </c>
      <c r="F1408" t="s">
        <v>1491</v>
      </c>
      <c r="G1408" t="s">
        <v>3109</v>
      </c>
      <c r="H1408" t="s">
        <v>3719</v>
      </c>
    </row>
    <row r="1409" spans="1:8" x14ac:dyDescent="0.25">
      <c r="A1409">
        <v>5</v>
      </c>
      <c r="B1409" t="s">
        <v>3106</v>
      </c>
      <c r="C1409">
        <v>327310</v>
      </c>
      <c r="D1409" t="s">
        <v>6971</v>
      </c>
      <c r="F1409" t="s">
        <v>1493</v>
      </c>
      <c r="H1409" t="s">
        <v>3722</v>
      </c>
    </row>
    <row r="1410" spans="1:8" x14ac:dyDescent="0.25">
      <c r="A1410">
        <v>5</v>
      </c>
      <c r="B1410" t="s">
        <v>3106</v>
      </c>
      <c r="C1410">
        <v>327320</v>
      </c>
      <c r="D1410" t="s">
        <v>6972</v>
      </c>
      <c r="F1410" t="s">
        <v>1495</v>
      </c>
      <c r="H1410" t="s">
        <v>3724</v>
      </c>
    </row>
    <row r="1411" spans="1:8" x14ac:dyDescent="0.25">
      <c r="A1411">
        <v>5</v>
      </c>
      <c r="B1411" t="s">
        <v>3106</v>
      </c>
      <c r="C1411">
        <v>327330</v>
      </c>
      <c r="D1411" t="s">
        <v>6973</v>
      </c>
      <c r="F1411" t="s">
        <v>1497</v>
      </c>
      <c r="G1411" t="s">
        <v>3466</v>
      </c>
      <c r="H1411" t="s">
        <v>3726</v>
      </c>
    </row>
    <row r="1412" spans="1:8" x14ac:dyDescent="0.25">
      <c r="A1412">
        <v>5</v>
      </c>
      <c r="B1412" t="s">
        <v>3106</v>
      </c>
      <c r="C1412">
        <v>327390</v>
      </c>
      <c r="D1412" t="s">
        <v>6974</v>
      </c>
      <c r="F1412" t="s">
        <v>1499</v>
      </c>
      <c r="G1412" t="s">
        <v>3109</v>
      </c>
      <c r="H1412" t="s">
        <v>3728</v>
      </c>
    </row>
    <row r="1413" spans="1:8" x14ac:dyDescent="0.25">
      <c r="A1413">
        <v>5</v>
      </c>
      <c r="B1413" t="s">
        <v>3106</v>
      </c>
      <c r="C1413">
        <v>327410</v>
      </c>
      <c r="D1413" t="s">
        <v>6975</v>
      </c>
      <c r="F1413" t="s">
        <v>1501</v>
      </c>
      <c r="H1413" t="s">
        <v>3732</v>
      </c>
    </row>
    <row r="1414" spans="1:8" x14ac:dyDescent="0.25">
      <c r="A1414">
        <v>5</v>
      </c>
      <c r="B1414" t="s">
        <v>3106</v>
      </c>
      <c r="C1414">
        <v>327420</v>
      </c>
      <c r="D1414" t="s">
        <v>6976</v>
      </c>
      <c r="F1414" t="s">
        <v>1503</v>
      </c>
      <c r="H1414" t="s">
        <v>3734</v>
      </c>
    </row>
    <row r="1415" spans="1:8" x14ac:dyDescent="0.25">
      <c r="A1415">
        <v>5</v>
      </c>
      <c r="B1415" t="s">
        <v>3106</v>
      </c>
      <c r="C1415">
        <v>327910</v>
      </c>
      <c r="D1415" t="s">
        <v>6977</v>
      </c>
      <c r="F1415" t="s">
        <v>1505</v>
      </c>
      <c r="H1415" t="s">
        <v>3737</v>
      </c>
    </row>
    <row r="1416" spans="1:8" x14ac:dyDescent="0.25">
      <c r="A1416">
        <v>5</v>
      </c>
      <c r="B1416" t="s">
        <v>3106</v>
      </c>
      <c r="C1416">
        <v>327990</v>
      </c>
      <c r="D1416" t="s">
        <v>6978</v>
      </c>
      <c r="F1416" t="s">
        <v>1507</v>
      </c>
      <c r="G1416" t="s">
        <v>3120</v>
      </c>
      <c r="H1416" t="s">
        <v>3739</v>
      </c>
    </row>
    <row r="1417" spans="1:8" x14ac:dyDescent="0.25">
      <c r="A1417">
        <v>5</v>
      </c>
      <c r="B1417" t="s">
        <v>3106</v>
      </c>
      <c r="C1417">
        <v>331110</v>
      </c>
      <c r="D1417" t="s">
        <v>6980</v>
      </c>
      <c r="F1417" t="s">
        <v>434</v>
      </c>
      <c r="G1417" t="s">
        <v>3109</v>
      </c>
      <c r="H1417" t="s">
        <v>3743</v>
      </c>
    </row>
    <row r="1418" spans="1:8" x14ac:dyDescent="0.25">
      <c r="A1418">
        <v>5</v>
      </c>
      <c r="B1418" t="s">
        <v>3106</v>
      </c>
      <c r="C1418">
        <v>331210</v>
      </c>
      <c r="D1418" t="s">
        <v>6981</v>
      </c>
      <c r="F1418" t="s">
        <v>1510</v>
      </c>
      <c r="H1418" t="s">
        <v>3746</v>
      </c>
    </row>
    <row r="1419" spans="1:8" x14ac:dyDescent="0.25">
      <c r="A1419">
        <v>5</v>
      </c>
      <c r="B1419" t="s">
        <v>3106</v>
      </c>
      <c r="C1419">
        <v>331221</v>
      </c>
      <c r="D1419" t="s">
        <v>6983</v>
      </c>
      <c r="F1419" t="s">
        <v>1512</v>
      </c>
      <c r="G1419" t="s">
        <v>3109</v>
      </c>
      <c r="H1419" t="s">
        <v>3749</v>
      </c>
    </row>
    <row r="1420" spans="1:8" x14ac:dyDescent="0.25">
      <c r="A1420">
        <v>5</v>
      </c>
      <c r="B1420" t="s">
        <v>3106</v>
      </c>
      <c r="C1420">
        <v>331222</v>
      </c>
      <c r="D1420" t="s">
        <v>6984</v>
      </c>
      <c r="F1420" t="s">
        <v>1514</v>
      </c>
      <c r="G1420" t="s">
        <v>3109</v>
      </c>
      <c r="H1420" t="s">
        <v>3750</v>
      </c>
    </row>
    <row r="1421" spans="1:8" x14ac:dyDescent="0.25">
      <c r="A1421">
        <v>5</v>
      </c>
      <c r="B1421" t="s">
        <v>3106</v>
      </c>
      <c r="C1421">
        <v>331313</v>
      </c>
      <c r="D1421" t="s">
        <v>6986</v>
      </c>
      <c r="F1421" t="s">
        <v>1516</v>
      </c>
      <c r="G1421" t="s">
        <v>3120</v>
      </c>
      <c r="H1421" t="s">
        <v>3753</v>
      </c>
    </row>
    <row r="1422" spans="1:8" x14ac:dyDescent="0.25">
      <c r="A1422">
        <v>5</v>
      </c>
      <c r="B1422" t="s">
        <v>3106</v>
      </c>
      <c r="C1422">
        <v>331317</v>
      </c>
      <c r="D1422" t="s">
        <v>6987</v>
      </c>
      <c r="F1422" t="s">
        <v>1518</v>
      </c>
      <c r="G1422" t="s">
        <v>3120</v>
      </c>
      <c r="H1422" t="s">
        <v>3754</v>
      </c>
    </row>
    <row r="1423" spans="1:8" x14ac:dyDescent="0.25">
      <c r="A1423">
        <v>5</v>
      </c>
      <c r="B1423" t="s">
        <v>3106</v>
      </c>
      <c r="C1423">
        <v>331410</v>
      </c>
      <c r="D1423" t="s">
        <v>6988</v>
      </c>
      <c r="F1423" t="s">
        <v>1520</v>
      </c>
      <c r="G1423" t="s">
        <v>3109</v>
      </c>
      <c r="H1423" t="s">
        <v>3757</v>
      </c>
    </row>
    <row r="1424" spans="1:8" x14ac:dyDescent="0.25">
      <c r="A1424">
        <v>5</v>
      </c>
      <c r="B1424" t="s">
        <v>3106</v>
      </c>
      <c r="C1424">
        <v>331420</v>
      </c>
      <c r="D1424" t="s">
        <v>6989</v>
      </c>
      <c r="F1424" t="s">
        <v>1522</v>
      </c>
      <c r="H1424" t="s">
        <v>3759</v>
      </c>
    </row>
    <row r="1425" spans="1:8" x14ac:dyDescent="0.25">
      <c r="A1425">
        <v>5</v>
      </c>
      <c r="B1425" t="s">
        <v>3106</v>
      </c>
      <c r="C1425">
        <v>331490</v>
      </c>
      <c r="D1425" t="s">
        <v>6990</v>
      </c>
      <c r="F1425" t="s">
        <v>1524</v>
      </c>
      <c r="G1425" t="s">
        <v>3120</v>
      </c>
      <c r="H1425" t="s">
        <v>3761</v>
      </c>
    </row>
    <row r="1426" spans="1:8" x14ac:dyDescent="0.25">
      <c r="A1426">
        <v>5</v>
      </c>
      <c r="B1426" t="s">
        <v>3106</v>
      </c>
      <c r="C1426">
        <v>331511</v>
      </c>
      <c r="D1426" t="s">
        <v>6992</v>
      </c>
      <c r="F1426" t="s">
        <v>1526</v>
      </c>
      <c r="G1426" t="s">
        <v>3109</v>
      </c>
      <c r="H1426" t="s">
        <v>3765</v>
      </c>
    </row>
    <row r="1427" spans="1:8" x14ac:dyDescent="0.25">
      <c r="A1427">
        <v>5</v>
      </c>
      <c r="B1427" t="s">
        <v>3106</v>
      </c>
      <c r="C1427">
        <v>331514</v>
      </c>
      <c r="D1427" t="s">
        <v>6993</v>
      </c>
      <c r="F1427" t="s">
        <v>1528</v>
      </c>
      <c r="G1427" t="s">
        <v>3120</v>
      </c>
      <c r="H1427" t="s">
        <v>3766</v>
      </c>
    </row>
    <row r="1428" spans="1:8" x14ac:dyDescent="0.25">
      <c r="A1428">
        <v>5</v>
      </c>
      <c r="B1428" t="s">
        <v>3106</v>
      </c>
      <c r="C1428">
        <v>331523</v>
      </c>
      <c r="D1428" t="s">
        <v>6995</v>
      </c>
      <c r="F1428" t="s">
        <v>3769</v>
      </c>
      <c r="G1428" t="s">
        <v>3120</v>
      </c>
      <c r="H1428" t="s">
        <v>3770</v>
      </c>
    </row>
    <row r="1429" spans="1:8" x14ac:dyDescent="0.25">
      <c r="A1429">
        <v>5</v>
      </c>
      <c r="B1429" t="s">
        <v>3106</v>
      </c>
      <c r="C1429">
        <v>331529</v>
      </c>
      <c r="D1429" t="s">
        <v>6996</v>
      </c>
      <c r="F1429" t="s">
        <v>3771</v>
      </c>
      <c r="G1429" t="s">
        <v>3120</v>
      </c>
      <c r="H1429" t="s">
        <v>3772</v>
      </c>
    </row>
    <row r="1430" spans="1:8" x14ac:dyDescent="0.25">
      <c r="A1430">
        <v>5</v>
      </c>
      <c r="B1430" t="s">
        <v>3106</v>
      </c>
      <c r="C1430">
        <v>332113</v>
      </c>
      <c r="D1430" t="s">
        <v>6999</v>
      </c>
      <c r="F1430" t="s">
        <v>1534</v>
      </c>
      <c r="G1430" t="s">
        <v>3120</v>
      </c>
      <c r="H1430" t="s">
        <v>3776</v>
      </c>
    </row>
    <row r="1431" spans="1:8" x14ac:dyDescent="0.25">
      <c r="A1431">
        <v>5</v>
      </c>
      <c r="B1431" t="s">
        <v>3106</v>
      </c>
      <c r="C1431">
        <v>332118</v>
      </c>
      <c r="D1431" t="s">
        <v>7000</v>
      </c>
      <c r="F1431" t="s">
        <v>1536</v>
      </c>
      <c r="G1431" t="s">
        <v>3120</v>
      </c>
      <c r="H1431" t="s">
        <v>3777</v>
      </c>
    </row>
    <row r="1432" spans="1:8" x14ac:dyDescent="0.25">
      <c r="A1432">
        <v>5</v>
      </c>
      <c r="B1432" t="s">
        <v>3106</v>
      </c>
      <c r="C1432">
        <v>332210</v>
      </c>
      <c r="D1432" t="s">
        <v>7001</v>
      </c>
      <c r="F1432" t="s">
        <v>1538</v>
      </c>
      <c r="G1432" t="s">
        <v>3120</v>
      </c>
      <c r="H1432" t="s">
        <v>3780</v>
      </c>
    </row>
    <row r="1433" spans="1:8" x14ac:dyDescent="0.25">
      <c r="A1433">
        <v>5</v>
      </c>
      <c r="B1433" t="s">
        <v>3106</v>
      </c>
      <c r="C1433">
        <v>332311</v>
      </c>
      <c r="D1433" t="s">
        <v>7003</v>
      </c>
      <c r="F1433" t="s">
        <v>1540</v>
      </c>
      <c r="G1433" t="s">
        <v>3109</v>
      </c>
      <c r="H1433" t="s">
        <v>3784</v>
      </c>
    </row>
    <row r="1434" spans="1:8" x14ac:dyDescent="0.25">
      <c r="A1434">
        <v>5</v>
      </c>
      <c r="B1434" t="s">
        <v>3106</v>
      </c>
      <c r="C1434">
        <v>332314</v>
      </c>
      <c r="D1434" t="s">
        <v>7004</v>
      </c>
      <c r="F1434" t="s">
        <v>1542</v>
      </c>
      <c r="G1434" t="s">
        <v>3120</v>
      </c>
      <c r="H1434" t="s">
        <v>3785</v>
      </c>
    </row>
    <row r="1435" spans="1:8" x14ac:dyDescent="0.25">
      <c r="A1435">
        <v>5</v>
      </c>
      <c r="B1435" t="s">
        <v>3106</v>
      </c>
      <c r="C1435">
        <v>332319</v>
      </c>
      <c r="D1435" t="s">
        <v>7005</v>
      </c>
      <c r="F1435" t="s">
        <v>1544</v>
      </c>
      <c r="G1435" t="s">
        <v>3120</v>
      </c>
      <c r="H1435" t="s">
        <v>3786</v>
      </c>
    </row>
    <row r="1436" spans="1:8" x14ac:dyDescent="0.25">
      <c r="A1436">
        <v>5</v>
      </c>
      <c r="B1436" t="s">
        <v>3106</v>
      </c>
      <c r="C1436">
        <v>332321</v>
      </c>
      <c r="D1436" t="s">
        <v>7007</v>
      </c>
      <c r="F1436" t="s">
        <v>1546</v>
      </c>
      <c r="G1436" t="s">
        <v>3109</v>
      </c>
      <c r="H1436" t="s">
        <v>3789</v>
      </c>
    </row>
    <row r="1437" spans="1:8" x14ac:dyDescent="0.25">
      <c r="A1437">
        <v>5</v>
      </c>
      <c r="B1437" t="s">
        <v>3106</v>
      </c>
      <c r="C1437">
        <v>332329</v>
      </c>
      <c r="D1437" t="s">
        <v>7008</v>
      </c>
      <c r="F1437" t="s">
        <v>1548</v>
      </c>
      <c r="G1437" t="s">
        <v>3120</v>
      </c>
      <c r="H1437" t="s">
        <v>3790</v>
      </c>
    </row>
    <row r="1438" spans="1:8" x14ac:dyDescent="0.25">
      <c r="A1438">
        <v>5</v>
      </c>
      <c r="B1438" t="s">
        <v>3106</v>
      </c>
      <c r="C1438">
        <v>332410</v>
      </c>
      <c r="D1438" t="s">
        <v>7009</v>
      </c>
      <c r="F1438" t="s">
        <v>1550</v>
      </c>
      <c r="H1438" t="s">
        <v>3793</v>
      </c>
    </row>
    <row r="1439" spans="1:8" x14ac:dyDescent="0.25">
      <c r="A1439">
        <v>5</v>
      </c>
      <c r="B1439" t="s">
        <v>3106</v>
      </c>
      <c r="C1439">
        <v>332420</v>
      </c>
      <c r="D1439" t="s">
        <v>7010</v>
      </c>
      <c r="F1439" t="s">
        <v>1552</v>
      </c>
      <c r="H1439" t="s">
        <v>3795</v>
      </c>
    </row>
    <row r="1440" spans="1:8" x14ac:dyDescent="0.25">
      <c r="A1440">
        <v>5</v>
      </c>
      <c r="B1440" t="s">
        <v>3106</v>
      </c>
      <c r="C1440">
        <v>332431</v>
      </c>
      <c r="D1440" t="s">
        <v>7012</v>
      </c>
      <c r="F1440" t="s">
        <v>1554</v>
      </c>
      <c r="G1440" t="s">
        <v>3109</v>
      </c>
      <c r="H1440" t="s">
        <v>3798</v>
      </c>
    </row>
    <row r="1441" spans="1:8" x14ac:dyDescent="0.25">
      <c r="A1441">
        <v>5</v>
      </c>
      <c r="B1441" t="s">
        <v>3106</v>
      </c>
      <c r="C1441">
        <v>332439</v>
      </c>
      <c r="D1441" t="s">
        <v>7013</v>
      </c>
      <c r="F1441" t="s">
        <v>1556</v>
      </c>
      <c r="G1441" t="s">
        <v>3109</v>
      </c>
      <c r="H1441" t="s">
        <v>3799</v>
      </c>
    </row>
    <row r="1442" spans="1:8" x14ac:dyDescent="0.25">
      <c r="A1442">
        <v>5</v>
      </c>
      <c r="B1442" t="s">
        <v>3106</v>
      </c>
      <c r="C1442">
        <v>332510</v>
      </c>
      <c r="D1442" t="s">
        <v>7014</v>
      </c>
      <c r="F1442" t="s">
        <v>460</v>
      </c>
      <c r="H1442" t="s">
        <v>3802</v>
      </c>
    </row>
    <row r="1443" spans="1:8" x14ac:dyDescent="0.25">
      <c r="A1443">
        <v>5</v>
      </c>
      <c r="B1443" t="s">
        <v>3106</v>
      </c>
      <c r="C1443">
        <v>332611</v>
      </c>
      <c r="D1443" t="s">
        <v>7016</v>
      </c>
      <c r="F1443" t="s">
        <v>1559</v>
      </c>
      <c r="G1443" t="s">
        <v>3120</v>
      </c>
      <c r="H1443" t="s">
        <v>3805</v>
      </c>
    </row>
    <row r="1444" spans="1:8" x14ac:dyDescent="0.25">
      <c r="A1444">
        <v>5</v>
      </c>
      <c r="B1444" t="s">
        <v>3106</v>
      </c>
      <c r="C1444">
        <v>332619</v>
      </c>
      <c r="D1444" t="s">
        <v>7017</v>
      </c>
      <c r="F1444" t="s">
        <v>1561</v>
      </c>
      <c r="G1444" t="s">
        <v>3120</v>
      </c>
      <c r="H1444" t="s">
        <v>3806</v>
      </c>
    </row>
    <row r="1445" spans="1:8" x14ac:dyDescent="0.25">
      <c r="A1445">
        <v>5</v>
      </c>
      <c r="B1445" t="s">
        <v>3106</v>
      </c>
      <c r="C1445">
        <v>332710</v>
      </c>
      <c r="D1445" t="s">
        <v>7018</v>
      </c>
      <c r="F1445" t="s">
        <v>1563</v>
      </c>
      <c r="H1445" t="s">
        <v>3809</v>
      </c>
    </row>
    <row r="1446" spans="1:8" x14ac:dyDescent="0.25">
      <c r="A1446">
        <v>5</v>
      </c>
      <c r="B1446" t="s">
        <v>3106</v>
      </c>
      <c r="C1446">
        <v>332720</v>
      </c>
      <c r="D1446" t="s">
        <v>7019</v>
      </c>
      <c r="F1446" t="s">
        <v>1565</v>
      </c>
      <c r="G1446" t="s">
        <v>3466</v>
      </c>
      <c r="H1446" t="s">
        <v>3811</v>
      </c>
    </row>
    <row r="1447" spans="1:8" x14ac:dyDescent="0.25">
      <c r="A1447">
        <v>5</v>
      </c>
      <c r="B1447" t="s">
        <v>3106</v>
      </c>
      <c r="C1447">
        <v>332810</v>
      </c>
      <c r="D1447" t="s">
        <v>7020</v>
      </c>
      <c r="F1447" t="s">
        <v>1567</v>
      </c>
      <c r="G1447" t="s">
        <v>3466</v>
      </c>
      <c r="H1447" t="s">
        <v>3814</v>
      </c>
    </row>
    <row r="1448" spans="1:8" x14ac:dyDescent="0.25">
      <c r="A1448">
        <v>5</v>
      </c>
      <c r="B1448" t="s">
        <v>3106</v>
      </c>
      <c r="C1448">
        <v>332910</v>
      </c>
      <c r="D1448" t="s">
        <v>7021</v>
      </c>
      <c r="F1448" t="s">
        <v>1569</v>
      </c>
      <c r="G1448" t="s">
        <v>3466</v>
      </c>
      <c r="H1448" t="s">
        <v>3818</v>
      </c>
    </row>
    <row r="1449" spans="1:8" x14ac:dyDescent="0.25">
      <c r="A1449">
        <v>5</v>
      </c>
      <c r="B1449" t="s">
        <v>3106</v>
      </c>
      <c r="C1449">
        <v>332991</v>
      </c>
      <c r="D1449" t="s">
        <v>7023</v>
      </c>
      <c r="F1449" t="s">
        <v>1571</v>
      </c>
      <c r="H1449" t="s">
        <v>3821</v>
      </c>
    </row>
    <row r="1450" spans="1:8" x14ac:dyDescent="0.25">
      <c r="A1450">
        <v>5</v>
      </c>
      <c r="B1450" t="s">
        <v>3106</v>
      </c>
      <c r="C1450">
        <v>332999</v>
      </c>
      <c r="D1450" t="s">
        <v>7024</v>
      </c>
      <c r="F1450" t="s">
        <v>1573</v>
      </c>
      <c r="G1450" t="s">
        <v>3466</v>
      </c>
      <c r="H1450" t="s">
        <v>3822</v>
      </c>
    </row>
    <row r="1451" spans="1:8" x14ac:dyDescent="0.25">
      <c r="A1451">
        <v>5</v>
      </c>
      <c r="B1451" t="s">
        <v>3106</v>
      </c>
      <c r="C1451">
        <v>333110</v>
      </c>
      <c r="D1451" t="s">
        <v>7026</v>
      </c>
      <c r="F1451" t="s">
        <v>1575</v>
      </c>
      <c r="G1451" t="s">
        <v>3120</v>
      </c>
      <c r="H1451" t="s">
        <v>3826</v>
      </c>
    </row>
    <row r="1452" spans="1:8" x14ac:dyDescent="0.25">
      <c r="A1452">
        <v>5</v>
      </c>
      <c r="B1452" t="s">
        <v>3106</v>
      </c>
      <c r="C1452">
        <v>333120</v>
      </c>
      <c r="D1452" t="s">
        <v>7027</v>
      </c>
      <c r="F1452" t="s">
        <v>1577</v>
      </c>
      <c r="H1452" t="s">
        <v>3828</v>
      </c>
    </row>
    <row r="1453" spans="1:8" x14ac:dyDescent="0.25">
      <c r="A1453">
        <v>5</v>
      </c>
      <c r="B1453" t="s">
        <v>3106</v>
      </c>
      <c r="C1453">
        <v>333130</v>
      </c>
      <c r="D1453" t="s">
        <v>7028</v>
      </c>
      <c r="F1453" t="s">
        <v>1579</v>
      </c>
      <c r="G1453" t="s">
        <v>3466</v>
      </c>
      <c r="H1453" t="s">
        <v>3830</v>
      </c>
    </row>
    <row r="1454" spans="1:8" x14ac:dyDescent="0.25">
      <c r="A1454">
        <v>5</v>
      </c>
      <c r="B1454" t="s">
        <v>3106</v>
      </c>
      <c r="C1454">
        <v>333245</v>
      </c>
      <c r="D1454" t="s">
        <v>7030</v>
      </c>
      <c r="F1454" t="s">
        <v>1581</v>
      </c>
      <c r="G1454" t="s">
        <v>3120</v>
      </c>
      <c r="H1454" t="s">
        <v>3833</v>
      </c>
    </row>
    <row r="1455" spans="1:8" x14ac:dyDescent="0.25">
      <c r="A1455">
        <v>5</v>
      </c>
      <c r="B1455" t="s">
        <v>3106</v>
      </c>
      <c r="C1455">
        <v>333246</v>
      </c>
      <c r="D1455" t="s">
        <v>7031</v>
      </c>
      <c r="F1455" t="s">
        <v>1583</v>
      </c>
      <c r="G1455" t="s">
        <v>3120</v>
      </c>
      <c r="H1455" t="s">
        <v>3834</v>
      </c>
    </row>
    <row r="1456" spans="1:8" x14ac:dyDescent="0.25">
      <c r="A1456">
        <v>5</v>
      </c>
      <c r="B1456" t="s">
        <v>3106</v>
      </c>
      <c r="C1456">
        <v>333247</v>
      </c>
      <c r="D1456" t="s">
        <v>7032</v>
      </c>
      <c r="F1456" t="s">
        <v>1585</v>
      </c>
      <c r="G1456" t="s">
        <v>3120</v>
      </c>
      <c r="H1456" t="s">
        <v>3835</v>
      </c>
    </row>
    <row r="1457" spans="1:8" x14ac:dyDescent="0.25">
      <c r="A1457">
        <v>5</v>
      </c>
      <c r="B1457" t="s">
        <v>3106</v>
      </c>
      <c r="C1457">
        <v>333248</v>
      </c>
      <c r="D1457" t="s">
        <v>7033</v>
      </c>
      <c r="F1457" t="s">
        <v>1587</v>
      </c>
      <c r="G1457" t="s">
        <v>3120</v>
      </c>
      <c r="H1457" t="s">
        <v>3836</v>
      </c>
    </row>
    <row r="1458" spans="1:8" x14ac:dyDescent="0.25">
      <c r="A1458">
        <v>5</v>
      </c>
      <c r="B1458" t="s">
        <v>3106</v>
      </c>
      <c r="C1458">
        <v>333310</v>
      </c>
      <c r="D1458" t="s">
        <v>7034</v>
      </c>
      <c r="F1458" t="s">
        <v>485</v>
      </c>
      <c r="G1458" t="s">
        <v>3120</v>
      </c>
      <c r="H1458" t="s">
        <v>3839</v>
      </c>
    </row>
    <row r="1459" spans="1:8" x14ac:dyDescent="0.25">
      <c r="A1459">
        <v>5</v>
      </c>
      <c r="B1459" t="s">
        <v>3106</v>
      </c>
      <c r="C1459">
        <v>333413</v>
      </c>
      <c r="D1459" t="s">
        <v>7036</v>
      </c>
      <c r="F1459" t="s">
        <v>1590</v>
      </c>
      <c r="G1459" t="s">
        <v>3109</v>
      </c>
      <c r="H1459" t="s">
        <v>3842</v>
      </c>
    </row>
    <row r="1460" spans="1:8" x14ac:dyDescent="0.25">
      <c r="A1460">
        <v>5</v>
      </c>
      <c r="B1460" t="s">
        <v>3106</v>
      </c>
      <c r="C1460">
        <v>333416</v>
      </c>
      <c r="D1460" t="s">
        <v>7037</v>
      </c>
      <c r="F1460" t="s">
        <v>1592</v>
      </c>
      <c r="G1460" t="s">
        <v>3120</v>
      </c>
      <c r="H1460" t="s">
        <v>3843</v>
      </c>
    </row>
    <row r="1461" spans="1:8" x14ac:dyDescent="0.25">
      <c r="A1461">
        <v>5</v>
      </c>
      <c r="B1461" t="s">
        <v>3106</v>
      </c>
      <c r="C1461">
        <v>333511</v>
      </c>
      <c r="D1461" t="s">
        <v>7039</v>
      </c>
      <c r="F1461" t="s">
        <v>1594</v>
      </c>
      <c r="G1461" t="s">
        <v>3109</v>
      </c>
      <c r="H1461" t="s">
        <v>3846</v>
      </c>
    </row>
    <row r="1462" spans="1:8" x14ac:dyDescent="0.25">
      <c r="A1462">
        <v>5</v>
      </c>
      <c r="B1462" t="s">
        <v>3106</v>
      </c>
      <c r="C1462">
        <v>333519</v>
      </c>
      <c r="D1462" t="s">
        <v>7040</v>
      </c>
      <c r="F1462" t="s">
        <v>1596</v>
      </c>
      <c r="G1462" t="s">
        <v>3120</v>
      </c>
      <c r="H1462" t="s">
        <v>3847</v>
      </c>
    </row>
    <row r="1463" spans="1:8" x14ac:dyDescent="0.25">
      <c r="A1463">
        <v>5</v>
      </c>
      <c r="B1463" t="s">
        <v>3106</v>
      </c>
      <c r="C1463">
        <v>333611</v>
      </c>
      <c r="D1463" t="s">
        <v>7042</v>
      </c>
      <c r="F1463" t="s">
        <v>1598</v>
      </c>
      <c r="G1463" t="s">
        <v>3109</v>
      </c>
      <c r="H1463" t="s">
        <v>3850</v>
      </c>
    </row>
    <row r="1464" spans="1:8" x14ac:dyDescent="0.25">
      <c r="A1464">
        <v>5</v>
      </c>
      <c r="B1464" t="s">
        <v>3106</v>
      </c>
      <c r="C1464">
        <v>333619</v>
      </c>
      <c r="D1464" t="s">
        <v>7043</v>
      </c>
      <c r="F1464" t="s">
        <v>1600</v>
      </c>
      <c r="G1464" t="s">
        <v>3120</v>
      </c>
      <c r="H1464" t="s">
        <v>3851</v>
      </c>
    </row>
    <row r="1465" spans="1:8" x14ac:dyDescent="0.25">
      <c r="A1465">
        <v>5</v>
      </c>
      <c r="B1465" t="s">
        <v>3106</v>
      </c>
      <c r="C1465">
        <v>333910</v>
      </c>
      <c r="D1465" t="s">
        <v>7044</v>
      </c>
      <c r="F1465" t="s">
        <v>1602</v>
      </c>
      <c r="G1465" t="s">
        <v>3120</v>
      </c>
      <c r="H1465" t="s">
        <v>3854</v>
      </c>
    </row>
    <row r="1466" spans="1:8" x14ac:dyDescent="0.25">
      <c r="A1466">
        <v>5</v>
      </c>
      <c r="B1466" t="s">
        <v>3106</v>
      </c>
      <c r="C1466">
        <v>333920</v>
      </c>
      <c r="D1466" t="s">
        <v>7045</v>
      </c>
      <c r="F1466" t="s">
        <v>1604</v>
      </c>
      <c r="G1466" t="s">
        <v>3466</v>
      </c>
      <c r="H1466" t="s">
        <v>3856</v>
      </c>
    </row>
    <row r="1467" spans="1:8" x14ac:dyDescent="0.25">
      <c r="A1467">
        <v>5</v>
      </c>
      <c r="B1467" t="s">
        <v>3106</v>
      </c>
      <c r="C1467">
        <v>333990</v>
      </c>
      <c r="D1467" t="s">
        <v>7046</v>
      </c>
      <c r="F1467" t="s">
        <v>1606</v>
      </c>
      <c r="G1467" t="s">
        <v>3120</v>
      </c>
      <c r="H1467" t="s">
        <v>3858</v>
      </c>
    </row>
    <row r="1468" spans="1:8" x14ac:dyDescent="0.25">
      <c r="A1468">
        <v>5</v>
      </c>
      <c r="B1468" t="s">
        <v>3106</v>
      </c>
      <c r="C1468">
        <v>334110</v>
      </c>
      <c r="D1468" t="s">
        <v>7048</v>
      </c>
      <c r="F1468" t="s">
        <v>502</v>
      </c>
      <c r="G1468" t="s">
        <v>3466</v>
      </c>
      <c r="H1468" t="s">
        <v>3862</v>
      </c>
    </row>
    <row r="1469" spans="1:8" x14ac:dyDescent="0.25">
      <c r="A1469">
        <v>5</v>
      </c>
      <c r="B1469" t="s">
        <v>3106</v>
      </c>
      <c r="C1469">
        <v>334210</v>
      </c>
      <c r="D1469" t="s">
        <v>7049</v>
      </c>
      <c r="F1469" t="s">
        <v>1609</v>
      </c>
      <c r="H1469" t="s">
        <v>3865</v>
      </c>
    </row>
    <row r="1470" spans="1:8" x14ac:dyDescent="0.25">
      <c r="A1470">
        <v>5</v>
      </c>
      <c r="B1470" t="s">
        <v>3106</v>
      </c>
      <c r="C1470">
        <v>334220</v>
      </c>
      <c r="D1470" t="s">
        <v>7050</v>
      </c>
      <c r="F1470" t="s">
        <v>1611</v>
      </c>
      <c r="H1470" t="s">
        <v>3867</v>
      </c>
    </row>
    <row r="1471" spans="1:8" x14ac:dyDescent="0.25">
      <c r="A1471">
        <v>5</v>
      </c>
      <c r="B1471" t="s">
        <v>3106</v>
      </c>
      <c r="C1471">
        <v>334290</v>
      </c>
      <c r="D1471" t="s">
        <v>7051</v>
      </c>
      <c r="F1471" t="s">
        <v>1613</v>
      </c>
      <c r="H1471" t="s">
        <v>3869</v>
      </c>
    </row>
    <row r="1472" spans="1:8" x14ac:dyDescent="0.25">
      <c r="A1472">
        <v>5</v>
      </c>
      <c r="B1472" t="s">
        <v>3106</v>
      </c>
      <c r="C1472">
        <v>334310</v>
      </c>
      <c r="D1472" t="s">
        <v>7052</v>
      </c>
      <c r="F1472" t="s">
        <v>1615</v>
      </c>
      <c r="H1472" t="s">
        <v>3872</v>
      </c>
    </row>
    <row r="1473" spans="1:8" x14ac:dyDescent="0.25">
      <c r="A1473">
        <v>5</v>
      </c>
      <c r="B1473" t="s">
        <v>3106</v>
      </c>
      <c r="C1473">
        <v>334410</v>
      </c>
      <c r="D1473" t="s">
        <v>7053</v>
      </c>
      <c r="F1473" t="s">
        <v>508</v>
      </c>
      <c r="G1473" t="s">
        <v>3466</v>
      </c>
      <c r="H1473" t="s">
        <v>3875</v>
      </c>
    </row>
    <row r="1474" spans="1:8" x14ac:dyDescent="0.25">
      <c r="A1474">
        <v>5</v>
      </c>
      <c r="B1474" t="s">
        <v>3106</v>
      </c>
      <c r="C1474">
        <v>334511</v>
      </c>
      <c r="D1474" t="s">
        <v>7055</v>
      </c>
      <c r="F1474" t="s">
        <v>1618</v>
      </c>
      <c r="G1474" t="s">
        <v>3109</v>
      </c>
      <c r="H1474" t="s">
        <v>3879</v>
      </c>
    </row>
    <row r="1475" spans="1:8" x14ac:dyDescent="0.25">
      <c r="A1475">
        <v>5</v>
      </c>
      <c r="B1475" t="s">
        <v>3106</v>
      </c>
      <c r="C1475">
        <v>334512</v>
      </c>
      <c r="D1475" t="s">
        <v>7056</v>
      </c>
      <c r="F1475" t="s">
        <v>1620</v>
      </c>
      <c r="G1475" t="s">
        <v>3120</v>
      </c>
      <c r="H1475" t="s">
        <v>3880</v>
      </c>
    </row>
    <row r="1476" spans="1:8" x14ac:dyDescent="0.25">
      <c r="A1476">
        <v>5</v>
      </c>
      <c r="B1476" t="s">
        <v>3106</v>
      </c>
      <c r="C1476">
        <v>334610</v>
      </c>
      <c r="D1476" t="s">
        <v>7057</v>
      </c>
      <c r="F1476" t="s">
        <v>1622</v>
      </c>
      <c r="G1476" t="s">
        <v>3466</v>
      </c>
      <c r="H1476" t="s">
        <v>3883</v>
      </c>
    </row>
    <row r="1477" spans="1:8" x14ac:dyDescent="0.25">
      <c r="A1477">
        <v>5</v>
      </c>
      <c r="B1477" t="s">
        <v>3106</v>
      </c>
      <c r="C1477">
        <v>335110</v>
      </c>
      <c r="D1477" t="s">
        <v>7059</v>
      </c>
      <c r="F1477" t="s">
        <v>1624</v>
      </c>
      <c r="H1477" t="s">
        <v>3887</v>
      </c>
    </row>
    <row r="1478" spans="1:8" x14ac:dyDescent="0.25">
      <c r="A1478">
        <v>5</v>
      </c>
      <c r="B1478" t="s">
        <v>3106</v>
      </c>
      <c r="C1478">
        <v>335120</v>
      </c>
      <c r="D1478" t="s">
        <v>7060</v>
      </c>
      <c r="F1478" t="s">
        <v>1626</v>
      </c>
      <c r="G1478" t="s">
        <v>3120</v>
      </c>
      <c r="H1478" t="s">
        <v>3889</v>
      </c>
    </row>
    <row r="1479" spans="1:8" x14ac:dyDescent="0.25">
      <c r="A1479">
        <v>5</v>
      </c>
      <c r="B1479" t="s">
        <v>3106</v>
      </c>
      <c r="C1479">
        <v>335210</v>
      </c>
      <c r="D1479" t="s">
        <v>7061</v>
      </c>
      <c r="F1479" t="s">
        <v>1628</v>
      </c>
      <c r="G1479" t="s">
        <v>3466</v>
      </c>
      <c r="H1479" t="s">
        <v>3892</v>
      </c>
    </row>
    <row r="1480" spans="1:8" x14ac:dyDescent="0.25">
      <c r="A1480">
        <v>5</v>
      </c>
      <c r="B1480" t="s">
        <v>3106</v>
      </c>
      <c r="C1480">
        <v>335223</v>
      </c>
      <c r="D1480" t="s">
        <v>7063</v>
      </c>
      <c r="F1480" t="s">
        <v>1630</v>
      </c>
      <c r="G1480" t="s">
        <v>3120</v>
      </c>
      <c r="H1480" t="s">
        <v>3895</v>
      </c>
    </row>
    <row r="1481" spans="1:8" x14ac:dyDescent="0.25">
      <c r="A1481">
        <v>5</v>
      </c>
      <c r="B1481" t="s">
        <v>3106</v>
      </c>
      <c r="C1481">
        <v>335229</v>
      </c>
      <c r="D1481" t="s">
        <v>7064</v>
      </c>
      <c r="F1481" t="s">
        <v>1632</v>
      </c>
      <c r="G1481" t="s">
        <v>3120</v>
      </c>
      <c r="H1481" t="s">
        <v>3896</v>
      </c>
    </row>
    <row r="1482" spans="1:8" x14ac:dyDescent="0.25">
      <c r="A1482">
        <v>5</v>
      </c>
      <c r="B1482" t="s">
        <v>3106</v>
      </c>
      <c r="C1482">
        <v>335311</v>
      </c>
      <c r="D1482" t="s">
        <v>7066</v>
      </c>
      <c r="F1482" t="s">
        <v>1634</v>
      </c>
      <c r="G1482" t="s">
        <v>3109</v>
      </c>
      <c r="H1482" t="s">
        <v>3899</v>
      </c>
    </row>
    <row r="1483" spans="1:8" x14ac:dyDescent="0.25">
      <c r="A1483">
        <v>5</v>
      </c>
      <c r="B1483" t="s">
        <v>3106</v>
      </c>
      <c r="C1483">
        <v>335312</v>
      </c>
      <c r="D1483" t="s">
        <v>7067</v>
      </c>
      <c r="F1483" t="s">
        <v>1636</v>
      </c>
      <c r="G1483" t="s">
        <v>3109</v>
      </c>
      <c r="H1483" t="s">
        <v>3900</v>
      </c>
    </row>
    <row r="1484" spans="1:8" x14ac:dyDescent="0.25">
      <c r="A1484">
        <v>5</v>
      </c>
      <c r="B1484" t="s">
        <v>3106</v>
      </c>
      <c r="C1484">
        <v>335315</v>
      </c>
      <c r="D1484" t="s">
        <v>7068</v>
      </c>
      <c r="F1484" t="s">
        <v>1638</v>
      </c>
      <c r="G1484" t="s">
        <v>3120</v>
      </c>
      <c r="H1484" t="s">
        <v>3901</v>
      </c>
    </row>
    <row r="1485" spans="1:8" x14ac:dyDescent="0.25">
      <c r="A1485">
        <v>5</v>
      </c>
      <c r="B1485" t="s">
        <v>3106</v>
      </c>
      <c r="C1485">
        <v>335910</v>
      </c>
      <c r="D1485" t="s">
        <v>7069</v>
      </c>
      <c r="F1485" t="s">
        <v>1640</v>
      </c>
      <c r="G1485" t="s">
        <v>3120</v>
      </c>
      <c r="H1485" t="s">
        <v>3904</v>
      </c>
    </row>
    <row r="1486" spans="1:8" x14ac:dyDescent="0.25">
      <c r="A1486">
        <v>5</v>
      </c>
      <c r="B1486" t="s">
        <v>3106</v>
      </c>
      <c r="C1486">
        <v>335920</v>
      </c>
      <c r="D1486" t="s">
        <v>7070</v>
      </c>
      <c r="F1486" t="s">
        <v>1642</v>
      </c>
      <c r="G1486" t="s">
        <v>3120</v>
      </c>
      <c r="H1486" t="s">
        <v>3906</v>
      </c>
    </row>
    <row r="1487" spans="1:8" x14ac:dyDescent="0.25">
      <c r="A1487">
        <v>5</v>
      </c>
      <c r="B1487" t="s">
        <v>3106</v>
      </c>
      <c r="C1487">
        <v>335930</v>
      </c>
      <c r="D1487" t="s">
        <v>7071</v>
      </c>
      <c r="F1487" t="s">
        <v>1644</v>
      </c>
      <c r="G1487" t="s">
        <v>3120</v>
      </c>
      <c r="H1487" t="s">
        <v>3908</v>
      </c>
    </row>
    <row r="1488" spans="1:8" x14ac:dyDescent="0.25">
      <c r="A1488">
        <v>5</v>
      </c>
      <c r="B1488" t="s">
        <v>3106</v>
      </c>
      <c r="C1488">
        <v>335990</v>
      </c>
      <c r="D1488" t="s">
        <v>7072</v>
      </c>
      <c r="F1488" t="s">
        <v>1646</v>
      </c>
      <c r="G1488" t="s">
        <v>3120</v>
      </c>
      <c r="H1488" t="s">
        <v>3910</v>
      </c>
    </row>
    <row r="1489" spans="1:8" x14ac:dyDescent="0.25">
      <c r="A1489">
        <v>5</v>
      </c>
      <c r="B1489" t="s">
        <v>3106</v>
      </c>
      <c r="C1489">
        <v>336110</v>
      </c>
      <c r="D1489" t="s">
        <v>7074</v>
      </c>
      <c r="F1489" t="s">
        <v>532</v>
      </c>
      <c r="G1489" t="s">
        <v>3466</v>
      </c>
      <c r="H1489" t="s">
        <v>3914</v>
      </c>
    </row>
    <row r="1490" spans="1:8" x14ac:dyDescent="0.25">
      <c r="A1490">
        <v>5</v>
      </c>
      <c r="B1490" t="s">
        <v>3106</v>
      </c>
      <c r="C1490">
        <v>336120</v>
      </c>
      <c r="D1490" t="s">
        <v>7075</v>
      </c>
      <c r="F1490" t="s">
        <v>535</v>
      </c>
      <c r="H1490" t="s">
        <v>3916</v>
      </c>
    </row>
    <row r="1491" spans="1:8" x14ac:dyDescent="0.25">
      <c r="A1491">
        <v>5</v>
      </c>
      <c r="B1491" t="s">
        <v>3106</v>
      </c>
      <c r="C1491">
        <v>336211</v>
      </c>
      <c r="D1491" t="s">
        <v>7077</v>
      </c>
      <c r="F1491" t="s">
        <v>1650</v>
      </c>
      <c r="G1491" t="s">
        <v>3109</v>
      </c>
      <c r="H1491" t="s">
        <v>3919</v>
      </c>
    </row>
    <row r="1492" spans="1:8" x14ac:dyDescent="0.25">
      <c r="A1492">
        <v>5</v>
      </c>
      <c r="B1492" t="s">
        <v>3106</v>
      </c>
      <c r="C1492">
        <v>336212</v>
      </c>
      <c r="D1492" t="s">
        <v>7078</v>
      </c>
      <c r="F1492" t="s">
        <v>1652</v>
      </c>
      <c r="G1492" t="s">
        <v>3109</v>
      </c>
      <c r="H1492" t="s">
        <v>3920</v>
      </c>
    </row>
    <row r="1493" spans="1:8" x14ac:dyDescent="0.25">
      <c r="A1493">
        <v>5</v>
      </c>
      <c r="B1493" t="s">
        <v>3106</v>
      </c>
      <c r="C1493">
        <v>336215</v>
      </c>
      <c r="D1493" t="s">
        <v>7079</v>
      </c>
      <c r="F1493" t="s">
        <v>1654</v>
      </c>
      <c r="G1493" t="s">
        <v>3120</v>
      </c>
      <c r="H1493" t="s">
        <v>3921</v>
      </c>
    </row>
    <row r="1494" spans="1:8" x14ac:dyDescent="0.25">
      <c r="A1494">
        <v>5</v>
      </c>
      <c r="B1494" t="s">
        <v>3106</v>
      </c>
      <c r="C1494">
        <v>336310</v>
      </c>
      <c r="D1494" t="s">
        <v>7080</v>
      </c>
      <c r="F1494" t="s">
        <v>543</v>
      </c>
      <c r="H1494" t="s">
        <v>3924</v>
      </c>
    </row>
    <row r="1495" spans="1:8" x14ac:dyDescent="0.25">
      <c r="A1495">
        <v>5</v>
      </c>
      <c r="B1495" t="s">
        <v>3106</v>
      </c>
      <c r="C1495">
        <v>336320</v>
      </c>
      <c r="D1495" t="s">
        <v>7081</v>
      </c>
      <c r="F1495" t="s">
        <v>546</v>
      </c>
      <c r="H1495" t="s">
        <v>3926</v>
      </c>
    </row>
    <row r="1496" spans="1:8" x14ac:dyDescent="0.25">
      <c r="A1496">
        <v>5</v>
      </c>
      <c r="B1496" t="s">
        <v>3106</v>
      </c>
      <c r="C1496">
        <v>336330</v>
      </c>
      <c r="D1496" t="s">
        <v>7082</v>
      </c>
      <c r="F1496" t="s">
        <v>549</v>
      </c>
      <c r="H1496" t="s">
        <v>3928</v>
      </c>
    </row>
    <row r="1497" spans="1:8" x14ac:dyDescent="0.25">
      <c r="A1497">
        <v>5</v>
      </c>
      <c r="B1497" t="s">
        <v>3106</v>
      </c>
      <c r="C1497">
        <v>336340</v>
      </c>
      <c r="D1497" t="s">
        <v>7083</v>
      </c>
      <c r="F1497" t="s">
        <v>552</v>
      </c>
      <c r="H1497" t="s">
        <v>3930</v>
      </c>
    </row>
    <row r="1498" spans="1:8" x14ac:dyDescent="0.25">
      <c r="A1498">
        <v>5</v>
      </c>
      <c r="B1498" t="s">
        <v>3106</v>
      </c>
      <c r="C1498">
        <v>336350</v>
      </c>
      <c r="D1498" t="s">
        <v>7084</v>
      </c>
      <c r="F1498" t="s">
        <v>555</v>
      </c>
      <c r="H1498" t="s">
        <v>3932</v>
      </c>
    </row>
    <row r="1499" spans="1:8" x14ac:dyDescent="0.25">
      <c r="A1499">
        <v>5</v>
      </c>
      <c r="B1499" t="s">
        <v>3106</v>
      </c>
      <c r="C1499">
        <v>336360</v>
      </c>
      <c r="D1499" t="s">
        <v>7085</v>
      </c>
      <c r="F1499" t="s">
        <v>558</v>
      </c>
      <c r="H1499" t="s">
        <v>3934</v>
      </c>
    </row>
    <row r="1500" spans="1:8" x14ac:dyDescent="0.25">
      <c r="A1500">
        <v>5</v>
      </c>
      <c r="B1500" t="s">
        <v>3106</v>
      </c>
      <c r="C1500">
        <v>336370</v>
      </c>
      <c r="D1500" t="s">
        <v>7086</v>
      </c>
      <c r="F1500" t="s">
        <v>561</v>
      </c>
      <c r="H1500" t="s">
        <v>3936</v>
      </c>
    </row>
    <row r="1501" spans="1:8" x14ac:dyDescent="0.25">
      <c r="A1501">
        <v>5</v>
      </c>
      <c r="B1501" t="s">
        <v>3106</v>
      </c>
      <c r="C1501">
        <v>336390</v>
      </c>
      <c r="D1501" t="s">
        <v>7087</v>
      </c>
      <c r="F1501" t="s">
        <v>564</v>
      </c>
      <c r="H1501" t="s">
        <v>3938</v>
      </c>
    </row>
    <row r="1502" spans="1:8" x14ac:dyDescent="0.25">
      <c r="A1502">
        <v>5</v>
      </c>
      <c r="B1502" t="s">
        <v>3106</v>
      </c>
      <c r="C1502">
        <v>336410</v>
      </c>
      <c r="D1502" t="s">
        <v>7088</v>
      </c>
      <c r="F1502" t="s">
        <v>567</v>
      </c>
      <c r="G1502" t="s">
        <v>3466</v>
      </c>
      <c r="H1502" t="s">
        <v>3941</v>
      </c>
    </row>
    <row r="1503" spans="1:8" x14ac:dyDescent="0.25">
      <c r="A1503">
        <v>5</v>
      </c>
      <c r="B1503" t="s">
        <v>3106</v>
      </c>
      <c r="C1503">
        <v>336510</v>
      </c>
      <c r="D1503" t="s">
        <v>7089</v>
      </c>
      <c r="F1503" t="s">
        <v>570</v>
      </c>
      <c r="H1503" t="s">
        <v>3944</v>
      </c>
    </row>
    <row r="1504" spans="1:8" x14ac:dyDescent="0.25">
      <c r="A1504">
        <v>5</v>
      </c>
      <c r="B1504" t="s">
        <v>3106</v>
      </c>
      <c r="C1504">
        <v>336611</v>
      </c>
      <c r="D1504" t="s">
        <v>7091</v>
      </c>
      <c r="F1504" t="s">
        <v>1666</v>
      </c>
      <c r="G1504" t="s">
        <v>3109</v>
      </c>
      <c r="H1504" t="s">
        <v>3947</v>
      </c>
    </row>
    <row r="1505" spans="1:8" x14ac:dyDescent="0.25">
      <c r="A1505">
        <v>5</v>
      </c>
      <c r="B1505" t="s">
        <v>3106</v>
      </c>
      <c r="C1505">
        <v>336612</v>
      </c>
      <c r="D1505" t="s">
        <v>7092</v>
      </c>
      <c r="F1505" t="s">
        <v>1668</v>
      </c>
      <c r="G1505" t="s">
        <v>3109</v>
      </c>
      <c r="H1505" t="s">
        <v>3948</v>
      </c>
    </row>
    <row r="1506" spans="1:8" x14ac:dyDescent="0.25">
      <c r="A1506">
        <v>5</v>
      </c>
      <c r="B1506" t="s">
        <v>3106</v>
      </c>
      <c r="C1506">
        <v>336990</v>
      </c>
      <c r="D1506" t="s">
        <v>7093</v>
      </c>
      <c r="F1506" t="s">
        <v>576</v>
      </c>
      <c r="G1506" t="s">
        <v>3120</v>
      </c>
      <c r="H1506" t="s">
        <v>3951</v>
      </c>
    </row>
    <row r="1507" spans="1:8" x14ac:dyDescent="0.25">
      <c r="A1507">
        <v>5</v>
      </c>
      <c r="B1507" t="s">
        <v>3106</v>
      </c>
      <c r="C1507">
        <v>337110</v>
      </c>
      <c r="D1507" t="s">
        <v>7095</v>
      </c>
      <c r="F1507" t="s">
        <v>1671</v>
      </c>
      <c r="H1507" t="s">
        <v>3955</v>
      </c>
    </row>
    <row r="1508" spans="1:8" x14ac:dyDescent="0.25">
      <c r="A1508">
        <v>5</v>
      </c>
      <c r="B1508" t="s">
        <v>3106</v>
      </c>
      <c r="C1508">
        <v>337121</v>
      </c>
      <c r="D1508" t="s">
        <v>7097</v>
      </c>
      <c r="F1508" t="s">
        <v>1673</v>
      </c>
      <c r="G1508" t="s">
        <v>3109</v>
      </c>
      <c r="H1508" t="s">
        <v>3958</v>
      </c>
    </row>
    <row r="1509" spans="1:8" x14ac:dyDescent="0.25">
      <c r="A1509">
        <v>5</v>
      </c>
      <c r="B1509" t="s">
        <v>3106</v>
      </c>
      <c r="C1509">
        <v>337123</v>
      </c>
      <c r="D1509" t="s">
        <v>7098</v>
      </c>
      <c r="F1509" t="s">
        <v>1675</v>
      </c>
      <c r="G1509" t="s">
        <v>3120</v>
      </c>
      <c r="H1509" t="s">
        <v>3959</v>
      </c>
    </row>
    <row r="1510" spans="1:8" x14ac:dyDescent="0.25">
      <c r="A1510">
        <v>5</v>
      </c>
      <c r="B1510" t="s">
        <v>3106</v>
      </c>
      <c r="C1510">
        <v>337126</v>
      </c>
      <c r="D1510" t="s">
        <v>7099</v>
      </c>
      <c r="F1510" t="s">
        <v>1677</v>
      </c>
      <c r="G1510" t="s">
        <v>3120</v>
      </c>
      <c r="H1510" t="s">
        <v>3960</v>
      </c>
    </row>
    <row r="1511" spans="1:8" x14ac:dyDescent="0.25">
      <c r="A1511">
        <v>5</v>
      </c>
      <c r="B1511" t="s">
        <v>3106</v>
      </c>
      <c r="C1511">
        <v>337127</v>
      </c>
      <c r="D1511" t="s">
        <v>7100</v>
      </c>
      <c r="F1511" t="s">
        <v>1679</v>
      </c>
      <c r="G1511" t="s">
        <v>3109</v>
      </c>
      <c r="H1511" t="s">
        <v>3961</v>
      </c>
    </row>
    <row r="1512" spans="1:8" x14ac:dyDescent="0.25">
      <c r="A1512">
        <v>5</v>
      </c>
      <c r="B1512" t="s">
        <v>3106</v>
      </c>
      <c r="C1512">
        <v>337213</v>
      </c>
      <c r="D1512" t="s">
        <v>7102</v>
      </c>
      <c r="F1512" t="s">
        <v>1681</v>
      </c>
      <c r="G1512" t="s">
        <v>3120</v>
      </c>
      <c r="H1512" t="s">
        <v>3964</v>
      </c>
    </row>
    <row r="1513" spans="1:8" x14ac:dyDescent="0.25">
      <c r="A1513">
        <v>5</v>
      </c>
      <c r="B1513" t="s">
        <v>3106</v>
      </c>
      <c r="C1513">
        <v>337214</v>
      </c>
      <c r="D1513" t="s">
        <v>7103</v>
      </c>
      <c r="F1513" t="s">
        <v>1683</v>
      </c>
      <c r="G1513" t="s">
        <v>3109</v>
      </c>
      <c r="H1513" t="s">
        <v>3965</v>
      </c>
    </row>
    <row r="1514" spans="1:8" x14ac:dyDescent="0.25">
      <c r="A1514">
        <v>5</v>
      </c>
      <c r="B1514" t="s">
        <v>3106</v>
      </c>
      <c r="C1514">
        <v>337215</v>
      </c>
      <c r="D1514" t="s">
        <v>7104</v>
      </c>
      <c r="F1514" t="s">
        <v>1685</v>
      </c>
      <c r="G1514" t="s">
        <v>3109</v>
      </c>
      <c r="H1514" t="s">
        <v>3966</v>
      </c>
    </row>
    <row r="1515" spans="1:8" x14ac:dyDescent="0.25">
      <c r="A1515">
        <v>5</v>
      </c>
      <c r="B1515" t="s">
        <v>3106</v>
      </c>
      <c r="C1515">
        <v>337910</v>
      </c>
      <c r="D1515" t="s">
        <v>7105</v>
      </c>
      <c r="F1515" t="s">
        <v>1687</v>
      </c>
      <c r="H1515" t="s">
        <v>3969</v>
      </c>
    </row>
    <row r="1516" spans="1:8" x14ac:dyDescent="0.25">
      <c r="A1516">
        <v>5</v>
      </c>
      <c r="B1516" t="s">
        <v>3106</v>
      </c>
      <c r="C1516">
        <v>337920</v>
      </c>
      <c r="D1516" t="s">
        <v>7106</v>
      </c>
      <c r="F1516" t="s">
        <v>1689</v>
      </c>
      <c r="H1516" t="s">
        <v>3971</v>
      </c>
    </row>
    <row r="1517" spans="1:8" x14ac:dyDescent="0.25">
      <c r="A1517">
        <v>5</v>
      </c>
      <c r="B1517" t="s">
        <v>3106</v>
      </c>
      <c r="C1517">
        <v>339110</v>
      </c>
      <c r="D1517" t="s">
        <v>7108</v>
      </c>
      <c r="F1517" t="s">
        <v>592</v>
      </c>
      <c r="G1517" t="s">
        <v>3120</v>
      </c>
      <c r="H1517" t="s">
        <v>3975</v>
      </c>
    </row>
    <row r="1518" spans="1:8" x14ac:dyDescent="0.25">
      <c r="A1518">
        <v>5</v>
      </c>
      <c r="B1518" t="s">
        <v>3106</v>
      </c>
      <c r="C1518">
        <v>339910</v>
      </c>
      <c r="D1518" t="s">
        <v>7109</v>
      </c>
      <c r="F1518" t="s">
        <v>1692</v>
      </c>
      <c r="G1518" t="s">
        <v>3109</v>
      </c>
      <c r="H1518" t="s">
        <v>3978</v>
      </c>
    </row>
    <row r="1519" spans="1:8" x14ac:dyDescent="0.25">
      <c r="A1519">
        <v>5</v>
      </c>
      <c r="B1519" t="s">
        <v>3106</v>
      </c>
      <c r="C1519">
        <v>339920</v>
      </c>
      <c r="D1519" t="s">
        <v>7110</v>
      </c>
      <c r="F1519" t="s">
        <v>1694</v>
      </c>
      <c r="H1519" t="s">
        <v>3980</v>
      </c>
    </row>
    <row r="1520" spans="1:8" x14ac:dyDescent="0.25">
      <c r="A1520">
        <v>5</v>
      </c>
      <c r="B1520" t="s">
        <v>3106</v>
      </c>
      <c r="C1520">
        <v>339930</v>
      </c>
      <c r="D1520" t="s">
        <v>7111</v>
      </c>
      <c r="F1520" t="s">
        <v>1696</v>
      </c>
      <c r="H1520" t="s">
        <v>3982</v>
      </c>
    </row>
    <row r="1521" spans="1:8" x14ac:dyDescent="0.25">
      <c r="A1521">
        <v>5</v>
      </c>
      <c r="B1521" t="s">
        <v>3106</v>
      </c>
      <c r="C1521">
        <v>339940</v>
      </c>
      <c r="D1521" t="s">
        <v>7112</v>
      </c>
      <c r="F1521" t="s">
        <v>1698</v>
      </c>
      <c r="H1521" t="s">
        <v>3984</v>
      </c>
    </row>
    <row r="1522" spans="1:8" x14ac:dyDescent="0.25">
      <c r="A1522">
        <v>5</v>
      </c>
      <c r="B1522" t="s">
        <v>3106</v>
      </c>
      <c r="C1522">
        <v>339950</v>
      </c>
      <c r="D1522" t="s">
        <v>7113</v>
      </c>
      <c r="F1522" t="s">
        <v>1700</v>
      </c>
      <c r="H1522" t="s">
        <v>3986</v>
      </c>
    </row>
    <row r="1523" spans="1:8" x14ac:dyDescent="0.25">
      <c r="A1523">
        <v>5</v>
      </c>
      <c r="B1523" t="s">
        <v>3106</v>
      </c>
      <c r="C1523">
        <v>339990</v>
      </c>
      <c r="D1523" t="s">
        <v>7114</v>
      </c>
      <c r="F1523" t="s">
        <v>1702</v>
      </c>
      <c r="G1523" t="s">
        <v>3120</v>
      </c>
      <c r="H1523" t="s">
        <v>3988</v>
      </c>
    </row>
    <row r="1524" spans="1:8" x14ac:dyDescent="0.25">
      <c r="A1524">
        <v>5</v>
      </c>
      <c r="B1524" t="s">
        <v>3106</v>
      </c>
      <c r="C1524">
        <v>411110</v>
      </c>
      <c r="D1524" t="s">
        <v>7117</v>
      </c>
      <c r="F1524" t="s">
        <v>1704</v>
      </c>
      <c r="G1524" t="s">
        <v>3120</v>
      </c>
      <c r="H1524" t="s">
        <v>3994</v>
      </c>
    </row>
    <row r="1525" spans="1:8" x14ac:dyDescent="0.25">
      <c r="A1525">
        <v>5</v>
      </c>
      <c r="B1525" t="s">
        <v>3106</v>
      </c>
      <c r="C1525">
        <v>411120</v>
      </c>
      <c r="D1525" t="s">
        <v>7118</v>
      </c>
      <c r="F1525" t="s">
        <v>1706</v>
      </c>
      <c r="G1525" t="s">
        <v>3120</v>
      </c>
      <c r="H1525" t="s">
        <v>3996</v>
      </c>
    </row>
    <row r="1526" spans="1:8" x14ac:dyDescent="0.25">
      <c r="A1526">
        <v>5</v>
      </c>
      <c r="B1526" t="s">
        <v>3106</v>
      </c>
      <c r="C1526">
        <v>411130</v>
      </c>
      <c r="D1526" t="s">
        <v>7119</v>
      </c>
      <c r="F1526" t="s">
        <v>1708</v>
      </c>
      <c r="G1526" t="s">
        <v>3120</v>
      </c>
      <c r="H1526" t="s">
        <v>3998</v>
      </c>
    </row>
    <row r="1527" spans="1:8" x14ac:dyDescent="0.25">
      <c r="A1527">
        <v>5</v>
      </c>
      <c r="B1527" t="s">
        <v>3106</v>
      </c>
      <c r="C1527">
        <v>411190</v>
      </c>
      <c r="D1527" t="s">
        <v>7120</v>
      </c>
      <c r="F1527" t="s">
        <v>1710</v>
      </c>
      <c r="G1527" t="s">
        <v>3120</v>
      </c>
      <c r="H1527" t="s">
        <v>4000</v>
      </c>
    </row>
    <row r="1528" spans="1:8" x14ac:dyDescent="0.25">
      <c r="A1528">
        <v>5</v>
      </c>
      <c r="B1528" t="s">
        <v>3106</v>
      </c>
      <c r="C1528">
        <v>412110</v>
      </c>
      <c r="D1528" t="s">
        <v>7122</v>
      </c>
      <c r="F1528" t="s">
        <v>1712</v>
      </c>
      <c r="G1528" t="s">
        <v>3120</v>
      </c>
      <c r="H1528" t="s">
        <v>4004</v>
      </c>
    </row>
    <row r="1529" spans="1:8" x14ac:dyDescent="0.25">
      <c r="A1529">
        <v>5</v>
      </c>
      <c r="B1529" t="s">
        <v>3106</v>
      </c>
      <c r="C1529">
        <v>413110</v>
      </c>
      <c r="D1529" t="s">
        <v>7124</v>
      </c>
      <c r="F1529" t="s">
        <v>1714</v>
      </c>
      <c r="G1529" t="s">
        <v>3120</v>
      </c>
      <c r="H1529" t="s">
        <v>4010</v>
      </c>
    </row>
    <row r="1530" spans="1:8" x14ac:dyDescent="0.25">
      <c r="A1530">
        <v>5</v>
      </c>
      <c r="B1530" t="s">
        <v>3106</v>
      </c>
      <c r="C1530">
        <v>413120</v>
      </c>
      <c r="D1530" t="s">
        <v>7125</v>
      </c>
      <c r="F1530" t="s">
        <v>1716</v>
      </c>
      <c r="G1530" t="s">
        <v>3120</v>
      </c>
      <c r="H1530" t="s">
        <v>4012</v>
      </c>
    </row>
    <row r="1531" spans="1:8" x14ac:dyDescent="0.25">
      <c r="A1531">
        <v>5</v>
      </c>
      <c r="B1531" t="s">
        <v>3106</v>
      </c>
      <c r="C1531">
        <v>413130</v>
      </c>
      <c r="D1531" t="s">
        <v>7126</v>
      </c>
      <c r="F1531" t="s">
        <v>1718</v>
      </c>
      <c r="G1531" t="s">
        <v>3120</v>
      </c>
      <c r="H1531" t="s">
        <v>4014</v>
      </c>
    </row>
    <row r="1532" spans="1:8" x14ac:dyDescent="0.25">
      <c r="A1532">
        <v>5</v>
      </c>
      <c r="B1532" t="s">
        <v>3106</v>
      </c>
      <c r="C1532">
        <v>413140</v>
      </c>
      <c r="D1532" t="s">
        <v>7127</v>
      </c>
      <c r="F1532" t="s">
        <v>1720</v>
      </c>
      <c r="G1532" t="s">
        <v>3120</v>
      </c>
      <c r="H1532" t="s">
        <v>4016</v>
      </c>
    </row>
    <row r="1533" spans="1:8" x14ac:dyDescent="0.25">
      <c r="A1533">
        <v>5</v>
      </c>
      <c r="B1533" t="s">
        <v>3106</v>
      </c>
      <c r="C1533">
        <v>413150</v>
      </c>
      <c r="D1533" t="s">
        <v>7128</v>
      </c>
      <c r="F1533" t="s">
        <v>1722</v>
      </c>
      <c r="G1533" t="s">
        <v>3120</v>
      </c>
      <c r="H1533" t="s">
        <v>4018</v>
      </c>
    </row>
    <row r="1534" spans="1:8" x14ac:dyDescent="0.25">
      <c r="A1534">
        <v>5</v>
      </c>
      <c r="B1534" t="s">
        <v>3106</v>
      </c>
      <c r="C1534">
        <v>413160</v>
      </c>
      <c r="D1534" t="s">
        <v>7129</v>
      </c>
      <c r="F1534" t="s">
        <v>1724</v>
      </c>
      <c r="G1534" t="s">
        <v>3120</v>
      </c>
      <c r="H1534" t="s">
        <v>4020</v>
      </c>
    </row>
    <row r="1535" spans="1:8" x14ac:dyDescent="0.25">
      <c r="A1535">
        <v>5</v>
      </c>
      <c r="B1535" t="s">
        <v>3106</v>
      </c>
      <c r="C1535">
        <v>413190</v>
      </c>
      <c r="D1535" t="s">
        <v>7130</v>
      </c>
      <c r="F1535" t="s">
        <v>1726</v>
      </c>
      <c r="G1535" t="s">
        <v>3120</v>
      </c>
      <c r="H1535" t="s">
        <v>4022</v>
      </c>
    </row>
    <row r="1536" spans="1:8" x14ac:dyDescent="0.25">
      <c r="A1536">
        <v>5</v>
      </c>
      <c r="B1536" t="s">
        <v>3106</v>
      </c>
      <c r="C1536">
        <v>413210</v>
      </c>
      <c r="D1536" t="s">
        <v>7131</v>
      </c>
      <c r="F1536" t="s">
        <v>1728</v>
      </c>
      <c r="G1536" t="s">
        <v>3120</v>
      </c>
      <c r="H1536" t="s">
        <v>4026</v>
      </c>
    </row>
    <row r="1537" spans="1:8" x14ac:dyDescent="0.25">
      <c r="A1537">
        <v>5</v>
      </c>
      <c r="B1537" t="s">
        <v>3106</v>
      </c>
      <c r="C1537">
        <v>413220</v>
      </c>
      <c r="D1537" t="s">
        <v>7132</v>
      </c>
      <c r="F1537" t="s">
        <v>1730</v>
      </c>
      <c r="G1537" t="s">
        <v>3120</v>
      </c>
      <c r="H1537" t="s">
        <v>4028</v>
      </c>
    </row>
    <row r="1538" spans="1:8" x14ac:dyDescent="0.25">
      <c r="A1538">
        <v>5</v>
      </c>
      <c r="B1538" t="s">
        <v>3106</v>
      </c>
      <c r="C1538">
        <v>413310</v>
      </c>
      <c r="D1538" t="s">
        <v>7133</v>
      </c>
      <c r="F1538" t="s">
        <v>1732</v>
      </c>
      <c r="G1538" t="s">
        <v>3120</v>
      </c>
      <c r="H1538" t="s">
        <v>4031</v>
      </c>
    </row>
    <row r="1539" spans="1:8" x14ac:dyDescent="0.25">
      <c r="A1539">
        <v>5</v>
      </c>
      <c r="B1539" t="s">
        <v>3106</v>
      </c>
      <c r="C1539">
        <v>414110</v>
      </c>
      <c r="D1539" t="s">
        <v>7135</v>
      </c>
      <c r="F1539" t="s">
        <v>1734</v>
      </c>
      <c r="G1539" t="s">
        <v>3120</v>
      </c>
      <c r="H1539" t="s">
        <v>4037</v>
      </c>
    </row>
    <row r="1540" spans="1:8" x14ac:dyDescent="0.25">
      <c r="A1540">
        <v>5</v>
      </c>
      <c r="B1540" t="s">
        <v>3106</v>
      </c>
      <c r="C1540">
        <v>414120</v>
      </c>
      <c r="D1540" t="s">
        <v>7136</v>
      </c>
      <c r="F1540" t="s">
        <v>1736</v>
      </c>
      <c r="G1540" t="s">
        <v>3120</v>
      </c>
      <c r="H1540" t="s">
        <v>4039</v>
      </c>
    </row>
    <row r="1541" spans="1:8" x14ac:dyDescent="0.25">
      <c r="A1541">
        <v>5</v>
      </c>
      <c r="B1541" t="s">
        <v>3106</v>
      </c>
      <c r="C1541">
        <v>414130</v>
      </c>
      <c r="D1541" t="s">
        <v>7137</v>
      </c>
      <c r="F1541" t="s">
        <v>1738</v>
      </c>
      <c r="G1541" t="s">
        <v>3120</v>
      </c>
      <c r="H1541" t="s">
        <v>4041</v>
      </c>
    </row>
    <row r="1542" spans="1:8" x14ac:dyDescent="0.25">
      <c r="A1542">
        <v>5</v>
      </c>
      <c r="B1542" t="s">
        <v>3106</v>
      </c>
      <c r="C1542">
        <v>414210</v>
      </c>
      <c r="D1542" t="s">
        <v>7138</v>
      </c>
      <c r="F1542" t="s">
        <v>1740</v>
      </c>
      <c r="G1542" t="s">
        <v>3120</v>
      </c>
      <c r="H1542" t="s">
        <v>4045</v>
      </c>
    </row>
    <row r="1543" spans="1:8" x14ac:dyDescent="0.25">
      <c r="A1543">
        <v>5</v>
      </c>
      <c r="B1543" t="s">
        <v>3106</v>
      </c>
      <c r="C1543">
        <v>414220</v>
      </c>
      <c r="D1543" t="s">
        <v>7139</v>
      </c>
      <c r="F1543" t="s">
        <v>1742</v>
      </c>
      <c r="G1543" t="s">
        <v>3120</v>
      </c>
      <c r="H1543" t="s">
        <v>4047</v>
      </c>
    </row>
    <row r="1544" spans="1:8" x14ac:dyDescent="0.25">
      <c r="A1544">
        <v>5</v>
      </c>
      <c r="B1544" t="s">
        <v>3106</v>
      </c>
      <c r="C1544">
        <v>414310</v>
      </c>
      <c r="D1544" t="s">
        <v>7140</v>
      </c>
      <c r="F1544" t="s">
        <v>1744</v>
      </c>
      <c r="G1544" t="s">
        <v>3120</v>
      </c>
      <c r="H1544" t="s">
        <v>4051</v>
      </c>
    </row>
    <row r="1545" spans="1:8" x14ac:dyDescent="0.25">
      <c r="A1545">
        <v>5</v>
      </c>
      <c r="B1545" t="s">
        <v>3106</v>
      </c>
      <c r="C1545">
        <v>414320</v>
      </c>
      <c r="D1545" t="s">
        <v>7141</v>
      </c>
      <c r="F1545" t="s">
        <v>1746</v>
      </c>
      <c r="G1545" t="s">
        <v>3120</v>
      </c>
      <c r="H1545" t="s">
        <v>4053</v>
      </c>
    </row>
    <row r="1546" spans="1:8" x14ac:dyDescent="0.25">
      <c r="A1546">
        <v>5</v>
      </c>
      <c r="B1546" t="s">
        <v>3106</v>
      </c>
      <c r="C1546">
        <v>414330</v>
      </c>
      <c r="D1546" t="s">
        <v>7142</v>
      </c>
      <c r="F1546" t="s">
        <v>1748</v>
      </c>
      <c r="G1546" t="s">
        <v>3120</v>
      </c>
      <c r="H1546" t="s">
        <v>4055</v>
      </c>
    </row>
    <row r="1547" spans="1:8" x14ac:dyDescent="0.25">
      <c r="A1547">
        <v>5</v>
      </c>
      <c r="B1547" t="s">
        <v>3106</v>
      </c>
      <c r="C1547">
        <v>414390</v>
      </c>
      <c r="D1547" t="s">
        <v>7143</v>
      </c>
      <c r="F1547" t="s">
        <v>1750</v>
      </c>
      <c r="G1547" t="s">
        <v>3120</v>
      </c>
      <c r="H1547" t="s">
        <v>4057</v>
      </c>
    </row>
    <row r="1548" spans="1:8" x14ac:dyDescent="0.25">
      <c r="A1548">
        <v>5</v>
      </c>
      <c r="B1548" t="s">
        <v>3106</v>
      </c>
      <c r="C1548">
        <v>414410</v>
      </c>
      <c r="D1548" t="s">
        <v>7144</v>
      </c>
      <c r="F1548" t="s">
        <v>1752</v>
      </c>
      <c r="G1548" t="s">
        <v>3120</v>
      </c>
      <c r="H1548" t="s">
        <v>4061</v>
      </c>
    </row>
    <row r="1549" spans="1:8" x14ac:dyDescent="0.25">
      <c r="A1549">
        <v>5</v>
      </c>
      <c r="B1549" t="s">
        <v>3106</v>
      </c>
      <c r="C1549">
        <v>414420</v>
      </c>
      <c r="D1549" t="s">
        <v>7145</v>
      </c>
      <c r="F1549" t="s">
        <v>1754</v>
      </c>
      <c r="G1549" t="s">
        <v>3120</v>
      </c>
      <c r="H1549" t="s">
        <v>4063</v>
      </c>
    </row>
    <row r="1550" spans="1:8" x14ac:dyDescent="0.25">
      <c r="A1550">
        <v>5</v>
      </c>
      <c r="B1550" t="s">
        <v>3106</v>
      </c>
      <c r="C1550">
        <v>414430</v>
      </c>
      <c r="D1550" t="s">
        <v>7146</v>
      </c>
      <c r="F1550" t="s">
        <v>1756</v>
      </c>
      <c r="G1550" t="s">
        <v>3120</v>
      </c>
      <c r="H1550" t="s">
        <v>4065</v>
      </c>
    </row>
    <row r="1551" spans="1:8" x14ac:dyDescent="0.25">
      <c r="A1551">
        <v>5</v>
      </c>
      <c r="B1551" t="s">
        <v>3106</v>
      </c>
      <c r="C1551">
        <v>414440</v>
      </c>
      <c r="D1551" t="s">
        <v>7147</v>
      </c>
      <c r="F1551" t="s">
        <v>1758</v>
      </c>
      <c r="G1551" t="s">
        <v>3120</v>
      </c>
      <c r="H1551" t="s">
        <v>4067</v>
      </c>
    </row>
    <row r="1552" spans="1:8" x14ac:dyDescent="0.25">
      <c r="A1552">
        <v>5</v>
      </c>
      <c r="B1552" t="s">
        <v>3106</v>
      </c>
      <c r="C1552">
        <v>414450</v>
      </c>
      <c r="D1552" t="s">
        <v>7148</v>
      </c>
      <c r="F1552" t="s">
        <v>1760</v>
      </c>
      <c r="G1552" t="s">
        <v>3120</v>
      </c>
      <c r="H1552" t="s">
        <v>4069</v>
      </c>
    </row>
    <row r="1553" spans="1:8" x14ac:dyDescent="0.25">
      <c r="A1553">
        <v>5</v>
      </c>
      <c r="B1553" t="s">
        <v>3106</v>
      </c>
      <c r="C1553">
        <v>414460</v>
      </c>
      <c r="D1553" t="s">
        <v>7149</v>
      </c>
      <c r="F1553" t="s">
        <v>1762</v>
      </c>
      <c r="G1553" t="s">
        <v>3120</v>
      </c>
      <c r="H1553" t="s">
        <v>4071</v>
      </c>
    </row>
    <row r="1554" spans="1:8" x14ac:dyDescent="0.25">
      <c r="A1554">
        <v>5</v>
      </c>
      <c r="B1554" t="s">
        <v>3106</v>
      </c>
      <c r="C1554">
        <v>414470</v>
      </c>
      <c r="D1554" t="s">
        <v>7150</v>
      </c>
      <c r="F1554" t="s">
        <v>1764</v>
      </c>
      <c r="G1554" t="s">
        <v>3120</v>
      </c>
      <c r="H1554" t="s">
        <v>4073</v>
      </c>
    </row>
    <row r="1555" spans="1:8" x14ac:dyDescent="0.25">
      <c r="A1555">
        <v>5</v>
      </c>
      <c r="B1555" t="s">
        <v>3106</v>
      </c>
      <c r="C1555">
        <v>414510</v>
      </c>
      <c r="D1555" t="s">
        <v>7151</v>
      </c>
      <c r="F1555" t="s">
        <v>1766</v>
      </c>
      <c r="G1555" t="s">
        <v>3120</v>
      </c>
      <c r="H1555" t="s">
        <v>4077</v>
      </c>
    </row>
    <row r="1556" spans="1:8" x14ac:dyDescent="0.25">
      <c r="A1556">
        <v>5</v>
      </c>
      <c r="B1556" t="s">
        <v>3106</v>
      </c>
      <c r="C1556">
        <v>414520</v>
      </c>
      <c r="D1556" t="s">
        <v>7152</v>
      </c>
      <c r="F1556" t="s">
        <v>1768</v>
      </c>
      <c r="G1556" t="s">
        <v>3120</v>
      </c>
      <c r="H1556" t="s">
        <v>4079</v>
      </c>
    </row>
    <row r="1557" spans="1:8" x14ac:dyDescent="0.25">
      <c r="A1557">
        <v>5</v>
      </c>
      <c r="B1557" t="s">
        <v>3106</v>
      </c>
      <c r="C1557">
        <v>415110</v>
      </c>
      <c r="D1557" t="s">
        <v>7154</v>
      </c>
      <c r="F1557" t="s">
        <v>1770</v>
      </c>
      <c r="G1557" t="s">
        <v>3120</v>
      </c>
      <c r="H1557" t="s">
        <v>4085</v>
      </c>
    </row>
    <row r="1558" spans="1:8" x14ac:dyDescent="0.25">
      <c r="A1558">
        <v>5</v>
      </c>
      <c r="B1558" t="s">
        <v>3106</v>
      </c>
      <c r="C1558">
        <v>415120</v>
      </c>
      <c r="D1558" t="s">
        <v>7155</v>
      </c>
      <c r="F1558" t="s">
        <v>1772</v>
      </c>
      <c r="G1558" t="s">
        <v>3120</v>
      </c>
      <c r="H1558" t="s">
        <v>4087</v>
      </c>
    </row>
    <row r="1559" spans="1:8" x14ac:dyDescent="0.25">
      <c r="A1559">
        <v>5</v>
      </c>
      <c r="B1559" t="s">
        <v>3106</v>
      </c>
      <c r="C1559">
        <v>415190</v>
      </c>
      <c r="D1559" t="s">
        <v>7156</v>
      </c>
      <c r="F1559" t="s">
        <v>1774</v>
      </c>
      <c r="G1559" t="s">
        <v>3120</v>
      </c>
      <c r="H1559" t="s">
        <v>4089</v>
      </c>
    </row>
    <row r="1560" spans="1:8" x14ac:dyDescent="0.25">
      <c r="A1560">
        <v>5</v>
      </c>
      <c r="B1560" t="s">
        <v>3106</v>
      </c>
      <c r="C1560">
        <v>415210</v>
      </c>
      <c r="D1560" t="s">
        <v>7157</v>
      </c>
      <c r="F1560" t="s">
        <v>1776</v>
      </c>
      <c r="G1560" t="s">
        <v>3120</v>
      </c>
      <c r="H1560" t="s">
        <v>4093</v>
      </c>
    </row>
    <row r="1561" spans="1:8" x14ac:dyDescent="0.25">
      <c r="A1561">
        <v>5</v>
      </c>
      <c r="B1561" t="s">
        <v>3106</v>
      </c>
      <c r="C1561">
        <v>415290</v>
      </c>
      <c r="D1561" t="s">
        <v>7158</v>
      </c>
      <c r="F1561" t="s">
        <v>1778</v>
      </c>
      <c r="G1561" t="s">
        <v>3120</v>
      </c>
      <c r="H1561" t="s">
        <v>4095</v>
      </c>
    </row>
    <row r="1562" spans="1:8" x14ac:dyDescent="0.25">
      <c r="A1562">
        <v>5</v>
      </c>
      <c r="B1562" t="s">
        <v>3106</v>
      </c>
      <c r="C1562">
        <v>415310</v>
      </c>
      <c r="D1562" t="s">
        <v>7159</v>
      </c>
      <c r="F1562" t="s">
        <v>1780</v>
      </c>
      <c r="G1562" t="s">
        <v>3120</v>
      </c>
      <c r="H1562" t="s">
        <v>4098</v>
      </c>
    </row>
    <row r="1563" spans="1:8" x14ac:dyDescent="0.25">
      <c r="A1563">
        <v>5</v>
      </c>
      <c r="B1563" t="s">
        <v>3106</v>
      </c>
      <c r="C1563">
        <v>416110</v>
      </c>
      <c r="D1563" t="s">
        <v>7161</v>
      </c>
      <c r="F1563" t="s">
        <v>1782</v>
      </c>
      <c r="G1563" t="s">
        <v>3120</v>
      </c>
      <c r="H1563" t="s">
        <v>4104</v>
      </c>
    </row>
    <row r="1564" spans="1:8" x14ac:dyDescent="0.25">
      <c r="A1564">
        <v>5</v>
      </c>
      <c r="B1564" t="s">
        <v>3106</v>
      </c>
      <c r="C1564">
        <v>416120</v>
      </c>
      <c r="D1564" t="s">
        <v>7162</v>
      </c>
      <c r="F1564" t="s">
        <v>1784</v>
      </c>
      <c r="G1564" t="s">
        <v>3120</v>
      </c>
      <c r="H1564" t="s">
        <v>4106</v>
      </c>
    </row>
    <row r="1565" spans="1:8" x14ac:dyDescent="0.25">
      <c r="A1565">
        <v>5</v>
      </c>
      <c r="B1565" t="s">
        <v>3106</v>
      </c>
      <c r="C1565">
        <v>416210</v>
      </c>
      <c r="D1565" t="s">
        <v>7163</v>
      </c>
      <c r="F1565" t="s">
        <v>1786</v>
      </c>
      <c r="G1565" t="s">
        <v>3120</v>
      </c>
      <c r="H1565" t="s">
        <v>4109</v>
      </c>
    </row>
    <row r="1566" spans="1:8" x14ac:dyDescent="0.25">
      <c r="A1566">
        <v>5</v>
      </c>
      <c r="B1566" t="s">
        <v>3106</v>
      </c>
      <c r="C1566">
        <v>416310</v>
      </c>
      <c r="D1566" t="s">
        <v>7164</v>
      </c>
      <c r="F1566" t="s">
        <v>1788</v>
      </c>
      <c r="G1566" t="s">
        <v>3120</v>
      </c>
      <c r="H1566" t="s">
        <v>4113</v>
      </c>
    </row>
    <row r="1567" spans="1:8" x14ac:dyDescent="0.25">
      <c r="A1567">
        <v>5</v>
      </c>
      <c r="B1567" t="s">
        <v>3106</v>
      </c>
      <c r="C1567">
        <v>416320</v>
      </c>
      <c r="D1567" t="s">
        <v>7165</v>
      </c>
      <c r="F1567" t="s">
        <v>1790</v>
      </c>
      <c r="G1567" t="s">
        <v>3120</v>
      </c>
      <c r="H1567" t="s">
        <v>4115</v>
      </c>
    </row>
    <row r="1568" spans="1:8" x14ac:dyDescent="0.25">
      <c r="A1568">
        <v>5</v>
      </c>
      <c r="B1568" t="s">
        <v>3106</v>
      </c>
      <c r="C1568">
        <v>416330</v>
      </c>
      <c r="D1568" t="s">
        <v>7166</v>
      </c>
      <c r="F1568" t="s">
        <v>1792</v>
      </c>
      <c r="G1568" t="s">
        <v>3120</v>
      </c>
      <c r="H1568" t="s">
        <v>4117</v>
      </c>
    </row>
    <row r="1569" spans="1:8" x14ac:dyDescent="0.25">
      <c r="A1569">
        <v>5</v>
      </c>
      <c r="B1569" t="s">
        <v>3106</v>
      </c>
      <c r="C1569">
        <v>416340</v>
      </c>
      <c r="D1569" t="s">
        <v>7167</v>
      </c>
      <c r="F1569" t="s">
        <v>1794</v>
      </c>
      <c r="G1569" t="s">
        <v>3120</v>
      </c>
      <c r="H1569" t="s">
        <v>4119</v>
      </c>
    </row>
    <row r="1570" spans="1:8" x14ac:dyDescent="0.25">
      <c r="A1570">
        <v>5</v>
      </c>
      <c r="B1570" t="s">
        <v>3106</v>
      </c>
      <c r="C1570">
        <v>416390</v>
      </c>
      <c r="D1570" t="s">
        <v>7168</v>
      </c>
      <c r="F1570" t="s">
        <v>1796</v>
      </c>
      <c r="G1570" t="s">
        <v>3120</v>
      </c>
      <c r="H1570" t="s">
        <v>4121</v>
      </c>
    </row>
    <row r="1571" spans="1:8" x14ac:dyDescent="0.25">
      <c r="A1571">
        <v>5</v>
      </c>
      <c r="B1571" t="s">
        <v>3106</v>
      </c>
      <c r="C1571">
        <v>417110</v>
      </c>
      <c r="D1571" t="s">
        <v>7170</v>
      </c>
      <c r="F1571" t="s">
        <v>1798</v>
      </c>
      <c r="G1571" t="s">
        <v>3120</v>
      </c>
      <c r="H1571" t="s">
        <v>4126</v>
      </c>
    </row>
    <row r="1572" spans="1:8" x14ac:dyDescent="0.25">
      <c r="A1572">
        <v>5</v>
      </c>
      <c r="B1572" t="s">
        <v>3106</v>
      </c>
      <c r="C1572">
        <v>417210</v>
      </c>
      <c r="D1572" t="s">
        <v>7171</v>
      </c>
      <c r="F1572" t="s">
        <v>1800</v>
      </c>
      <c r="G1572" t="s">
        <v>3120</v>
      </c>
      <c r="H1572" t="s">
        <v>4130</v>
      </c>
    </row>
    <row r="1573" spans="1:8" x14ac:dyDescent="0.25">
      <c r="A1573">
        <v>5</v>
      </c>
      <c r="B1573" t="s">
        <v>3106</v>
      </c>
      <c r="C1573">
        <v>417220</v>
      </c>
      <c r="D1573" t="s">
        <v>7172</v>
      </c>
      <c r="F1573" t="s">
        <v>1802</v>
      </c>
      <c r="G1573" t="s">
        <v>3120</v>
      </c>
      <c r="H1573" t="s">
        <v>4132</v>
      </c>
    </row>
    <row r="1574" spans="1:8" x14ac:dyDescent="0.25">
      <c r="A1574">
        <v>5</v>
      </c>
      <c r="B1574" t="s">
        <v>3106</v>
      </c>
      <c r="C1574">
        <v>417230</v>
      </c>
      <c r="D1574" t="s">
        <v>7173</v>
      </c>
      <c r="F1574" t="s">
        <v>1804</v>
      </c>
      <c r="G1574" t="s">
        <v>3120</v>
      </c>
      <c r="H1574" t="s">
        <v>4134</v>
      </c>
    </row>
    <row r="1575" spans="1:8" x14ac:dyDescent="0.25">
      <c r="A1575">
        <v>5</v>
      </c>
      <c r="B1575" t="s">
        <v>3106</v>
      </c>
      <c r="C1575">
        <v>417310</v>
      </c>
      <c r="D1575" t="s">
        <v>7174</v>
      </c>
      <c r="F1575" t="s">
        <v>1806</v>
      </c>
      <c r="G1575" t="s">
        <v>3120</v>
      </c>
      <c r="H1575" t="s">
        <v>4138</v>
      </c>
    </row>
    <row r="1576" spans="1:8" x14ac:dyDescent="0.25">
      <c r="A1576">
        <v>5</v>
      </c>
      <c r="B1576" t="s">
        <v>3106</v>
      </c>
      <c r="C1576">
        <v>417320</v>
      </c>
      <c r="D1576" t="s">
        <v>7175</v>
      </c>
      <c r="F1576" t="s">
        <v>1808</v>
      </c>
      <c r="G1576" t="s">
        <v>3120</v>
      </c>
      <c r="H1576" t="s">
        <v>4140</v>
      </c>
    </row>
    <row r="1577" spans="1:8" x14ac:dyDescent="0.25">
      <c r="A1577">
        <v>5</v>
      </c>
      <c r="B1577" t="s">
        <v>3106</v>
      </c>
      <c r="C1577">
        <v>417910</v>
      </c>
      <c r="D1577" t="s">
        <v>7176</v>
      </c>
      <c r="F1577" t="s">
        <v>1810</v>
      </c>
      <c r="G1577" t="s">
        <v>3120</v>
      </c>
      <c r="H1577" t="s">
        <v>4144</v>
      </c>
    </row>
    <row r="1578" spans="1:8" x14ac:dyDescent="0.25">
      <c r="A1578">
        <v>5</v>
      </c>
      <c r="B1578" t="s">
        <v>3106</v>
      </c>
      <c r="C1578">
        <v>417920</v>
      </c>
      <c r="D1578" t="s">
        <v>7177</v>
      </c>
      <c r="F1578" t="s">
        <v>1812</v>
      </c>
      <c r="G1578" t="s">
        <v>3120</v>
      </c>
      <c r="H1578" t="s">
        <v>4146</v>
      </c>
    </row>
    <row r="1579" spans="1:8" x14ac:dyDescent="0.25">
      <c r="A1579">
        <v>5</v>
      </c>
      <c r="B1579" t="s">
        <v>3106</v>
      </c>
      <c r="C1579">
        <v>417930</v>
      </c>
      <c r="D1579" t="s">
        <v>7178</v>
      </c>
      <c r="F1579" t="s">
        <v>1814</v>
      </c>
      <c r="G1579" t="s">
        <v>3120</v>
      </c>
      <c r="H1579" t="s">
        <v>4148</v>
      </c>
    </row>
    <row r="1580" spans="1:8" x14ac:dyDescent="0.25">
      <c r="A1580">
        <v>5</v>
      </c>
      <c r="B1580" t="s">
        <v>3106</v>
      </c>
      <c r="C1580">
        <v>417990</v>
      </c>
      <c r="D1580" t="s">
        <v>7179</v>
      </c>
      <c r="F1580" t="s">
        <v>1816</v>
      </c>
      <c r="G1580" t="s">
        <v>3120</v>
      </c>
      <c r="H1580" t="s">
        <v>4150</v>
      </c>
    </row>
    <row r="1581" spans="1:8" x14ac:dyDescent="0.25">
      <c r="A1581">
        <v>5</v>
      </c>
      <c r="B1581" t="s">
        <v>3106</v>
      </c>
      <c r="C1581">
        <v>418110</v>
      </c>
      <c r="D1581" t="s">
        <v>7181</v>
      </c>
      <c r="F1581" t="s">
        <v>1818</v>
      </c>
      <c r="G1581" t="s">
        <v>3120</v>
      </c>
      <c r="H1581" t="s">
        <v>4156</v>
      </c>
    </row>
    <row r="1582" spans="1:8" x14ac:dyDescent="0.25">
      <c r="A1582">
        <v>5</v>
      </c>
      <c r="B1582" t="s">
        <v>3106</v>
      </c>
      <c r="C1582">
        <v>418120</v>
      </c>
      <c r="D1582" t="s">
        <v>7182</v>
      </c>
      <c r="F1582" t="s">
        <v>1820</v>
      </c>
      <c r="G1582" t="s">
        <v>3120</v>
      </c>
      <c r="H1582" t="s">
        <v>4158</v>
      </c>
    </row>
    <row r="1583" spans="1:8" x14ac:dyDescent="0.25">
      <c r="A1583">
        <v>5</v>
      </c>
      <c r="B1583" t="s">
        <v>3106</v>
      </c>
      <c r="C1583">
        <v>418190</v>
      </c>
      <c r="D1583" t="s">
        <v>7183</v>
      </c>
      <c r="F1583" t="s">
        <v>1822</v>
      </c>
      <c r="G1583" t="s">
        <v>3120</v>
      </c>
      <c r="H1583" t="s">
        <v>4160</v>
      </c>
    </row>
    <row r="1584" spans="1:8" x14ac:dyDescent="0.25">
      <c r="A1584">
        <v>5</v>
      </c>
      <c r="B1584" t="s">
        <v>3106</v>
      </c>
      <c r="C1584">
        <v>418210</v>
      </c>
      <c r="D1584" t="s">
        <v>7184</v>
      </c>
      <c r="F1584" t="s">
        <v>1824</v>
      </c>
      <c r="G1584" t="s">
        <v>3120</v>
      </c>
      <c r="H1584" t="s">
        <v>4164</v>
      </c>
    </row>
    <row r="1585" spans="1:8" x14ac:dyDescent="0.25">
      <c r="A1585">
        <v>5</v>
      </c>
      <c r="B1585" t="s">
        <v>3106</v>
      </c>
      <c r="C1585">
        <v>418220</v>
      </c>
      <c r="D1585" t="s">
        <v>7185</v>
      </c>
      <c r="F1585" t="s">
        <v>1826</v>
      </c>
      <c r="G1585" t="s">
        <v>3120</v>
      </c>
      <c r="H1585" t="s">
        <v>4166</v>
      </c>
    </row>
    <row r="1586" spans="1:8" x14ac:dyDescent="0.25">
      <c r="A1586">
        <v>5</v>
      </c>
      <c r="B1586" t="s">
        <v>3106</v>
      </c>
      <c r="C1586">
        <v>418310</v>
      </c>
      <c r="D1586" t="s">
        <v>7186</v>
      </c>
      <c r="F1586" t="s">
        <v>1828</v>
      </c>
      <c r="G1586" t="s">
        <v>3120</v>
      </c>
      <c r="H1586" t="s">
        <v>4170</v>
      </c>
    </row>
    <row r="1587" spans="1:8" x14ac:dyDescent="0.25">
      <c r="A1587">
        <v>5</v>
      </c>
      <c r="B1587" t="s">
        <v>3106</v>
      </c>
      <c r="C1587">
        <v>418320</v>
      </c>
      <c r="D1587" t="s">
        <v>7187</v>
      </c>
      <c r="F1587" t="s">
        <v>1830</v>
      </c>
      <c r="G1587" t="s">
        <v>3120</v>
      </c>
      <c r="H1587" t="s">
        <v>4172</v>
      </c>
    </row>
    <row r="1588" spans="1:8" x14ac:dyDescent="0.25">
      <c r="A1588">
        <v>5</v>
      </c>
      <c r="B1588" t="s">
        <v>3106</v>
      </c>
      <c r="C1588">
        <v>418390</v>
      </c>
      <c r="D1588" t="s">
        <v>7188</v>
      </c>
      <c r="F1588" t="s">
        <v>1832</v>
      </c>
      <c r="G1588" t="s">
        <v>3120</v>
      </c>
      <c r="H1588" t="s">
        <v>4174</v>
      </c>
    </row>
    <row r="1589" spans="1:8" x14ac:dyDescent="0.25">
      <c r="A1589">
        <v>5</v>
      </c>
      <c r="B1589" t="s">
        <v>3106</v>
      </c>
      <c r="C1589">
        <v>418410</v>
      </c>
      <c r="D1589" t="s">
        <v>7189</v>
      </c>
      <c r="F1589" t="s">
        <v>1834</v>
      </c>
      <c r="G1589" t="s">
        <v>3120</v>
      </c>
      <c r="H1589" t="s">
        <v>4177</v>
      </c>
    </row>
    <row r="1590" spans="1:8" x14ac:dyDescent="0.25">
      <c r="A1590">
        <v>5</v>
      </c>
      <c r="B1590" t="s">
        <v>3106</v>
      </c>
      <c r="C1590">
        <v>418910</v>
      </c>
      <c r="D1590" t="s">
        <v>7190</v>
      </c>
      <c r="F1590" t="s">
        <v>1836</v>
      </c>
      <c r="G1590" t="s">
        <v>3120</v>
      </c>
      <c r="H1590" t="s">
        <v>4181</v>
      </c>
    </row>
    <row r="1591" spans="1:8" x14ac:dyDescent="0.25">
      <c r="A1591">
        <v>5</v>
      </c>
      <c r="B1591" t="s">
        <v>3106</v>
      </c>
      <c r="C1591">
        <v>418920</v>
      </c>
      <c r="D1591" t="s">
        <v>7191</v>
      </c>
      <c r="F1591" t="s">
        <v>1838</v>
      </c>
      <c r="G1591" t="s">
        <v>3120</v>
      </c>
      <c r="H1591" t="s">
        <v>4183</v>
      </c>
    </row>
    <row r="1592" spans="1:8" x14ac:dyDescent="0.25">
      <c r="A1592">
        <v>5</v>
      </c>
      <c r="B1592" t="s">
        <v>3106</v>
      </c>
      <c r="C1592">
        <v>418930</v>
      </c>
      <c r="D1592" t="s">
        <v>7192</v>
      </c>
      <c r="F1592" t="s">
        <v>1840</v>
      </c>
      <c r="G1592" t="s">
        <v>3120</v>
      </c>
      <c r="H1592" t="s">
        <v>4185</v>
      </c>
    </row>
    <row r="1593" spans="1:8" x14ac:dyDescent="0.25">
      <c r="A1593">
        <v>5</v>
      </c>
      <c r="B1593" t="s">
        <v>3106</v>
      </c>
      <c r="C1593">
        <v>418990</v>
      </c>
      <c r="D1593" t="s">
        <v>7193</v>
      </c>
      <c r="F1593" t="s">
        <v>1842</v>
      </c>
      <c r="G1593" t="s">
        <v>3120</v>
      </c>
      <c r="H1593" t="s">
        <v>4187</v>
      </c>
    </row>
    <row r="1594" spans="1:8" x14ac:dyDescent="0.25">
      <c r="A1594">
        <v>5</v>
      </c>
      <c r="B1594" t="s">
        <v>3106</v>
      </c>
      <c r="C1594">
        <v>419110</v>
      </c>
      <c r="D1594" t="s">
        <v>7195</v>
      </c>
      <c r="F1594" t="s">
        <v>1844</v>
      </c>
      <c r="G1594" t="s">
        <v>3109</v>
      </c>
      <c r="H1594" t="s">
        <v>4192</v>
      </c>
    </row>
    <row r="1595" spans="1:8" x14ac:dyDescent="0.25">
      <c r="A1595">
        <v>5</v>
      </c>
      <c r="B1595" t="s">
        <v>3106</v>
      </c>
      <c r="C1595">
        <v>419120</v>
      </c>
      <c r="D1595" t="s">
        <v>7196</v>
      </c>
      <c r="F1595" t="s">
        <v>1846</v>
      </c>
      <c r="G1595" t="s">
        <v>3109</v>
      </c>
      <c r="H1595" t="s">
        <v>4194</v>
      </c>
    </row>
    <row r="1596" spans="1:8" x14ac:dyDescent="0.25">
      <c r="A1596">
        <v>5</v>
      </c>
      <c r="B1596" t="s">
        <v>3106</v>
      </c>
      <c r="C1596">
        <v>441110</v>
      </c>
      <c r="D1596" t="s">
        <v>7199</v>
      </c>
      <c r="F1596" t="s">
        <v>1848</v>
      </c>
      <c r="G1596" t="s">
        <v>3109</v>
      </c>
      <c r="H1596" t="s">
        <v>4201</v>
      </c>
    </row>
    <row r="1597" spans="1:8" x14ac:dyDescent="0.25">
      <c r="A1597">
        <v>5</v>
      </c>
      <c r="B1597" t="s">
        <v>3106</v>
      </c>
      <c r="C1597">
        <v>441120</v>
      </c>
      <c r="D1597" t="s">
        <v>7200</v>
      </c>
      <c r="F1597" t="s">
        <v>1850</v>
      </c>
      <c r="G1597" t="s">
        <v>3109</v>
      </c>
      <c r="H1597" t="s">
        <v>4203</v>
      </c>
    </row>
    <row r="1598" spans="1:8" x14ac:dyDescent="0.25">
      <c r="A1598">
        <v>5</v>
      </c>
      <c r="B1598" t="s">
        <v>3106</v>
      </c>
      <c r="C1598">
        <v>441210</v>
      </c>
      <c r="D1598" t="s">
        <v>7201</v>
      </c>
      <c r="F1598" t="s">
        <v>1852</v>
      </c>
      <c r="G1598" t="s">
        <v>3109</v>
      </c>
      <c r="H1598" t="s">
        <v>4207</v>
      </c>
    </row>
    <row r="1599" spans="1:8" x14ac:dyDescent="0.25">
      <c r="A1599">
        <v>5</v>
      </c>
      <c r="B1599" t="s">
        <v>3106</v>
      </c>
      <c r="C1599">
        <v>441220</v>
      </c>
      <c r="D1599" t="s">
        <v>7202</v>
      </c>
      <c r="F1599" t="s">
        <v>1854</v>
      </c>
      <c r="G1599" t="s">
        <v>3120</v>
      </c>
      <c r="H1599" t="s">
        <v>4209</v>
      </c>
    </row>
    <row r="1600" spans="1:8" x14ac:dyDescent="0.25">
      <c r="A1600">
        <v>5</v>
      </c>
      <c r="B1600" t="s">
        <v>3106</v>
      </c>
      <c r="C1600">
        <v>441310</v>
      </c>
      <c r="D1600" t="s">
        <v>7203</v>
      </c>
      <c r="F1600" t="s">
        <v>1856</v>
      </c>
      <c r="G1600" t="s">
        <v>3109</v>
      </c>
      <c r="H1600" t="s">
        <v>4213</v>
      </c>
    </row>
    <row r="1601" spans="1:8" x14ac:dyDescent="0.25">
      <c r="A1601">
        <v>5</v>
      </c>
      <c r="B1601" t="s">
        <v>3106</v>
      </c>
      <c r="C1601">
        <v>441320</v>
      </c>
      <c r="D1601" t="s">
        <v>7204</v>
      </c>
      <c r="F1601" t="s">
        <v>1858</v>
      </c>
      <c r="G1601" t="s">
        <v>3109</v>
      </c>
      <c r="H1601" t="s">
        <v>4215</v>
      </c>
    </row>
    <row r="1602" spans="1:8" x14ac:dyDescent="0.25">
      <c r="A1602">
        <v>5</v>
      </c>
      <c r="B1602" t="s">
        <v>3106</v>
      </c>
      <c r="C1602">
        <v>442110</v>
      </c>
      <c r="D1602" t="s">
        <v>7206</v>
      </c>
      <c r="F1602" t="s">
        <v>1860</v>
      </c>
      <c r="G1602" t="s">
        <v>3109</v>
      </c>
      <c r="H1602" t="s">
        <v>4219</v>
      </c>
    </row>
    <row r="1603" spans="1:8" x14ac:dyDescent="0.25">
      <c r="A1603">
        <v>5</v>
      </c>
      <c r="B1603" t="s">
        <v>3106</v>
      </c>
      <c r="C1603">
        <v>442210</v>
      </c>
      <c r="D1603" t="s">
        <v>7207</v>
      </c>
      <c r="F1603" t="s">
        <v>1862</v>
      </c>
      <c r="G1603" t="s">
        <v>3109</v>
      </c>
      <c r="H1603" t="s">
        <v>4223</v>
      </c>
    </row>
    <row r="1604" spans="1:8" x14ac:dyDescent="0.25">
      <c r="A1604">
        <v>5</v>
      </c>
      <c r="B1604" t="s">
        <v>3106</v>
      </c>
      <c r="C1604">
        <v>442291</v>
      </c>
      <c r="D1604" t="s">
        <v>7209</v>
      </c>
      <c r="F1604" t="s">
        <v>1864</v>
      </c>
      <c r="G1604" t="s">
        <v>3109</v>
      </c>
      <c r="H1604" t="s">
        <v>4226</v>
      </c>
    </row>
    <row r="1605" spans="1:8" x14ac:dyDescent="0.25">
      <c r="A1605">
        <v>5</v>
      </c>
      <c r="B1605" t="s">
        <v>3106</v>
      </c>
      <c r="C1605">
        <v>442292</v>
      </c>
      <c r="D1605" t="s">
        <v>7210</v>
      </c>
      <c r="F1605" t="s">
        <v>1866</v>
      </c>
      <c r="G1605" t="s">
        <v>3120</v>
      </c>
      <c r="H1605" t="s">
        <v>4227</v>
      </c>
    </row>
    <row r="1606" spans="1:8" x14ac:dyDescent="0.25">
      <c r="A1606">
        <v>5</v>
      </c>
      <c r="B1606" t="s">
        <v>3106</v>
      </c>
      <c r="C1606">
        <v>442298</v>
      </c>
      <c r="D1606" t="s">
        <v>7211</v>
      </c>
      <c r="F1606" t="s">
        <v>1868</v>
      </c>
      <c r="G1606" t="s">
        <v>3120</v>
      </c>
      <c r="H1606" t="s">
        <v>4228</v>
      </c>
    </row>
    <row r="1607" spans="1:8" x14ac:dyDescent="0.25">
      <c r="A1607">
        <v>5</v>
      </c>
      <c r="B1607" t="s">
        <v>3106</v>
      </c>
      <c r="C1607">
        <v>443143</v>
      </c>
      <c r="D1607" t="s">
        <v>7214</v>
      </c>
      <c r="F1607" t="s">
        <v>1870</v>
      </c>
      <c r="G1607" t="s">
        <v>3120</v>
      </c>
      <c r="H1607" t="s">
        <v>4232</v>
      </c>
    </row>
    <row r="1608" spans="1:8" x14ac:dyDescent="0.25">
      <c r="A1608">
        <v>5</v>
      </c>
      <c r="B1608" t="s">
        <v>3106</v>
      </c>
      <c r="C1608">
        <v>443144</v>
      </c>
      <c r="D1608" t="s">
        <v>7215</v>
      </c>
      <c r="F1608" t="s">
        <v>1872</v>
      </c>
      <c r="G1608" t="s">
        <v>3120</v>
      </c>
      <c r="H1608" t="s">
        <v>4233</v>
      </c>
    </row>
    <row r="1609" spans="1:8" x14ac:dyDescent="0.25">
      <c r="A1609">
        <v>5</v>
      </c>
      <c r="B1609" t="s">
        <v>3106</v>
      </c>
      <c r="C1609">
        <v>443145</v>
      </c>
      <c r="D1609" t="s">
        <v>7216</v>
      </c>
      <c r="F1609" t="s">
        <v>1874</v>
      </c>
      <c r="G1609" t="s">
        <v>3120</v>
      </c>
      <c r="H1609" t="s">
        <v>4234</v>
      </c>
    </row>
    <row r="1610" spans="1:8" x14ac:dyDescent="0.25">
      <c r="A1610">
        <v>5</v>
      </c>
      <c r="B1610" t="s">
        <v>3106</v>
      </c>
      <c r="C1610">
        <v>443146</v>
      </c>
      <c r="D1610" t="s">
        <v>7217</v>
      </c>
      <c r="F1610" t="s">
        <v>1876</v>
      </c>
      <c r="G1610" t="s">
        <v>3120</v>
      </c>
      <c r="H1610" t="s">
        <v>4235</v>
      </c>
    </row>
    <row r="1611" spans="1:8" x14ac:dyDescent="0.25">
      <c r="A1611">
        <v>5</v>
      </c>
      <c r="B1611" t="s">
        <v>3106</v>
      </c>
      <c r="C1611">
        <v>444110</v>
      </c>
      <c r="D1611" t="s">
        <v>7219</v>
      </c>
      <c r="F1611" t="s">
        <v>1878</v>
      </c>
      <c r="G1611" t="s">
        <v>3109</v>
      </c>
      <c r="H1611" t="s">
        <v>4240</v>
      </c>
    </row>
    <row r="1612" spans="1:8" x14ac:dyDescent="0.25">
      <c r="A1612">
        <v>5</v>
      </c>
      <c r="B1612" t="s">
        <v>3106</v>
      </c>
      <c r="C1612">
        <v>444120</v>
      </c>
      <c r="D1612" t="s">
        <v>7220</v>
      </c>
      <c r="F1612" t="s">
        <v>1880</v>
      </c>
      <c r="G1612" t="s">
        <v>3109</v>
      </c>
      <c r="H1612" t="s">
        <v>4242</v>
      </c>
    </row>
    <row r="1613" spans="1:8" x14ac:dyDescent="0.25">
      <c r="A1613">
        <v>5</v>
      </c>
      <c r="B1613" t="s">
        <v>3106</v>
      </c>
      <c r="C1613">
        <v>444130</v>
      </c>
      <c r="D1613" t="s">
        <v>7221</v>
      </c>
      <c r="F1613" t="s">
        <v>1882</v>
      </c>
      <c r="G1613" t="s">
        <v>3109</v>
      </c>
      <c r="H1613" t="s">
        <v>4244</v>
      </c>
    </row>
    <row r="1614" spans="1:8" x14ac:dyDescent="0.25">
      <c r="A1614">
        <v>5</v>
      </c>
      <c r="B1614" t="s">
        <v>3106</v>
      </c>
      <c r="C1614">
        <v>444190</v>
      </c>
      <c r="D1614" t="s">
        <v>7222</v>
      </c>
      <c r="F1614" t="s">
        <v>1884</v>
      </c>
      <c r="G1614" t="s">
        <v>3109</v>
      </c>
      <c r="H1614" t="s">
        <v>4246</v>
      </c>
    </row>
    <row r="1615" spans="1:8" x14ac:dyDescent="0.25">
      <c r="A1615">
        <v>5</v>
      </c>
      <c r="B1615" t="s">
        <v>3106</v>
      </c>
      <c r="C1615">
        <v>444210</v>
      </c>
      <c r="D1615" t="s">
        <v>7223</v>
      </c>
      <c r="F1615" t="s">
        <v>1886</v>
      </c>
      <c r="G1615" t="s">
        <v>3109</v>
      </c>
      <c r="H1615" t="s">
        <v>4250</v>
      </c>
    </row>
    <row r="1616" spans="1:8" x14ac:dyDescent="0.25">
      <c r="A1616">
        <v>5</v>
      </c>
      <c r="B1616" t="s">
        <v>3106</v>
      </c>
      <c r="C1616">
        <v>444220</v>
      </c>
      <c r="D1616" t="s">
        <v>7224</v>
      </c>
      <c r="F1616" t="s">
        <v>1888</v>
      </c>
      <c r="G1616" t="s">
        <v>3109</v>
      </c>
      <c r="H1616" t="s">
        <v>4252</v>
      </c>
    </row>
    <row r="1617" spans="1:8" x14ac:dyDescent="0.25">
      <c r="A1617">
        <v>5</v>
      </c>
      <c r="B1617" t="s">
        <v>3106</v>
      </c>
      <c r="C1617">
        <v>445110</v>
      </c>
      <c r="D1617" t="s">
        <v>7226</v>
      </c>
      <c r="F1617" t="s">
        <v>1890</v>
      </c>
      <c r="G1617" t="s">
        <v>3109</v>
      </c>
      <c r="H1617" t="s">
        <v>4257</v>
      </c>
    </row>
    <row r="1618" spans="1:8" x14ac:dyDescent="0.25">
      <c r="A1618">
        <v>5</v>
      </c>
      <c r="B1618" t="s">
        <v>3106</v>
      </c>
      <c r="C1618">
        <v>445120</v>
      </c>
      <c r="D1618" t="s">
        <v>7227</v>
      </c>
      <c r="F1618" t="s">
        <v>1892</v>
      </c>
      <c r="G1618" t="s">
        <v>3109</v>
      </c>
      <c r="H1618" t="s">
        <v>4259</v>
      </c>
    </row>
    <row r="1619" spans="1:8" x14ac:dyDescent="0.25">
      <c r="A1619">
        <v>5</v>
      </c>
      <c r="B1619" t="s">
        <v>3106</v>
      </c>
      <c r="C1619">
        <v>445210</v>
      </c>
      <c r="D1619" t="s">
        <v>7228</v>
      </c>
      <c r="F1619" t="s">
        <v>1894</v>
      </c>
      <c r="G1619" t="s">
        <v>3109</v>
      </c>
      <c r="H1619" t="s">
        <v>4263</v>
      </c>
    </row>
    <row r="1620" spans="1:8" x14ac:dyDescent="0.25">
      <c r="A1620">
        <v>5</v>
      </c>
      <c r="B1620" t="s">
        <v>3106</v>
      </c>
      <c r="C1620">
        <v>445220</v>
      </c>
      <c r="D1620" t="s">
        <v>7229</v>
      </c>
      <c r="F1620" t="s">
        <v>1896</v>
      </c>
      <c r="G1620" t="s">
        <v>3109</v>
      </c>
      <c r="H1620" t="s">
        <v>4265</v>
      </c>
    </row>
    <row r="1621" spans="1:8" x14ac:dyDescent="0.25">
      <c r="A1621">
        <v>5</v>
      </c>
      <c r="B1621" t="s">
        <v>3106</v>
      </c>
      <c r="C1621">
        <v>445230</v>
      </c>
      <c r="D1621" t="s">
        <v>7230</v>
      </c>
      <c r="F1621" t="s">
        <v>1898</v>
      </c>
      <c r="G1621" t="s">
        <v>3109</v>
      </c>
      <c r="H1621" t="s">
        <v>4267</v>
      </c>
    </row>
    <row r="1622" spans="1:8" x14ac:dyDescent="0.25">
      <c r="A1622">
        <v>5</v>
      </c>
      <c r="B1622" t="s">
        <v>3106</v>
      </c>
      <c r="C1622">
        <v>445291</v>
      </c>
      <c r="D1622" t="s">
        <v>7232</v>
      </c>
      <c r="F1622" t="s">
        <v>1900</v>
      </c>
      <c r="G1622" t="s">
        <v>3109</v>
      </c>
      <c r="H1622" t="s">
        <v>4270</v>
      </c>
    </row>
    <row r="1623" spans="1:8" x14ac:dyDescent="0.25">
      <c r="A1623">
        <v>5</v>
      </c>
      <c r="B1623" t="s">
        <v>3106</v>
      </c>
      <c r="C1623">
        <v>445292</v>
      </c>
      <c r="D1623" t="s">
        <v>7233</v>
      </c>
      <c r="F1623" t="s">
        <v>1902</v>
      </c>
      <c r="G1623" t="s">
        <v>3109</v>
      </c>
      <c r="H1623" t="s">
        <v>4271</v>
      </c>
    </row>
    <row r="1624" spans="1:8" x14ac:dyDescent="0.25">
      <c r="A1624">
        <v>5</v>
      </c>
      <c r="B1624" t="s">
        <v>3106</v>
      </c>
      <c r="C1624">
        <v>445299</v>
      </c>
      <c r="D1624" t="s">
        <v>7234</v>
      </c>
      <c r="F1624" t="s">
        <v>1904</v>
      </c>
      <c r="G1624" t="s">
        <v>3109</v>
      </c>
      <c r="H1624" t="s">
        <v>4272</v>
      </c>
    </row>
    <row r="1625" spans="1:8" x14ac:dyDescent="0.25">
      <c r="A1625">
        <v>5</v>
      </c>
      <c r="B1625" t="s">
        <v>3106</v>
      </c>
      <c r="C1625">
        <v>445310</v>
      </c>
      <c r="D1625" t="s">
        <v>7235</v>
      </c>
      <c r="F1625" t="s">
        <v>1906</v>
      </c>
      <c r="G1625" t="s">
        <v>3109</v>
      </c>
      <c r="H1625" t="s">
        <v>4275</v>
      </c>
    </row>
    <row r="1626" spans="1:8" x14ac:dyDescent="0.25">
      <c r="A1626">
        <v>5</v>
      </c>
      <c r="B1626" t="s">
        <v>3106</v>
      </c>
      <c r="C1626">
        <v>446110</v>
      </c>
      <c r="D1626" t="s">
        <v>7237</v>
      </c>
      <c r="F1626" t="s">
        <v>1908</v>
      </c>
      <c r="G1626" t="s">
        <v>3109</v>
      </c>
      <c r="H1626" t="s">
        <v>4279</v>
      </c>
    </row>
    <row r="1627" spans="1:8" x14ac:dyDescent="0.25">
      <c r="A1627">
        <v>5</v>
      </c>
      <c r="B1627" t="s">
        <v>3106</v>
      </c>
      <c r="C1627">
        <v>446120</v>
      </c>
      <c r="D1627" t="s">
        <v>7238</v>
      </c>
      <c r="F1627" t="s">
        <v>1910</v>
      </c>
      <c r="G1627" t="s">
        <v>3109</v>
      </c>
      <c r="H1627" t="s">
        <v>4281</v>
      </c>
    </row>
    <row r="1628" spans="1:8" x14ac:dyDescent="0.25">
      <c r="A1628">
        <v>5</v>
      </c>
      <c r="B1628" t="s">
        <v>3106</v>
      </c>
      <c r="C1628">
        <v>446130</v>
      </c>
      <c r="D1628" t="s">
        <v>7239</v>
      </c>
      <c r="F1628" t="s">
        <v>1912</v>
      </c>
      <c r="G1628" t="s">
        <v>3109</v>
      </c>
      <c r="H1628" t="s">
        <v>4283</v>
      </c>
    </row>
    <row r="1629" spans="1:8" x14ac:dyDescent="0.25">
      <c r="A1629">
        <v>5</v>
      </c>
      <c r="B1629" t="s">
        <v>3106</v>
      </c>
      <c r="C1629">
        <v>446191</v>
      </c>
      <c r="D1629" t="s">
        <v>7241</v>
      </c>
      <c r="F1629" t="s">
        <v>1914</v>
      </c>
      <c r="G1629" t="s">
        <v>3109</v>
      </c>
      <c r="H1629" t="s">
        <v>4286</v>
      </c>
    </row>
    <row r="1630" spans="1:8" x14ac:dyDescent="0.25">
      <c r="A1630">
        <v>5</v>
      </c>
      <c r="B1630" t="s">
        <v>3106</v>
      </c>
      <c r="C1630">
        <v>446199</v>
      </c>
      <c r="D1630" t="s">
        <v>7242</v>
      </c>
      <c r="F1630" t="s">
        <v>1916</v>
      </c>
      <c r="G1630" t="s">
        <v>3109</v>
      </c>
      <c r="H1630" t="s">
        <v>4287</v>
      </c>
    </row>
    <row r="1631" spans="1:8" x14ac:dyDescent="0.25">
      <c r="A1631">
        <v>5</v>
      </c>
      <c r="B1631" t="s">
        <v>3106</v>
      </c>
      <c r="C1631">
        <v>447110</v>
      </c>
      <c r="D1631" t="s">
        <v>7244</v>
      </c>
      <c r="F1631" t="s">
        <v>1918</v>
      </c>
      <c r="G1631" t="s">
        <v>3109</v>
      </c>
      <c r="H1631" t="s">
        <v>4291</v>
      </c>
    </row>
    <row r="1632" spans="1:8" x14ac:dyDescent="0.25">
      <c r="A1632">
        <v>5</v>
      </c>
      <c r="B1632" t="s">
        <v>3106</v>
      </c>
      <c r="C1632">
        <v>447190</v>
      </c>
      <c r="D1632" t="s">
        <v>7245</v>
      </c>
      <c r="F1632" t="s">
        <v>1920</v>
      </c>
      <c r="G1632" t="s">
        <v>3109</v>
      </c>
      <c r="H1632" t="s">
        <v>4293</v>
      </c>
    </row>
    <row r="1633" spans="1:8" x14ac:dyDescent="0.25">
      <c r="A1633">
        <v>5</v>
      </c>
      <c r="B1633" t="s">
        <v>3106</v>
      </c>
      <c r="C1633">
        <v>448110</v>
      </c>
      <c r="D1633" t="s">
        <v>7247</v>
      </c>
      <c r="F1633" t="s">
        <v>1922</v>
      </c>
      <c r="G1633" t="s">
        <v>3109</v>
      </c>
      <c r="H1633" t="s">
        <v>4298</v>
      </c>
    </row>
    <row r="1634" spans="1:8" x14ac:dyDescent="0.25">
      <c r="A1634">
        <v>5</v>
      </c>
      <c r="B1634" t="s">
        <v>3106</v>
      </c>
      <c r="C1634">
        <v>448120</v>
      </c>
      <c r="D1634" t="s">
        <v>7248</v>
      </c>
      <c r="F1634" t="s">
        <v>1924</v>
      </c>
      <c r="G1634" t="s">
        <v>3109</v>
      </c>
      <c r="H1634" t="s">
        <v>4300</v>
      </c>
    </row>
    <row r="1635" spans="1:8" x14ac:dyDescent="0.25">
      <c r="A1635">
        <v>5</v>
      </c>
      <c r="B1635" t="s">
        <v>3106</v>
      </c>
      <c r="C1635">
        <v>448130</v>
      </c>
      <c r="D1635" t="s">
        <v>7249</v>
      </c>
      <c r="F1635" t="s">
        <v>1926</v>
      </c>
      <c r="G1635" t="s">
        <v>3109</v>
      </c>
      <c r="H1635" t="s">
        <v>4302</v>
      </c>
    </row>
    <row r="1636" spans="1:8" x14ac:dyDescent="0.25">
      <c r="A1636">
        <v>5</v>
      </c>
      <c r="B1636" t="s">
        <v>3106</v>
      </c>
      <c r="C1636">
        <v>448140</v>
      </c>
      <c r="D1636" t="s">
        <v>7250</v>
      </c>
      <c r="F1636" t="s">
        <v>1928</v>
      </c>
      <c r="G1636" t="s">
        <v>3109</v>
      </c>
      <c r="H1636" t="s">
        <v>4304</v>
      </c>
    </row>
    <row r="1637" spans="1:8" x14ac:dyDescent="0.25">
      <c r="A1637">
        <v>5</v>
      </c>
      <c r="B1637" t="s">
        <v>3106</v>
      </c>
      <c r="C1637">
        <v>448150</v>
      </c>
      <c r="D1637" t="s">
        <v>7251</v>
      </c>
      <c r="F1637" t="s">
        <v>1930</v>
      </c>
      <c r="G1637" t="s">
        <v>3109</v>
      </c>
      <c r="H1637" t="s">
        <v>4306</v>
      </c>
    </row>
    <row r="1638" spans="1:8" x14ac:dyDescent="0.25">
      <c r="A1638">
        <v>5</v>
      </c>
      <c r="B1638" t="s">
        <v>3106</v>
      </c>
      <c r="C1638">
        <v>448191</v>
      </c>
      <c r="D1638" t="s">
        <v>7253</v>
      </c>
      <c r="F1638" t="s">
        <v>1932</v>
      </c>
      <c r="G1638" t="s">
        <v>3120</v>
      </c>
      <c r="H1638" t="s">
        <v>4309</v>
      </c>
    </row>
    <row r="1639" spans="1:8" x14ac:dyDescent="0.25">
      <c r="A1639">
        <v>5</v>
      </c>
      <c r="B1639" t="s">
        <v>3106</v>
      </c>
      <c r="C1639">
        <v>448199</v>
      </c>
      <c r="D1639" t="s">
        <v>7254</v>
      </c>
      <c r="F1639" t="s">
        <v>1934</v>
      </c>
      <c r="G1639" t="s">
        <v>3120</v>
      </c>
      <c r="H1639" t="s">
        <v>4310</v>
      </c>
    </row>
    <row r="1640" spans="1:8" x14ac:dyDescent="0.25">
      <c r="A1640">
        <v>5</v>
      </c>
      <c r="B1640" t="s">
        <v>3106</v>
      </c>
      <c r="C1640">
        <v>448210</v>
      </c>
      <c r="D1640" t="s">
        <v>7255</v>
      </c>
      <c r="F1640" t="s">
        <v>1936</v>
      </c>
      <c r="G1640" t="s">
        <v>3109</v>
      </c>
      <c r="H1640" t="s">
        <v>4313</v>
      </c>
    </row>
    <row r="1641" spans="1:8" x14ac:dyDescent="0.25">
      <c r="A1641">
        <v>5</v>
      </c>
      <c r="B1641" t="s">
        <v>3106</v>
      </c>
      <c r="C1641">
        <v>448310</v>
      </c>
      <c r="D1641" t="s">
        <v>7256</v>
      </c>
      <c r="F1641" t="s">
        <v>1938</v>
      </c>
      <c r="G1641" t="s">
        <v>3109</v>
      </c>
      <c r="H1641" t="s">
        <v>4317</v>
      </c>
    </row>
    <row r="1642" spans="1:8" x14ac:dyDescent="0.25">
      <c r="A1642">
        <v>5</v>
      </c>
      <c r="B1642" t="s">
        <v>3106</v>
      </c>
      <c r="C1642">
        <v>448320</v>
      </c>
      <c r="D1642" t="s">
        <v>7257</v>
      </c>
      <c r="F1642" t="s">
        <v>1940</v>
      </c>
      <c r="G1642" t="s">
        <v>3109</v>
      </c>
      <c r="H1642" t="s">
        <v>4319</v>
      </c>
    </row>
    <row r="1643" spans="1:8" x14ac:dyDescent="0.25">
      <c r="A1643">
        <v>5</v>
      </c>
      <c r="B1643" t="s">
        <v>3106</v>
      </c>
      <c r="C1643">
        <v>451111</v>
      </c>
      <c r="D1643" t="s">
        <v>7260</v>
      </c>
      <c r="F1643" t="s">
        <v>1942</v>
      </c>
      <c r="G1643" t="s">
        <v>3120</v>
      </c>
      <c r="H1643" t="s">
        <v>4325</v>
      </c>
    </row>
    <row r="1644" spans="1:8" x14ac:dyDescent="0.25">
      <c r="A1644">
        <v>5</v>
      </c>
      <c r="B1644" t="s">
        <v>3106</v>
      </c>
      <c r="C1644">
        <v>451112</v>
      </c>
      <c r="D1644" t="s">
        <v>7261</v>
      </c>
      <c r="F1644" t="s">
        <v>1944</v>
      </c>
      <c r="G1644" t="s">
        <v>3120</v>
      </c>
      <c r="H1644" t="s">
        <v>4326</v>
      </c>
    </row>
    <row r="1645" spans="1:8" x14ac:dyDescent="0.25">
      <c r="A1645">
        <v>5</v>
      </c>
      <c r="B1645" t="s">
        <v>3106</v>
      </c>
      <c r="C1645">
        <v>451113</v>
      </c>
      <c r="D1645" t="s">
        <v>7262</v>
      </c>
      <c r="F1645" t="s">
        <v>1946</v>
      </c>
      <c r="G1645" t="s">
        <v>3120</v>
      </c>
      <c r="H1645" t="s">
        <v>4327</v>
      </c>
    </row>
    <row r="1646" spans="1:8" x14ac:dyDescent="0.25">
      <c r="A1646">
        <v>5</v>
      </c>
      <c r="B1646" t="s">
        <v>3106</v>
      </c>
      <c r="C1646">
        <v>451119</v>
      </c>
      <c r="D1646" t="s">
        <v>7263</v>
      </c>
      <c r="F1646" t="s">
        <v>1948</v>
      </c>
      <c r="G1646" t="s">
        <v>3120</v>
      </c>
      <c r="H1646" t="s">
        <v>4328</v>
      </c>
    </row>
    <row r="1647" spans="1:8" x14ac:dyDescent="0.25">
      <c r="A1647">
        <v>5</v>
      </c>
      <c r="B1647" t="s">
        <v>3106</v>
      </c>
      <c r="C1647">
        <v>451120</v>
      </c>
      <c r="D1647" t="s">
        <v>7264</v>
      </c>
      <c r="F1647" t="s">
        <v>1950</v>
      </c>
      <c r="G1647" t="s">
        <v>3109</v>
      </c>
      <c r="H1647" t="s">
        <v>4330</v>
      </c>
    </row>
    <row r="1648" spans="1:8" x14ac:dyDescent="0.25">
      <c r="A1648">
        <v>5</v>
      </c>
      <c r="B1648" t="s">
        <v>3106</v>
      </c>
      <c r="C1648">
        <v>451130</v>
      </c>
      <c r="D1648" t="s">
        <v>7265</v>
      </c>
      <c r="F1648" t="s">
        <v>1952</v>
      </c>
      <c r="G1648" t="s">
        <v>3109</v>
      </c>
      <c r="H1648" t="s">
        <v>4332</v>
      </c>
    </row>
    <row r="1649" spans="1:8" x14ac:dyDescent="0.25">
      <c r="A1649">
        <v>5</v>
      </c>
      <c r="B1649" t="s">
        <v>3106</v>
      </c>
      <c r="C1649">
        <v>451140</v>
      </c>
      <c r="D1649" t="s">
        <v>7266</v>
      </c>
      <c r="F1649" t="s">
        <v>1954</v>
      </c>
      <c r="G1649" t="s">
        <v>3109</v>
      </c>
      <c r="H1649" t="s">
        <v>4334</v>
      </c>
    </row>
    <row r="1650" spans="1:8" x14ac:dyDescent="0.25">
      <c r="A1650">
        <v>5</v>
      </c>
      <c r="B1650" t="s">
        <v>3106</v>
      </c>
      <c r="C1650">
        <v>451310</v>
      </c>
      <c r="D1650" t="s">
        <v>7267</v>
      </c>
      <c r="F1650" t="s">
        <v>1956</v>
      </c>
      <c r="G1650" t="s">
        <v>3109</v>
      </c>
      <c r="H1650" t="s">
        <v>4337</v>
      </c>
    </row>
    <row r="1651" spans="1:8" x14ac:dyDescent="0.25">
      <c r="A1651">
        <v>5</v>
      </c>
      <c r="B1651" t="s">
        <v>3106</v>
      </c>
      <c r="C1651">
        <v>452110</v>
      </c>
      <c r="D1651" t="s">
        <v>7269</v>
      </c>
      <c r="F1651" t="s">
        <v>1958</v>
      </c>
      <c r="G1651" t="s">
        <v>3120</v>
      </c>
      <c r="H1651" t="s">
        <v>4341</v>
      </c>
    </row>
    <row r="1652" spans="1:8" x14ac:dyDescent="0.25">
      <c r="A1652">
        <v>5</v>
      </c>
      <c r="B1652" t="s">
        <v>3106</v>
      </c>
      <c r="C1652">
        <v>452910</v>
      </c>
      <c r="D1652" t="s">
        <v>7270</v>
      </c>
      <c r="F1652" t="s">
        <v>1960</v>
      </c>
      <c r="G1652" t="s">
        <v>3109</v>
      </c>
      <c r="H1652" t="s">
        <v>4345</v>
      </c>
    </row>
    <row r="1653" spans="1:8" x14ac:dyDescent="0.25">
      <c r="A1653">
        <v>5</v>
      </c>
      <c r="B1653" t="s">
        <v>3106</v>
      </c>
      <c r="C1653">
        <v>452991</v>
      </c>
      <c r="D1653" t="s">
        <v>7272</v>
      </c>
      <c r="F1653" t="s">
        <v>1962</v>
      </c>
      <c r="G1653" t="s">
        <v>3120</v>
      </c>
      <c r="H1653" t="s">
        <v>4348</v>
      </c>
    </row>
    <row r="1654" spans="1:8" x14ac:dyDescent="0.25">
      <c r="A1654">
        <v>5</v>
      </c>
      <c r="B1654" t="s">
        <v>3106</v>
      </c>
      <c r="C1654">
        <v>452999</v>
      </c>
      <c r="D1654" t="s">
        <v>7273</v>
      </c>
      <c r="F1654" t="s">
        <v>1964</v>
      </c>
      <c r="G1654" t="s">
        <v>3120</v>
      </c>
      <c r="H1654" t="s">
        <v>4349</v>
      </c>
    </row>
    <row r="1655" spans="1:8" x14ac:dyDescent="0.25">
      <c r="A1655">
        <v>5</v>
      </c>
      <c r="B1655" t="s">
        <v>3106</v>
      </c>
      <c r="C1655">
        <v>453110</v>
      </c>
      <c r="D1655" t="s">
        <v>7275</v>
      </c>
      <c r="F1655" t="s">
        <v>1966</v>
      </c>
      <c r="G1655" t="s">
        <v>3109</v>
      </c>
      <c r="H1655" t="s">
        <v>4353</v>
      </c>
    </row>
    <row r="1656" spans="1:8" x14ac:dyDescent="0.25">
      <c r="A1656">
        <v>5</v>
      </c>
      <c r="B1656" t="s">
        <v>3106</v>
      </c>
      <c r="C1656">
        <v>453210</v>
      </c>
      <c r="D1656" t="s">
        <v>7276</v>
      </c>
      <c r="F1656" t="s">
        <v>1968</v>
      </c>
      <c r="G1656" t="s">
        <v>3109</v>
      </c>
      <c r="H1656" t="s">
        <v>4357</v>
      </c>
    </row>
    <row r="1657" spans="1:8" x14ac:dyDescent="0.25">
      <c r="A1657">
        <v>5</v>
      </c>
      <c r="B1657" t="s">
        <v>3106</v>
      </c>
      <c r="C1657">
        <v>453220</v>
      </c>
      <c r="D1657" t="s">
        <v>7277</v>
      </c>
      <c r="F1657" t="s">
        <v>1970</v>
      </c>
      <c r="G1657" t="s">
        <v>3109</v>
      </c>
      <c r="H1657" t="s">
        <v>4359</v>
      </c>
    </row>
    <row r="1658" spans="1:8" x14ac:dyDescent="0.25">
      <c r="A1658">
        <v>5</v>
      </c>
      <c r="B1658" t="s">
        <v>3106</v>
      </c>
      <c r="C1658">
        <v>453310</v>
      </c>
      <c r="D1658" t="s">
        <v>7278</v>
      </c>
      <c r="F1658" t="s">
        <v>1972</v>
      </c>
      <c r="G1658" t="s">
        <v>3109</v>
      </c>
      <c r="H1658" t="s">
        <v>4362</v>
      </c>
    </row>
    <row r="1659" spans="1:8" x14ac:dyDescent="0.25">
      <c r="A1659">
        <v>5</v>
      </c>
      <c r="B1659" t="s">
        <v>3106</v>
      </c>
      <c r="C1659">
        <v>453910</v>
      </c>
      <c r="D1659" t="s">
        <v>7279</v>
      </c>
      <c r="F1659" t="s">
        <v>1974</v>
      </c>
      <c r="G1659" t="s">
        <v>3109</v>
      </c>
      <c r="H1659" t="s">
        <v>4366</v>
      </c>
    </row>
    <row r="1660" spans="1:8" x14ac:dyDescent="0.25">
      <c r="A1660">
        <v>5</v>
      </c>
      <c r="B1660" t="s">
        <v>3106</v>
      </c>
      <c r="C1660">
        <v>453920</v>
      </c>
      <c r="D1660" t="s">
        <v>7280</v>
      </c>
      <c r="F1660" t="s">
        <v>1976</v>
      </c>
      <c r="G1660" t="s">
        <v>3109</v>
      </c>
      <c r="H1660" t="s">
        <v>4368</v>
      </c>
    </row>
    <row r="1661" spans="1:8" x14ac:dyDescent="0.25">
      <c r="A1661">
        <v>5</v>
      </c>
      <c r="B1661" t="s">
        <v>3106</v>
      </c>
      <c r="C1661">
        <v>453930</v>
      </c>
      <c r="D1661" t="s">
        <v>7281</v>
      </c>
      <c r="F1661" t="s">
        <v>1978</v>
      </c>
      <c r="G1661" t="s">
        <v>3109</v>
      </c>
      <c r="H1661" t="s">
        <v>4370</v>
      </c>
    </row>
    <row r="1662" spans="1:8" x14ac:dyDescent="0.25">
      <c r="A1662">
        <v>5</v>
      </c>
      <c r="B1662" t="s">
        <v>3106</v>
      </c>
      <c r="C1662">
        <v>453992</v>
      </c>
      <c r="D1662" t="s">
        <v>7283</v>
      </c>
      <c r="F1662" t="s">
        <v>1980</v>
      </c>
      <c r="G1662" t="s">
        <v>3120</v>
      </c>
      <c r="H1662" t="s">
        <v>4373</v>
      </c>
    </row>
    <row r="1663" spans="1:8" x14ac:dyDescent="0.25">
      <c r="A1663">
        <v>5</v>
      </c>
      <c r="B1663" t="s">
        <v>3106</v>
      </c>
      <c r="C1663">
        <v>453999</v>
      </c>
      <c r="D1663" t="s">
        <v>7284</v>
      </c>
      <c r="F1663" t="s">
        <v>1982</v>
      </c>
      <c r="G1663" t="s">
        <v>3120</v>
      </c>
      <c r="H1663" t="s">
        <v>4374</v>
      </c>
    </row>
    <row r="1664" spans="1:8" x14ac:dyDescent="0.25">
      <c r="A1664">
        <v>5</v>
      </c>
      <c r="B1664" t="s">
        <v>3106</v>
      </c>
      <c r="C1664">
        <v>454110</v>
      </c>
      <c r="D1664" t="s">
        <v>7286</v>
      </c>
      <c r="F1664" t="s">
        <v>1984</v>
      </c>
      <c r="G1664" t="s">
        <v>3120</v>
      </c>
      <c r="H1664" t="s">
        <v>4378</v>
      </c>
    </row>
    <row r="1665" spans="1:8" x14ac:dyDescent="0.25">
      <c r="A1665">
        <v>5</v>
      </c>
      <c r="B1665" t="s">
        <v>3106</v>
      </c>
      <c r="C1665">
        <v>454210</v>
      </c>
      <c r="D1665" t="s">
        <v>7287</v>
      </c>
      <c r="F1665" t="s">
        <v>1986</v>
      </c>
      <c r="G1665" t="s">
        <v>3109</v>
      </c>
      <c r="H1665" t="s">
        <v>4381</v>
      </c>
    </row>
    <row r="1666" spans="1:8" x14ac:dyDescent="0.25">
      <c r="A1666">
        <v>5</v>
      </c>
      <c r="B1666" t="s">
        <v>3106</v>
      </c>
      <c r="C1666">
        <v>454311</v>
      </c>
      <c r="D1666" t="s">
        <v>7289</v>
      </c>
      <c r="F1666" t="s">
        <v>1988</v>
      </c>
      <c r="G1666" t="s">
        <v>3109</v>
      </c>
      <c r="H1666" t="s">
        <v>4386</v>
      </c>
    </row>
    <row r="1667" spans="1:8" x14ac:dyDescent="0.25">
      <c r="A1667">
        <v>5</v>
      </c>
      <c r="B1667" t="s">
        <v>3106</v>
      </c>
      <c r="C1667">
        <v>454312</v>
      </c>
      <c r="D1667" t="s">
        <v>7290</v>
      </c>
      <c r="F1667" t="s">
        <v>1990</v>
      </c>
      <c r="G1667" t="s">
        <v>3109</v>
      </c>
      <c r="H1667" t="s">
        <v>4387</v>
      </c>
    </row>
    <row r="1668" spans="1:8" x14ac:dyDescent="0.25">
      <c r="A1668">
        <v>5</v>
      </c>
      <c r="B1668" t="s">
        <v>3106</v>
      </c>
      <c r="C1668">
        <v>454319</v>
      </c>
      <c r="D1668" t="s">
        <v>7291</v>
      </c>
      <c r="F1668" t="s">
        <v>1992</v>
      </c>
      <c r="G1668" t="s">
        <v>3109</v>
      </c>
      <c r="H1668" t="s">
        <v>4388</v>
      </c>
    </row>
    <row r="1669" spans="1:8" x14ac:dyDescent="0.25">
      <c r="A1669">
        <v>5</v>
      </c>
      <c r="B1669" t="s">
        <v>3106</v>
      </c>
      <c r="C1669">
        <v>454390</v>
      </c>
      <c r="D1669" t="s">
        <v>7292</v>
      </c>
      <c r="F1669" t="s">
        <v>1994</v>
      </c>
      <c r="G1669" t="s">
        <v>3109</v>
      </c>
      <c r="H1669" t="s">
        <v>4390</v>
      </c>
    </row>
    <row r="1670" spans="1:8" x14ac:dyDescent="0.25">
      <c r="A1670">
        <v>5</v>
      </c>
      <c r="B1670" t="s">
        <v>3106</v>
      </c>
      <c r="C1670">
        <v>481110</v>
      </c>
      <c r="D1670" t="s">
        <v>7295</v>
      </c>
      <c r="F1670" t="s">
        <v>1996</v>
      </c>
      <c r="G1670" t="s">
        <v>3120</v>
      </c>
      <c r="H1670" t="s">
        <v>4396</v>
      </c>
    </row>
    <row r="1671" spans="1:8" x14ac:dyDescent="0.25">
      <c r="A1671">
        <v>5</v>
      </c>
      <c r="B1671" t="s">
        <v>3106</v>
      </c>
      <c r="C1671">
        <v>481214</v>
      </c>
      <c r="D1671" t="s">
        <v>7297</v>
      </c>
      <c r="F1671" t="s">
        <v>1998</v>
      </c>
      <c r="G1671" t="s">
        <v>3120</v>
      </c>
      <c r="H1671" t="s">
        <v>4400</v>
      </c>
    </row>
    <row r="1672" spans="1:8" x14ac:dyDescent="0.25">
      <c r="A1672">
        <v>5</v>
      </c>
      <c r="B1672" t="s">
        <v>3106</v>
      </c>
      <c r="C1672">
        <v>481215</v>
      </c>
      <c r="D1672" t="s">
        <v>7298</v>
      </c>
      <c r="F1672" t="s">
        <v>2000</v>
      </c>
      <c r="G1672" t="s">
        <v>3120</v>
      </c>
      <c r="H1672" t="s">
        <v>4401</v>
      </c>
    </row>
    <row r="1673" spans="1:8" x14ac:dyDescent="0.25">
      <c r="A1673">
        <v>5</v>
      </c>
      <c r="B1673" t="s">
        <v>3106</v>
      </c>
      <c r="C1673">
        <v>482112</v>
      </c>
      <c r="D1673" t="s">
        <v>7301</v>
      </c>
      <c r="F1673" t="s">
        <v>2002</v>
      </c>
      <c r="G1673" t="s">
        <v>3109</v>
      </c>
      <c r="H1673" t="s">
        <v>4405</v>
      </c>
    </row>
    <row r="1674" spans="1:8" x14ac:dyDescent="0.25">
      <c r="A1674">
        <v>5</v>
      </c>
      <c r="B1674" t="s">
        <v>3106</v>
      </c>
      <c r="C1674">
        <v>482113</v>
      </c>
      <c r="D1674" t="s">
        <v>7302</v>
      </c>
      <c r="F1674" t="s">
        <v>2004</v>
      </c>
      <c r="G1674" t="s">
        <v>3120</v>
      </c>
      <c r="H1674" t="s">
        <v>4406</v>
      </c>
    </row>
    <row r="1675" spans="1:8" x14ac:dyDescent="0.25">
      <c r="A1675">
        <v>5</v>
      </c>
      <c r="B1675" t="s">
        <v>3106</v>
      </c>
      <c r="C1675">
        <v>482114</v>
      </c>
      <c r="D1675" t="s">
        <v>7303</v>
      </c>
      <c r="F1675" t="s">
        <v>2006</v>
      </c>
      <c r="G1675" t="s">
        <v>3120</v>
      </c>
      <c r="H1675" t="s">
        <v>4407</v>
      </c>
    </row>
    <row r="1676" spans="1:8" x14ac:dyDescent="0.25">
      <c r="A1676">
        <v>5</v>
      </c>
      <c r="B1676" t="s">
        <v>3106</v>
      </c>
      <c r="C1676">
        <v>483115</v>
      </c>
      <c r="D1676" t="s">
        <v>7306</v>
      </c>
      <c r="F1676" t="s">
        <v>2008</v>
      </c>
      <c r="G1676" t="s">
        <v>3120</v>
      </c>
      <c r="H1676" t="s">
        <v>4412</v>
      </c>
    </row>
    <row r="1677" spans="1:8" x14ac:dyDescent="0.25">
      <c r="A1677">
        <v>5</v>
      </c>
      <c r="B1677" t="s">
        <v>3106</v>
      </c>
      <c r="C1677">
        <v>483116</v>
      </c>
      <c r="D1677" t="s">
        <v>7307</v>
      </c>
      <c r="F1677" t="s">
        <v>2010</v>
      </c>
      <c r="G1677" t="s">
        <v>3120</v>
      </c>
      <c r="H1677" t="s">
        <v>4413</v>
      </c>
    </row>
    <row r="1678" spans="1:8" x14ac:dyDescent="0.25">
      <c r="A1678">
        <v>5</v>
      </c>
      <c r="B1678" t="s">
        <v>3106</v>
      </c>
      <c r="C1678">
        <v>483213</v>
      </c>
      <c r="D1678" t="s">
        <v>7309</v>
      </c>
      <c r="F1678" t="s">
        <v>2012</v>
      </c>
      <c r="G1678" t="s">
        <v>3120</v>
      </c>
      <c r="H1678" t="s">
        <v>4417</v>
      </c>
    </row>
    <row r="1679" spans="1:8" x14ac:dyDescent="0.25">
      <c r="A1679">
        <v>5</v>
      </c>
      <c r="B1679" t="s">
        <v>3106</v>
      </c>
      <c r="C1679">
        <v>483214</v>
      </c>
      <c r="D1679" t="s">
        <v>7310</v>
      </c>
      <c r="F1679" t="s">
        <v>2014</v>
      </c>
      <c r="G1679" t="s">
        <v>3120</v>
      </c>
      <c r="H1679" t="s">
        <v>4418</v>
      </c>
    </row>
    <row r="1680" spans="1:8" x14ac:dyDescent="0.25">
      <c r="A1680">
        <v>5</v>
      </c>
      <c r="B1680" t="s">
        <v>3106</v>
      </c>
      <c r="C1680">
        <v>484110</v>
      </c>
      <c r="D1680" t="s">
        <v>7312</v>
      </c>
      <c r="F1680" t="s">
        <v>2016</v>
      </c>
      <c r="G1680" t="s">
        <v>3109</v>
      </c>
      <c r="H1680" t="s">
        <v>4423</v>
      </c>
    </row>
    <row r="1681" spans="1:8" x14ac:dyDescent="0.25">
      <c r="A1681">
        <v>5</v>
      </c>
      <c r="B1681" t="s">
        <v>3106</v>
      </c>
      <c r="C1681">
        <v>484121</v>
      </c>
      <c r="D1681" t="s">
        <v>7314</v>
      </c>
      <c r="F1681" t="s">
        <v>2018</v>
      </c>
      <c r="G1681" t="s">
        <v>3109</v>
      </c>
      <c r="H1681" t="s">
        <v>4426</v>
      </c>
    </row>
    <row r="1682" spans="1:8" x14ac:dyDescent="0.25">
      <c r="A1682">
        <v>5</v>
      </c>
      <c r="B1682" t="s">
        <v>3106</v>
      </c>
      <c r="C1682">
        <v>484122</v>
      </c>
      <c r="D1682" t="s">
        <v>7315</v>
      </c>
      <c r="F1682" t="s">
        <v>2020</v>
      </c>
      <c r="G1682" t="s">
        <v>3109</v>
      </c>
      <c r="H1682" t="s">
        <v>4427</v>
      </c>
    </row>
    <row r="1683" spans="1:8" x14ac:dyDescent="0.25">
      <c r="A1683">
        <v>5</v>
      </c>
      <c r="B1683" t="s">
        <v>3106</v>
      </c>
      <c r="C1683">
        <v>484210</v>
      </c>
      <c r="D1683" t="s">
        <v>7316</v>
      </c>
      <c r="F1683" t="s">
        <v>2022</v>
      </c>
      <c r="H1683" t="s">
        <v>4431</v>
      </c>
    </row>
    <row r="1684" spans="1:8" x14ac:dyDescent="0.25">
      <c r="A1684">
        <v>5</v>
      </c>
      <c r="B1684" t="s">
        <v>3106</v>
      </c>
      <c r="C1684">
        <v>484221</v>
      </c>
      <c r="D1684" t="s">
        <v>7318</v>
      </c>
      <c r="F1684" t="s">
        <v>2024</v>
      </c>
      <c r="G1684" t="s">
        <v>3120</v>
      </c>
      <c r="H1684" t="s">
        <v>4434</v>
      </c>
    </row>
    <row r="1685" spans="1:8" x14ac:dyDescent="0.25">
      <c r="A1685">
        <v>5</v>
      </c>
      <c r="B1685" t="s">
        <v>3106</v>
      </c>
      <c r="C1685">
        <v>484222</v>
      </c>
      <c r="D1685" t="s">
        <v>7319</v>
      </c>
      <c r="F1685" t="s">
        <v>2026</v>
      </c>
      <c r="G1685" t="s">
        <v>3120</v>
      </c>
      <c r="H1685" t="s">
        <v>4435</v>
      </c>
    </row>
    <row r="1686" spans="1:8" x14ac:dyDescent="0.25">
      <c r="A1686">
        <v>5</v>
      </c>
      <c r="B1686" t="s">
        <v>3106</v>
      </c>
      <c r="C1686">
        <v>484223</v>
      </c>
      <c r="D1686" t="s">
        <v>7320</v>
      </c>
      <c r="F1686" t="s">
        <v>2028</v>
      </c>
      <c r="G1686" t="s">
        <v>3120</v>
      </c>
      <c r="H1686" t="s">
        <v>4436</v>
      </c>
    </row>
    <row r="1687" spans="1:8" x14ac:dyDescent="0.25">
      <c r="A1687">
        <v>5</v>
      </c>
      <c r="B1687" t="s">
        <v>3106</v>
      </c>
      <c r="C1687">
        <v>484229</v>
      </c>
      <c r="D1687" t="s">
        <v>7321</v>
      </c>
      <c r="F1687" t="s">
        <v>2030</v>
      </c>
      <c r="G1687" t="s">
        <v>3120</v>
      </c>
      <c r="H1687" t="s">
        <v>4437</v>
      </c>
    </row>
    <row r="1688" spans="1:8" x14ac:dyDescent="0.25">
      <c r="A1688">
        <v>5</v>
      </c>
      <c r="B1688" t="s">
        <v>3106</v>
      </c>
      <c r="C1688">
        <v>484231</v>
      </c>
      <c r="D1688" t="s">
        <v>7323</v>
      </c>
      <c r="F1688" t="s">
        <v>2032</v>
      </c>
      <c r="G1688" t="s">
        <v>3120</v>
      </c>
      <c r="H1688" t="s">
        <v>4440</v>
      </c>
    </row>
    <row r="1689" spans="1:8" x14ac:dyDescent="0.25">
      <c r="A1689">
        <v>5</v>
      </c>
      <c r="B1689" t="s">
        <v>3106</v>
      </c>
      <c r="C1689">
        <v>484232</v>
      </c>
      <c r="D1689" t="s">
        <v>7324</v>
      </c>
      <c r="F1689" t="s">
        <v>2034</v>
      </c>
      <c r="G1689" t="s">
        <v>3120</v>
      </c>
      <c r="H1689" t="s">
        <v>4441</v>
      </c>
    </row>
    <row r="1690" spans="1:8" x14ac:dyDescent="0.25">
      <c r="A1690">
        <v>5</v>
      </c>
      <c r="B1690" t="s">
        <v>3106</v>
      </c>
      <c r="C1690">
        <v>484233</v>
      </c>
      <c r="D1690" t="s">
        <v>7325</v>
      </c>
      <c r="F1690" t="s">
        <v>2036</v>
      </c>
      <c r="G1690" t="s">
        <v>3120</v>
      </c>
      <c r="H1690" t="s">
        <v>4442</v>
      </c>
    </row>
    <row r="1691" spans="1:8" x14ac:dyDescent="0.25">
      <c r="A1691">
        <v>5</v>
      </c>
      <c r="B1691" t="s">
        <v>3106</v>
      </c>
      <c r="C1691">
        <v>484239</v>
      </c>
      <c r="D1691" t="s">
        <v>7326</v>
      </c>
      <c r="F1691" t="s">
        <v>2038</v>
      </c>
      <c r="G1691" t="s">
        <v>3120</v>
      </c>
      <c r="H1691" t="s">
        <v>4443</v>
      </c>
    </row>
    <row r="1692" spans="1:8" x14ac:dyDescent="0.25">
      <c r="A1692">
        <v>5</v>
      </c>
      <c r="B1692" t="s">
        <v>3106</v>
      </c>
      <c r="C1692">
        <v>485110</v>
      </c>
      <c r="D1692" t="s">
        <v>7328</v>
      </c>
      <c r="F1692" t="s">
        <v>679</v>
      </c>
      <c r="G1692" t="s">
        <v>3120</v>
      </c>
      <c r="H1692" t="s">
        <v>4448</v>
      </c>
    </row>
    <row r="1693" spans="1:8" x14ac:dyDescent="0.25">
      <c r="A1693">
        <v>5</v>
      </c>
      <c r="B1693" t="s">
        <v>3106</v>
      </c>
      <c r="C1693">
        <v>485210</v>
      </c>
      <c r="D1693" t="s">
        <v>7329</v>
      </c>
      <c r="F1693" t="s">
        <v>2041</v>
      </c>
      <c r="H1693" t="s">
        <v>4451</v>
      </c>
    </row>
    <row r="1694" spans="1:8" x14ac:dyDescent="0.25">
      <c r="A1694">
        <v>5</v>
      </c>
      <c r="B1694" t="s">
        <v>3106</v>
      </c>
      <c r="C1694">
        <v>485310</v>
      </c>
      <c r="D1694" t="s">
        <v>7330</v>
      </c>
      <c r="F1694" t="s">
        <v>2043</v>
      </c>
      <c r="G1694" t="s">
        <v>3109</v>
      </c>
      <c r="H1694" t="s">
        <v>4454</v>
      </c>
    </row>
    <row r="1695" spans="1:8" x14ac:dyDescent="0.25">
      <c r="A1695">
        <v>5</v>
      </c>
      <c r="B1695" t="s">
        <v>3106</v>
      </c>
      <c r="C1695">
        <v>485320</v>
      </c>
      <c r="D1695" t="s">
        <v>7331</v>
      </c>
      <c r="F1695" t="s">
        <v>2045</v>
      </c>
      <c r="H1695" t="s">
        <v>4456</v>
      </c>
    </row>
    <row r="1696" spans="1:8" x14ac:dyDescent="0.25">
      <c r="A1696">
        <v>5</v>
      </c>
      <c r="B1696" t="s">
        <v>3106</v>
      </c>
      <c r="C1696">
        <v>485410</v>
      </c>
      <c r="D1696" t="s">
        <v>7332</v>
      </c>
      <c r="F1696" t="s">
        <v>2047</v>
      </c>
      <c r="H1696" t="s">
        <v>4459</v>
      </c>
    </row>
    <row r="1697" spans="1:8" x14ac:dyDescent="0.25">
      <c r="A1697">
        <v>5</v>
      </c>
      <c r="B1697" t="s">
        <v>3106</v>
      </c>
      <c r="C1697">
        <v>485510</v>
      </c>
      <c r="D1697" t="s">
        <v>7333</v>
      </c>
      <c r="F1697" t="s">
        <v>2049</v>
      </c>
      <c r="H1697" t="s">
        <v>4462</v>
      </c>
    </row>
    <row r="1698" spans="1:8" x14ac:dyDescent="0.25">
      <c r="A1698">
        <v>5</v>
      </c>
      <c r="B1698" t="s">
        <v>3106</v>
      </c>
      <c r="C1698">
        <v>485990</v>
      </c>
      <c r="D1698" t="s">
        <v>7334</v>
      </c>
      <c r="F1698" t="s">
        <v>2051</v>
      </c>
      <c r="G1698" t="s">
        <v>3120</v>
      </c>
      <c r="H1698" t="s">
        <v>4465</v>
      </c>
    </row>
    <row r="1699" spans="1:8" x14ac:dyDescent="0.25">
      <c r="A1699">
        <v>5</v>
      </c>
      <c r="B1699" t="s">
        <v>3106</v>
      </c>
      <c r="C1699">
        <v>486110</v>
      </c>
      <c r="D1699" t="s">
        <v>7336</v>
      </c>
      <c r="F1699" t="s">
        <v>2053</v>
      </c>
      <c r="H1699" t="s">
        <v>4469</v>
      </c>
    </row>
    <row r="1700" spans="1:8" x14ac:dyDescent="0.25">
      <c r="A1700">
        <v>5</v>
      </c>
      <c r="B1700" t="s">
        <v>3106</v>
      </c>
      <c r="C1700">
        <v>486210</v>
      </c>
      <c r="D1700" t="s">
        <v>7337</v>
      </c>
      <c r="F1700" t="s">
        <v>693</v>
      </c>
      <c r="H1700" t="s">
        <v>4472</v>
      </c>
    </row>
    <row r="1701" spans="1:8" x14ac:dyDescent="0.25">
      <c r="A1701">
        <v>5</v>
      </c>
      <c r="B1701" t="s">
        <v>3106</v>
      </c>
      <c r="C1701">
        <v>486910</v>
      </c>
      <c r="D1701" t="s">
        <v>7338</v>
      </c>
      <c r="F1701" t="s">
        <v>2056</v>
      </c>
      <c r="H1701" t="s">
        <v>4476</v>
      </c>
    </row>
    <row r="1702" spans="1:8" x14ac:dyDescent="0.25">
      <c r="A1702">
        <v>5</v>
      </c>
      <c r="B1702" t="s">
        <v>3106</v>
      </c>
      <c r="C1702">
        <v>486990</v>
      </c>
      <c r="D1702" t="s">
        <v>7339</v>
      </c>
      <c r="F1702" t="s">
        <v>2058</v>
      </c>
      <c r="H1702" t="s">
        <v>4478</v>
      </c>
    </row>
    <row r="1703" spans="1:8" x14ac:dyDescent="0.25">
      <c r="A1703">
        <v>5</v>
      </c>
      <c r="B1703" t="s">
        <v>3106</v>
      </c>
      <c r="C1703">
        <v>487110</v>
      </c>
      <c r="D1703" t="s">
        <v>7341</v>
      </c>
      <c r="F1703" t="s">
        <v>2060</v>
      </c>
      <c r="H1703" t="s">
        <v>4483</v>
      </c>
    </row>
    <row r="1704" spans="1:8" x14ac:dyDescent="0.25">
      <c r="A1704">
        <v>5</v>
      </c>
      <c r="B1704" t="s">
        <v>3106</v>
      </c>
      <c r="C1704">
        <v>487210</v>
      </c>
      <c r="D1704" t="s">
        <v>7342</v>
      </c>
      <c r="F1704" t="s">
        <v>2062</v>
      </c>
      <c r="H1704" t="s">
        <v>4486</v>
      </c>
    </row>
    <row r="1705" spans="1:8" x14ac:dyDescent="0.25">
      <c r="A1705">
        <v>5</v>
      </c>
      <c r="B1705" t="s">
        <v>3106</v>
      </c>
      <c r="C1705">
        <v>487990</v>
      </c>
      <c r="D1705" t="s">
        <v>7343</v>
      </c>
      <c r="F1705" t="s">
        <v>2064</v>
      </c>
      <c r="H1705" t="s">
        <v>4489</v>
      </c>
    </row>
    <row r="1706" spans="1:8" x14ac:dyDescent="0.25">
      <c r="A1706">
        <v>5</v>
      </c>
      <c r="B1706" t="s">
        <v>3106</v>
      </c>
      <c r="C1706">
        <v>488111</v>
      </c>
      <c r="D1706" t="s">
        <v>7346</v>
      </c>
      <c r="F1706" t="s">
        <v>2066</v>
      </c>
      <c r="H1706" t="s">
        <v>4495</v>
      </c>
    </row>
    <row r="1707" spans="1:8" x14ac:dyDescent="0.25">
      <c r="A1707">
        <v>5</v>
      </c>
      <c r="B1707" t="s">
        <v>3106</v>
      </c>
      <c r="C1707">
        <v>488119</v>
      </c>
      <c r="D1707" t="s">
        <v>7347</v>
      </c>
      <c r="F1707" t="s">
        <v>2068</v>
      </c>
      <c r="G1707" t="s">
        <v>3109</v>
      </c>
      <c r="H1707" t="s">
        <v>4496</v>
      </c>
    </row>
    <row r="1708" spans="1:8" x14ac:dyDescent="0.25">
      <c r="A1708">
        <v>5</v>
      </c>
      <c r="B1708" t="s">
        <v>3106</v>
      </c>
      <c r="C1708">
        <v>488190</v>
      </c>
      <c r="D1708" t="s">
        <v>7348</v>
      </c>
      <c r="F1708" t="s">
        <v>2070</v>
      </c>
      <c r="H1708" t="s">
        <v>4498</v>
      </c>
    </row>
    <row r="1709" spans="1:8" x14ac:dyDescent="0.25">
      <c r="A1709">
        <v>5</v>
      </c>
      <c r="B1709" t="s">
        <v>3106</v>
      </c>
      <c r="C1709">
        <v>488210</v>
      </c>
      <c r="D1709" t="s">
        <v>7349</v>
      </c>
      <c r="F1709" t="s">
        <v>2072</v>
      </c>
      <c r="H1709" t="s">
        <v>4501</v>
      </c>
    </row>
    <row r="1710" spans="1:8" x14ac:dyDescent="0.25">
      <c r="A1710">
        <v>5</v>
      </c>
      <c r="B1710" t="s">
        <v>3106</v>
      </c>
      <c r="C1710">
        <v>488310</v>
      </c>
      <c r="D1710" t="s">
        <v>7350</v>
      </c>
      <c r="F1710" t="s">
        <v>2074</v>
      </c>
      <c r="H1710" t="s">
        <v>4505</v>
      </c>
    </row>
    <row r="1711" spans="1:8" x14ac:dyDescent="0.25">
      <c r="A1711">
        <v>5</v>
      </c>
      <c r="B1711" t="s">
        <v>3106</v>
      </c>
      <c r="C1711">
        <v>488320</v>
      </c>
      <c r="D1711" t="s">
        <v>7351</v>
      </c>
      <c r="F1711" t="s">
        <v>2076</v>
      </c>
      <c r="H1711" t="s">
        <v>4507</v>
      </c>
    </row>
    <row r="1712" spans="1:8" x14ac:dyDescent="0.25">
      <c r="A1712">
        <v>5</v>
      </c>
      <c r="B1712" t="s">
        <v>3106</v>
      </c>
      <c r="C1712">
        <v>488331</v>
      </c>
      <c r="D1712" t="s">
        <v>7353</v>
      </c>
      <c r="F1712" t="s">
        <v>2078</v>
      </c>
      <c r="G1712" t="s">
        <v>3120</v>
      </c>
      <c r="H1712" t="s">
        <v>4510</v>
      </c>
    </row>
    <row r="1713" spans="1:8" x14ac:dyDescent="0.25">
      <c r="A1713">
        <v>5</v>
      </c>
      <c r="B1713" t="s">
        <v>3106</v>
      </c>
      <c r="C1713">
        <v>488332</v>
      </c>
      <c r="D1713" t="s">
        <v>7354</v>
      </c>
      <c r="F1713" t="s">
        <v>2080</v>
      </c>
      <c r="G1713" t="s">
        <v>3120</v>
      </c>
      <c r="H1713" t="s">
        <v>4511</v>
      </c>
    </row>
    <row r="1714" spans="1:8" x14ac:dyDescent="0.25">
      <c r="A1714">
        <v>5</v>
      </c>
      <c r="B1714" t="s">
        <v>3106</v>
      </c>
      <c r="C1714">
        <v>488339</v>
      </c>
      <c r="D1714" t="s">
        <v>7355</v>
      </c>
      <c r="F1714" t="s">
        <v>2082</v>
      </c>
      <c r="G1714" t="s">
        <v>3120</v>
      </c>
      <c r="H1714" t="s">
        <v>4512</v>
      </c>
    </row>
    <row r="1715" spans="1:8" x14ac:dyDescent="0.25">
      <c r="A1715">
        <v>5</v>
      </c>
      <c r="B1715" t="s">
        <v>3106</v>
      </c>
      <c r="C1715">
        <v>488390</v>
      </c>
      <c r="D1715" t="s">
        <v>7356</v>
      </c>
      <c r="F1715" t="s">
        <v>2084</v>
      </c>
      <c r="H1715" t="s">
        <v>4514</v>
      </c>
    </row>
    <row r="1716" spans="1:8" x14ac:dyDescent="0.25">
      <c r="A1716">
        <v>5</v>
      </c>
      <c r="B1716" t="s">
        <v>3106</v>
      </c>
      <c r="C1716">
        <v>488410</v>
      </c>
      <c r="D1716" t="s">
        <v>7357</v>
      </c>
      <c r="F1716" t="s">
        <v>2086</v>
      </c>
      <c r="H1716" t="s">
        <v>4518</v>
      </c>
    </row>
    <row r="1717" spans="1:8" x14ac:dyDescent="0.25">
      <c r="A1717">
        <v>5</v>
      </c>
      <c r="B1717" t="s">
        <v>3106</v>
      </c>
      <c r="C1717">
        <v>488490</v>
      </c>
      <c r="D1717" t="s">
        <v>7358</v>
      </c>
      <c r="F1717" t="s">
        <v>2088</v>
      </c>
      <c r="G1717" t="s">
        <v>3109</v>
      </c>
      <c r="H1717" t="s">
        <v>4520</v>
      </c>
    </row>
    <row r="1718" spans="1:8" x14ac:dyDescent="0.25">
      <c r="A1718">
        <v>5</v>
      </c>
      <c r="B1718" t="s">
        <v>3106</v>
      </c>
      <c r="C1718">
        <v>488511</v>
      </c>
      <c r="D1718" t="s">
        <v>7360</v>
      </c>
      <c r="F1718" t="s">
        <v>2090</v>
      </c>
      <c r="G1718" t="s">
        <v>3120</v>
      </c>
      <c r="H1718" t="s">
        <v>4524</v>
      </c>
    </row>
    <row r="1719" spans="1:8" x14ac:dyDescent="0.25">
      <c r="A1719">
        <v>5</v>
      </c>
      <c r="B1719" t="s">
        <v>3106</v>
      </c>
      <c r="C1719">
        <v>488519</v>
      </c>
      <c r="D1719" t="s">
        <v>7361</v>
      </c>
      <c r="F1719" t="s">
        <v>2092</v>
      </c>
      <c r="G1719" t="s">
        <v>3120</v>
      </c>
      <c r="H1719" t="s">
        <v>4525</v>
      </c>
    </row>
    <row r="1720" spans="1:8" x14ac:dyDescent="0.25">
      <c r="A1720">
        <v>5</v>
      </c>
      <c r="B1720" t="s">
        <v>3106</v>
      </c>
      <c r="C1720">
        <v>488990</v>
      </c>
      <c r="D1720" t="s">
        <v>7362</v>
      </c>
      <c r="F1720" t="s">
        <v>2094</v>
      </c>
      <c r="G1720" t="s">
        <v>3466</v>
      </c>
      <c r="H1720" t="s">
        <v>4528</v>
      </c>
    </row>
    <row r="1721" spans="1:8" x14ac:dyDescent="0.25">
      <c r="A1721">
        <v>5</v>
      </c>
      <c r="B1721" t="s">
        <v>3106</v>
      </c>
      <c r="C1721">
        <v>491110</v>
      </c>
      <c r="D1721" t="s">
        <v>7364</v>
      </c>
      <c r="F1721" t="s">
        <v>701</v>
      </c>
      <c r="H1721" t="s">
        <v>4532</v>
      </c>
    </row>
    <row r="1722" spans="1:8" x14ac:dyDescent="0.25">
      <c r="A1722">
        <v>5</v>
      </c>
      <c r="B1722" t="s">
        <v>3106</v>
      </c>
      <c r="C1722">
        <v>492110</v>
      </c>
      <c r="D1722" t="s">
        <v>7366</v>
      </c>
      <c r="F1722" t="s">
        <v>2097</v>
      </c>
      <c r="H1722" t="s">
        <v>4536</v>
      </c>
    </row>
    <row r="1723" spans="1:8" x14ac:dyDescent="0.25">
      <c r="A1723">
        <v>5</v>
      </c>
      <c r="B1723" t="s">
        <v>3106</v>
      </c>
      <c r="C1723">
        <v>492210</v>
      </c>
      <c r="D1723" t="s">
        <v>7367</v>
      </c>
      <c r="F1723" t="s">
        <v>2099</v>
      </c>
      <c r="H1723" t="s">
        <v>4539</v>
      </c>
    </row>
    <row r="1724" spans="1:8" x14ac:dyDescent="0.25">
      <c r="A1724">
        <v>5</v>
      </c>
      <c r="B1724" t="s">
        <v>3106</v>
      </c>
      <c r="C1724">
        <v>493110</v>
      </c>
      <c r="D1724" t="s">
        <v>7369</v>
      </c>
      <c r="F1724" t="s">
        <v>2101</v>
      </c>
      <c r="G1724" t="s">
        <v>3109</v>
      </c>
      <c r="H1724" t="s">
        <v>4543</v>
      </c>
    </row>
    <row r="1725" spans="1:8" x14ac:dyDescent="0.25">
      <c r="A1725">
        <v>5</v>
      </c>
      <c r="B1725" t="s">
        <v>3106</v>
      </c>
      <c r="C1725">
        <v>493120</v>
      </c>
      <c r="D1725" t="s">
        <v>7370</v>
      </c>
      <c r="F1725" t="s">
        <v>2103</v>
      </c>
      <c r="H1725" t="s">
        <v>4545</v>
      </c>
    </row>
    <row r="1726" spans="1:8" x14ac:dyDescent="0.25">
      <c r="A1726">
        <v>5</v>
      </c>
      <c r="B1726" t="s">
        <v>3106</v>
      </c>
      <c r="C1726">
        <v>493130</v>
      </c>
      <c r="D1726" t="s">
        <v>7371</v>
      </c>
      <c r="F1726" t="s">
        <v>2105</v>
      </c>
      <c r="H1726" t="s">
        <v>4547</v>
      </c>
    </row>
    <row r="1727" spans="1:8" x14ac:dyDescent="0.25">
      <c r="A1727">
        <v>5</v>
      </c>
      <c r="B1727" t="s">
        <v>3106</v>
      </c>
      <c r="C1727">
        <v>493190</v>
      </c>
      <c r="D1727" t="s">
        <v>7372</v>
      </c>
      <c r="F1727" t="s">
        <v>2107</v>
      </c>
      <c r="H1727" t="s">
        <v>4549</v>
      </c>
    </row>
    <row r="1728" spans="1:8" x14ac:dyDescent="0.25">
      <c r="A1728">
        <v>5</v>
      </c>
      <c r="B1728" t="s">
        <v>3106</v>
      </c>
      <c r="C1728">
        <v>511110</v>
      </c>
      <c r="D1728" t="s">
        <v>7375</v>
      </c>
      <c r="F1728" t="s">
        <v>713</v>
      </c>
      <c r="G1728" t="s">
        <v>3109</v>
      </c>
      <c r="H1728" t="s">
        <v>4556</v>
      </c>
    </row>
    <row r="1729" spans="1:8" x14ac:dyDescent="0.25">
      <c r="A1729">
        <v>5</v>
      </c>
      <c r="B1729" t="s">
        <v>3106</v>
      </c>
      <c r="C1729">
        <v>511120</v>
      </c>
      <c r="D1729" t="s">
        <v>7376</v>
      </c>
      <c r="F1729" t="s">
        <v>2110</v>
      </c>
      <c r="G1729" t="s">
        <v>3109</v>
      </c>
      <c r="H1729" t="s">
        <v>4558</v>
      </c>
    </row>
    <row r="1730" spans="1:8" x14ac:dyDescent="0.25">
      <c r="A1730">
        <v>5</v>
      </c>
      <c r="B1730" t="s">
        <v>3106</v>
      </c>
      <c r="C1730">
        <v>511130</v>
      </c>
      <c r="D1730" t="s">
        <v>7377</v>
      </c>
      <c r="F1730" t="s">
        <v>2112</v>
      </c>
      <c r="G1730" t="s">
        <v>3109</v>
      </c>
      <c r="H1730" t="s">
        <v>4560</v>
      </c>
    </row>
    <row r="1731" spans="1:8" x14ac:dyDescent="0.25">
      <c r="A1731">
        <v>5</v>
      </c>
      <c r="B1731" t="s">
        <v>3106</v>
      </c>
      <c r="C1731">
        <v>511140</v>
      </c>
      <c r="D1731" t="s">
        <v>7378</v>
      </c>
      <c r="F1731" t="s">
        <v>2114</v>
      </c>
      <c r="G1731" t="s">
        <v>3109</v>
      </c>
      <c r="H1731" t="s">
        <v>4562</v>
      </c>
    </row>
    <row r="1732" spans="1:8" x14ac:dyDescent="0.25">
      <c r="A1732">
        <v>5</v>
      </c>
      <c r="B1732" t="s">
        <v>3106</v>
      </c>
      <c r="C1732">
        <v>511190</v>
      </c>
      <c r="D1732" t="s">
        <v>7379</v>
      </c>
      <c r="F1732" t="s">
        <v>2116</v>
      </c>
      <c r="G1732" t="s">
        <v>3120</v>
      </c>
      <c r="H1732" t="s">
        <v>4564</v>
      </c>
    </row>
    <row r="1733" spans="1:8" x14ac:dyDescent="0.25">
      <c r="A1733">
        <v>5</v>
      </c>
      <c r="B1733" t="s">
        <v>3106</v>
      </c>
      <c r="C1733">
        <v>511211</v>
      </c>
      <c r="D1733" t="s">
        <v>7381</v>
      </c>
      <c r="F1733" t="s">
        <v>2118</v>
      </c>
      <c r="G1733" t="s">
        <v>3120</v>
      </c>
      <c r="H1733" t="s">
        <v>4567</v>
      </c>
    </row>
    <row r="1734" spans="1:8" x14ac:dyDescent="0.25">
      <c r="A1734">
        <v>5</v>
      </c>
      <c r="B1734" t="s">
        <v>3106</v>
      </c>
      <c r="C1734">
        <v>511212</v>
      </c>
      <c r="D1734" t="s">
        <v>7382</v>
      </c>
      <c r="F1734" t="s">
        <v>2120</v>
      </c>
      <c r="G1734" t="s">
        <v>3120</v>
      </c>
      <c r="H1734" t="s">
        <v>4568</v>
      </c>
    </row>
    <row r="1735" spans="1:8" x14ac:dyDescent="0.25">
      <c r="A1735">
        <v>5</v>
      </c>
      <c r="B1735" t="s">
        <v>3106</v>
      </c>
      <c r="C1735">
        <v>512110</v>
      </c>
      <c r="D1735" t="s">
        <v>7384</v>
      </c>
      <c r="F1735" t="s">
        <v>2122</v>
      </c>
      <c r="G1735" t="s">
        <v>3109</v>
      </c>
      <c r="H1735" t="s">
        <v>4572</v>
      </c>
    </row>
    <row r="1736" spans="1:8" x14ac:dyDescent="0.25">
      <c r="A1736">
        <v>5</v>
      </c>
      <c r="B1736" t="s">
        <v>3106</v>
      </c>
      <c r="C1736">
        <v>512120</v>
      </c>
      <c r="D1736" t="s">
        <v>7385</v>
      </c>
      <c r="F1736" t="s">
        <v>2124</v>
      </c>
      <c r="H1736" t="s">
        <v>4574</v>
      </c>
    </row>
    <row r="1737" spans="1:8" x14ac:dyDescent="0.25">
      <c r="A1737">
        <v>5</v>
      </c>
      <c r="B1737" t="s">
        <v>3106</v>
      </c>
      <c r="C1737">
        <v>512130</v>
      </c>
      <c r="D1737" t="s">
        <v>7386</v>
      </c>
      <c r="F1737" t="s">
        <v>720</v>
      </c>
      <c r="G1737" t="s">
        <v>3466</v>
      </c>
      <c r="H1737" t="s">
        <v>4576</v>
      </c>
    </row>
    <row r="1738" spans="1:8" x14ac:dyDescent="0.25">
      <c r="A1738">
        <v>5</v>
      </c>
      <c r="B1738" t="s">
        <v>3106</v>
      </c>
      <c r="C1738">
        <v>512190</v>
      </c>
      <c r="D1738" t="s">
        <v>7387</v>
      </c>
      <c r="F1738" t="s">
        <v>2127</v>
      </c>
      <c r="G1738" t="s">
        <v>3466</v>
      </c>
      <c r="H1738" t="s">
        <v>4578</v>
      </c>
    </row>
    <row r="1739" spans="1:8" x14ac:dyDescent="0.25">
      <c r="A1739">
        <v>5</v>
      </c>
      <c r="B1739" t="s">
        <v>3106</v>
      </c>
      <c r="C1739">
        <v>512230</v>
      </c>
      <c r="D1739" t="s">
        <v>7388</v>
      </c>
      <c r="F1739" t="s">
        <v>2133</v>
      </c>
      <c r="H1739" t="s">
        <v>4581</v>
      </c>
    </row>
    <row r="1740" spans="1:8" x14ac:dyDescent="0.25">
      <c r="A1740">
        <v>5</v>
      </c>
      <c r="B1740" t="s">
        <v>3106</v>
      </c>
      <c r="C1740">
        <v>512240</v>
      </c>
      <c r="D1740" t="s">
        <v>7389</v>
      </c>
      <c r="F1740" t="s">
        <v>2135</v>
      </c>
      <c r="H1740" t="s">
        <v>4583</v>
      </c>
    </row>
    <row r="1741" spans="1:8" x14ac:dyDescent="0.25">
      <c r="A1741">
        <v>5</v>
      </c>
      <c r="B1741" t="s">
        <v>3106</v>
      </c>
      <c r="C1741">
        <v>512250</v>
      </c>
      <c r="D1741" t="s">
        <v>7390</v>
      </c>
      <c r="F1741" t="s">
        <v>4584</v>
      </c>
      <c r="H1741" t="s">
        <v>4586</v>
      </c>
    </row>
    <row r="1742" spans="1:8" x14ac:dyDescent="0.25">
      <c r="A1742">
        <v>5</v>
      </c>
      <c r="B1742" t="s">
        <v>3106</v>
      </c>
      <c r="C1742">
        <v>512290</v>
      </c>
      <c r="D1742" t="s">
        <v>7391</v>
      </c>
      <c r="F1742" t="s">
        <v>2137</v>
      </c>
      <c r="H1742" t="s">
        <v>4588</v>
      </c>
    </row>
    <row r="1743" spans="1:8" x14ac:dyDescent="0.25">
      <c r="A1743">
        <v>5</v>
      </c>
      <c r="B1743" t="s">
        <v>3106</v>
      </c>
      <c r="C1743">
        <v>515110</v>
      </c>
      <c r="D1743" t="s">
        <v>7393</v>
      </c>
      <c r="F1743" t="s">
        <v>2139</v>
      </c>
      <c r="G1743" t="s">
        <v>3466</v>
      </c>
      <c r="H1743" t="s">
        <v>4593</v>
      </c>
    </row>
    <row r="1744" spans="1:8" x14ac:dyDescent="0.25">
      <c r="A1744">
        <v>5</v>
      </c>
      <c r="B1744" t="s">
        <v>3106</v>
      </c>
      <c r="C1744">
        <v>515120</v>
      </c>
      <c r="D1744" t="s">
        <v>7394</v>
      </c>
      <c r="F1744" t="s">
        <v>2141</v>
      </c>
      <c r="H1744" t="s">
        <v>4595</v>
      </c>
    </row>
    <row r="1745" spans="1:8" x14ac:dyDescent="0.25">
      <c r="A1745">
        <v>5</v>
      </c>
      <c r="B1745" t="s">
        <v>3106</v>
      </c>
      <c r="C1745">
        <v>515210</v>
      </c>
      <c r="D1745" t="s">
        <v>7395</v>
      </c>
      <c r="F1745" t="s">
        <v>49</v>
      </c>
      <c r="H1745" t="s">
        <v>4598</v>
      </c>
    </row>
    <row r="1746" spans="1:8" x14ac:dyDescent="0.25">
      <c r="A1746">
        <v>5</v>
      </c>
      <c r="B1746" t="s">
        <v>3106</v>
      </c>
      <c r="C1746">
        <v>517310</v>
      </c>
      <c r="D1746" t="s">
        <v>7398</v>
      </c>
      <c r="F1746" t="s">
        <v>4602</v>
      </c>
      <c r="G1746" t="s">
        <v>3120</v>
      </c>
      <c r="H1746" t="s">
        <v>4604</v>
      </c>
    </row>
    <row r="1747" spans="1:8" x14ac:dyDescent="0.25">
      <c r="A1747">
        <v>5</v>
      </c>
      <c r="B1747" t="s">
        <v>3106</v>
      </c>
      <c r="C1747">
        <v>517410</v>
      </c>
      <c r="D1747" t="s">
        <v>7399</v>
      </c>
      <c r="F1747" t="s">
        <v>2150</v>
      </c>
      <c r="H1747" t="s">
        <v>4607</v>
      </c>
    </row>
    <row r="1748" spans="1:8" x14ac:dyDescent="0.25">
      <c r="A1748">
        <v>5</v>
      </c>
      <c r="B1748" t="s">
        <v>3106</v>
      </c>
      <c r="C1748">
        <v>517911</v>
      </c>
      <c r="D1748" t="s">
        <v>7401</v>
      </c>
      <c r="F1748" t="s">
        <v>4610</v>
      </c>
      <c r="G1748" t="s">
        <v>3120</v>
      </c>
      <c r="H1748" t="s">
        <v>4611</v>
      </c>
    </row>
    <row r="1749" spans="1:8" x14ac:dyDescent="0.25">
      <c r="A1749">
        <v>5</v>
      </c>
      <c r="B1749" t="s">
        <v>3106</v>
      </c>
      <c r="C1749">
        <v>517919</v>
      </c>
      <c r="D1749" t="s">
        <v>7402</v>
      </c>
      <c r="F1749" t="s">
        <v>4612</v>
      </c>
      <c r="G1749" t="s">
        <v>3120</v>
      </c>
      <c r="H1749" t="s">
        <v>4613</v>
      </c>
    </row>
    <row r="1750" spans="1:8" x14ac:dyDescent="0.25">
      <c r="A1750">
        <v>5</v>
      </c>
      <c r="B1750" t="s">
        <v>3106</v>
      </c>
      <c r="C1750">
        <v>518210</v>
      </c>
      <c r="D1750" t="s">
        <v>7404</v>
      </c>
      <c r="F1750" t="s">
        <v>54</v>
      </c>
      <c r="H1750" t="s">
        <v>4617</v>
      </c>
    </row>
    <row r="1751" spans="1:8" x14ac:dyDescent="0.25">
      <c r="A1751">
        <v>5</v>
      </c>
      <c r="B1751" t="s">
        <v>3106</v>
      </c>
      <c r="C1751">
        <v>519110</v>
      </c>
      <c r="D1751" t="s">
        <v>7406</v>
      </c>
      <c r="F1751" t="s">
        <v>2155</v>
      </c>
      <c r="H1751" t="s">
        <v>4621</v>
      </c>
    </row>
    <row r="1752" spans="1:8" x14ac:dyDescent="0.25">
      <c r="A1752">
        <v>5</v>
      </c>
      <c r="B1752" t="s">
        <v>3106</v>
      </c>
      <c r="C1752">
        <v>519121</v>
      </c>
      <c r="D1752" t="s">
        <v>7408</v>
      </c>
      <c r="F1752" t="s">
        <v>2157</v>
      </c>
      <c r="G1752" t="s">
        <v>3120</v>
      </c>
      <c r="H1752" t="s">
        <v>4624</v>
      </c>
    </row>
    <row r="1753" spans="1:8" x14ac:dyDescent="0.25">
      <c r="A1753">
        <v>5</v>
      </c>
      <c r="B1753" t="s">
        <v>3106</v>
      </c>
      <c r="C1753">
        <v>519122</v>
      </c>
      <c r="D1753" t="s">
        <v>7409</v>
      </c>
      <c r="F1753" t="s">
        <v>2159</v>
      </c>
      <c r="G1753" t="s">
        <v>3120</v>
      </c>
      <c r="H1753" t="s">
        <v>4625</v>
      </c>
    </row>
    <row r="1754" spans="1:8" x14ac:dyDescent="0.25">
      <c r="A1754">
        <v>5</v>
      </c>
      <c r="B1754" t="s">
        <v>3106</v>
      </c>
      <c r="C1754">
        <v>519130</v>
      </c>
      <c r="D1754" t="s">
        <v>7410</v>
      </c>
      <c r="F1754" t="s">
        <v>2161</v>
      </c>
      <c r="H1754" t="s">
        <v>4628</v>
      </c>
    </row>
    <row r="1755" spans="1:8" x14ac:dyDescent="0.25">
      <c r="A1755">
        <v>5</v>
      </c>
      <c r="B1755" t="s">
        <v>3106</v>
      </c>
      <c r="C1755">
        <v>519190</v>
      </c>
      <c r="D1755" t="s">
        <v>7411</v>
      </c>
      <c r="F1755" t="s">
        <v>2163</v>
      </c>
      <c r="H1755" t="s">
        <v>4630</v>
      </c>
    </row>
    <row r="1756" spans="1:8" x14ac:dyDescent="0.25">
      <c r="A1756">
        <v>5</v>
      </c>
      <c r="B1756" t="s">
        <v>3106</v>
      </c>
      <c r="C1756">
        <v>521110</v>
      </c>
      <c r="D1756" t="s">
        <v>7414</v>
      </c>
      <c r="F1756" t="s">
        <v>741</v>
      </c>
      <c r="H1756" t="s">
        <v>4635</v>
      </c>
    </row>
    <row r="1757" spans="1:8" x14ac:dyDescent="0.25">
      <c r="A1757">
        <v>5</v>
      </c>
      <c r="B1757" t="s">
        <v>3106</v>
      </c>
      <c r="C1757">
        <v>522111</v>
      </c>
      <c r="D1757" t="s">
        <v>7417</v>
      </c>
      <c r="F1757" t="s">
        <v>2166</v>
      </c>
      <c r="G1757" t="s">
        <v>3120</v>
      </c>
      <c r="H1757" t="s">
        <v>4642</v>
      </c>
    </row>
    <row r="1758" spans="1:8" x14ac:dyDescent="0.25">
      <c r="A1758">
        <v>5</v>
      </c>
      <c r="B1758" t="s">
        <v>3106</v>
      </c>
      <c r="C1758">
        <v>522112</v>
      </c>
      <c r="D1758" t="s">
        <v>7418</v>
      </c>
      <c r="F1758" t="s">
        <v>2168</v>
      </c>
      <c r="G1758" t="s">
        <v>3120</v>
      </c>
      <c r="H1758" t="s">
        <v>4643</v>
      </c>
    </row>
    <row r="1759" spans="1:8" x14ac:dyDescent="0.25">
      <c r="A1759">
        <v>5</v>
      </c>
      <c r="B1759" t="s">
        <v>3106</v>
      </c>
      <c r="C1759">
        <v>522130</v>
      </c>
      <c r="D1759" t="s">
        <v>7419</v>
      </c>
      <c r="F1759" t="s">
        <v>744</v>
      </c>
      <c r="G1759" t="s">
        <v>3109</v>
      </c>
      <c r="H1759" t="s">
        <v>4645</v>
      </c>
    </row>
    <row r="1760" spans="1:8" x14ac:dyDescent="0.25">
      <c r="A1760">
        <v>5</v>
      </c>
      <c r="B1760" t="s">
        <v>3106</v>
      </c>
      <c r="C1760">
        <v>522190</v>
      </c>
      <c r="D1760" t="s">
        <v>7420</v>
      </c>
      <c r="F1760" t="s">
        <v>2171</v>
      </c>
      <c r="G1760" t="s">
        <v>3109</v>
      </c>
      <c r="H1760" t="s">
        <v>4647</v>
      </c>
    </row>
    <row r="1761" spans="1:8" x14ac:dyDescent="0.25">
      <c r="A1761">
        <v>5</v>
      </c>
      <c r="B1761" t="s">
        <v>3106</v>
      </c>
      <c r="C1761">
        <v>522210</v>
      </c>
      <c r="D1761" t="s">
        <v>7421</v>
      </c>
      <c r="F1761" t="s">
        <v>2173</v>
      </c>
      <c r="G1761" t="s">
        <v>3109</v>
      </c>
      <c r="H1761" t="s">
        <v>4650</v>
      </c>
    </row>
    <row r="1762" spans="1:8" x14ac:dyDescent="0.25">
      <c r="A1762">
        <v>5</v>
      </c>
      <c r="B1762" t="s">
        <v>3106</v>
      </c>
      <c r="C1762">
        <v>522220</v>
      </c>
      <c r="D1762" t="s">
        <v>7422</v>
      </c>
      <c r="F1762" t="s">
        <v>2175</v>
      </c>
      <c r="G1762" t="s">
        <v>3109</v>
      </c>
      <c r="H1762" t="s">
        <v>4652</v>
      </c>
    </row>
    <row r="1763" spans="1:8" x14ac:dyDescent="0.25">
      <c r="A1763">
        <v>5</v>
      </c>
      <c r="B1763" t="s">
        <v>3106</v>
      </c>
      <c r="C1763">
        <v>522291</v>
      </c>
      <c r="D1763" t="s">
        <v>7424</v>
      </c>
      <c r="F1763" t="s">
        <v>2177</v>
      </c>
      <c r="G1763" t="s">
        <v>3109</v>
      </c>
      <c r="H1763" t="s">
        <v>4655</v>
      </c>
    </row>
    <row r="1764" spans="1:8" x14ac:dyDescent="0.25">
      <c r="A1764">
        <v>5</v>
      </c>
      <c r="B1764" t="s">
        <v>3106</v>
      </c>
      <c r="C1764">
        <v>522299</v>
      </c>
      <c r="D1764" t="s">
        <v>7425</v>
      </c>
      <c r="F1764" t="s">
        <v>2179</v>
      </c>
      <c r="G1764" t="s">
        <v>3120</v>
      </c>
      <c r="H1764" t="s">
        <v>4656</v>
      </c>
    </row>
    <row r="1765" spans="1:8" x14ac:dyDescent="0.25">
      <c r="A1765">
        <v>5</v>
      </c>
      <c r="B1765" t="s">
        <v>3106</v>
      </c>
      <c r="C1765">
        <v>522310</v>
      </c>
      <c r="D1765" t="s">
        <v>7426</v>
      </c>
      <c r="F1765" t="s">
        <v>2181</v>
      </c>
      <c r="G1765" t="s">
        <v>3109</v>
      </c>
      <c r="H1765" t="s">
        <v>4659</v>
      </c>
    </row>
    <row r="1766" spans="1:8" x14ac:dyDescent="0.25">
      <c r="A1766">
        <v>5</v>
      </c>
      <c r="B1766" t="s">
        <v>3106</v>
      </c>
      <c r="C1766">
        <v>522321</v>
      </c>
      <c r="D1766" t="s">
        <v>7428</v>
      </c>
      <c r="F1766" t="s">
        <v>2183</v>
      </c>
      <c r="G1766" t="s">
        <v>3120</v>
      </c>
      <c r="H1766" t="s">
        <v>4662</v>
      </c>
    </row>
    <row r="1767" spans="1:8" x14ac:dyDescent="0.25">
      <c r="A1767">
        <v>5</v>
      </c>
      <c r="B1767" t="s">
        <v>3106</v>
      </c>
      <c r="C1767">
        <v>522329</v>
      </c>
      <c r="D1767" t="s">
        <v>7429</v>
      </c>
      <c r="F1767" t="s">
        <v>2185</v>
      </c>
      <c r="G1767" t="s">
        <v>3120</v>
      </c>
      <c r="H1767" t="s">
        <v>4663</v>
      </c>
    </row>
    <row r="1768" spans="1:8" x14ac:dyDescent="0.25">
      <c r="A1768">
        <v>5</v>
      </c>
      <c r="B1768" t="s">
        <v>3106</v>
      </c>
      <c r="C1768">
        <v>522390</v>
      </c>
      <c r="D1768" t="s">
        <v>7430</v>
      </c>
      <c r="F1768" t="s">
        <v>2187</v>
      </c>
      <c r="G1768" t="s">
        <v>3109</v>
      </c>
      <c r="H1768" t="s">
        <v>4665</v>
      </c>
    </row>
    <row r="1769" spans="1:8" x14ac:dyDescent="0.25">
      <c r="A1769">
        <v>5</v>
      </c>
      <c r="B1769" t="s">
        <v>3106</v>
      </c>
      <c r="C1769">
        <v>523110</v>
      </c>
      <c r="D1769" t="s">
        <v>7432</v>
      </c>
      <c r="F1769" t="s">
        <v>2189</v>
      </c>
      <c r="G1769" t="s">
        <v>3109</v>
      </c>
      <c r="H1769" t="s">
        <v>4671</v>
      </c>
    </row>
    <row r="1770" spans="1:8" x14ac:dyDescent="0.25">
      <c r="A1770">
        <v>5</v>
      </c>
      <c r="B1770" t="s">
        <v>3106</v>
      </c>
      <c r="C1770">
        <v>523120</v>
      </c>
      <c r="D1770" t="s">
        <v>7433</v>
      </c>
      <c r="F1770" t="s">
        <v>2191</v>
      </c>
      <c r="G1770" t="s">
        <v>3109</v>
      </c>
      <c r="H1770" t="s">
        <v>4673</v>
      </c>
    </row>
    <row r="1771" spans="1:8" x14ac:dyDescent="0.25">
      <c r="A1771">
        <v>5</v>
      </c>
      <c r="B1771" t="s">
        <v>3106</v>
      </c>
      <c r="C1771">
        <v>523130</v>
      </c>
      <c r="D1771" t="s">
        <v>7434</v>
      </c>
      <c r="F1771" t="s">
        <v>2193</v>
      </c>
      <c r="G1771" t="s">
        <v>3109</v>
      </c>
      <c r="H1771" t="s">
        <v>4675</v>
      </c>
    </row>
    <row r="1772" spans="1:8" x14ac:dyDescent="0.25">
      <c r="A1772">
        <v>5</v>
      </c>
      <c r="B1772" t="s">
        <v>3106</v>
      </c>
      <c r="C1772">
        <v>523140</v>
      </c>
      <c r="D1772" t="s">
        <v>7435</v>
      </c>
      <c r="F1772" t="s">
        <v>2195</v>
      </c>
      <c r="G1772" t="s">
        <v>3109</v>
      </c>
      <c r="H1772" t="s">
        <v>4677</v>
      </c>
    </row>
    <row r="1773" spans="1:8" x14ac:dyDescent="0.25">
      <c r="A1773">
        <v>5</v>
      </c>
      <c r="B1773" t="s">
        <v>3106</v>
      </c>
      <c r="C1773">
        <v>523210</v>
      </c>
      <c r="D1773" t="s">
        <v>7436</v>
      </c>
      <c r="F1773" t="s">
        <v>2197</v>
      </c>
      <c r="H1773" t="s">
        <v>4680</v>
      </c>
    </row>
    <row r="1774" spans="1:8" x14ac:dyDescent="0.25">
      <c r="A1774">
        <v>5</v>
      </c>
      <c r="B1774" t="s">
        <v>3106</v>
      </c>
      <c r="C1774">
        <v>523910</v>
      </c>
      <c r="D1774" t="s">
        <v>7437</v>
      </c>
      <c r="F1774" t="s">
        <v>2199</v>
      </c>
      <c r="G1774" t="s">
        <v>3109</v>
      </c>
      <c r="H1774" t="s">
        <v>4684</v>
      </c>
    </row>
    <row r="1775" spans="1:8" x14ac:dyDescent="0.25">
      <c r="A1775">
        <v>5</v>
      </c>
      <c r="B1775" t="s">
        <v>3106</v>
      </c>
      <c r="C1775">
        <v>523920</v>
      </c>
      <c r="D1775" t="s">
        <v>7438</v>
      </c>
      <c r="F1775" t="s">
        <v>2201</v>
      </c>
      <c r="G1775" t="s">
        <v>3109</v>
      </c>
      <c r="H1775" t="s">
        <v>4686</v>
      </c>
    </row>
    <row r="1776" spans="1:8" x14ac:dyDescent="0.25">
      <c r="A1776">
        <v>5</v>
      </c>
      <c r="B1776" t="s">
        <v>3106</v>
      </c>
      <c r="C1776">
        <v>523930</v>
      </c>
      <c r="D1776" t="s">
        <v>7439</v>
      </c>
      <c r="F1776" t="s">
        <v>2203</v>
      </c>
      <c r="G1776" t="s">
        <v>3109</v>
      </c>
      <c r="H1776" t="s">
        <v>4688</v>
      </c>
    </row>
    <row r="1777" spans="1:8" x14ac:dyDescent="0.25">
      <c r="A1777">
        <v>5</v>
      </c>
      <c r="B1777" t="s">
        <v>3106</v>
      </c>
      <c r="C1777">
        <v>523990</v>
      </c>
      <c r="D1777" t="s">
        <v>7440</v>
      </c>
      <c r="F1777" t="s">
        <v>2205</v>
      </c>
      <c r="G1777" t="s">
        <v>3120</v>
      </c>
      <c r="H1777" t="s">
        <v>4690</v>
      </c>
    </row>
    <row r="1778" spans="1:8" x14ac:dyDescent="0.25">
      <c r="A1778">
        <v>5</v>
      </c>
      <c r="B1778" t="s">
        <v>3106</v>
      </c>
      <c r="C1778">
        <v>524111</v>
      </c>
      <c r="D1778" t="s">
        <v>7443</v>
      </c>
      <c r="F1778" t="s">
        <v>2207</v>
      </c>
      <c r="G1778" t="s">
        <v>3120</v>
      </c>
      <c r="H1778" t="s">
        <v>4695</v>
      </c>
    </row>
    <row r="1779" spans="1:8" x14ac:dyDescent="0.25">
      <c r="A1779">
        <v>5</v>
      </c>
      <c r="B1779" t="s">
        <v>3106</v>
      </c>
      <c r="C1779">
        <v>524112</v>
      </c>
      <c r="D1779" t="s">
        <v>7444</v>
      </c>
      <c r="F1779" t="s">
        <v>2209</v>
      </c>
      <c r="G1779" t="s">
        <v>3120</v>
      </c>
      <c r="H1779" t="s">
        <v>4696</v>
      </c>
    </row>
    <row r="1780" spans="1:8" x14ac:dyDescent="0.25">
      <c r="A1780">
        <v>5</v>
      </c>
      <c r="B1780" t="s">
        <v>3106</v>
      </c>
      <c r="C1780">
        <v>524121</v>
      </c>
      <c r="D1780" t="s">
        <v>7446</v>
      </c>
      <c r="F1780" t="s">
        <v>2211</v>
      </c>
      <c r="G1780" t="s">
        <v>3120</v>
      </c>
      <c r="H1780" t="s">
        <v>4699</v>
      </c>
    </row>
    <row r="1781" spans="1:8" x14ac:dyDescent="0.25">
      <c r="A1781">
        <v>5</v>
      </c>
      <c r="B1781" t="s">
        <v>3106</v>
      </c>
      <c r="C1781">
        <v>524122</v>
      </c>
      <c r="D1781" t="s">
        <v>7447</v>
      </c>
      <c r="F1781" t="s">
        <v>2213</v>
      </c>
      <c r="G1781" t="s">
        <v>3120</v>
      </c>
      <c r="H1781" t="s">
        <v>4700</v>
      </c>
    </row>
    <row r="1782" spans="1:8" x14ac:dyDescent="0.25">
      <c r="A1782">
        <v>5</v>
      </c>
      <c r="B1782" t="s">
        <v>3106</v>
      </c>
      <c r="C1782">
        <v>524123</v>
      </c>
      <c r="D1782" t="s">
        <v>7448</v>
      </c>
      <c r="F1782" t="s">
        <v>2215</v>
      </c>
      <c r="G1782" t="s">
        <v>3120</v>
      </c>
      <c r="H1782" t="s">
        <v>4701</v>
      </c>
    </row>
    <row r="1783" spans="1:8" x14ac:dyDescent="0.25">
      <c r="A1783">
        <v>5</v>
      </c>
      <c r="B1783" t="s">
        <v>3106</v>
      </c>
      <c r="C1783">
        <v>524124</v>
      </c>
      <c r="D1783" t="s">
        <v>7449</v>
      </c>
      <c r="F1783" t="s">
        <v>2217</v>
      </c>
      <c r="G1783" t="s">
        <v>3120</v>
      </c>
      <c r="H1783" t="s">
        <v>4702</v>
      </c>
    </row>
    <row r="1784" spans="1:8" x14ac:dyDescent="0.25">
      <c r="A1784">
        <v>5</v>
      </c>
      <c r="B1784" t="s">
        <v>3106</v>
      </c>
      <c r="C1784">
        <v>524125</v>
      </c>
      <c r="D1784" t="s">
        <v>7450</v>
      </c>
      <c r="F1784" t="s">
        <v>2219</v>
      </c>
      <c r="G1784" t="s">
        <v>3120</v>
      </c>
      <c r="H1784" t="s">
        <v>4703</v>
      </c>
    </row>
    <row r="1785" spans="1:8" x14ac:dyDescent="0.25">
      <c r="A1785">
        <v>5</v>
      </c>
      <c r="B1785" t="s">
        <v>3106</v>
      </c>
      <c r="C1785">
        <v>524129</v>
      </c>
      <c r="D1785" t="s">
        <v>7451</v>
      </c>
      <c r="F1785" t="s">
        <v>2221</v>
      </c>
      <c r="G1785" t="s">
        <v>3120</v>
      </c>
      <c r="H1785" t="s">
        <v>4704</v>
      </c>
    </row>
    <row r="1786" spans="1:8" x14ac:dyDescent="0.25">
      <c r="A1786">
        <v>5</v>
      </c>
      <c r="B1786" t="s">
        <v>3106</v>
      </c>
      <c r="C1786">
        <v>524131</v>
      </c>
      <c r="D1786" t="s">
        <v>7453</v>
      </c>
      <c r="F1786" t="s">
        <v>2223</v>
      </c>
      <c r="G1786" t="s">
        <v>3120</v>
      </c>
      <c r="H1786" t="s">
        <v>4707</v>
      </c>
    </row>
    <row r="1787" spans="1:8" x14ac:dyDescent="0.25">
      <c r="A1787">
        <v>5</v>
      </c>
      <c r="B1787" t="s">
        <v>3106</v>
      </c>
      <c r="C1787">
        <v>524132</v>
      </c>
      <c r="D1787" t="s">
        <v>7454</v>
      </c>
      <c r="F1787" t="s">
        <v>2225</v>
      </c>
      <c r="G1787" t="s">
        <v>3120</v>
      </c>
      <c r="H1787" t="s">
        <v>4708</v>
      </c>
    </row>
    <row r="1788" spans="1:8" x14ac:dyDescent="0.25">
      <c r="A1788">
        <v>5</v>
      </c>
      <c r="B1788" t="s">
        <v>3106</v>
      </c>
      <c r="C1788">
        <v>524133</v>
      </c>
      <c r="D1788" t="s">
        <v>7455</v>
      </c>
      <c r="F1788" t="s">
        <v>2227</v>
      </c>
      <c r="G1788" t="s">
        <v>3120</v>
      </c>
      <c r="H1788" t="s">
        <v>4709</v>
      </c>
    </row>
    <row r="1789" spans="1:8" x14ac:dyDescent="0.25">
      <c r="A1789">
        <v>5</v>
      </c>
      <c r="B1789" t="s">
        <v>3106</v>
      </c>
      <c r="C1789">
        <v>524134</v>
      </c>
      <c r="D1789" t="s">
        <v>7456</v>
      </c>
      <c r="F1789" t="s">
        <v>2229</v>
      </c>
      <c r="G1789" t="s">
        <v>3120</v>
      </c>
      <c r="H1789" t="s">
        <v>4710</v>
      </c>
    </row>
    <row r="1790" spans="1:8" x14ac:dyDescent="0.25">
      <c r="A1790">
        <v>5</v>
      </c>
      <c r="B1790" t="s">
        <v>3106</v>
      </c>
      <c r="C1790">
        <v>524135</v>
      </c>
      <c r="D1790" t="s">
        <v>7457</v>
      </c>
      <c r="F1790" t="s">
        <v>2231</v>
      </c>
      <c r="G1790" t="s">
        <v>3120</v>
      </c>
      <c r="H1790" t="s">
        <v>4711</v>
      </c>
    </row>
    <row r="1791" spans="1:8" x14ac:dyDescent="0.25">
      <c r="A1791">
        <v>5</v>
      </c>
      <c r="B1791" t="s">
        <v>3106</v>
      </c>
      <c r="C1791">
        <v>524139</v>
      </c>
      <c r="D1791" t="s">
        <v>7458</v>
      </c>
      <c r="F1791" t="s">
        <v>2233</v>
      </c>
      <c r="G1791" t="s">
        <v>3120</v>
      </c>
      <c r="H1791" t="s">
        <v>4712</v>
      </c>
    </row>
    <row r="1792" spans="1:8" x14ac:dyDescent="0.25">
      <c r="A1792">
        <v>5</v>
      </c>
      <c r="B1792" t="s">
        <v>3106</v>
      </c>
      <c r="C1792">
        <v>524210</v>
      </c>
      <c r="D1792" t="s">
        <v>7459</v>
      </c>
      <c r="F1792" t="s">
        <v>2235</v>
      </c>
      <c r="G1792" t="s">
        <v>3109</v>
      </c>
      <c r="H1792" t="s">
        <v>4715</v>
      </c>
    </row>
    <row r="1793" spans="1:8" x14ac:dyDescent="0.25">
      <c r="A1793">
        <v>5</v>
      </c>
      <c r="B1793" t="s">
        <v>3106</v>
      </c>
      <c r="C1793">
        <v>524291</v>
      </c>
      <c r="D1793" t="s">
        <v>7461</v>
      </c>
      <c r="F1793" t="s">
        <v>2237</v>
      </c>
      <c r="G1793" t="s">
        <v>3109</v>
      </c>
      <c r="H1793" t="s">
        <v>4718</v>
      </c>
    </row>
    <row r="1794" spans="1:8" x14ac:dyDescent="0.25">
      <c r="A1794">
        <v>5</v>
      </c>
      <c r="B1794" t="s">
        <v>3106</v>
      </c>
      <c r="C1794">
        <v>524299</v>
      </c>
      <c r="D1794" t="s">
        <v>7462</v>
      </c>
      <c r="F1794" t="s">
        <v>2239</v>
      </c>
      <c r="G1794" t="s">
        <v>3120</v>
      </c>
      <c r="H1794" t="s">
        <v>4719</v>
      </c>
    </row>
    <row r="1795" spans="1:8" x14ac:dyDescent="0.25">
      <c r="A1795">
        <v>5</v>
      </c>
      <c r="B1795" t="s">
        <v>3106</v>
      </c>
      <c r="C1795">
        <v>526111</v>
      </c>
      <c r="D1795" t="s">
        <v>7465</v>
      </c>
      <c r="F1795" t="s">
        <v>2241</v>
      </c>
      <c r="G1795" t="s">
        <v>3120</v>
      </c>
      <c r="H1795" t="s">
        <v>4725</v>
      </c>
    </row>
    <row r="1796" spans="1:8" x14ac:dyDescent="0.25">
      <c r="A1796">
        <v>5</v>
      </c>
      <c r="B1796" t="s">
        <v>3106</v>
      </c>
      <c r="C1796">
        <v>526112</v>
      </c>
      <c r="D1796" t="s">
        <v>7466</v>
      </c>
      <c r="F1796" t="s">
        <v>2243</v>
      </c>
      <c r="G1796" t="s">
        <v>3120</v>
      </c>
      <c r="H1796" t="s">
        <v>4726</v>
      </c>
    </row>
    <row r="1797" spans="1:8" x14ac:dyDescent="0.25">
      <c r="A1797">
        <v>5</v>
      </c>
      <c r="B1797" t="s">
        <v>3106</v>
      </c>
      <c r="C1797">
        <v>526911</v>
      </c>
      <c r="D1797" t="s">
        <v>7468</v>
      </c>
      <c r="F1797" t="s">
        <v>2245</v>
      </c>
      <c r="G1797" t="s">
        <v>3120</v>
      </c>
      <c r="H1797" t="s">
        <v>4731</v>
      </c>
    </row>
    <row r="1798" spans="1:8" x14ac:dyDescent="0.25">
      <c r="A1798">
        <v>5</v>
      </c>
      <c r="B1798" t="s">
        <v>3106</v>
      </c>
      <c r="C1798">
        <v>526912</v>
      </c>
      <c r="D1798" t="s">
        <v>7469</v>
      </c>
      <c r="F1798" t="s">
        <v>2247</v>
      </c>
      <c r="G1798" t="s">
        <v>3120</v>
      </c>
      <c r="H1798" t="s">
        <v>4732</v>
      </c>
    </row>
    <row r="1799" spans="1:8" x14ac:dyDescent="0.25">
      <c r="A1799">
        <v>5</v>
      </c>
      <c r="B1799" t="s">
        <v>3106</v>
      </c>
      <c r="C1799">
        <v>526913</v>
      </c>
      <c r="D1799" t="s">
        <v>7470</v>
      </c>
      <c r="F1799" t="s">
        <v>2249</v>
      </c>
      <c r="G1799" t="s">
        <v>3120</v>
      </c>
      <c r="H1799" t="s">
        <v>4733</v>
      </c>
    </row>
    <row r="1800" spans="1:8" x14ac:dyDescent="0.25">
      <c r="A1800">
        <v>5</v>
      </c>
      <c r="B1800" t="s">
        <v>3106</v>
      </c>
      <c r="C1800">
        <v>526914</v>
      </c>
      <c r="D1800" t="s">
        <v>7471</v>
      </c>
      <c r="F1800" t="s">
        <v>2251</v>
      </c>
      <c r="G1800" t="s">
        <v>3120</v>
      </c>
      <c r="H1800" t="s">
        <v>4734</v>
      </c>
    </row>
    <row r="1801" spans="1:8" x14ac:dyDescent="0.25">
      <c r="A1801">
        <v>5</v>
      </c>
      <c r="B1801" t="s">
        <v>3106</v>
      </c>
      <c r="C1801">
        <v>526915</v>
      </c>
      <c r="D1801" t="s">
        <v>7472</v>
      </c>
      <c r="F1801" t="s">
        <v>2253</v>
      </c>
      <c r="G1801" t="s">
        <v>3120</v>
      </c>
      <c r="H1801" t="s">
        <v>4735</v>
      </c>
    </row>
    <row r="1802" spans="1:8" x14ac:dyDescent="0.25">
      <c r="A1802">
        <v>5</v>
      </c>
      <c r="B1802" t="s">
        <v>3106</v>
      </c>
      <c r="C1802">
        <v>526916</v>
      </c>
      <c r="D1802" t="s">
        <v>7473</v>
      </c>
      <c r="F1802" t="s">
        <v>2255</v>
      </c>
      <c r="G1802" t="s">
        <v>3120</v>
      </c>
      <c r="H1802" t="s">
        <v>4736</v>
      </c>
    </row>
    <row r="1803" spans="1:8" x14ac:dyDescent="0.25">
      <c r="A1803">
        <v>5</v>
      </c>
      <c r="B1803" t="s">
        <v>3106</v>
      </c>
      <c r="C1803">
        <v>526917</v>
      </c>
      <c r="D1803" t="s">
        <v>7474</v>
      </c>
      <c r="F1803" t="s">
        <v>2257</v>
      </c>
      <c r="G1803" t="s">
        <v>3120</v>
      </c>
      <c r="H1803" t="s">
        <v>4737</v>
      </c>
    </row>
    <row r="1804" spans="1:8" x14ac:dyDescent="0.25">
      <c r="A1804">
        <v>5</v>
      </c>
      <c r="B1804" t="s">
        <v>3106</v>
      </c>
      <c r="C1804">
        <v>526919</v>
      </c>
      <c r="D1804" t="s">
        <v>7475</v>
      </c>
      <c r="F1804" t="s">
        <v>2259</v>
      </c>
      <c r="G1804" t="s">
        <v>3120</v>
      </c>
      <c r="H1804" t="s">
        <v>4738</v>
      </c>
    </row>
    <row r="1805" spans="1:8" x14ac:dyDescent="0.25">
      <c r="A1805">
        <v>5</v>
      </c>
      <c r="B1805" t="s">
        <v>3106</v>
      </c>
      <c r="C1805">
        <v>526930</v>
      </c>
      <c r="D1805" t="s">
        <v>7476</v>
      </c>
      <c r="F1805" t="s">
        <v>2261</v>
      </c>
      <c r="G1805" t="s">
        <v>3120</v>
      </c>
      <c r="H1805" t="s">
        <v>4740</v>
      </c>
    </row>
    <row r="1806" spans="1:8" x14ac:dyDescent="0.25">
      <c r="A1806">
        <v>5</v>
      </c>
      <c r="B1806" t="s">
        <v>3106</v>
      </c>
      <c r="C1806">
        <v>526981</v>
      </c>
      <c r="D1806" t="s">
        <v>7478</v>
      </c>
      <c r="F1806" t="s">
        <v>2263</v>
      </c>
      <c r="G1806" t="s">
        <v>3120</v>
      </c>
      <c r="H1806" t="s">
        <v>4743</v>
      </c>
    </row>
    <row r="1807" spans="1:8" x14ac:dyDescent="0.25">
      <c r="A1807">
        <v>5</v>
      </c>
      <c r="B1807" t="s">
        <v>3106</v>
      </c>
      <c r="C1807">
        <v>526989</v>
      </c>
      <c r="D1807" t="s">
        <v>7479</v>
      </c>
      <c r="F1807" t="s">
        <v>2265</v>
      </c>
      <c r="G1807" t="s">
        <v>3120</v>
      </c>
      <c r="H1807" t="s">
        <v>4744</v>
      </c>
    </row>
    <row r="1808" spans="1:8" x14ac:dyDescent="0.25">
      <c r="A1808">
        <v>5</v>
      </c>
      <c r="B1808" t="s">
        <v>3106</v>
      </c>
      <c r="C1808">
        <v>531111</v>
      </c>
      <c r="D1808" t="s">
        <v>7483</v>
      </c>
      <c r="F1808" t="s">
        <v>2267</v>
      </c>
      <c r="G1808" t="s">
        <v>3120</v>
      </c>
      <c r="H1808" t="s">
        <v>4751</v>
      </c>
    </row>
    <row r="1809" spans="1:8" x14ac:dyDescent="0.25">
      <c r="A1809">
        <v>5</v>
      </c>
      <c r="B1809" t="s">
        <v>3106</v>
      </c>
      <c r="C1809">
        <v>531112</v>
      </c>
      <c r="D1809" t="s">
        <v>7484</v>
      </c>
      <c r="F1809" t="s">
        <v>2269</v>
      </c>
      <c r="G1809" t="s">
        <v>3120</v>
      </c>
      <c r="H1809" t="s">
        <v>4752</v>
      </c>
    </row>
    <row r="1810" spans="1:8" x14ac:dyDescent="0.25">
      <c r="A1810">
        <v>5</v>
      </c>
      <c r="B1810" t="s">
        <v>3106</v>
      </c>
      <c r="C1810">
        <v>531120</v>
      </c>
      <c r="D1810" t="s">
        <v>7485</v>
      </c>
      <c r="F1810" t="s">
        <v>2271</v>
      </c>
      <c r="G1810" t="s">
        <v>3109</v>
      </c>
      <c r="H1810" t="s">
        <v>4754</v>
      </c>
    </row>
    <row r="1811" spans="1:8" x14ac:dyDescent="0.25">
      <c r="A1811">
        <v>5</v>
      </c>
      <c r="B1811" t="s">
        <v>3106</v>
      </c>
      <c r="C1811">
        <v>531130</v>
      </c>
      <c r="D1811" t="s">
        <v>7486</v>
      </c>
      <c r="F1811" t="s">
        <v>2273</v>
      </c>
      <c r="G1811" t="s">
        <v>3109</v>
      </c>
      <c r="H1811" t="s">
        <v>4756</v>
      </c>
    </row>
    <row r="1812" spans="1:8" x14ac:dyDescent="0.25">
      <c r="A1812">
        <v>5</v>
      </c>
      <c r="B1812" t="s">
        <v>3106</v>
      </c>
      <c r="C1812">
        <v>531190</v>
      </c>
      <c r="D1812" t="s">
        <v>7487</v>
      </c>
      <c r="F1812" t="s">
        <v>2275</v>
      </c>
      <c r="G1812" t="s">
        <v>3109</v>
      </c>
      <c r="H1812" t="s">
        <v>4758</v>
      </c>
    </row>
    <row r="1813" spans="1:8" x14ac:dyDescent="0.25">
      <c r="A1813">
        <v>5</v>
      </c>
      <c r="B1813" t="s">
        <v>3106</v>
      </c>
      <c r="C1813">
        <v>531211</v>
      </c>
      <c r="D1813" t="s">
        <v>7489</v>
      </c>
      <c r="F1813" t="s">
        <v>2277</v>
      </c>
      <c r="G1813" t="s">
        <v>3120</v>
      </c>
      <c r="H1813" t="s">
        <v>4762</v>
      </c>
    </row>
    <row r="1814" spans="1:8" x14ac:dyDescent="0.25">
      <c r="A1814">
        <v>5</v>
      </c>
      <c r="B1814" t="s">
        <v>3106</v>
      </c>
      <c r="C1814">
        <v>531212</v>
      </c>
      <c r="D1814" t="s">
        <v>7490</v>
      </c>
      <c r="F1814" t="s">
        <v>2279</v>
      </c>
      <c r="G1814" t="s">
        <v>3120</v>
      </c>
      <c r="H1814" t="s">
        <v>4763</v>
      </c>
    </row>
    <row r="1815" spans="1:8" x14ac:dyDescent="0.25">
      <c r="A1815">
        <v>5</v>
      </c>
      <c r="B1815" t="s">
        <v>3106</v>
      </c>
      <c r="C1815">
        <v>531310</v>
      </c>
      <c r="D1815" t="s">
        <v>7491</v>
      </c>
      <c r="F1815" t="s">
        <v>2281</v>
      </c>
      <c r="G1815" t="s">
        <v>3120</v>
      </c>
      <c r="H1815" t="s">
        <v>4767</v>
      </c>
    </row>
    <row r="1816" spans="1:8" x14ac:dyDescent="0.25">
      <c r="A1816">
        <v>5</v>
      </c>
      <c r="B1816" t="s">
        <v>3106</v>
      </c>
      <c r="C1816">
        <v>531320</v>
      </c>
      <c r="D1816" t="s">
        <v>7492</v>
      </c>
      <c r="F1816" t="s">
        <v>2283</v>
      </c>
      <c r="G1816" t="s">
        <v>3109</v>
      </c>
      <c r="H1816" t="s">
        <v>4769</v>
      </c>
    </row>
    <row r="1817" spans="1:8" x14ac:dyDescent="0.25">
      <c r="A1817">
        <v>5</v>
      </c>
      <c r="B1817" t="s">
        <v>3106</v>
      </c>
      <c r="C1817">
        <v>531390</v>
      </c>
      <c r="D1817" t="s">
        <v>7493</v>
      </c>
      <c r="F1817" t="s">
        <v>2285</v>
      </c>
      <c r="G1817" t="s">
        <v>3109</v>
      </c>
      <c r="H1817" t="s">
        <v>4771</v>
      </c>
    </row>
    <row r="1818" spans="1:8" x14ac:dyDescent="0.25">
      <c r="A1818">
        <v>5</v>
      </c>
      <c r="B1818" t="s">
        <v>3106</v>
      </c>
      <c r="C1818">
        <v>532111</v>
      </c>
      <c r="D1818" t="s">
        <v>7496</v>
      </c>
      <c r="F1818" t="s">
        <v>2287</v>
      </c>
      <c r="G1818" t="s">
        <v>3109</v>
      </c>
      <c r="H1818" t="s">
        <v>4776</v>
      </c>
    </row>
    <row r="1819" spans="1:8" x14ac:dyDescent="0.25">
      <c r="A1819">
        <v>5</v>
      </c>
      <c r="B1819" t="s">
        <v>3106</v>
      </c>
      <c r="C1819">
        <v>532112</v>
      </c>
      <c r="D1819" t="s">
        <v>7497</v>
      </c>
      <c r="F1819" t="s">
        <v>2289</v>
      </c>
      <c r="G1819" t="s">
        <v>3109</v>
      </c>
      <c r="H1819" t="s">
        <v>4777</v>
      </c>
    </row>
    <row r="1820" spans="1:8" x14ac:dyDescent="0.25">
      <c r="A1820">
        <v>5</v>
      </c>
      <c r="B1820" t="s">
        <v>3106</v>
      </c>
      <c r="C1820">
        <v>532120</v>
      </c>
      <c r="D1820" t="s">
        <v>7498</v>
      </c>
      <c r="F1820" t="s">
        <v>4778</v>
      </c>
      <c r="G1820" t="s">
        <v>3109</v>
      </c>
      <c r="H1820" t="s">
        <v>4780</v>
      </c>
    </row>
    <row r="1821" spans="1:8" x14ac:dyDescent="0.25">
      <c r="A1821">
        <v>5</v>
      </c>
      <c r="B1821" t="s">
        <v>3106</v>
      </c>
      <c r="C1821">
        <v>532210</v>
      </c>
      <c r="D1821" t="s">
        <v>7499</v>
      </c>
      <c r="F1821" t="s">
        <v>2293</v>
      </c>
      <c r="H1821" t="s">
        <v>4784</v>
      </c>
    </row>
    <row r="1822" spans="1:8" x14ac:dyDescent="0.25">
      <c r="A1822">
        <v>5</v>
      </c>
      <c r="B1822" t="s">
        <v>3106</v>
      </c>
      <c r="C1822">
        <v>532280</v>
      </c>
      <c r="D1822" t="s">
        <v>7500</v>
      </c>
      <c r="F1822" t="s">
        <v>4785</v>
      </c>
      <c r="G1822" t="s">
        <v>3120</v>
      </c>
      <c r="H1822" t="s">
        <v>4787</v>
      </c>
    </row>
    <row r="1823" spans="1:8" x14ac:dyDescent="0.25">
      <c r="A1823">
        <v>5</v>
      </c>
      <c r="B1823" t="s">
        <v>3106</v>
      </c>
      <c r="C1823">
        <v>532310</v>
      </c>
      <c r="D1823" t="s">
        <v>7501</v>
      </c>
      <c r="F1823" t="s">
        <v>2301</v>
      </c>
      <c r="H1823" t="s">
        <v>4790</v>
      </c>
    </row>
    <row r="1824" spans="1:8" x14ac:dyDescent="0.25">
      <c r="A1824">
        <v>5</v>
      </c>
      <c r="B1824" t="s">
        <v>3106</v>
      </c>
      <c r="C1824">
        <v>532410</v>
      </c>
      <c r="D1824" t="s">
        <v>7502</v>
      </c>
      <c r="F1824" t="s">
        <v>2303</v>
      </c>
      <c r="G1824" t="s">
        <v>3120</v>
      </c>
      <c r="H1824" t="s">
        <v>4794</v>
      </c>
    </row>
    <row r="1825" spans="1:8" x14ac:dyDescent="0.25">
      <c r="A1825">
        <v>5</v>
      </c>
      <c r="B1825" t="s">
        <v>3106</v>
      </c>
      <c r="C1825">
        <v>532420</v>
      </c>
      <c r="D1825" t="s">
        <v>7503</v>
      </c>
      <c r="F1825" t="s">
        <v>2305</v>
      </c>
      <c r="H1825" t="s">
        <v>4796</v>
      </c>
    </row>
    <row r="1826" spans="1:8" x14ac:dyDescent="0.25">
      <c r="A1826">
        <v>5</v>
      </c>
      <c r="B1826" t="s">
        <v>3106</v>
      </c>
      <c r="C1826">
        <v>532490</v>
      </c>
      <c r="D1826" t="s">
        <v>7504</v>
      </c>
      <c r="F1826" t="s">
        <v>2307</v>
      </c>
      <c r="G1826" t="s">
        <v>3109</v>
      </c>
      <c r="H1826" t="s">
        <v>4798</v>
      </c>
    </row>
    <row r="1827" spans="1:8" x14ac:dyDescent="0.25">
      <c r="A1827">
        <v>5</v>
      </c>
      <c r="B1827" t="s">
        <v>3106</v>
      </c>
      <c r="C1827">
        <v>533110</v>
      </c>
      <c r="D1827" t="s">
        <v>7506</v>
      </c>
      <c r="F1827" t="s">
        <v>785</v>
      </c>
      <c r="H1827" t="s">
        <v>4802</v>
      </c>
    </row>
    <row r="1828" spans="1:8" x14ac:dyDescent="0.25">
      <c r="A1828">
        <v>5</v>
      </c>
      <c r="B1828" t="s">
        <v>3106</v>
      </c>
      <c r="C1828">
        <v>541110</v>
      </c>
      <c r="D1828" t="s">
        <v>7509</v>
      </c>
      <c r="F1828" t="s">
        <v>2310</v>
      </c>
      <c r="H1828" t="s">
        <v>4807</v>
      </c>
    </row>
    <row r="1829" spans="1:8" x14ac:dyDescent="0.25">
      <c r="A1829">
        <v>5</v>
      </c>
      <c r="B1829" t="s">
        <v>3106</v>
      </c>
      <c r="C1829">
        <v>541120</v>
      </c>
      <c r="D1829" t="s">
        <v>7510</v>
      </c>
      <c r="F1829" t="s">
        <v>2312</v>
      </c>
      <c r="H1829" t="s">
        <v>4809</v>
      </c>
    </row>
    <row r="1830" spans="1:8" x14ac:dyDescent="0.25">
      <c r="A1830">
        <v>5</v>
      </c>
      <c r="B1830" t="s">
        <v>3106</v>
      </c>
      <c r="C1830">
        <v>541190</v>
      </c>
      <c r="D1830" t="s">
        <v>7511</v>
      </c>
      <c r="F1830" t="s">
        <v>2314</v>
      </c>
      <c r="G1830" t="s">
        <v>3466</v>
      </c>
      <c r="H1830" t="s">
        <v>4811</v>
      </c>
    </row>
    <row r="1831" spans="1:8" x14ac:dyDescent="0.25">
      <c r="A1831">
        <v>5</v>
      </c>
      <c r="B1831" t="s">
        <v>3106</v>
      </c>
      <c r="C1831">
        <v>541212</v>
      </c>
      <c r="D1831" t="s">
        <v>7513</v>
      </c>
      <c r="F1831" t="s">
        <v>2316</v>
      </c>
      <c r="G1831" t="s">
        <v>3120</v>
      </c>
      <c r="H1831" t="s">
        <v>4814</v>
      </c>
    </row>
    <row r="1832" spans="1:8" x14ac:dyDescent="0.25">
      <c r="A1832">
        <v>5</v>
      </c>
      <c r="B1832" t="s">
        <v>3106</v>
      </c>
      <c r="C1832">
        <v>541213</v>
      </c>
      <c r="D1832" t="s">
        <v>7514</v>
      </c>
      <c r="F1832" t="s">
        <v>2318</v>
      </c>
      <c r="G1832" t="s">
        <v>3109</v>
      </c>
      <c r="H1832" t="s">
        <v>4815</v>
      </c>
    </row>
    <row r="1833" spans="1:8" x14ac:dyDescent="0.25">
      <c r="A1833">
        <v>5</v>
      </c>
      <c r="B1833" t="s">
        <v>3106</v>
      </c>
      <c r="C1833">
        <v>541215</v>
      </c>
      <c r="D1833" t="s">
        <v>7515</v>
      </c>
      <c r="F1833" t="s">
        <v>2320</v>
      </c>
      <c r="G1833" t="s">
        <v>3120</v>
      </c>
      <c r="H1833" t="s">
        <v>4816</v>
      </c>
    </row>
    <row r="1834" spans="1:8" x14ac:dyDescent="0.25">
      <c r="A1834">
        <v>5</v>
      </c>
      <c r="B1834" t="s">
        <v>3106</v>
      </c>
      <c r="C1834">
        <v>541310</v>
      </c>
      <c r="D1834" t="s">
        <v>7516</v>
      </c>
      <c r="F1834" t="s">
        <v>2322</v>
      </c>
      <c r="H1834" t="s">
        <v>4819</v>
      </c>
    </row>
    <row r="1835" spans="1:8" x14ac:dyDescent="0.25">
      <c r="A1835">
        <v>5</v>
      </c>
      <c r="B1835" t="s">
        <v>3106</v>
      </c>
      <c r="C1835">
        <v>541320</v>
      </c>
      <c r="D1835" t="s">
        <v>7517</v>
      </c>
      <c r="F1835" t="s">
        <v>2324</v>
      </c>
      <c r="H1835" t="s">
        <v>4821</v>
      </c>
    </row>
    <row r="1836" spans="1:8" x14ac:dyDescent="0.25">
      <c r="A1836">
        <v>5</v>
      </c>
      <c r="B1836" t="s">
        <v>3106</v>
      </c>
      <c r="C1836">
        <v>541330</v>
      </c>
      <c r="D1836" t="s">
        <v>7518</v>
      </c>
      <c r="F1836" t="s">
        <v>2326</v>
      </c>
      <c r="H1836" t="s">
        <v>4823</v>
      </c>
    </row>
    <row r="1837" spans="1:8" x14ac:dyDescent="0.25">
      <c r="A1837">
        <v>5</v>
      </c>
      <c r="B1837" t="s">
        <v>3106</v>
      </c>
      <c r="C1837">
        <v>541340</v>
      </c>
      <c r="D1837" t="s">
        <v>7519</v>
      </c>
      <c r="F1837" t="s">
        <v>2328</v>
      </c>
      <c r="H1837" t="s">
        <v>4825</v>
      </c>
    </row>
    <row r="1838" spans="1:8" x14ac:dyDescent="0.25">
      <c r="A1838">
        <v>5</v>
      </c>
      <c r="B1838" t="s">
        <v>3106</v>
      </c>
      <c r="C1838">
        <v>541350</v>
      </c>
      <c r="D1838" t="s">
        <v>7520</v>
      </c>
      <c r="F1838" t="s">
        <v>2330</v>
      </c>
      <c r="H1838" t="s">
        <v>4827</v>
      </c>
    </row>
    <row r="1839" spans="1:8" x14ac:dyDescent="0.25">
      <c r="A1839">
        <v>5</v>
      </c>
      <c r="B1839" t="s">
        <v>3106</v>
      </c>
      <c r="C1839">
        <v>541360</v>
      </c>
      <c r="D1839" t="s">
        <v>7521</v>
      </c>
      <c r="F1839" t="s">
        <v>2332</v>
      </c>
      <c r="H1839" t="s">
        <v>4829</v>
      </c>
    </row>
    <row r="1840" spans="1:8" x14ac:dyDescent="0.25">
      <c r="A1840">
        <v>5</v>
      </c>
      <c r="B1840" t="s">
        <v>3106</v>
      </c>
      <c r="C1840">
        <v>541370</v>
      </c>
      <c r="D1840" t="s">
        <v>7522</v>
      </c>
      <c r="F1840" t="s">
        <v>2334</v>
      </c>
      <c r="H1840" t="s">
        <v>4831</v>
      </c>
    </row>
    <row r="1841" spans="1:8" x14ac:dyDescent="0.25">
      <c r="A1841">
        <v>5</v>
      </c>
      <c r="B1841" t="s">
        <v>3106</v>
      </c>
      <c r="C1841">
        <v>541380</v>
      </c>
      <c r="D1841" t="s">
        <v>7523</v>
      </c>
      <c r="F1841" t="s">
        <v>2336</v>
      </c>
      <c r="H1841" t="s">
        <v>4833</v>
      </c>
    </row>
    <row r="1842" spans="1:8" x14ac:dyDescent="0.25">
      <c r="A1842">
        <v>5</v>
      </c>
      <c r="B1842" t="s">
        <v>3106</v>
      </c>
      <c r="C1842">
        <v>541410</v>
      </c>
      <c r="D1842" t="s">
        <v>7524</v>
      </c>
      <c r="F1842" t="s">
        <v>2338</v>
      </c>
      <c r="H1842" t="s">
        <v>4836</v>
      </c>
    </row>
    <row r="1843" spans="1:8" x14ac:dyDescent="0.25">
      <c r="A1843">
        <v>5</v>
      </c>
      <c r="B1843" t="s">
        <v>3106</v>
      </c>
      <c r="C1843">
        <v>541420</v>
      </c>
      <c r="D1843" t="s">
        <v>7525</v>
      </c>
      <c r="F1843" t="s">
        <v>2340</v>
      </c>
      <c r="H1843" t="s">
        <v>4838</v>
      </c>
    </row>
    <row r="1844" spans="1:8" x14ac:dyDescent="0.25">
      <c r="A1844">
        <v>5</v>
      </c>
      <c r="B1844" t="s">
        <v>3106</v>
      </c>
      <c r="C1844">
        <v>541430</v>
      </c>
      <c r="D1844" t="s">
        <v>7526</v>
      </c>
      <c r="F1844" t="s">
        <v>2342</v>
      </c>
      <c r="H1844" t="s">
        <v>4840</v>
      </c>
    </row>
    <row r="1845" spans="1:8" x14ac:dyDescent="0.25">
      <c r="A1845">
        <v>5</v>
      </c>
      <c r="B1845" t="s">
        <v>3106</v>
      </c>
      <c r="C1845">
        <v>541490</v>
      </c>
      <c r="D1845" t="s">
        <v>7527</v>
      </c>
      <c r="F1845" t="s">
        <v>2344</v>
      </c>
      <c r="H1845" t="s">
        <v>4842</v>
      </c>
    </row>
    <row r="1846" spans="1:8" x14ac:dyDescent="0.25">
      <c r="A1846">
        <v>5</v>
      </c>
      <c r="B1846" t="s">
        <v>3106</v>
      </c>
      <c r="C1846">
        <v>541514</v>
      </c>
      <c r="D1846" t="s">
        <v>7529</v>
      </c>
      <c r="F1846" t="s">
        <v>2346</v>
      </c>
      <c r="G1846" t="s">
        <v>3120</v>
      </c>
      <c r="H1846" t="s">
        <v>4845</v>
      </c>
    </row>
    <row r="1847" spans="1:8" x14ac:dyDescent="0.25">
      <c r="A1847">
        <v>5</v>
      </c>
      <c r="B1847" t="s">
        <v>3106</v>
      </c>
      <c r="C1847">
        <v>541515</v>
      </c>
      <c r="D1847" t="s">
        <v>7530</v>
      </c>
      <c r="F1847" t="s">
        <v>2348</v>
      </c>
      <c r="G1847" t="s">
        <v>3120</v>
      </c>
      <c r="H1847" t="s">
        <v>4846</v>
      </c>
    </row>
    <row r="1848" spans="1:8" x14ac:dyDescent="0.25">
      <c r="A1848">
        <v>5</v>
      </c>
      <c r="B1848" t="s">
        <v>3106</v>
      </c>
      <c r="C1848">
        <v>541611</v>
      </c>
      <c r="D1848" t="s">
        <v>7532</v>
      </c>
      <c r="F1848" t="s">
        <v>2350</v>
      </c>
      <c r="G1848" t="s">
        <v>3109</v>
      </c>
      <c r="H1848" t="s">
        <v>4850</v>
      </c>
    </row>
    <row r="1849" spans="1:8" x14ac:dyDescent="0.25">
      <c r="A1849">
        <v>5</v>
      </c>
      <c r="B1849" t="s">
        <v>3106</v>
      </c>
      <c r="C1849">
        <v>541612</v>
      </c>
      <c r="D1849" t="s">
        <v>7533</v>
      </c>
      <c r="F1849" t="s">
        <v>2352</v>
      </c>
      <c r="G1849" t="s">
        <v>3109</v>
      </c>
      <c r="H1849" t="s">
        <v>4851</v>
      </c>
    </row>
    <row r="1850" spans="1:8" x14ac:dyDescent="0.25">
      <c r="A1850">
        <v>5</v>
      </c>
      <c r="B1850" t="s">
        <v>3106</v>
      </c>
      <c r="C1850">
        <v>541619</v>
      </c>
      <c r="D1850" t="s">
        <v>7534</v>
      </c>
      <c r="F1850" t="s">
        <v>2354</v>
      </c>
      <c r="G1850" t="s">
        <v>3120</v>
      </c>
      <c r="H1850" t="s">
        <v>4852</v>
      </c>
    </row>
    <row r="1851" spans="1:8" x14ac:dyDescent="0.25">
      <c r="A1851">
        <v>5</v>
      </c>
      <c r="B1851" t="s">
        <v>3106</v>
      </c>
      <c r="C1851">
        <v>541620</v>
      </c>
      <c r="D1851" t="s">
        <v>7535</v>
      </c>
      <c r="F1851" t="s">
        <v>2356</v>
      </c>
      <c r="H1851" t="s">
        <v>4854</v>
      </c>
    </row>
    <row r="1852" spans="1:8" x14ac:dyDescent="0.25">
      <c r="A1852">
        <v>5</v>
      </c>
      <c r="B1852" t="s">
        <v>3106</v>
      </c>
      <c r="C1852">
        <v>541690</v>
      </c>
      <c r="D1852" t="s">
        <v>7536</v>
      </c>
      <c r="F1852" t="s">
        <v>2358</v>
      </c>
      <c r="H1852" t="s">
        <v>4856</v>
      </c>
    </row>
    <row r="1853" spans="1:8" x14ac:dyDescent="0.25">
      <c r="A1853">
        <v>5</v>
      </c>
      <c r="B1853" t="s">
        <v>3106</v>
      </c>
      <c r="C1853">
        <v>541710</v>
      </c>
      <c r="D1853" t="s">
        <v>7537</v>
      </c>
      <c r="F1853" t="s">
        <v>2360</v>
      </c>
      <c r="G1853" t="s">
        <v>3120</v>
      </c>
      <c r="H1853" t="s">
        <v>4859</v>
      </c>
    </row>
    <row r="1854" spans="1:8" x14ac:dyDescent="0.25">
      <c r="A1854">
        <v>5</v>
      </c>
      <c r="B1854" t="s">
        <v>3106</v>
      </c>
      <c r="C1854">
        <v>541720</v>
      </c>
      <c r="D1854" t="s">
        <v>7538</v>
      </c>
      <c r="F1854" t="s">
        <v>2362</v>
      </c>
      <c r="G1854" t="s">
        <v>3109</v>
      </c>
      <c r="H1854" t="s">
        <v>4861</v>
      </c>
    </row>
    <row r="1855" spans="1:8" x14ac:dyDescent="0.25">
      <c r="A1855">
        <v>5</v>
      </c>
      <c r="B1855" t="s">
        <v>3106</v>
      </c>
      <c r="C1855">
        <v>541810</v>
      </c>
      <c r="D1855" t="s">
        <v>7539</v>
      </c>
      <c r="F1855" t="s">
        <v>2364</v>
      </c>
      <c r="H1855" t="s">
        <v>4864</v>
      </c>
    </row>
    <row r="1856" spans="1:8" x14ac:dyDescent="0.25">
      <c r="A1856">
        <v>5</v>
      </c>
      <c r="B1856" t="s">
        <v>3106</v>
      </c>
      <c r="C1856">
        <v>541820</v>
      </c>
      <c r="D1856" t="s">
        <v>7540</v>
      </c>
      <c r="F1856" t="s">
        <v>2366</v>
      </c>
      <c r="H1856" t="s">
        <v>4866</v>
      </c>
    </row>
    <row r="1857" spans="1:8" x14ac:dyDescent="0.25">
      <c r="A1857">
        <v>5</v>
      </c>
      <c r="B1857" t="s">
        <v>3106</v>
      </c>
      <c r="C1857">
        <v>541830</v>
      </c>
      <c r="D1857" t="s">
        <v>7541</v>
      </c>
      <c r="F1857" t="s">
        <v>2368</v>
      </c>
      <c r="H1857" t="s">
        <v>4868</v>
      </c>
    </row>
    <row r="1858" spans="1:8" x14ac:dyDescent="0.25">
      <c r="A1858">
        <v>5</v>
      </c>
      <c r="B1858" t="s">
        <v>3106</v>
      </c>
      <c r="C1858">
        <v>541840</v>
      </c>
      <c r="D1858" t="s">
        <v>7542</v>
      </c>
      <c r="F1858" t="s">
        <v>2370</v>
      </c>
      <c r="H1858" t="s">
        <v>4870</v>
      </c>
    </row>
    <row r="1859" spans="1:8" x14ac:dyDescent="0.25">
      <c r="A1859">
        <v>5</v>
      </c>
      <c r="B1859" t="s">
        <v>3106</v>
      </c>
      <c r="C1859">
        <v>541850</v>
      </c>
      <c r="D1859" t="s">
        <v>7543</v>
      </c>
      <c r="F1859" t="s">
        <v>2372</v>
      </c>
      <c r="H1859" t="s">
        <v>4872</v>
      </c>
    </row>
    <row r="1860" spans="1:8" x14ac:dyDescent="0.25">
      <c r="A1860">
        <v>5</v>
      </c>
      <c r="B1860" t="s">
        <v>3106</v>
      </c>
      <c r="C1860">
        <v>541860</v>
      </c>
      <c r="D1860" t="s">
        <v>7544</v>
      </c>
      <c r="F1860" t="s">
        <v>2374</v>
      </c>
      <c r="H1860" t="s">
        <v>4874</v>
      </c>
    </row>
    <row r="1861" spans="1:8" x14ac:dyDescent="0.25">
      <c r="A1861">
        <v>5</v>
      </c>
      <c r="B1861" t="s">
        <v>3106</v>
      </c>
      <c r="C1861">
        <v>541870</v>
      </c>
      <c r="D1861" t="s">
        <v>7545</v>
      </c>
      <c r="F1861" t="s">
        <v>2376</v>
      </c>
      <c r="H1861" t="s">
        <v>4876</v>
      </c>
    </row>
    <row r="1862" spans="1:8" x14ac:dyDescent="0.25">
      <c r="A1862">
        <v>5</v>
      </c>
      <c r="B1862" t="s">
        <v>3106</v>
      </c>
      <c r="C1862">
        <v>541891</v>
      </c>
      <c r="D1862" t="s">
        <v>7547</v>
      </c>
      <c r="F1862" t="s">
        <v>2378</v>
      </c>
      <c r="G1862" t="s">
        <v>3120</v>
      </c>
      <c r="H1862" t="s">
        <v>4879</v>
      </c>
    </row>
    <row r="1863" spans="1:8" x14ac:dyDescent="0.25">
      <c r="A1863">
        <v>5</v>
      </c>
      <c r="B1863" t="s">
        <v>3106</v>
      </c>
      <c r="C1863">
        <v>541899</v>
      </c>
      <c r="D1863" t="s">
        <v>7548</v>
      </c>
      <c r="F1863" t="s">
        <v>2380</v>
      </c>
      <c r="G1863" t="s">
        <v>3120</v>
      </c>
      <c r="H1863" t="s">
        <v>4880</v>
      </c>
    </row>
    <row r="1864" spans="1:8" x14ac:dyDescent="0.25">
      <c r="A1864">
        <v>5</v>
      </c>
      <c r="B1864" t="s">
        <v>3106</v>
      </c>
      <c r="C1864">
        <v>541910</v>
      </c>
      <c r="D1864" t="s">
        <v>7549</v>
      </c>
      <c r="F1864" t="s">
        <v>2382</v>
      </c>
      <c r="H1864" t="s">
        <v>4883</v>
      </c>
    </row>
    <row r="1865" spans="1:8" x14ac:dyDescent="0.25">
      <c r="A1865">
        <v>5</v>
      </c>
      <c r="B1865" t="s">
        <v>3106</v>
      </c>
      <c r="C1865">
        <v>541920</v>
      </c>
      <c r="D1865" t="s">
        <v>7550</v>
      </c>
      <c r="F1865" t="s">
        <v>2384</v>
      </c>
      <c r="G1865" t="s">
        <v>3466</v>
      </c>
      <c r="H1865" t="s">
        <v>4885</v>
      </c>
    </row>
    <row r="1866" spans="1:8" x14ac:dyDescent="0.25">
      <c r="A1866">
        <v>5</v>
      </c>
      <c r="B1866" t="s">
        <v>3106</v>
      </c>
      <c r="C1866">
        <v>541930</v>
      </c>
      <c r="D1866" t="s">
        <v>7551</v>
      </c>
      <c r="F1866" t="s">
        <v>2386</v>
      </c>
      <c r="H1866" t="s">
        <v>4887</v>
      </c>
    </row>
    <row r="1867" spans="1:8" x14ac:dyDescent="0.25">
      <c r="A1867">
        <v>5</v>
      </c>
      <c r="B1867" t="s">
        <v>3106</v>
      </c>
      <c r="C1867">
        <v>541940</v>
      </c>
      <c r="D1867" t="s">
        <v>7552</v>
      </c>
      <c r="F1867" t="s">
        <v>2388</v>
      </c>
      <c r="G1867" t="s">
        <v>3109</v>
      </c>
      <c r="H1867" t="s">
        <v>4889</v>
      </c>
    </row>
    <row r="1868" spans="1:8" x14ac:dyDescent="0.25">
      <c r="A1868">
        <v>5</v>
      </c>
      <c r="B1868" t="s">
        <v>3106</v>
      </c>
      <c r="C1868">
        <v>541990</v>
      </c>
      <c r="D1868" t="s">
        <v>7553</v>
      </c>
      <c r="F1868" t="s">
        <v>2390</v>
      </c>
      <c r="H1868" t="s">
        <v>4891</v>
      </c>
    </row>
    <row r="1869" spans="1:8" x14ac:dyDescent="0.25">
      <c r="A1869">
        <v>5</v>
      </c>
      <c r="B1869" t="s">
        <v>3106</v>
      </c>
      <c r="C1869">
        <v>551113</v>
      </c>
      <c r="D1869" t="s">
        <v>7557</v>
      </c>
      <c r="F1869" t="s">
        <v>808</v>
      </c>
      <c r="G1869" t="s">
        <v>3120</v>
      </c>
      <c r="H1869" t="s">
        <v>4897</v>
      </c>
    </row>
    <row r="1870" spans="1:8" x14ac:dyDescent="0.25">
      <c r="A1870">
        <v>5</v>
      </c>
      <c r="B1870" t="s">
        <v>3106</v>
      </c>
      <c r="C1870">
        <v>551114</v>
      </c>
      <c r="D1870" t="s">
        <v>7558</v>
      </c>
      <c r="F1870" t="s">
        <v>4898</v>
      </c>
      <c r="G1870" t="s">
        <v>3109</v>
      </c>
      <c r="H1870" t="s">
        <v>4899</v>
      </c>
    </row>
    <row r="1871" spans="1:8" x14ac:dyDescent="0.25">
      <c r="A1871">
        <v>5</v>
      </c>
      <c r="B1871" t="s">
        <v>3106</v>
      </c>
      <c r="C1871">
        <v>561110</v>
      </c>
      <c r="D1871" t="s">
        <v>7561</v>
      </c>
      <c r="F1871" t="s">
        <v>815</v>
      </c>
      <c r="H1871" t="s">
        <v>4904</v>
      </c>
    </row>
    <row r="1872" spans="1:8" x14ac:dyDescent="0.25">
      <c r="A1872">
        <v>5</v>
      </c>
      <c r="B1872" t="s">
        <v>3106</v>
      </c>
      <c r="C1872">
        <v>561210</v>
      </c>
      <c r="D1872" t="s">
        <v>7562</v>
      </c>
      <c r="F1872" t="s">
        <v>2394</v>
      </c>
      <c r="H1872" t="s">
        <v>4907</v>
      </c>
    </row>
    <row r="1873" spans="1:8" x14ac:dyDescent="0.25">
      <c r="A1873">
        <v>5</v>
      </c>
      <c r="B1873" t="s">
        <v>3106</v>
      </c>
      <c r="C1873">
        <v>561310</v>
      </c>
      <c r="D1873" t="s">
        <v>7563</v>
      </c>
      <c r="F1873" t="s">
        <v>2396</v>
      </c>
      <c r="H1873" t="s">
        <v>4910</v>
      </c>
    </row>
    <row r="1874" spans="1:8" x14ac:dyDescent="0.25">
      <c r="A1874">
        <v>5</v>
      </c>
      <c r="B1874" t="s">
        <v>3106</v>
      </c>
      <c r="C1874">
        <v>561320</v>
      </c>
      <c r="D1874" t="s">
        <v>7564</v>
      </c>
      <c r="F1874" t="s">
        <v>2398</v>
      </c>
      <c r="H1874" t="s">
        <v>4912</v>
      </c>
    </row>
    <row r="1875" spans="1:8" x14ac:dyDescent="0.25">
      <c r="A1875">
        <v>5</v>
      </c>
      <c r="B1875" t="s">
        <v>3106</v>
      </c>
      <c r="C1875">
        <v>561330</v>
      </c>
      <c r="D1875" t="s">
        <v>7565</v>
      </c>
      <c r="F1875" t="s">
        <v>2400</v>
      </c>
      <c r="H1875" t="s">
        <v>4914</v>
      </c>
    </row>
    <row r="1876" spans="1:8" x14ac:dyDescent="0.25">
      <c r="A1876">
        <v>5</v>
      </c>
      <c r="B1876" t="s">
        <v>3106</v>
      </c>
      <c r="C1876">
        <v>561410</v>
      </c>
      <c r="D1876" t="s">
        <v>7566</v>
      </c>
      <c r="F1876" t="s">
        <v>2402</v>
      </c>
      <c r="H1876" t="s">
        <v>4917</v>
      </c>
    </row>
    <row r="1877" spans="1:8" x14ac:dyDescent="0.25">
      <c r="A1877">
        <v>5</v>
      </c>
      <c r="B1877" t="s">
        <v>3106</v>
      </c>
      <c r="C1877">
        <v>561420</v>
      </c>
      <c r="D1877" t="s">
        <v>7567</v>
      </c>
      <c r="F1877" t="s">
        <v>2404</v>
      </c>
      <c r="G1877" t="s">
        <v>3120</v>
      </c>
      <c r="H1877" t="s">
        <v>4919</v>
      </c>
    </row>
    <row r="1878" spans="1:8" x14ac:dyDescent="0.25">
      <c r="A1878">
        <v>5</v>
      </c>
      <c r="B1878" t="s">
        <v>3106</v>
      </c>
      <c r="C1878">
        <v>561430</v>
      </c>
      <c r="D1878" t="s">
        <v>7568</v>
      </c>
      <c r="F1878" t="s">
        <v>2406</v>
      </c>
      <c r="G1878" t="s">
        <v>3120</v>
      </c>
      <c r="H1878" t="s">
        <v>4921</v>
      </c>
    </row>
    <row r="1879" spans="1:8" x14ac:dyDescent="0.25">
      <c r="A1879">
        <v>5</v>
      </c>
      <c r="B1879" t="s">
        <v>3106</v>
      </c>
      <c r="C1879">
        <v>561440</v>
      </c>
      <c r="D1879" t="s">
        <v>7569</v>
      </c>
      <c r="F1879" t="s">
        <v>2408</v>
      </c>
      <c r="H1879" t="s">
        <v>4923</v>
      </c>
    </row>
    <row r="1880" spans="1:8" x14ac:dyDescent="0.25">
      <c r="A1880">
        <v>5</v>
      </c>
      <c r="B1880" t="s">
        <v>3106</v>
      </c>
      <c r="C1880">
        <v>561450</v>
      </c>
      <c r="D1880" t="s">
        <v>7570</v>
      </c>
      <c r="F1880" t="s">
        <v>2410</v>
      </c>
      <c r="H1880" t="s">
        <v>4925</v>
      </c>
    </row>
    <row r="1881" spans="1:8" x14ac:dyDescent="0.25">
      <c r="A1881">
        <v>5</v>
      </c>
      <c r="B1881" t="s">
        <v>3106</v>
      </c>
      <c r="C1881">
        <v>561490</v>
      </c>
      <c r="D1881" t="s">
        <v>7571</v>
      </c>
      <c r="F1881" t="s">
        <v>2412</v>
      </c>
      <c r="G1881" t="s">
        <v>3466</v>
      </c>
      <c r="H1881" t="s">
        <v>4927</v>
      </c>
    </row>
    <row r="1882" spans="1:8" x14ac:dyDescent="0.25">
      <c r="A1882">
        <v>5</v>
      </c>
      <c r="B1882" t="s">
        <v>3106</v>
      </c>
      <c r="C1882">
        <v>561510</v>
      </c>
      <c r="D1882" t="s">
        <v>7572</v>
      </c>
      <c r="F1882" t="s">
        <v>2414</v>
      </c>
      <c r="H1882" t="s">
        <v>4930</v>
      </c>
    </row>
    <row r="1883" spans="1:8" x14ac:dyDescent="0.25">
      <c r="A1883">
        <v>5</v>
      </c>
      <c r="B1883" t="s">
        <v>3106</v>
      </c>
      <c r="C1883">
        <v>561520</v>
      </c>
      <c r="D1883" t="s">
        <v>7573</v>
      </c>
      <c r="F1883" t="s">
        <v>2416</v>
      </c>
      <c r="H1883" t="s">
        <v>4932</v>
      </c>
    </row>
    <row r="1884" spans="1:8" x14ac:dyDescent="0.25">
      <c r="A1884">
        <v>5</v>
      </c>
      <c r="B1884" t="s">
        <v>3106</v>
      </c>
      <c r="C1884">
        <v>561590</v>
      </c>
      <c r="D1884" t="s">
        <v>7574</v>
      </c>
      <c r="F1884" t="s">
        <v>2418</v>
      </c>
      <c r="G1884" t="s">
        <v>3466</v>
      </c>
      <c r="H1884" t="s">
        <v>4934</v>
      </c>
    </row>
    <row r="1885" spans="1:8" x14ac:dyDescent="0.25">
      <c r="A1885">
        <v>5</v>
      </c>
      <c r="B1885" t="s">
        <v>3106</v>
      </c>
      <c r="C1885">
        <v>561611</v>
      </c>
      <c r="D1885" t="s">
        <v>7576</v>
      </c>
      <c r="F1885" t="s">
        <v>2420</v>
      </c>
      <c r="G1885" t="s">
        <v>3109</v>
      </c>
      <c r="H1885" t="s">
        <v>4938</v>
      </c>
    </row>
    <row r="1886" spans="1:8" x14ac:dyDescent="0.25">
      <c r="A1886">
        <v>5</v>
      </c>
      <c r="B1886" t="s">
        <v>3106</v>
      </c>
      <c r="C1886">
        <v>561612</v>
      </c>
      <c r="D1886" t="s">
        <v>7577</v>
      </c>
      <c r="F1886" t="s">
        <v>2422</v>
      </c>
      <c r="G1886" t="s">
        <v>3109</v>
      </c>
      <c r="H1886" t="s">
        <v>4939</v>
      </c>
    </row>
    <row r="1887" spans="1:8" x14ac:dyDescent="0.25">
      <c r="A1887">
        <v>5</v>
      </c>
      <c r="B1887" t="s">
        <v>3106</v>
      </c>
      <c r="C1887">
        <v>561613</v>
      </c>
      <c r="D1887" t="s">
        <v>7578</v>
      </c>
      <c r="F1887" t="s">
        <v>2424</v>
      </c>
      <c r="G1887" t="s">
        <v>3109</v>
      </c>
      <c r="H1887" t="s">
        <v>4940</v>
      </c>
    </row>
    <row r="1888" spans="1:8" x14ac:dyDescent="0.25">
      <c r="A1888">
        <v>5</v>
      </c>
      <c r="B1888" t="s">
        <v>3106</v>
      </c>
      <c r="C1888">
        <v>561621</v>
      </c>
      <c r="D1888" t="s">
        <v>7580</v>
      </c>
      <c r="F1888" t="s">
        <v>2426</v>
      </c>
      <c r="G1888" t="s">
        <v>3109</v>
      </c>
      <c r="H1888" t="s">
        <v>4943</v>
      </c>
    </row>
    <row r="1889" spans="1:8" x14ac:dyDescent="0.25">
      <c r="A1889">
        <v>5</v>
      </c>
      <c r="B1889" t="s">
        <v>3106</v>
      </c>
      <c r="C1889">
        <v>561622</v>
      </c>
      <c r="D1889" t="s">
        <v>7581</v>
      </c>
      <c r="F1889" t="s">
        <v>2428</v>
      </c>
      <c r="G1889" t="s">
        <v>3109</v>
      </c>
      <c r="H1889" t="s">
        <v>4944</v>
      </c>
    </row>
    <row r="1890" spans="1:8" x14ac:dyDescent="0.25">
      <c r="A1890">
        <v>5</v>
      </c>
      <c r="B1890" t="s">
        <v>3106</v>
      </c>
      <c r="C1890">
        <v>561710</v>
      </c>
      <c r="D1890" t="s">
        <v>7582</v>
      </c>
      <c r="F1890" t="s">
        <v>2430</v>
      </c>
      <c r="H1890" t="s">
        <v>4947</v>
      </c>
    </row>
    <row r="1891" spans="1:8" x14ac:dyDescent="0.25">
      <c r="A1891">
        <v>5</v>
      </c>
      <c r="B1891" t="s">
        <v>3106</v>
      </c>
      <c r="C1891">
        <v>561721</v>
      </c>
      <c r="D1891" t="s">
        <v>7584</v>
      </c>
      <c r="F1891" t="s">
        <v>2432</v>
      </c>
      <c r="G1891" t="s">
        <v>3120</v>
      </c>
      <c r="H1891" t="s">
        <v>4950</v>
      </c>
    </row>
    <row r="1892" spans="1:8" x14ac:dyDescent="0.25">
      <c r="A1892">
        <v>5</v>
      </c>
      <c r="B1892" t="s">
        <v>3106</v>
      </c>
      <c r="C1892">
        <v>561722</v>
      </c>
      <c r="D1892" t="s">
        <v>7585</v>
      </c>
      <c r="F1892" t="s">
        <v>2434</v>
      </c>
      <c r="G1892" t="s">
        <v>3120</v>
      </c>
      <c r="H1892" t="s">
        <v>4951</v>
      </c>
    </row>
    <row r="1893" spans="1:8" x14ac:dyDescent="0.25">
      <c r="A1893">
        <v>5</v>
      </c>
      <c r="B1893" t="s">
        <v>3106</v>
      </c>
      <c r="C1893">
        <v>561730</v>
      </c>
      <c r="D1893" t="s">
        <v>7586</v>
      </c>
      <c r="F1893" t="s">
        <v>2436</v>
      </c>
      <c r="H1893" t="s">
        <v>4953</v>
      </c>
    </row>
    <row r="1894" spans="1:8" x14ac:dyDescent="0.25">
      <c r="A1894">
        <v>5</v>
      </c>
      <c r="B1894" t="s">
        <v>3106</v>
      </c>
      <c r="C1894">
        <v>561740</v>
      </c>
      <c r="D1894" t="s">
        <v>7587</v>
      </c>
      <c r="F1894" t="s">
        <v>2438</v>
      </c>
      <c r="H1894" t="s">
        <v>4955</v>
      </c>
    </row>
    <row r="1895" spans="1:8" x14ac:dyDescent="0.25">
      <c r="A1895">
        <v>5</v>
      </c>
      <c r="B1895" t="s">
        <v>3106</v>
      </c>
      <c r="C1895">
        <v>561791</v>
      </c>
      <c r="D1895" t="s">
        <v>7589</v>
      </c>
      <c r="F1895" t="s">
        <v>2440</v>
      </c>
      <c r="G1895" t="s">
        <v>3120</v>
      </c>
      <c r="H1895" t="s">
        <v>4958</v>
      </c>
    </row>
    <row r="1896" spans="1:8" x14ac:dyDescent="0.25">
      <c r="A1896">
        <v>5</v>
      </c>
      <c r="B1896" t="s">
        <v>3106</v>
      </c>
      <c r="C1896">
        <v>561799</v>
      </c>
      <c r="D1896" t="s">
        <v>7590</v>
      </c>
      <c r="F1896" t="s">
        <v>2442</v>
      </c>
      <c r="G1896" t="s">
        <v>3120</v>
      </c>
      <c r="H1896" t="s">
        <v>4959</v>
      </c>
    </row>
    <row r="1897" spans="1:8" x14ac:dyDescent="0.25">
      <c r="A1897">
        <v>5</v>
      </c>
      <c r="B1897" t="s">
        <v>3106</v>
      </c>
      <c r="C1897">
        <v>561910</v>
      </c>
      <c r="D1897" t="s">
        <v>7591</v>
      </c>
      <c r="F1897" t="s">
        <v>2444</v>
      </c>
      <c r="H1897" t="s">
        <v>4963</v>
      </c>
    </row>
    <row r="1898" spans="1:8" x14ac:dyDescent="0.25">
      <c r="A1898">
        <v>5</v>
      </c>
      <c r="B1898" t="s">
        <v>3106</v>
      </c>
      <c r="C1898">
        <v>561920</v>
      </c>
      <c r="D1898" t="s">
        <v>7592</v>
      </c>
      <c r="F1898" t="s">
        <v>2446</v>
      </c>
      <c r="H1898" t="s">
        <v>4965</v>
      </c>
    </row>
    <row r="1899" spans="1:8" x14ac:dyDescent="0.25">
      <c r="A1899">
        <v>5</v>
      </c>
      <c r="B1899" t="s">
        <v>3106</v>
      </c>
      <c r="C1899">
        <v>561990</v>
      </c>
      <c r="D1899" t="s">
        <v>7593</v>
      </c>
      <c r="F1899" t="s">
        <v>2448</v>
      </c>
      <c r="H1899" t="s">
        <v>4967</v>
      </c>
    </row>
    <row r="1900" spans="1:8" x14ac:dyDescent="0.25">
      <c r="A1900">
        <v>5</v>
      </c>
      <c r="B1900" t="s">
        <v>3106</v>
      </c>
      <c r="C1900">
        <v>562110</v>
      </c>
      <c r="D1900" t="s">
        <v>7595</v>
      </c>
      <c r="F1900" t="s">
        <v>2450</v>
      </c>
      <c r="G1900" t="s">
        <v>3120</v>
      </c>
      <c r="H1900" t="s">
        <v>4971</v>
      </c>
    </row>
    <row r="1901" spans="1:8" x14ac:dyDescent="0.25">
      <c r="A1901">
        <v>5</v>
      </c>
      <c r="B1901" t="s">
        <v>3106</v>
      </c>
      <c r="C1901">
        <v>562210</v>
      </c>
      <c r="D1901" t="s">
        <v>7596</v>
      </c>
      <c r="F1901" t="s">
        <v>2452</v>
      </c>
      <c r="G1901" t="s">
        <v>3120</v>
      </c>
      <c r="H1901" t="s">
        <v>4974</v>
      </c>
    </row>
    <row r="1902" spans="1:8" x14ac:dyDescent="0.25">
      <c r="A1902">
        <v>5</v>
      </c>
      <c r="B1902" t="s">
        <v>3106</v>
      </c>
      <c r="C1902">
        <v>562910</v>
      </c>
      <c r="D1902" t="s">
        <v>7597</v>
      </c>
      <c r="F1902" t="s">
        <v>2454</v>
      </c>
      <c r="G1902" t="s">
        <v>3109</v>
      </c>
      <c r="H1902" t="s">
        <v>4978</v>
      </c>
    </row>
    <row r="1903" spans="1:8" x14ac:dyDescent="0.25">
      <c r="A1903">
        <v>5</v>
      </c>
      <c r="B1903" t="s">
        <v>3106</v>
      </c>
      <c r="C1903">
        <v>562920</v>
      </c>
      <c r="D1903" t="s">
        <v>7598</v>
      </c>
      <c r="F1903" t="s">
        <v>2456</v>
      </c>
      <c r="G1903" t="s">
        <v>3109</v>
      </c>
      <c r="H1903" t="s">
        <v>4980</v>
      </c>
    </row>
    <row r="1904" spans="1:8" x14ac:dyDescent="0.25">
      <c r="A1904">
        <v>5</v>
      </c>
      <c r="B1904" t="s">
        <v>3106</v>
      </c>
      <c r="C1904">
        <v>562990</v>
      </c>
      <c r="D1904" t="s">
        <v>7599</v>
      </c>
      <c r="F1904" t="s">
        <v>2458</v>
      </c>
      <c r="G1904" t="s">
        <v>3120</v>
      </c>
      <c r="H1904" t="s">
        <v>4982</v>
      </c>
    </row>
    <row r="1905" spans="1:8" x14ac:dyDescent="0.25">
      <c r="A1905">
        <v>5</v>
      </c>
      <c r="B1905" t="s">
        <v>3106</v>
      </c>
      <c r="C1905">
        <v>611110</v>
      </c>
      <c r="D1905" t="s">
        <v>7602</v>
      </c>
      <c r="F1905" t="s">
        <v>961</v>
      </c>
      <c r="G1905" t="s">
        <v>3109</v>
      </c>
      <c r="H1905" t="s">
        <v>4987</v>
      </c>
    </row>
    <row r="1906" spans="1:8" x14ac:dyDescent="0.25">
      <c r="A1906">
        <v>5</v>
      </c>
      <c r="B1906" t="s">
        <v>3106</v>
      </c>
      <c r="C1906">
        <v>611210</v>
      </c>
      <c r="D1906" t="s">
        <v>7603</v>
      </c>
      <c r="F1906" t="s">
        <v>964</v>
      </c>
      <c r="G1906" t="s">
        <v>3109</v>
      </c>
      <c r="H1906" t="s">
        <v>4990</v>
      </c>
    </row>
    <row r="1907" spans="1:8" x14ac:dyDescent="0.25">
      <c r="A1907">
        <v>5</v>
      </c>
      <c r="B1907" t="s">
        <v>3106</v>
      </c>
      <c r="C1907">
        <v>611310</v>
      </c>
      <c r="D1907" t="s">
        <v>7604</v>
      </c>
      <c r="F1907" t="s">
        <v>967</v>
      </c>
      <c r="G1907" t="s">
        <v>3109</v>
      </c>
      <c r="H1907" t="s">
        <v>4993</v>
      </c>
    </row>
    <row r="1908" spans="1:8" x14ac:dyDescent="0.25">
      <c r="A1908">
        <v>5</v>
      </c>
      <c r="B1908" t="s">
        <v>3106</v>
      </c>
      <c r="C1908">
        <v>611410</v>
      </c>
      <c r="D1908" t="s">
        <v>7605</v>
      </c>
      <c r="F1908" t="s">
        <v>2463</v>
      </c>
      <c r="G1908" t="s">
        <v>3109</v>
      </c>
      <c r="H1908" t="s">
        <v>4997</v>
      </c>
    </row>
    <row r="1909" spans="1:8" x14ac:dyDescent="0.25">
      <c r="A1909">
        <v>5</v>
      </c>
      <c r="B1909" t="s">
        <v>3106</v>
      </c>
      <c r="C1909">
        <v>611420</v>
      </c>
      <c r="D1909" t="s">
        <v>7606</v>
      </c>
      <c r="F1909" t="s">
        <v>2465</v>
      </c>
      <c r="G1909" t="s">
        <v>3109</v>
      </c>
      <c r="H1909" t="s">
        <v>4999</v>
      </c>
    </row>
    <row r="1910" spans="1:8" x14ac:dyDescent="0.25">
      <c r="A1910">
        <v>5</v>
      </c>
      <c r="B1910" t="s">
        <v>3106</v>
      </c>
      <c r="C1910">
        <v>611430</v>
      </c>
      <c r="D1910" t="s">
        <v>7607</v>
      </c>
      <c r="F1910" t="s">
        <v>2467</v>
      </c>
      <c r="G1910" t="s">
        <v>3109</v>
      </c>
      <c r="H1910" t="s">
        <v>5001</v>
      </c>
    </row>
    <row r="1911" spans="1:8" x14ac:dyDescent="0.25">
      <c r="A1911">
        <v>5</v>
      </c>
      <c r="B1911" t="s">
        <v>3106</v>
      </c>
      <c r="C1911">
        <v>611510</v>
      </c>
      <c r="D1911" t="s">
        <v>7608</v>
      </c>
      <c r="F1911" t="s">
        <v>2469</v>
      </c>
      <c r="G1911" t="s">
        <v>3120</v>
      </c>
      <c r="H1911" t="s">
        <v>5004</v>
      </c>
    </row>
    <row r="1912" spans="1:8" x14ac:dyDescent="0.25">
      <c r="A1912">
        <v>5</v>
      </c>
      <c r="B1912" t="s">
        <v>3106</v>
      </c>
      <c r="C1912">
        <v>611610</v>
      </c>
      <c r="D1912" t="s">
        <v>7609</v>
      </c>
      <c r="F1912" t="s">
        <v>2471</v>
      </c>
      <c r="G1912" t="s">
        <v>3109</v>
      </c>
      <c r="H1912" t="s">
        <v>5008</v>
      </c>
    </row>
    <row r="1913" spans="1:8" x14ac:dyDescent="0.25">
      <c r="A1913">
        <v>5</v>
      </c>
      <c r="B1913" t="s">
        <v>3106</v>
      </c>
      <c r="C1913">
        <v>611620</v>
      </c>
      <c r="D1913" t="s">
        <v>7610</v>
      </c>
      <c r="F1913" t="s">
        <v>2473</v>
      </c>
      <c r="G1913" t="s">
        <v>3109</v>
      </c>
      <c r="H1913" t="s">
        <v>5010</v>
      </c>
    </row>
    <row r="1914" spans="1:8" x14ac:dyDescent="0.25">
      <c r="A1914">
        <v>5</v>
      </c>
      <c r="B1914" t="s">
        <v>3106</v>
      </c>
      <c r="C1914">
        <v>611630</v>
      </c>
      <c r="D1914" t="s">
        <v>7611</v>
      </c>
      <c r="F1914" t="s">
        <v>2475</v>
      </c>
      <c r="G1914" t="s">
        <v>3109</v>
      </c>
      <c r="H1914" t="s">
        <v>5012</v>
      </c>
    </row>
    <row r="1915" spans="1:8" x14ac:dyDescent="0.25">
      <c r="A1915">
        <v>5</v>
      </c>
      <c r="B1915" t="s">
        <v>3106</v>
      </c>
      <c r="C1915">
        <v>611690</v>
      </c>
      <c r="D1915" t="s">
        <v>7612</v>
      </c>
      <c r="F1915" t="s">
        <v>2477</v>
      </c>
      <c r="G1915" t="s">
        <v>3120</v>
      </c>
      <c r="H1915" t="s">
        <v>5014</v>
      </c>
    </row>
    <row r="1916" spans="1:8" x14ac:dyDescent="0.25">
      <c r="A1916">
        <v>5</v>
      </c>
      <c r="B1916" t="s">
        <v>3106</v>
      </c>
      <c r="C1916">
        <v>611710</v>
      </c>
      <c r="D1916" t="s">
        <v>7613</v>
      </c>
      <c r="F1916" t="s">
        <v>2479</v>
      </c>
      <c r="H1916" t="s">
        <v>5017</v>
      </c>
    </row>
    <row r="1917" spans="1:8" x14ac:dyDescent="0.25">
      <c r="A1917">
        <v>5</v>
      </c>
      <c r="B1917" t="s">
        <v>3106</v>
      </c>
      <c r="C1917">
        <v>621110</v>
      </c>
      <c r="D1917" t="s">
        <v>7616</v>
      </c>
      <c r="F1917" t="s">
        <v>849</v>
      </c>
      <c r="G1917" t="s">
        <v>3120</v>
      </c>
      <c r="H1917" t="s">
        <v>5022</v>
      </c>
    </row>
    <row r="1918" spans="1:8" x14ac:dyDescent="0.25">
      <c r="A1918">
        <v>5</v>
      </c>
      <c r="B1918" t="s">
        <v>3106</v>
      </c>
      <c r="C1918">
        <v>621210</v>
      </c>
      <c r="D1918" t="s">
        <v>7617</v>
      </c>
      <c r="F1918" t="s">
        <v>852</v>
      </c>
      <c r="G1918" t="s">
        <v>3109</v>
      </c>
      <c r="H1918" t="s">
        <v>5025</v>
      </c>
    </row>
    <row r="1919" spans="1:8" x14ac:dyDescent="0.25">
      <c r="A1919">
        <v>5</v>
      </c>
      <c r="B1919" t="s">
        <v>3106</v>
      </c>
      <c r="C1919">
        <v>621310</v>
      </c>
      <c r="D1919" t="s">
        <v>7618</v>
      </c>
      <c r="F1919" t="s">
        <v>2483</v>
      </c>
      <c r="G1919" t="s">
        <v>3109</v>
      </c>
      <c r="H1919" t="s">
        <v>5029</v>
      </c>
    </row>
    <row r="1920" spans="1:8" x14ac:dyDescent="0.25">
      <c r="A1920">
        <v>5</v>
      </c>
      <c r="B1920" t="s">
        <v>3106</v>
      </c>
      <c r="C1920">
        <v>621320</v>
      </c>
      <c r="D1920" t="s">
        <v>7619</v>
      </c>
      <c r="F1920" t="s">
        <v>2485</v>
      </c>
      <c r="H1920" t="s">
        <v>5031</v>
      </c>
    </row>
    <row r="1921" spans="1:8" x14ac:dyDescent="0.25">
      <c r="A1921">
        <v>5</v>
      </c>
      <c r="B1921" t="s">
        <v>3106</v>
      </c>
      <c r="C1921">
        <v>621330</v>
      </c>
      <c r="D1921" t="s">
        <v>7620</v>
      </c>
      <c r="F1921" t="s">
        <v>2487</v>
      </c>
      <c r="G1921" t="s">
        <v>3109</v>
      </c>
      <c r="H1921" t="s">
        <v>5033</v>
      </c>
    </row>
    <row r="1922" spans="1:8" x14ac:dyDescent="0.25">
      <c r="A1922">
        <v>5</v>
      </c>
      <c r="B1922" t="s">
        <v>3106</v>
      </c>
      <c r="C1922">
        <v>621340</v>
      </c>
      <c r="D1922" t="s">
        <v>7621</v>
      </c>
      <c r="F1922" t="s">
        <v>2489</v>
      </c>
      <c r="G1922" t="s">
        <v>3109</v>
      </c>
      <c r="H1922" t="s">
        <v>5035</v>
      </c>
    </row>
    <row r="1923" spans="1:8" x14ac:dyDescent="0.25">
      <c r="A1923">
        <v>5</v>
      </c>
      <c r="B1923" t="s">
        <v>3106</v>
      </c>
      <c r="C1923">
        <v>621390</v>
      </c>
      <c r="D1923" t="s">
        <v>7622</v>
      </c>
      <c r="F1923" t="s">
        <v>2491</v>
      </c>
      <c r="G1923" t="s">
        <v>3120</v>
      </c>
      <c r="H1923" t="s">
        <v>5037</v>
      </c>
    </row>
    <row r="1924" spans="1:8" x14ac:dyDescent="0.25">
      <c r="A1924">
        <v>5</v>
      </c>
      <c r="B1924" t="s">
        <v>3106</v>
      </c>
      <c r="C1924">
        <v>621410</v>
      </c>
      <c r="D1924" t="s">
        <v>7623</v>
      </c>
      <c r="F1924" t="s">
        <v>2493</v>
      </c>
      <c r="G1924" t="s">
        <v>3109</v>
      </c>
      <c r="H1924" t="s">
        <v>5041</v>
      </c>
    </row>
    <row r="1925" spans="1:8" x14ac:dyDescent="0.25">
      <c r="A1925">
        <v>5</v>
      </c>
      <c r="B1925" t="s">
        <v>3106</v>
      </c>
      <c r="C1925">
        <v>621420</v>
      </c>
      <c r="D1925" t="s">
        <v>7624</v>
      </c>
      <c r="F1925" t="s">
        <v>2495</v>
      </c>
      <c r="G1925" t="s">
        <v>3109</v>
      </c>
      <c r="H1925" t="s">
        <v>5043</v>
      </c>
    </row>
    <row r="1926" spans="1:8" x14ac:dyDescent="0.25">
      <c r="A1926">
        <v>5</v>
      </c>
      <c r="B1926" t="s">
        <v>3106</v>
      </c>
      <c r="C1926">
        <v>621494</v>
      </c>
      <c r="D1926" t="s">
        <v>7626</v>
      </c>
      <c r="F1926" t="s">
        <v>2497</v>
      </c>
      <c r="G1926" t="s">
        <v>3120</v>
      </c>
      <c r="H1926" t="s">
        <v>5046</v>
      </c>
    </row>
    <row r="1927" spans="1:8" x14ac:dyDescent="0.25">
      <c r="A1927">
        <v>5</v>
      </c>
      <c r="B1927" t="s">
        <v>3106</v>
      </c>
      <c r="C1927">
        <v>621499</v>
      </c>
      <c r="D1927" t="s">
        <v>7627</v>
      </c>
      <c r="F1927" t="s">
        <v>2499</v>
      </c>
      <c r="G1927" t="s">
        <v>3120</v>
      </c>
      <c r="H1927" t="s">
        <v>5047</v>
      </c>
    </row>
    <row r="1928" spans="1:8" x14ac:dyDescent="0.25">
      <c r="A1928">
        <v>5</v>
      </c>
      <c r="B1928" t="s">
        <v>3106</v>
      </c>
      <c r="C1928">
        <v>621510</v>
      </c>
      <c r="D1928" t="s">
        <v>7628</v>
      </c>
      <c r="F1928" t="s">
        <v>2501</v>
      </c>
      <c r="G1928" t="s">
        <v>3120</v>
      </c>
      <c r="H1928" t="s">
        <v>5050</v>
      </c>
    </row>
    <row r="1929" spans="1:8" x14ac:dyDescent="0.25">
      <c r="A1929">
        <v>5</v>
      </c>
      <c r="B1929" t="s">
        <v>3106</v>
      </c>
      <c r="C1929">
        <v>621610</v>
      </c>
      <c r="D1929" t="s">
        <v>7629</v>
      </c>
      <c r="F1929" t="s">
        <v>2503</v>
      </c>
      <c r="H1929" t="s">
        <v>5053</v>
      </c>
    </row>
    <row r="1930" spans="1:8" x14ac:dyDescent="0.25">
      <c r="A1930">
        <v>5</v>
      </c>
      <c r="B1930" t="s">
        <v>3106</v>
      </c>
      <c r="C1930">
        <v>621911</v>
      </c>
      <c r="D1930" t="s">
        <v>7631</v>
      </c>
      <c r="F1930" t="s">
        <v>2505</v>
      </c>
      <c r="G1930" t="s">
        <v>3120</v>
      </c>
      <c r="H1930" t="s">
        <v>5058</v>
      </c>
    </row>
    <row r="1931" spans="1:8" x14ac:dyDescent="0.25">
      <c r="A1931">
        <v>5</v>
      </c>
      <c r="B1931" t="s">
        <v>3106</v>
      </c>
      <c r="C1931">
        <v>621912</v>
      </c>
      <c r="D1931" t="s">
        <v>7632</v>
      </c>
      <c r="F1931" t="s">
        <v>2507</v>
      </c>
      <c r="G1931" t="s">
        <v>3120</v>
      </c>
      <c r="H1931" t="s">
        <v>5059</v>
      </c>
    </row>
    <row r="1932" spans="1:8" x14ac:dyDescent="0.25">
      <c r="A1932">
        <v>5</v>
      </c>
      <c r="B1932" t="s">
        <v>3106</v>
      </c>
      <c r="C1932">
        <v>621990</v>
      </c>
      <c r="D1932" t="s">
        <v>7633</v>
      </c>
      <c r="F1932" t="s">
        <v>2509</v>
      </c>
      <c r="G1932" t="s">
        <v>3120</v>
      </c>
      <c r="H1932" t="s">
        <v>5061</v>
      </c>
    </row>
    <row r="1933" spans="1:8" x14ac:dyDescent="0.25">
      <c r="A1933">
        <v>5</v>
      </c>
      <c r="B1933" t="s">
        <v>3106</v>
      </c>
      <c r="C1933">
        <v>622111</v>
      </c>
      <c r="D1933" t="s">
        <v>7636</v>
      </c>
      <c r="F1933" t="s">
        <v>2511</v>
      </c>
      <c r="G1933" t="s">
        <v>3120</v>
      </c>
      <c r="H1933" t="s">
        <v>5066</v>
      </c>
    </row>
    <row r="1934" spans="1:8" x14ac:dyDescent="0.25">
      <c r="A1934">
        <v>5</v>
      </c>
      <c r="B1934" t="s">
        <v>3106</v>
      </c>
      <c r="C1934">
        <v>622112</v>
      </c>
      <c r="D1934" t="s">
        <v>7637</v>
      </c>
      <c r="F1934" t="s">
        <v>2513</v>
      </c>
      <c r="G1934" t="s">
        <v>3120</v>
      </c>
      <c r="H1934" t="s">
        <v>5067</v>
      </c>
    </row>
    <row r="1935" spans="1:8" x14ac:dyDescent="0.25">
      <c r="A1935">
        <v>5</v>
      </c>
      <c r="B1935" t="s">
        <v>3106</v>
      </c>
      <c r="C1935">
        <v>622210</v>
      </c>
      <c r="D1935" t="s">
        <v>7639</v>
      </c>
      <c r="F1935" t="s">
        <v>2515</v>
      </c>
      <c r="G1935" t="s">
        <v>3109</v>
      </c>
      <c r="H1935" t="s">
        <v>5070</v>
      </c>
    </row>
    <row r="1936" spans="1:8" x14ac:dyDescent="0.25">
      <c r="A1936">
        <v>5</v>
      </c>
      <c r="B1936" t="s">
        <v>3106</v>
      </c>
      <c r="C1936">
        <v>622310</v>
      </c>
      <c r="D1936" t="s">
        <v>7641</v>
      </c>
      <c r="F1936" t="s">
        <v>2517</v>
      </c>
      <c r="G1936" t="s">
        <v>3109</v>
      </c>
      <c r="H1936" t="s">
        <v>5073</v>
      </c>
    </row>
    <row r="1937" spans="1:8" x14ac:dyDescent="0.25">
      <c r="A1937">
        <v>5</v>
      </c>
      <c r="B1937" t="s">
        <v>3106</v>
      </c>
      <c r="C1937">
        <v>623110</v>
      </c>
      <c r="D1937" t="s">
        <v>7643</v>
      </c>
      <c r="F1937" t="s">
        <v>2519</v>
      </c>
      <c r="G1937" t="s">
        <v>3109</v>
      </c>
      <c r="H1937" t="s">
        <v>5077</v>
      </c>
    </row>
    <row r="1938" spans="1:8" x14ac:dyDescent="0.25">
      <c r="A1938">
        <v>5</v>
      </c>
      <c r="B1938" t="s">
        <v>3106</v>
      </c>
      <c r="C1938">
        <v>623210</v>
      </c>
      <c r="D1938" t="s">
        <v>7645</v>
      </c>
      <c r="F1938" t="s">
        <v>2521</v>
      </c>
      <c r="G1938" t="s">
        <v>3109</v>
      </c>
      <c r="H1938" t="s">
        <v>5081</v>
      </c>
    </row>
    <row r="1939" spans="1:8" x14ac:dyDescent="0.25">
      <c r="A1939">
        <v>5</v>
      </c>
      <c r="B1939" t="s">
        <v>3106</v>
      </c>
      <c r="C1939">
        <v>623221</v>
      </c>
      <c r="D1939" t="s">
        <v>7647</v>
      </c>
      <c r="F1939" t="s">
        <v>2523</v>
      </c>
      <c r="G1939" t="s">
        <v>3120</v>
      </c>
      <c r="H1939" t="s">
        <v>5084</v>
      </c>
    </row>
    <row r="1940" spans="1:8" x14ac:dyDescent="0.25">
      <c r="A1940">
        <v>5</v>
      </c>
      <c r="B1940" t="s">
        <v>3106</v>
      </c>
      <c r="C1940">
        <v>623222</v>
      </c>
      <c r="D1940" t="s">
        <v>7648</v>
      </c>
      <c r="F1940" t="s">
        <v>2525</v>
      </c>
      <c r="G1940" t="s">
        <v>3120</v>
      </c>
      <c r="H1940" t="s">
        <v>5085</v>
      </c>
    </row>
    <row r="1941" spans="1:8" x14ac:dyDescent="0.25">
      <c r="A1941">
        <v>5</v>
      </c>
      <c r="B1941" t="s">
        <v>3106</v>
      </c>
      <c r="C1941">
        <v>623310</v>
      </c>
      <c r="D1941" t="s">
        <v>7650</v>
      </c>
      <c r="F1941" t="s">
        <v>2527</v>
      </c>
      <c r="G1941" t="s">
        <v>3120</v>
      </c>
      <c r="H1941" t="s">
        <v>5088</v>
      </c>
    </row>
    <row r="1942" spans="1:8" x14ac:dyDescent="0.25">
      <c r="A1942">
        <v>5</v>
      </c>
      <c r="B1942" t="s">
        <v>3106</v>
      </c>
      <c r="C1942">
        <v>623991</v>
      </c>
      <c r="D1942" t="s">
        <v>7653</v>
      </c>
      <c r="F1942" t="s">
        <v>2529</v>
      </c>
      <c r="G1942" t="s">
        <v>3120</v>
      </c>
      <c r="H1942" t="s">
        <v>5092</v>
      </c>
    </row>
    <row r="1943" spans="1:8" x14ac:dyDescent="0.25">
      <c r="A1943">
        <v>5</v>
      </c>
      <c r="B1943" t="s">
        <v>3106</v>
      </c>
      <c r="C1943">
        <v>623992</v>
      </c>
      <c r="D1943" t="s">
        <v>7654</v>
      </c>
      <c r="F1943" t="s">
        <v>2531</v>
      </c>
      <c r="G1943" t="s">
        <v>3120</v>
      </c>
      <c r="H1943" t="s">
        <v>5093</v>
      </c>
    </row>
    <row r="1944" spans="1:8" x14ac:dyDescent="0.25">
      <c r="A1944">
        <v>5</v>
      </c>
      <c r="B1944" t="s">
        <v>3106</v>
      </c>
      <c r="C1944">
        <v>623993</v>
      </c>
      <c r="D1944" t="s">
        <v>7655</v>
      </c>
      <c r="F1944" t="s">
        <v>2533</v>
      </c>
      <c r="G1944" t="s">
        <v>3120</v>
      </c>
      <c r="H1944" t="s">
        <v>5094</v>
      </c>
    </row>
    <row r="1945" spans="1:8" x14ac:dyDescent="0.25">
      <c r="A1945">
        <v>5</v>
      </c>
      <c r="B1945" t="s">
        <v>3106</v>
      </c>
      <c r="C1945">
        <v>623999</v>
      </c>
      <c r="D1945" t="s">
        <v>7656</v>
      </c>
      <c r="F1945" t="s">
        <v>2535</v>
      </c>
      <c r="G1945" t="s">
        <v>3120</v>
      </c>
      <c r="H1945" t="s">
        <v>5095</v>
      </c>
    </row>
    <row r="1946" spans="1:8" x14ac:dyDescent="0.25">
      <c r="A1946">
        <v>5</v>
      </c>
      <c r="B1946" t="s">
        <v>3106</v>
      </c>
      <c r="C1946">
        <v>624110</v>
      </c>
      <c r="D1946" t="s">
        <v>7658</v>
      </c>
      <c r="F1946" t="s">
        <v>2537</v>
      </c>
      <c r="G1946" t="s">
        <v>3109</v>
      </c>
      <c r="H1946" t="s">
        <v>5100</v>
      </c>
    </row>
    <row r="1947" spans="1:8" x14ac:dyDescent="0.25">
      <c r="A1947">
        <v>5</v>
      </c>
      <c r="B1947" t="s">
        <v>3106</v>
      </c>
      <c r="C1947">
        <v>624120</v>
      </c>
      <c r="D1947" t="s">
        <v>7659</v>
      </c>
      <c r="F1947" t="s">
        <v>2540</v>
      </c>
      <c r="G1947" t="s">
        <v>3109</v>
      </c>
      <c r="H1947" t="s">
        <v>5102</v>
      </c>
    </row>
    <row r="1948" spans="1:8" x14ac:dyDescent="0.25">
      <c r="A1948">
        <v>5</v>
      </c>
      <c r="B1948" t="s">
        <v>3106</v>
      </c>
      <c r="C1948">
        <v>624190</v>
      </c>
      <c r="D1948" t="s">
        <v>7660</v>
      </c>
      <c r="F1948" t="s">
        <v>2542</v>
      </c>
      <c r="G1948" t="s">
        <v>3109</v>
      </c>
      <c r="H1948" t="s">
        <v>5104</v>
      </c>
    </row>
    <row r="1949" spans="1:8" x14ac:dyDescent="0.25">
      <c r="A1949">
        <v>5</v>
      </c>
      <c r="B1949" t="s">
        <v>3106</v>
      </c>
      <c r="C1949">
        <v>624210</v>
      </c>
      <c r="D1949" t="s">
        <v>7661</v>
      </c>
      <c r="F1949" t="s">
        <v>2544</v>
      </c>
      <c r="G1949" t="s">
        <v>3109</v>
      </c>
      <c r="H1949" t="s">
        <v>5108</v>
      </c>
    </row>
    <row r="1950" spans="1:8" x14ac:dyDescent="0.25">
      <c r="A1950">
        <v>5</v>
      </c>
      <c r="B1950" t="s">
        <v>3106</v>
      </c>
      <c r="C1950">
        <v>624220</v>
      </c>
      <c r="D1950" t="s">
        <v>7662</v>
      </c>
      <c r="F1950" t="s">
        <v>2546</v>
      </c>
      <c r="G1950" t="s">
        <v>3120</v>
      </c>
      <c r="H1950" t="s">
        <v>5110</v>
      </c>
    </row>
    <row r="1951" spans="1:8" x14ac:dyDescent="0.25">
      <c r="A1951">
        <v>5</v>
      </c>
      <c r="B1951" t="s">
        <v>3106</v>
      </c>
      <c r="C1951">
        <v>624230</v>
      </c>
      <c r="D1951" t="s">
        <v>7663</v>
      </c>
      <c r="F1951" t="s">
        <v>2548</v>
      </c>
      <c r="G1951" t="s">
        <v>3109</v>
      </c>
      <c r="H1951" t="s">
        <v>5112</v>
      </c>
    </row>
    <row r="1952" spans="1:8" x14ac:dyDescent="0.25">
      <c r="A1952">
        <v>5</v>
      </c>
      <c r="B1952" t="s">
        <v>3106</v>
      </c>
      <c r="C1952">
        <v>624310</v>
      </c>
      <c r="D1952" t="s">
        <v>7664</v>
      </c>
      <c r="F1952" t="s">
        <v>2550</v>
      </c>
      <c r="G1952" t="s">
        <v>3109</v>
      </c>
      <c r="H1952" t="s">
        <v>5115</v>
      </c>
    </row>
    <row r="1953" spans="1:8" x14ac:dyDescent="0.25">
      <c r="A1953">
        <v>5</v>
      </c>
      <c r="B1953" t="s">
        <v>3106</v>
      </c>
      <c r="C1953">
        <v>624410</v>
      </c>
      <c r="D1953" t="s">
        <v>7665</v>
      </c>
      <c r="F1953" t="s">
        <v>2552</v>
      </c>
      <c r="G1953" t="s">
        <v>3109</v>
      </c>
      <c r="H1953" t="s">
        <v>5118</v>
      </c>
    </row>
    <row r="1954" spans="1:8" x14ac:dyDescent="0.25">
      <c r="A1954">
        <v>5</v>
      </c>
      <c r="B1954" t="s">
        <v>3106</v>
      </c>
      <c r="C1954">
        <v>711111</v>
      </c>
      <c r="D1954" t="s">
        <v>7668</v>
      </c>
      <c r="F1954" t="s">
        <v>2554</v>
      </c>
      <c r="G1954" t="s">
        <v>3120</v>
      </c>
      <c r="H1954" t="s">
        <v>5125</v>
      </c>
    </row>
    <row r="1955" spans="1:8" x14ac:dyDescent="0.25">
      <c r="A1955">
        <v>5</v>
      </c>
      <c r="B1955" t="s">
        <v>3106</v>
      </c>
      <c r="C1955">
        <v>711112</v>
      </c>
      <c r="D1955" t="s">
        <v>7669</v>
      </c>
      <c r="F1955" t="s">
        <v>2556</v>
      </c>
      <c r="G1955" t="s">
        <v>3120</v>
      </c>
      <c r="H1955" t="s">
        <v>5126</v>
      </c>
    </row>
    <row r="1956" spans="1:8" x14ac:dyDescent="0.25">
      <c r="A1956">
        <v>5</v>
      </c>
      <c r="B1956" t="s">
        <v>3106</v>
      </c>
      <c r="C1956">
        <v>711120</v>
      </c>
      <c r="D1956" t="s">
        <v>7670</v>
      </c>
      <c r="F1956" t="s">
        <v>2558</v>
      </c>
      <c r="G1956" t="s">
        <v>3109</v>
      </c>
      <c r="H1956" t="s">
        <v>5128</v>
      </c>
    </row>
    <row r="1957" spans="1:8" x14ac:dyDescent="0.25">
      <c r="A1957">
        <v>5</v>
      </c>
      <c r="B1957" t="s">
        <v>3106</v>
      </c>
      <c r="C1957">
        <v>711130</v>
      </c>
      <c r="D1957" t="s">
        <v>7671</v>
      </c>
      <c r="F1957" t="s">
        <v>2560</v>
      </c>
      <c r="G1957" t="s">
        <v>3109</v>
      </c>
      <c r="H1957" t="s">
        <v>5130</v>
      </c>
    </row>
    <row r="1958" spans="1:8" x14ac:dyDescent="0.25">
      <c r="A1958">
        <v>5</v>
      </c>
      <c r="B1958" t="s">
        <v>3106</v>
      </c>
      <c r="C1958">
        <v>711190</v>
      </c>
      <c r="D1958" t="s">
        <v>7672</v>
      </c>
      <c r="F1958" t="s">
        <v>2562</v>
      </c>
      <c r="G1958" t="s">
        <v>3109</v>
      </c>
      <c r="H1958" t="s">
        <v>5132</v>
      </c>
    </row>
    <row r="1959" spans="1:8" x14ac:dyDescent="0.25">
      <c r="A1959">
        <v>5</v>
      </c>
      <c r="B1959" t="s">
        <v>3106</v>
      </c>
      <c r="C1959">
        <v>711213</v>
      </c>
      <c r="D1959" t="s">
        <v>7674</v>
      </c>
      <c r="F1959" t="s">
        <v>2566</v>
      </c>
      <c r="G1959" t="s">
        <v>3120</v>
      </c>
      <c r="H1959" t="s">
        <v>5136</v>
      </c>
    </row>
    <row r="1960" spans="1:8" x14ac:dyDescent="0.25">
      <c r="A1960">
        <v>5</v>
      </c>
      <c r="B1960" t="s">
        <v>3106</v>
      </c>
      <c r="C1960">
        <v>711214</v>
      </c>
      <c r="D1960" t="s">
        <v>7675</v>
      </c>
      <c r="F1960" t="s">
        <v>5137</v>
      </c>
      <c r="G1960" t="s">
        <v>3120</v>
      </c>
      <c r="H1960" t="s">
        <v>5138</v>
      </c>
    </row>
    <row r="1961" spans="1:8" x14ac:dyDescent="0.25">
      <c r="A1961">
        <v>5</v>
      </c>
      <c r="B1961" t="s">
        <v>3106</v>
      </c>
      <c r="C1961">
        <v>711215</v>
      </c>
      <c r="D1961" t="s">
        <v>7676</v>
      </c>
      <c r="F1961" t="s">
        <v>5139</v>
      </c>
      <c r="G1961" t="s">
        <v>3120</v>
      </c>
      <c r="H1961" t="s">
        <v>5140</v>
      </c>
    </row>
    <row r="1962" spans="1:8" x14ac:dyDescent="0.25">
      <c r="A1962">
        <v>5</v>
      </c>
      <c r="B1962" t="s">
        <v>3106</v>
      </c>
      <c r="C1962">
        <v>711217</v>
      </c>
      <c r="D1962" t="s">
        <v>7677</v>
      </c>
      <c r="F1962" t="s">
        <v>5141</v>
      </c>
      <c r="G1962" t="s">
        <v>3120</v>
      </c>
      <c r="H1962" t="s">
        <v>5142</v>
      </c>
    </row>
    <row r="1963" spans="1:8" x14ac:dyDescent="0.25">
      <c r="A1963">
        <v>5</v>
      </c>
      <c r="B1963" t="s">
        <v>3106</v>
      </c>
      <c r="C1963">
        <v>711311</v>
      </c>
      <c r="D1963" t="s">
        <v>7679</v>
      </c>
      <c r="F1963" t="s">
        <v>2570</v>
      </c>
      <c r="G1963" t="s">
        <v>3120</v>
      </c>
      <c r="H1963" t="s">
        <v>5146</v>
      </c>
    </row>
    <row r="1964" spans="1:8" x14ac:dyDescent="0.25">
      <c r="A1964">
        <v>5</v>
      </c>
      <c r="B1964" t="s">
        <v>3106</v>
      </c>
      <c r="C1964">
        <v>711319</v>
      </c>
      <c r="D1964" t="s">
        <v>7680</v>
      </c>
      <c r="F1964" t="s">
        <v>2572</v>
      </c>
      <c r="G1964" t="s">
        <v>3120</v>
      </c>
      <c r="H1964" t="s">
        <v>5147</v>
      </c>
    </row>
    <row r="1965" spans="1:8" x14ac:dyDescent="0.25">
      <c r="A1965">
        <v>5</v>
      </c>
      <c r="B1965" t="s">
        <v>3106</v>
      </c>
      <c r="C1965">
        <v>711321</v>
      </c>
      <c r="D1965" t="s">
        <v>7682</v>
      </c>
      <c r="F1965" t="s">
        <v>2574</v>
      </c>
      <c r="G1965" t="s">
        <v>3120</v>
      </c>
      <c r="H1965" t="s">
        <v>5150</v>
      </c>
    </row>
    <row r="1966" spans="1:8" x14ac:dyDescent="0.25">
      <c r="A1966">
        <v>5</v>
      </c>
      <c r="B1966" t="s">
        <v>3106</v>
      </c>
      <c r="C1966">
        <v>711322</v>
      </c>
      <c r="D1966" t="s">
        <v>7683</v>
      </c>
      <c r="F1966" t="s">
        <v>2576</v>
      </c>
      <c r="G1966" t="s">
        <v>3120</v>
      </c>
      <c r="H1966" t="s">
        <v>5151</v>
      </c>
    </row>
    <row r="1967" spans="1:8" x14ac:dyDescent="0.25">
      <c r="A1967">
        <v>5</v>
      </c>
      <c r="B1967" t="s">
        <v>3106</v>
      </c>
      <c r="C1967">
        <v>711329</v>
      </c>
      <c r="D1967" t="s">
        <v>7684</v>
      </c>
      <c r="F1967" t="s">
        <v>2578</v>
      </c>
      <c r="G1967" t="s">
        <v>3120</v>
      </c>
      <c r="H1967" t="s">
        <v>5152</v>
      </c>
    </row>
    <row r="1968" spans="1:8" x14ac:dyDescent="0.25">
      <c r="A1968">
        <v>5</v>
      </c>
      <c r="B1968" t="s">
        <v>3106</v>
      </c>
      <c r="C1968">
        <v>711411</v>
      </c>
      <c r="D1968" t="s">
        <v>7686</v>
      </c>
      <c r="F1968" t="s">
        <v>5155</v>
      </c>
      <c r="G1968" t="s">
        <v>3120</v>
      </c>
      <c r="H1968" t="s">
        <v>5156</v>
      </c>
    </row>
    <row r="1969" spans="1:8" x14ac:dyDescent="0.25">
      <c r="A1969">
        <v>5</v>
      </c>
      <c r="B1969" t="s">
        <v>3106</v>
      </c>
      <c r="C1969">
        <v>711412</v>
      </c>
      <c r="D1969" t="s">
        <v>7687</v>
      </c>
      <c r="F1969" t="s">
        <v>5157</v>
      </c>
      <c r="G1969" t="s">
        <v>3120</v>
      </c>
      <c r="H1969" t="s">
        <v>5158</v>
      </c>
    </row>
    <row r="1970" spans="1:8" x14ac:dyDescent="0.25">
      <c r="A1970">
        <v>5</v>
      </c>
      <c r="B1970" t="s">
        <v>3106</v>
      </c>
      <c r="C1970">
        <v>711511</v>
      </c>
      <c r="D1970" t="s">
        <v>7689</v>
      </c>
      <c r="F1970" t="s">
        <v>2581</v>
      </c>
      <c r="G1970" t="s">
        <v>3120</v>
      </c>
      <c r="H1970" t="s">
        <v>5161</v>
      </c>
    </row>
    <row r="1971" spans="1:8" x14ac:dyDescent="0.25">
      <c r="A1971">
        <v>5</v>
      </c>
      <c r="B1971" t="s">
        <v>3106</v>
      </c>
      <c r="C1971">
        <v>711512</v>
      </c>
      <c r="D1971" t="s">
        <v>7690</v>
      </c>
      <c r="F1971" t="s">
        <v>2583</v>
      </c>
      <c r="G1971" t="s">
        <v>3120</v>
      </c>
      <c r="H1971" t="s">
        <v>5162</v>
      </c>
    </row>
    <row r="1972" spans="1:8" x14ac:dyDescent="0.25">
      <c r="A1972">
        <v>5</v>
      </c>
      <c r="B1972" t="s">
        <v>3106</v>
      </c>
      <c r="C1972">
        <v>711513</v>
      </c>
      <c r="D1972" t="s">
        <v>7691</v>
      </c>
      <c r="F1972" t="s">
        <v>2585</v>
      </c>
      <c r="G1972" t="s">
        <v>3120</v>
      </c>
      <c r="H1972" t="s">
        <v>5163</v>
      </c>
    </row>
    <row r="1973" spans="1:8" x14ac:dyDescent="0.25">
      <c r="A1973">
        <v>5</v>
      </c>
      <c r="B1973" t="s">
        <v>3106</v>
      </c>
      <c r="C1973">
        <v>712111</v>
      </c>
      <c r="D1973" t="s">
        <v>7694</v>
      </c>
      <c r="F1973" t="s">
        <v>2587</v>
      </c>
      <c r="G1973" t="s">
        <v>3120</v>
      </c>
      <c r="H1973" t="s">
        <v>5168</v>
      </c>
    </row>
    <row r="1974" spans="1:8" x14ac:dyDescent="0.25">
      <c r="A1974">
        <v>5</v>
      </c>
      <c r="B1974" t="s">
        <v>3106</v>
      </c>
      <c r="C1974">
        <v>712115</v>
      </c>
      <c r="D1974" t="s">
        <v>7695</v>
      </c>
      <c r="F1974" t="s">
        <v>2589</v>
      </c>
      <c r="G1974" t="s">
        <v>3120</v>
      </c>
      <c r="H1974" t="s">
        <v>5169</v>
      </c>
    </row>
    <row r="1975" spans="1:8" x14ac:dyDescent="0.25">
      <c r="A1975">
        <v>5</v>
      </c>
      <c r="B1975" t="s">
        <v>3106</v>
      </c>
      <c r="C1975">
        <v>712119</v>
      </c>
      <c r="D1975" t="s">
        <v>7696</v>
      </c>
      <c r="F1975" t="s">
        <v>2591</v>
      </c>
      <c r="G1975" t="s">
        <v>3120</v>
      </c>
      <c r="H1975" t="s">
        <v>5170</v>
      </c>
    </row>
    <row r="1976" spans="1:8" x14ac:dyDescent="0.25">
      <c r="A1976">
        <v>5</v>
      </c>
      <c r="B1976" t="s">
        <v>3106</v>
      </c>
      <c r="C1976">
        <v>712120</v>
      </c>
      <c r="D1976" t="s">
        <v>7697</v>
      </c>
      <c r="F1976" t="s">
        <v>2593</v>
      </c>
      <c r="H1976" t="s">
        <v>5172</v>
      </c>
    </row>
    <row r="1977" spans="1:8" x14ac:dyDescent="0.25">
      <c r="A1977">
        <v>5</v>
      </c>
      <c r="B1977" t="s">
        <v>3106</v>
      </c>
      <c r="C1977">
        <v>712130</v>
      </c>
      <c r="D1977" t="s">
        <v>7698</v>
      </c>
      <c r="F1977" t="s">
        <v>2595</v>
      </c>
      <c r="G1977" t="s">
        <v>3109</v>
      </c>
      <c r="H1977" t="s">
        <v>5174</v>
      </c>
    </row>
    <row r="1978" spans="1:8" x14ac:dyDescent="0.25">
      <c r="A1978">
        <v>5</v>
      </c>
      <c r="B1978" t="s">
        <v>3106</v>
      </c>
      <c r="C1978">
        <v>712190</v>
      </c>
      <c r="D1978" t="s">
        <v>7699</v>
      </c>
      <c r="F1978" t="s">
        <v>2597</v>
      </c>
      <c r="H1978" t="s">
        <v>5176</v>
      </c>
    </row>
    <row r="1979" spans="1:8" x14ac:dyDescent="0.25">
      <c r="A1979">
        <v>5</v>
      </c>
      <c r="B1979" t="s">
        <v>3106</v>
      </c>
      <c r="C1979">
        <v>713110</v>
      </c>
      <c r="D1979" t="s">
        <v>7701</v>
      </c>
      <c r="F1979" t="s">
        <v>2599</v>
      </c>
      <c r="G1979" t="s">
        <v>3109</v>
      </c>
      <c r="H1979" t="s">
        <v>5181</v>
      </c>
    </row>
    <row r="1980" spans="1:8" x14ac:dyDescent="0.25">
      <c r="A1980">
        <v>5</v>
      </c>
      <c r="B1980" t="s">
        <v>3106</v>
      </c>
      <c r="C1980">
        <v>713120</v>
      </c>
      <c r="D1980" t="s">
        <v>7702</v>
      </c>
      <c r="F1980" t="s">
        <v>2601</v>
      </c>
      <c r="H1980" t="s">
        <v>5183</v>
      </c>
    </row>
    <row r="1981" spans="1:8" x14ac:dyDescent="0.25">
      <c r="A1981">
        <v>5</v>
      </c>
      <c r="B1981" t="s">
        <v>3106</v>
      </c>
      <c r="C1981">
        <v>713210</v>
      </c>
      <c r="D1981" t="s">
        <v>7703</v>
      </c>
      <c r="F1981" t="s">
        <v>2603</v>
      </c>
      <c r="H1981" t="s">
        <v>5186</v>
      </c>
    </row>
    <row r="1982" spans="1:8" x14ac:dyDescent="0.25">
      <c r="A1982">
        <v>5</v>
      </c>
      <c r="B1982" t="s">
        <v>3106</v>
      </c>
      <c r="C1982">
        <v>713291</v>
      </c>
      <c r="D1982" t="s">
        <v>7705</v>
      </c>
      <c r="F1982" t="s">
        <v>2605</v>
      </c>
      <c r="G1982" t="s">
        <v>3466</v>
      </c>
      <c r="H1982" t="s">
        <v>5189</v>
      </c>
    </row>
    <row r="1983" spans="1:8" x14ac:dyDescent="0.25">
      <c r="A1983">
        <v>5</v>
      </c>
      <c r="B1983" t="s">
        <v>3106</v>
      </c>
      <c r="C1983">
        <v>713299</v>
      </c>
      <c r="D1983" t="s">
        <v>7706</v>
      </c>
      <c r="F1983" t="s">
        <v>2607</v>
      </c>
      <c r="G1983" t="s">
        <v>3466</v>
      </c>
      <c r="H1983" t="s">
        <v>5190</v>
      </c>
    </row>
    <row r="1984" spans="1:8" x14ac:dyDescent="0.25">
      <c r="A1984">
        <v>5</v>
      </c>
      <c r="B1984" t="s">
        <v>3106</v>
      </c>
      <c r="C1984">
        <v>713910</v>
      </c>
      <c r="D1984" t="s">
        <v>7707</v>
      </c>
      <c r="F1984" t="s">
        <v>2609</v>
      </c>
      <c r="H1984" t="s">
        <v>5194</v>
      </c>
    </row>
    <row r="1985" spans="1:8" x14ac:dyDescent="0.25">
      <c r="A1985">
        <v>5</v>
      </c>
      <c r="B1985" t="s">
        <v>3106</v>
      </c>
      <c r="C1985">
        <v>713920</v>
      </c>
      <c r="D1985" t="s">
        <v>7708</v>
      </c>
      <c r="F1985" t="s">
        <v>2611</v>
      </c>
      <c r="H1985" t="s">
        <v>5196</v>
      </c>
    </row>
    <row r="1986" spans="1:8" x14ac:dyDescent="0.25">
      <c r="A1986">
        <v>5</v>
      </c>
      <c r="B1986" t="s">
        <v>3106</v>
      </c>
      <c r="C1986">
        <v>713930</v>
      </c>
      <c r="D1986" t="s">
        <v>7709</v>
      </c>
      <c r="F1986" t="s">
        <v>2613</v>
      </c>
      <c r="H1986" t="s">
        <v>5198</v>
      </c>
    </row>
    <row r="1987" spans="1:8" x14ac:dyDescent="0.25">
      <c r="A1987">
        <v>5</v>
      </c>
      <c r="B1987" t="s">
        <v>3106</v>
      </c>
      <c r="C1987">
        <v>713940</v>
      </c>
      <c r="D1987" t="s">
        <v>7710</v>
      </c>
      <c r="F1987" t="s">
        <v>2615</v>
      </c>
      <c r="G1987" t="s">
        <v>3109</v>
      </c>
      <c r="H1987" t="s">
        <v>5200</v>
      </c>
    </row>
    <row r="1988" spans="1:8" x14ac:dyDescent="0.25">
      <c r="A1988">
        <v>5</v>
      </c>
      <c r="B1988" t="s">
        <v>3106</v>
      </c>
      <c r="C1988">
        <v>713950</v>
      </c>
      <c r="D1988" t="s">
        <v>7711</v>
      </c>
      <c r="F1988" t="s">
        <v>2617</v>
      </c>
      <c r="H1988" t="s">
        <v>5202</v>
      </c>
    </row>
    <row r="1989" spans="1:8" x14ac:dyDescent="0.25">
      <c r="A1989">
        <v>5</v>
      </c>
      <c r="B1989" t="s">
        <v>3106</v>
      </c>
      <c r="C1989">
        <v>713991</v>
      </c>
      <c r="D1989" t="s">
        <v>7713</v>
      </c>
      <c r="F1989" t="s">
        <v>5204</v>
      </c>
      <c r="G1989" t="s">
        <v>3120</v>
      </c>
      <c r="H1989" t="s">
        <v>5205</v>
      </c>
    </row>
    <row r="1990" spans="1:8" x14ac:dyDescent="0.25">
      <c r="A1990">
        <v>5</v>
      </c>
      <c r="B1990" t="s">
        <v>3106</v>
      </c>
      <c r="C1990">
        <v>713992</v>
      </c>
      <c r="D1990" t="s">
        <v>7714</v>
      </c>
      <c r="F1990" t="s">
        <v>5206</v>
      </c>
      <c r="G1990" t="s">
        <v>3120</v>
      </c>
      <c r="H1990" t="s">
        <v>5207</v>
      </c>
    </row>
    <row r="1991" spans="1:8" x14ac:dyDescent="0.25">
      <c r="A1991">
        <v>5</v>
      </c>
      <c r="B1991" t="s">
        <v>3106</v>
      </c>
      <c r="C1991">
        <v>713999</v>
      </c>
      <c r="D1991" t="s">
        <v>7715</v>
      </c>
      <c r="F1991" t="s">
        <v>2619</v>
      </c>
      <c r="G1991" t="s">
        <v>3120</v>
      </c>
      <c r="H1991" t="s">
        <v>5208</v>
      </c>
    </row>
    <row r="1992" spans="1:8" x14ac:dyDescent="0.25">
      <c r="A1992">
        <v>5</v>
      </c>
      <c r="B1992" t="s">
        <v>3106</v>
      </c>
      <c r="C1992">
        <v>721111</v>
      </c>
      <c r="D1992" t="s">
        <v>7719</v>
      </c>
      <c r="F1992" t="s">
        <v>2621</v>
      </c>
      <c r="G1992" t="s">
        <v>3120</v>
      </c>
      <c r="H1992" t="s">
        <v>5214</v>
      </c>
    </row>
    <row r="1993" spans="1:8" x14ac:dyDescent="0.25">
      <c r="A1993">
        <v>5</v>
      </c>
      <c r="B1993" t="s">
        <v>3106</v>
      </c>
      <c r="C1993">
        <v>721112</v>
      </c>
      <c r="D1993" t="s">
        <v>7720</v>
      </c>
      <c r="F1993" t="s">
        <v>2623</v>
      </c>
      <c r="G1993" t="s">
        <v>3120</v>
      </c>
      <c r="H1993" t="s">
        <v>5215</v>
      </c>
    </row>
    <row r="1994" spans="1:8" x14ac:dyDescent="0.25">
      <c r="A1994">
        <v>5</v>
      </c>
      <c r="B1994" t="s">
        <v>3106</v>
      </c>
      <c r="C1994">
        <v>721113</v>
      </c>
      <c r="D1994" t="s">
        <v>7721</v>
      </c>
      <c r="F1994" t="s">
        <v>2625</v>
      </c>
      <c r="G1994" t="s">
        <v>3120</v>
      </c>
      <c r="H1994" t="s">
        <v>5216</v>
      </c>
    </row>
    <row r="1995" spans="1:8" x14ac:dyDescent="0.25">
      <c r="A1995">
        <v>5</v>
      </c>
      <c r="B1995" t="s">
        <v>3106</v>
      </c>
      <c r="C1995">
        <v>721114</v>
      </c>
      <c r="D1995" t="s">
        <v>7722</v>
      </c>
      <c r="F1995" t="s">
        <v>2627</v>
      </c>
      <c r="G1995" t="s">
        <v>3120</v>
      </c>
      <c r="H1995" t="s">
        <v>5217</v>
      </c>
    </row>
    <row r="1996" spans="1:8" x14ac:dyDescent="0.25">
      <c r="A1996">
        <v>5</v>
      </c>
      <c r="B1996" t="s">
        <v>3106</v>
      </c>
      <c r="C1996">
        <v>721120</v>
      </c>
      <c r="D1996" t="s">
        <v>7723</v>
      </c>
      <c r="F1996" t="s">
        <v>2629</v>
      </c>
      <c r="H1996" t="s">
        <v>5219</v>
      </c>
    </row>
    <row r="1997" spans="1:8" x14ac:dyDescent="0.25">
      <c r="A1997">
        <v>5</v>
      </c>
      <c r="B1997" t="s">
        <v>3106</v>
      </c>
      <c r="C1997">
        <v>721191</v>
      </c>
      <c r="D1997" t="s">
        <v>7725</v>
      </c>
      <c r="F1997" t="s">
        <v>2631</v>
      </c>
      <c r="G1997" t="s">
        <v>3109</v>
      </c>
      <c r="H1997" t="s">
        <v>5222</v>
      </c>
    </row>
    <row r="1998" spans="1:8" x14ac:dyDescent="0.25">
      <c r="A1998">
        <v>5</v>
      </c>
      <c r="B1998" t="s">
        <v>3106</v>
      </c>
      <c r="C1998">
        <v>721192</v>
      </c>
      <c r="D1998" t="s">
        <v>7726</v>
      </c>
      <c r="F1998" t="s">
        <v>2633</v>
      </c>
      <c r="G1998" t="s">
        <v>3120</v>
      </c>
      <c r="H1998" t="s">
        <v>5223</v>
      </c>
    </row>
    <row r="1999" spans="1:8" x14ac:dyDescent="0.25">
      <c r="A1999">
        <v>5</v>
      </c>
      <c r="B1999" t="s">
        <v>3106</v>
      </c>
      <c r="C1999">
        <v>721198</v>
      </c>
      <c r="D1999" t="s">
        <v>7727</v>
      </c>
      <c r="F1999" t="s">
        <v>2635</v>
      </c>
      <c r="G1999" t="s">
        <v>3120</v>
      </c>
      <c r="H1999" t="s">
        <v>5224</v>
      </c>
    </row>
    <row r="2000" spans="1:8" x14ac:dyDescent="0.25">
      <c r="A2000">
        <v>5</v>
      </c>
      <c r="B2000" t="s">
        <v>3106</v>
      </c>
      <c r="C2000">
        <v>721211</v>
      </c>
      <c r="D2000" t="s">
        <v>7729</v>
      </c>
      <c r="F2000" t="s">
        <v>2637</v>
      </c>
      <c r="G2000" t="s">
        <v>3109</v>
      </c>
      <c r="H2000" t="s">
        <v>5228</v>
      </c>
    </row>
    <row r="2001" spans="1:8" x14ac:dyDescent="0.25">
      <c r="A2001">
        <v>5</v>
      </c>
      <c r="B2001" t="s">
        <v>3106</v>
      </c>
      <c r="C2001">
        <v>721212</v>
      </c>
      <c r="D2001" t="s">
        <v>7730</v>
      </c>
      <c r="F2001" t="s">
        <v>2639</v>
      </c>
      <c r="G2001" t="s">
        <v>3120</v>
      </c>
      <c r="H2001" t="s">
        <v>5229</v>
      </c>
    </row>
    <row r="2002" spans="1:8" x14ac:dyDescent="0.25">
      <c r="A2002">
        <v>5</v>
      </c>
      <c r="B2002" t="s">
        <v>3106</v>
      </c>
      <c r="C2002">
        <v>721213</v>
      </c>
      <c r="D2002" t="s">
        <v>7731</v>
      </c>
      <c r="F2002" t="s">
        <v>2641</v>
      </c>
      <c r="G2002" t="s">
        <v>3120</v>
      </c>
      <c r="H2002" t="s">
        <v>5230</v>
      </c>
    </row>
    <row r="2003" spans="1:8" x14ac:dyDescent="0.25">
      <c r="A2003">
        <v>5</v>
      </c>
      <c r="B2003" t="s">
        <v>3106</v>
      </c>
      <c r="C2003">
        <v>721310</v>
      </c>
      <c r="D2003" t="s">
        <v>7732</v>
      </c>
      <c r="F2003" t="s">
        <v>2643</v>
      </c>
      <c r="G2003" t="s">
        <v>3109</v>
      </c>
      <c r="H2003" t="s">
        <v>5233</v>
      </c>
    </row>
    <row r="2004" spans="1:8" x14ac:dyDescent="0.25">
      <c r="A2004">
        <v>5</v>
      </c>
      <c r="B2004" t="s">
        <v>3106</v>
      </c>
      <c r="C2004">
        <v>722310</v>
      </c>
      <c r="D2004" t="s">
        <v>7734</v>
      </c>
      <c r="F2004" t="s">
        <v>2645</v>
      </c>
      <c r="H2004" t="s">
        <v>5238</v>
      </c>
    </row>
    <row r="2005" spans="1:8" x14ac:dyDescent="0.25">
      <c r="A2005">
        <v>5</v>
      </c>
      <c r="B2005" t="s">
        <v>3106</v>
      </c>
      <c r="C2005">
        <v>722320</v>
      </c>
      <c r="D2005" t="s">
        <v>7735</v>
      </c>
      <c r="F2005" t="s">
        <v>2647</v>
      </c>
      <c r="H2005" t="s">
        <v>5240</v>
      </c>
    </row>
    <row r="2006" spans="1:8" x14ac:dyDescent="0.25">
      <c r="A2006">
        <v>5</v>
      </c>
      <c r="B2006" t="s">
        <v>3106</v>
      </c>
      <c r="C2006">
        <v>722330</v>
      </c>
      <c r="D2006" t="s">
        <v>7736</v>
      </c>
      <c r="F2006" t="s">
        <v>2649</v>
      </c>
      <c r="H2006" t="s">
        <v>5242</v>
      </c>
    </row>
    <row r="2007" spans="1:8" x14ac:dyDescent="0.25">
      <c r="A2007">
        <v>5</v>
      </c>
      <c r="B2007" t="s">
        <v>3106</v>
      </c>
      <c r="C2007">
        <v>722410</v>
      </c>
      <c r="D2007" t="s">
        <v>7737</v>
      </c>
      <c r="F2007" t="s">
        <v>2651</v>
      </c>
      <c r="G2007" t="s">
        <v>3109</v>
      </c>
      <c r="H2007" t="s">
        <v>5245</v>
      </c>
    </row>
    <row r="2008" spans="1:8" x14ac:dyDescent="0.25">
      <c r="A2008">
        <v>5</v>
      </c>
      <c r="B2008" t="s">
        <v>3106</v>
      </c>
      <c r="C2008">
        <v>722511</v>
      </c>
      <c r="D2008" t="s">
        <v>7739</v>
      </c>
      <c r="F2008" t="s">
        <v>2653</v>
      </c>
      <c r="G2008" t="s">
        <v>3109</v>
      </c>
      <c r="H2008" t="s">
        <v>5249</v>
      </c>
    </row>
    <row r="2009" spans="1:8" x14ac:dyDescent="0.25">
      <c r="A2009">
        <v>5</v>
      </c>
      <c r="B2009" t="s">
        <v>3106</v>
      </c>
      <c r="C2009">
        <v>722512</v>
      </c>
      <c r="D2009" t="s">
        <v>7740</v>
      </c>
      <c r="F2009" t="s">
        <v>2655</v>
      </c>
      <c r="G2009" t="s">
        <v>3120</v>
      </c>
      <c r="H2009" t="s">
        <v>5250</v>
      </c>
    </row>
    <row r="2010" spans="1:8" x14ac:dyDescent="0.25">
      <c r="A2010">
        <v>5</v>
      </c>
      <c r="B2010" t="s">
        <v>3106</v>
      </c>
      <c r="C2010">
        <v>811111</v>
      </c>
      <c r="D2010" t="s">
        <v>7744</v>
      </c>
      <c r="F2010" t="s">
        <v>2657</v>
      </c>
      <c r="G2010" t="s">
        <v>3109</v>
      </c>
      <c r="H2010" t="s">
        <v>5257</v>
      </c>
    </row>
    <row r="2011" spans="1:8" x14ac:dyDescent="0.25">
      <c r="A2011">
        <v>5</v>
      </c>
      <c r="B2011" t="s">
        <v>3106</v>
      </c>
      <c r="C2011">
        <v>811112</v>
      </c>
      <c r="D2011" t="s">
        <v>7745</v>
      </c>
      <c r="F2011" t="s">
        <v>2659</v>
      </c>
      <c r="G2011" t="s">
        <v>3109</v>
      </c>
      <c r="H2011" t="s">
        <v>5258</v>
      </c>
    </row>
    <row r="2012" spans="1:8" x14ac:dyDescent="0.25">
      <c r="A2012">
        <v>5</v>
      </c>
      <c r="B2012" t="s">
        <v>3106</v>
      </c>
      <c r="C2012">
        <v>811119</v>
      </c>
      <c r="D2012" t="s">
        <v>7746</v>
      </c>
      <c r="F2012" t="s">
        <v>2661</v>
      </c>
      <c r="G2012" t="s">
        <v>3120</v>
      </c>
      <c r="H2012" t="s">
        <v>5259</v>
      </c>
    </row>
    <row r="2013" spans="1:8" x14ac:dyDescent="0.25">
      <c r="A2013">
        <v>5</v>
      </c>
      <c r="B2013" t="s">
        <v>3106</v>
      </c>
      <c r="C2013">
        <v>811121</v>
      </c>
      <c r="D2013" t="s">
        <v>7748</v>
      </c>
      <c r="F2013" t="s">
        <v>2663</v>
      </c>
      <c r="G2013" t="s">
        <v>3109</v>
      </c>
      <c r="H2013" t="s">
        <v>5262</v>
      </c>
    </row>
    <row r="2014" spans="1:8" x14ac:dyDescent="0.25">
      <c r="A2014">
        <v>5</v>
      </c>
      <c r="B2014" t="s">
        <v>3106</v>
      </c>
      <c r="C2014">
        <v>811122</v>
      </c>
      <c r="D2014" t="s">
        <v>7749</v>
      </c>
      <c r="F2014" t="s">
        <v>2665</v>
      </c>
      <c r="G2014" t="s">
        <v>3109</v>
      </c>
      <c r="H2014" t="s">
        <v>5263</v>
      </c>
    </row>
    <row r="2015" spans="1:8" x14ac:dyDescent="0.25">
      <c r="A2015">
        <v>5</v>
      </c>
      <c r="B2015" t="s">
        <v>3106</v>
      </c>
      <c r="C2015">
        <v>811192</v>
      </c>
      <c r="D2015" t="s">
        <v>7751</v>
      </c>
      <c r="F2015" t="s">
        <v>2667</v>
      </c>
      <c r="G2015" t="s">
        <v>3109</v>
      </c>
      <c r="H2015" t="s">
        <v>5266</v>
      </c>
    </row>
    <row r="2016" spans="1:8" x14ac:dyDescent="0.25">
      <c r="A2016">
        <v>5</v>
      </c>
      <c r="B2016" t="s">
        <v>3106</v>
      </c>
      <c r="C2016">
        <v>811199</v>
      </c>
      <c r="D2016" t="s">
        <v>7752</v>
      </c>
      <c r="F2016" t="s">
        <v>2669</v>
      </c>
      <c r="G2016" t="s">
        <v>3120</v>
      </c>
      <c r="H2016" t="s">
        <v>5267</v>
      </c>
    </row>
    <row r="2017" spans="1:8" x14ac:dyDescent="0.25">
      <c r="A2017">
        <v>5</v>
      </c>
      <c r="B2017" t="s">
        <v>3106</v>
      </c>
      <c r="C2017">
        <v>811210</v>
      </c>
      <c r="D2017" t="s">
        <v>7753</v>
      </c>
      <c r="F2017" t="s">
        <v>2671</v>
      </c>
      <c r="G2017" t="s">
        <v>3120</v>
      </c>
      <c r="H2017" t="s">
        <v>5270</v>
      </c>
    </row>
    <row r="2018" spans="1:8" x14ac:dyDescent="0.25">
      <c r="A2018">
        <v>5</v>
      </c>
      <c r="B2018" t="s">
        <v>3106</v>
      </c>
      <c r="C2018">
        <v>811310</v>
      </c>
      <c r="D2018" t="s">
        <v>7754</v>
      </c>
      <c r="F2018" t="s">
        <v>2673</v>
      </c>
      <c r="G2018" t="s">
        <v>3109</v>
      </c>
      <c r="H2018" t="s">
        <v>5273</v>
      </c>
    </row>
    <row r="2019" spans="1:8" x14ac:dyDescent="0.25">
      <c r="A2019">
        <v>5</v>
      </c>
      <c r="B2019" t="s">
        <v>3106</v>
      </c>
      <c r="C2019">
        <v>811411</v>
      </c>
      <c r="D2019" t="s">
        <v>7756</v>
      </c>
      <c r="F2019" t="s">
        <v>2675</v>
      </c>
      <c r="G2019" t="s">
        <v>3109</v>
      </c>
      <c r="H2019" t="s">
        <v>5278</v>
      </c>
    </row>
    <row r="2020" spans="1:8" x14ac:dyDescent="0.25">
      <c r="A2020">
        <v>5</v>
      </c>
      <c r="B2020" t="s">
        <v>3106</v>
      </c>
      <c r="C2020">
        <v>811412</v>
      </c>
      <c r="D2020" t="s">
        <v>7757</v>
      </c>
      <c r="F2020" t="s">
        <v>2677</v>
      </c>
      <c r="G2020" t="s">
        <v>3109</v>
      </c>
      <c r="H2020" t="s">
        <v>5279</v>
      </c>
    </row>
    <row r="2021" spans="1:8" x14ac:dyDescent="0.25">
      <c r="A2021">
        <v>5</v>
      </c>
      <c r="B2021" t="s">
        <v>3106</v>
      </c>
      <c r="C2021">
        <v>811420</v>
      </c>
      <c r="D2021" t="s">
        <v>7758</v>
      </c>
      <c r="F2021" t="s">
        <v>2679</v>
      </c>
      <c r="H2021" t="s">
        <v>5281</v>
      </c>
    </row>
    <row r="2022" spans="1:8" x14ac:dyDescent="0.25">
      <c r="A2022">
        <v>5</v>
      </c>
      <c r="B2022" t="s">
        <v>3106</v>
      </c>
      <c r="C2022">
        <v>811430</v>
      </c>
      <c r="D2022" t="s">
        <v>7759</v>
      </c>
      <c r="F2022" t="s">
        <v>2681</v>
      </c>
      <c r="H2022" t="s">
        <v>5283</v>
      </c>
    </row>
    <row r="2023" spans="1:8" x14ac:dyDescent="0.25">
      <c r="A2023">
        <v>5</v>
      </c>
      <c r="B2023" t="s">
        <v>3106</v>
      </c>
      <c r="C2023">
        <v>811490</v>
      </c>
      <c r="D2023" t="s">
        <v>7760</v>
      </c>
      <c r="F2023" t="s">
        <v>2683</v>
      </c>
      <c r="G2023" t="s">
        <v>3109</v>
      </c>
      <c r="H2023" t="s">
        <v>5285</v>
      </c>
    </row>
    <row r="2024" spans="1:8" x14ac:dyDescent="0.25">
      <c r="A2024">
        <v>5</v>
      </c>
      <c r="B2024" t="s">
        <v>3106</v>
      </c>
      <c r="C2024">
        <v>812114</v>
      </c>
      <c r="D2024" t="s">
        <v>7763</v>
      </c>
      <c r="F2024" t="s">
        <v>2685</v>
      </c>
      <c r="G2024" t="s">
        <v>3120</v>
      </c>
      <c r="H2024" t="s">
        <v>5291</v>
      </c>
    </row>
    <row r="2025" spans="1:8" x14ac:dyDescent="0.25">
      <c r="A2025">
        <v>5</v>
      </c>
      <c r="B2025" t="s">
        <v>3106</v>
      </c>
      <c r="C2025">
        <v>812115</v>
      </c>
      <c r="D2025" t="s">
        <v>7764</v>
      </c>
      <c r="F2025" t="s">
        <v>2687</v>
      </c>
      <c r="G2025" t="s">
        <v>3120</v>
      </c>
      <c r="H2025" t="s">
        <v>5292</v>
      </c>
    </row>
    <row r="2026" spans="1:8" x14ac:dyDescent="0.25">
      <c r="A2026">
        <v>5</v>
      </c>
      <c r="B2026" t="s">
        <v>3106</v>
      </c>
      <c r="C2026">
        <v>812116</v>
      </c>
      <c r="D2026" t="s">
        <v>7765</v>
      </c>
      <c r="F2026" t="s">
        <v>2689</v>
      </c>
      <c r="G2026" t="s">
        <v>3120</v>
      </c>
      <c r="H2026" t="s">
        <v>5293</v>
      </c>
    </row>
    <row r="2027" spans="1:8" x14ac:dyDescent="0.25">
      <c r="A2027">
        <v>5</v>
      </c>
      <c r="B2027" t="s">
        <v>3106</v>
      </c>
      <c r="C2027">
        <v>812190</v>
      </c>
      <c r="D2027" t="s">
        <v>7766</v>
      </c>
      <c r="F2027" t="s">
        <v>2691</v>
      </c>
      <c r="G2027" t="s">
        <v>3120</v>
      </c>
      <c r="H2027" t="s">
        <v>5295</v>
      </c>
    </row>
    <row r="2028" spans="1:8" x14ac:dyDescent="0.25">
      <c r="A2028">
        <v>5</v>
      </c>
      <c r="B2028" t="s">
        <v>3106</v>
      </c>
      <c r="C2028">
        <v>812210</v>
      </c>
      <c r="D2028" t="s">
        <v>7767</v>
      </c>
      <c r="F2028" t="s">
        <v>2693</v>
      </c>
      <c r="G2028" t="s">
        <v>3109</v>
      </c>
      <c r="H2028" t="s">
        <v>5298</v>
      </c>
    </row>
    <row r="2029" spans="1:8" x14ac:dyDescent="0.25">
      <c r="A2029">
        <v>5</v>
      </c>
      <c r="B2029" t="s">
        <v>3106</v>
      </c>
      <c r="C2029">
        <v>812220</v>
      </c>
      <c r="D2029" t="s">
        <v>7768</v>
      </c>
      <c r="F2029" t="s">
        <v>2695</v>
      </c>
      <c r="G2029" t="s">
        <v>3109</v>
      </c>
      <c r="H2029" t="s">
        <v>5300</v>
      </c>
    </row>
    <row r="2030" spans="1:8" x14ac:dyDescent="0.25">
      <c r="A2030">
        <v>5</v>
      </c>
      <c r="B2030" t="s">
        <v>3106</v>
      </c>
      <c r="C2030">
        <v>812310</v>
      </c>
      <c r="D2030" t="s">
        <v>7769</v>
      </c>
      <c r="F2030" t="s">
        <v>2697</v>
      </c>
      <c r="G2030" t="s">
        <v>3109</v>
      </c>
      <c r="H2030" t="s">
        <v>5303</v>
      </c>
    </row>
    <row r="2031" spans="1:8" x14ac:dyDescent="0.25">
      <c r="A2031">
        <v>5</v>
      </c>
      <c r="B2031" t="s">
        <v>3106</v>
      </c>
      <c r="C2031">
        <v>812320</v>
      </c>
      <c r="D2031" t="s">
        <v>7770</v>
      </c>
      <c r="F2031" t="s">
        <v>2699</v>
      </c>
      <c r="G2031" t="s">
        <v>3109</v>
      </c>
      <c r="H2031" t="s">
        <v>5305</v>
      </c>
    </row>
    <row r="2032" spans="1:8" x14ac:dyDescent="0.25">
      <c r="A2032">
        <v>5</v>
      </c>
      <c r="B2032" t="s">
        <v>3106</v>
      </c>
      <c r="C2032">
        <v>812330</v>
      </c>
      <c r="D2032" t="s">
        <v>7771</v>
      </c>
      <c r="F2032" t="s">
        <v>2701</v>
      </c>
      <c r="G2032" t="s">
        <v>3120</v>
      </c>
      <c r="H2032" t="s">
        <v>5307</v>
      </c>
    </row>
    <row r="2033" spans="1:8" x14ac:dyDescent="0.25">
      <c r="A2033">
        <v>5</v>
      </c>
      <c r="B2033" t="s">
        <v>3106</v>
      </c>
      <c r="C2033">
        <v>812910</v>
      </c>
      <c r="D2033" t="s">
        <v>7772</v>
      </c>
      <c r="F2033" t="s">
        <v>2703</v>
      </c>
      <c r="G2033" t="s">
        <v>3109</v>
      </c>
      <c r="H2033" t="s">
        <v>5310</v>
      </c>
    </row>
    <row r="2034" spans="1:8" x14ac:dyDescent="0.25">
      <c r="A2034">
        <v>5</v>
      </c>
      <c r="B2034" t="s">
        <v>3106</v>
      </c>
      <c r="C2034">
        <v>812921</v>
      </c>
      <c r="D2034" t="s">
        <v>7774</v>
      </c>
      <c r="F2034" t="s">
        <v>2705</v>
      </c>
      <c r="G2034" t="s">
        <v>3109</v>
      </c>
      <c r="H2034" t="s">
        <v>5313</v>
      </c>
    </row>
    <row r="2035" spans="1:8" x14ac:dyDescent="0.25">
      <c r="A2035">
        <v>5</v>
      </c>
      <c r="B2035" t="s">
        <v>3106</v>
      </c>
      <c r="C2035">
        <v>812922</v>
      </c>
      <c r="D2035" t="s">
        <v>7775</v>
      </c>
      <c r="F2035" t="s">
        <v>2707</v>
      </c>
      <c r="G2035" t="s">
        <v>3109</v>
      </c>
      <c r="H2035" t="s">
        <v>5314</v>
      </c>
    </row>
    <row r="2036" spans="1:8" x14ac:dyDescent="0.25">
      <c r="A2036">
        <v>5</v>
      </c>
      <c r="B2036" t="s">
        <v>3106</v>
      </c>
      <c r="C2036">
        <v>812930</v>
      </c>
      <c r="D2036" t="s">
        <v>7776</v>
      </c>
      <c r="F2036" t="s">
        <v>2709</v>
      </c>
      <c r="G2036" t="s">
        <v>3109</v>
      </c>
      <c r="H2036" t="s">
        <v>5316</v>
      </c>
    </row>
    <row r="2037" spans="1:8" x14ac:dyDescent="0.25">
      <c r="A2037">
        <v>5</v>
      </c>
      <c r="B2037" t="s">
        <v>3106</v>
      </c>
      <c r="C2037">
        <v>812990</v>
      </c>
      <c r="D2037" t="s">
        <v>7777</v>
      </c>
      <c r="F2037" t="s">
        <v>2711</v>
      </c>
      <c r="G2037" t="s">
        <v>3109</v>
      </c>
      <c r="H2037" t="s">
        <v>5318</v>
      </c>
    </row>
    <row r="2038" spans="1:8" x14ac:dyDescent="0.25">
      <c r="A2038">
        <v>5</v>
      </c>
      <c r="B2038" t="s">
        <v>3106</v>
      </c>
      <c r="C2038">
        <v>813110</v>
      </c>
      <c r="D2038" t="s">
        <v>7779</v>
      </c>
      <c r="F2038" t="s">
        <v>952</v>
      </c>
      <c r="G2038" t="s">
        <v>3109</v>
      </c>
      <c r="H2038" t="s">
        <v>5323</v>
      </c>
    </row>
    <row r="2039" spans="1:8" x14ac:dyDescent="0.25">
      <c r="A2039">
        <v>5</v>
      </c>
      <c r="B2039" t="s">
        <v>3106</v>
      </c>
      <c r="C2039">
        <v>813210</v>
      </c>
      <c r="D2039" t="s">
        <v>7780</v>
      </c>
      <c r="F2039" t="s">
        <v>2714</v>
      </c>
      <c r="G2039" t="s">
        <v>3120</v>
      </c>
      <c r="H2039" t="s">
        <v>5326</v>
      </c>
    </row>
    <row r="2040" spans="1:8" x14ac:dyDescent="0.25">
      <c r="A2040">
        <v>5</v>
      </c>
      <c r="B2040" t="s">
        <v>3106</v>
      </c>
      <c r="C2040">
        <v>813310</v>
      </c>
      <c r="D2040" t="s">
        <v>7781</v>
      </c>
      <c r="F2040" t="s">
        <v>2716</v>
      </c>
      <c r="G2040" t="s">
        <v>3120</v>
      </c>
      <c r="H2040" t="s">
        <v>5329</v>
      </c>
    </row>
    <row r="2041" spans="1:8" x14ac:dyDescent="0.25">
      <c r="A2041">
        <v>5</v>
      </c>
      <c r="B2041" t="s">
        <v>3106</v>
      </c>
      <c r="C2041">
        <v>813410</v>
      </c>
      <c r="D2041" t="s">
        <v>7782</v>
      </c>
      <c r="F2041" t="s">
        <v>2718</v>
      </c>
      <c r="G2041" t="s">
        <v>3109</v>
      </c>
      <c r="H2041" t="s">
        <v>5332</v>
      </c>
    </row>
    <row r="2042" spans="1:8" x14ac:dyDescent="0.25">
      <c r="A2042">
        <v>5</v>
      </c>
      <c r="B2042" t="s">
        <v>3106</v>
      </c>
      <c r="C2042">
        <v>813910</v>
      </c>
      <c r="D2042" t="s">
        <v>7783</v>
      </c>
      <c r="F2042" t="s">
        <v>2720</v>
      </c>
      <c r="G2042" t="s">
        <v>3109</v>
      </c>
      <c r="H2042" t="s">
        <v>5336</v>
      </c>
    </row>
    <row r="2043" spans="1:8" x14ac:dyDescent="0.25">
      <c r="A2043">
        <v>5</v>
      </c>
      <c r="B2043" t="s">
        <v>3106</v>
      </c>
      <c r="C2043">
        <v>813920</v>
      </c>
      <c r="D2043" t="s">
        <v>7784</v>
      </c>
      <c r="F2043" t="s">
        <v>2722</v>
      </c>
      <c r="G2043" t="s">
        <v>3109</v>
      </c>
      <c r="H2043" t="s">
        <v>5338</v>
      </c>
    </row>
    <row r="2044" spans="1:8" x14ac:dyDescent="0.25">
      <c r="A2044">
        <v>5</v>
      </c>
      <c r="B2044" t="s">
        <v>3106</v>
      </c>
      <c r="C2044">
        <v>813930</v>
      </c>
      <c r="D2044" t="s">
        <v>7785</v>
      </c>
      <c r="F2044" t="s">
        <v>2724</v>
      </c>
      <c r="G2044" t="s">
        <v>3109</v>
      </c>
      <c r="H2044" t="s">
        <v>5340</v>
      </c>
    </row>
    <row r="2045" spans="1:8" x14ac:dyDescent="0.25">
      <c r="A2045">
        <v>5</v>
      </c>
      <c r="B2045" t="s">
        <v>3106</v>
      </c>
      <c r="C2045">
        <v>813940</v>
      </c>
      <c r="D2045" t="s">
        <v>7786</v>
      </c>
      <c r="F2045" t="s">
        <v>2726</v>
      </c>
      <c r="G2045" t="s">
        <v>3109</v>
      </c>
      <c r="H2045" t="s">
        <v>5342</v>
      </c>
    </row>
    <row r="2046" spans="1:8" x14ac:dyDescent="0.25">
      <c r="A2046">
        <v>5</v>
      </c>
      <c r="B2046" t="s">
        <v>3106</v>
      </c>
      <c r="C2046">
        <v>813990</v>
      </c>
      <c r="D2046" t="s">
        <v>7787</v>
      </c>
      <c r="F2046" t="s">
        <v>2728</v>
      </c>
      <c r="G2046" t="s">
        <v>3109</v>
      </c>
      <c r="H2046" t="s">
        <v>5344</v>
      </c>
    </row>
    <row r="2047" spans="1:8" x14ac:dyDescent="0.25">
      <c r="A2047">
        <v>5</v>
      </c>
      <c r="B2047" t="s">
        <v>3106</v>
      </c>
      <c r="C2047">
        <v>814110</v>
      </c>
      <c r="D2047" t="s">
        <v>7789</v>
      </c>
      <c r="F2047" t="s">
        <v>910</v>
      </c>
      <c r="H2047" t="s">
        <v>5348</v>
      </c>
    </row>
    <row r="2048" spans="1:8" x14ac:dyDescent="0.25">
      <c r="A2048">
        <v>5</v>
      </c>
      <c r="B2048" t="s">
        <v>3106</v>
      </c>
      <c r="C2048">
        <v>911110</v>
      </c>
      <c r="D2048" t="s">
        <v>7791</v>
      </c>
      <c r="F2048" t="s">
        <v>981</v>
      </c>
      <c r="G2048" t="s">
        <v>3120</v>
      </c>
      <c r="H2048" t="s">
        <v>5355</v>
      </c>
    </row>
    <row r="2049" spans="1:8" x14ac:dyDescent="0.25">
      <c r="A2049">
        <v>5</v>
      </c>
      <c r="B2049" t="s">
        <v>3106</v>
      </c>
      <c r="C2049">
        <v>911210</v>
      </c>
      <c r="D2049" t="s">
        <v>7793</v>
      </c>
      <c r="F2049" t="s">
        <v>2732</v>
      </c>
      <c r="G2049" t="s">
        <v>3120</v>
      </c>
      <c r="H2049" t="s">
        <v>5359</v>
      </c>
    </row>
    <row r="2050" spans="1:8" x14ac:dyDescent="0.25">
      <c r="A2050">
        <v>5</v>
      </c>
      <c r="B2050" t="s">
        <v>3106</v>
      </c>
      <c r="C2050">
        <v>911220</v>
      </c>
      <c r="D2050" t="s">
        <v>7794</v>
      </c>
      <c r="F2050" t="s">
        <v>2736</v>
      </c>
      <c r="G2050" t="s">
        <v>3120</v>
      </c>
      <c r="H2050" t="s">
        <v>5361</v>
      </c>
    </row>
    <row r="2051" spans="1:8" x14ac:dyDescent="0.25">
      <c r="A2051">
        <v>5</v>
      </c>
      <c r="B2051" t="s">
        <v>3106</v>
      </c>
      <c r="C2051">
        <v>911230</v>
      </c>
      <c r="D2051" t="s">
        <v>7795</v>
      </c>
      <c r="F2051" t="s">
        <v>2738</v>
      </c>
      <c r="G2051" t="s">
        <v>3120</v>
      </c>
      <c r="H2051" t="s">
        <v>5363</v>
      </c>
    </row>
    <row r="2052" spans="1:8" x14ac:dyDescent="0.25">
      <c r="A2052">
        <v>5</v>
      </c>
      <c r="B2052" t="s">
        <v>3106</v>
      </c>
      <c r="C2052">
        <v>911240</v>
      </c>
      <c r="D2052" t="s">
        <v>7796</v>
      </c>
      <c r="F2052" t="s">
        <v>2740</v>
      </c>
      <c r="G2052" t="s">
        <v>3120</v>
      </c>
      <c r="H2052" t="s">
        <v>5365</v>
      </c>
    </row>
    <row r="2053" spans="1:8" x14ac:dyDescent="0.25">
      <c r="A2053">
        <v>5</v>
      </c>
      <c r="B2053" t="s">
        <v>3106</v>
      </c>
      <c r="C2053">
        <v>911290</v>
      </c>
      <c r="D2053" t="s">
        <v>7797</v>
      </c>
      <c r="F2053" t="s">
        <v>2742</v>
      </c>
      <c r="G2053" t="s">
        <v>3120</v>
      </c>
      <c r="H2053" t="s">
        <v>5367</v>
      </c>
    </row>
    <row r="2054" spans="1:8" x14ac:dyDescent="0.25">
      <c r="A2054">
        <v>5</v>
      </c>
      <c r="B2054" t="s">
        <v>3106</v>
      </c>
      <c r="C2054">
        <v>911310</v>
      </c>
      <c r="D2054" t="s">
        <v>7799</v>
      </c>
      <c r="F2054" t="s">
        <v>2744</v>
      </c>
      <c r="G2054" t="s">
        <v>3120</v>
      </c>
      <c r="H2054" t="s">
        <v>5371</v>
      </c>
    </row>
    <row r="2055" spans="1:8" x14ac:dyDescent="0.25">
      <c r="A2055">
        <v>5</v>
      </c>
      <c r="B2055" t="s">
        <v>3106</v>
      </c>
      <c r="C2055">
        <v>911320</v>
      </c>
      <c r="D2055" t="s">
        <v>7800</v>
      </c>
      <c r="F2055" t="s">
        <v>2746</v>
      </c>
      <c r="G2055" t="s">
        <v>3120</v>
      </c>
      <c r="H2055" t="s">
        <v>5373</v>
      </c>
    </row>
    <row r="2056" spans="1:8" x14ac:dyDescent="0.25">
      <c r="A2056">
        <v>5</v>
      </c>
      <c r="B2056" t="s">
        <v>3106</v>
      </c>
      <c r="C2056">
        <v>911390</v>
      </c>
      <c r="D2056" t="s">
        <v>7801</v>
      </c>
      <c r="F2056" t="s">
        <v>2748</v>
      </c>
      <c r="G2056" t="s">
        <v>3120</v>
      </c>
      <c r="H2056" t="s">
        <v>5375</v>
      </c>
    </row>
    <row r="2057" spans="1:8" x14ac:dyDescent="0.25">
      <c r="A2057">
        <v>5</v>
      </c>
      <c r="B2057" t="s">
        <v>3106</v>
      </c>
      <c r="C2057">
        <v>911410</v>
      </c>
      <c r="D2057" t="s">
        <v>7803</v>
      </c>
      <c r="F2057" t="s">
        <v>2750</v>
      </c>
      <c r="G2057" t="s">
        <v>3120</v>
      </c>
      <c r="H2057" t="s">
        <v>5379</v>
      </c>
    </row>
    <row r="2058" spans="1:8" x14ac:dyDescent="0.25">
      <c r="A2058">
        <v>5</v>
      </c>
      <c r="B2058" t="s">
        <v>3106</v>
      </c>
      <c r="C2058">
        <v>911420</v>
      </c>
      <c r="D2058" t="s">
        <v>7804</v>
      </c>
      <c r="F2058" t="s">
        <v>2752</v>
      </c>
      <c r="G2058" t="s">
        <v>3120</v>
      </c>
      <c r="H2058" t="s">
        <v>5381</v>
      </c>
    </row>
    <row r="2059" spans="1:8" x14ac:dyDescent="0.25">
      <c r="A2059">
        <v>5</v>
      </c>
      <c r="B2059" t="s">
        <v>3106</v>
      </c>
      <c r="C2059">
        <v>911910</v>
      </c>
      <c r="D2059" t="s">
        <v>7806</v>
      </c>
      <c r="F2059" t="s">
        <v>2754</v>
      </c>
      <c r="G2059" t="s">
        <v>3120</v>
      </c>
      <c r="H2059" t="s">
        <v>5384</v>
      </c>
    </row>
    <row r="2060" spans="1:8" x14ac:dyDescent="0.25">
      <c r="A2060">
        <v>5</v>
      </c>
      <c r="B2060" t="s">
        <v>3106</v>
      </c>
      <c r="C2060">
        <v>912110</v>
      </c>
      <c r="D2060" t="s">
        <v>7808</v>
      </c>
      <c r="F2060" t="s">
        <v>2756</v>
      </c>
      <c r="G2060" t="s">
        <v>3120</v>
      </c>
      <c r="H2060" t="s">
        <v>5390</v>
      </c>
    </row>
    <row r="2061" spans="1:8" x14ac:dyDescent="0.25">
      <c r="A2061">
        <v>5</v>
      </c>
      <c r="B2061" t="s">
        <v>3106</v>
      </c>
      <c r="C2061">
        <v>912120</v>
      </c>
      <c r="D2061" t="s">
        <v>7809</v>
      </c>
      <c r="F2061" t="s">
        <v>2760</v>
      </c>
      <c r="G2061" t="s">
        <v>3120</v>
      </c>
      <c r="H2061" t="s">
        <v>5392</v>
      </c>
    </row>
    <row r="2062" spans="1:8" x14ac:dyDescent="0.25">
      <c r="A2062">
        <v>5</v>
      </c>
      <c r="B2062" t="s">
        <v>3106</v>
      </c>
      <c r="C2062">
        <v>912130</v>
      </c>
      <c r="D2062" t="s">
        <v>7810</v>
      </c>
      <c r="F2062" t="s">
        <v>2762</v>
      </c>
      <c r="G2062" t="s">
        <v>3120</v>
      </c>
      <c r="H2062" t="s">
        <v>5394</v>
      </c>
    </row>
    <row r="2063" spans="1:8" x14ac:dyDescent="0.25">
      <c r="A2063">
        <v>5</v>
      </c>
      <c r="B2063" t="s">
        <v>3106</v>
      </c>
      <c r="C2063">
        <v>912140</v>
      </c>
      <c r="D2063" t="s">
        <v>7811</v>
      </c>
      <c r="F2063" t="s">
        <v>2764</v>
      </c>
      <c r="G2063" t="s">
        <v>3120</v>
      </c>
      <c r="H2063" t="s">
        <v>5396</v>
      </c>
    </row>
    <row r="2064" spans="1:8" x14ac:dyDescent="0.25">
      <c r="A2064">
        <v>5</v>
      </c>
      <c r="B2064" t="s">
        <v>3106</v>
      </c>
      <c r="C2064">
        <v>912150</v>
      </c>
      <c r="D2064" t="s">
        <v>7812</v>
      </c>
      <c r="F2064" t="s">
        <v>2766</v>
      </c>
      <c r="G2064" t="s">
        <v>3120</v>
      </c>
      <c r="H2064" t="s">
        <v>5398</v>
      </c>
    </row>
    <row r="2065" spans="1:8" x14ac:dyDescent="0.25">
      <c r="A2065">
        <v>5</v>
      </c>
      <c r="B2065" t="s">
        <v>3106</v>
      </c>
      <c r="C2065">
        <v>912190</v>
      </c>
      <c r="D2065" t="s">
        <v>7813</v>
      </c>
      <c r="F2065" t="s">
        <v>2768</v>
      </c>
      <c r="G2065" t="s">
        <v>3120</v>
      </c>
      <c r="H2065" t="s">
        <v>5400</v>
      </c>
    </row>
    <row r="2066" spans="1:8" x14ac:dyDescent="0.25">
      <c r="A2066">
        <v>5</v>
      </c>
      <c r="B2066" t="s">
        <v>3106</v>
      </c>
      <c r="C2066">
        <v>912210</v>
      </c>
      <c r="D2066" t="s">
        <v>7815</v>
      </c>
      <c r="F2066" t="s">
        <v>2770</v>
      </c>
      <c r="G2066" t="s">
        <v>3120</v>
      </c>
      <c r="H2066" t="s">
        <v>5403</v>
      </c>
    </row>
    <row r="2067" spans="1:8" x14ac:dyDescent="0.25">
      <c r="A2067">
        <v>5</v>
      </c>
      <c r="B2067" t="s">
        <v>3106</v>
      </c>
      <c r="C2067">
        <v>912910</v>
      </c>
      <c r="D2067" t="s">
        <v>7817</v>
      </c>
      <c r="F2067" t="s">
        <v>2772</v>
      </c>
      <c r="G2067" t="s">
        <v>3120</v>
      </c>
      <c r="H2067" t="s">
        <v>5406</v>
      </c>
    </row>
    <row r="2068" spans="1:8" x14ac:dyDescent="0.25">
      <c r="A2068">
        <v>5</v>
      </c>
      <c r="B2068" t="s">
        <v>3106</v>
      </c>
      <c r="C2068">
        <v>913110</v>
      </c>
      <c r="D2068" t="s">
        <v>7819</v>
      </c>
      <c r="F2068" t="s">
        <v>2774</v>
      </c>
      <c r="G2068" t="s">
        <v>3120</v>
      </c>
      <c r="H2068" t="s">
        <v>5412</v>
      </c>
    </row>
    <row r="2069" spans="1:8" x14ac:dyDescent="0.25">
      <c r="A2069">
        <v>5</v>
      </c>
      <c r="B2069" t="s">
        <v>3106</v>
      </c>
      <c r="C2069">
        <v>913120</v>
      </c>
      <c r="D2069" t="s">
        <v>7820</v>
      </c>
      <c r="F2069" t="s">
        <v>2778</v>
      </c>
      <c r="G2069" t="s">
        <v>3120</v>
      </c>
      <c r="H2069" t="s">
        <v>5414</v>
      </c>
    </row>
    <row r="2070" spans="1:8" x14ac:dyDescent="0.25">
      <c r="A2070">
        <v>5</v>
      </c>
      <c r="B2070" t="s">
        <v>3106</v>
      </c>
      <c r="C2070">
        <v>913130</v>
      </c>
      <c r="D2070" t="s">
        <v>7821</v>
      </c>
      <c r="F2070" t="s">
        <v>2780</v>
      </c>
      <c r="G2070" t="s">
        <v>3120</v>
      </c>
      <c r="H2070" t="s">
        <v>5416</v>
      </c>
    </row>
    <row r="2071" spans="1:8" x14ac:dyDescent="0.25">
      <c r="A2071">
        <v>5</v>
      </c>
      <c r="B2071" t="s">
        <v>3106</v>
      </c>
      <c r="C2071">
        <v>913140</v>
      </c>
      <c r="D2071" t="s">
        <v>7822</v>
      </c>
      <c r="F2071" t="s">
        <v>2782</v>
      </c>
      <c r="G2071" t="s">
        <v>3120</v>
      </c>
      <c r="H2071" t="s">
        <v>5418</v>
      </c>
    </row>
    <row r="2072" spans="1:8" x14ac:dyDescent="0.25">
      <c r="A2072">
        <v>5</v>
      </c>
      <c r="B2072" t="s">
        <v>3106</v>
      </c>
      <c r="C2072">
        <v>913150</v>
      </c>
      <c r="D2072" t="s">
        <v>7823</v>
      </c>
      <c r="F2072" t="s">
        <v>2784</v>
      </c>
      <c r="G2072" t="s">
        <v>3120</v>
      </c>
      <c r="H2072" t="s">
        <v>5420</v>
      </c>
    </row>
    <row r="2073" spans="1:8" x14ac:dyDescent="0.25">
      <c r="A2073">
        <v>5</v>
      </c>
      <c r="B2073" t="s">
        <v>3106</v>
      </c>
      <c r="C2073">
        <v>913190</v>
      </c>
      <c r="D2073" t="s">
        <v>7824</v>
      </c>
      <c r="F2073" t="s">
        <v>2786</v>
      </c>
      <c r="G2073" t="s">
        <v>3120</v>
      </c>
      <c r="H2073" t="s">
        <v>5422</v>
      </c>
    </row>
    <row r="2074" spans="1:8" x14ac:dyDescent="0.25">
      <c r="A2074">
        <v>5</v>
      </c>
      <c r="B2074" t="s">
        <v>3106</v>
      </c>
      <c r="C2074">
        <v>913910</v>
      </c>
      <c r="D2074" t="s">
        <v>7826</v>
      </c>
      <c r="F2074" t="s">
        <v>2788</v>
      </c>
      <c r="G2074" t="s">
        <v>3120</v>
      </c>
      <c r="H2074" t="s">
        <v>5425</v>
      </c>
    </row>
    <row r="2075" spans="1:8" x14ac:dyDescent="0.25">
      <c r="A2075">
        <v>5</v>
      </c>
      <c r="B2075" t="s">
        <v>3106</v>
      </c>
      <c r="C2075">
        <v>914110</v>
      </c>
      <c r="D2075" t="s">
        <v>7828</v>
      </c>
      <c r="F2075" t="s">
        <v>2790</v>
      </c>
      <c r="G2075" t="s">
        <v>3120</v>
      </c>
      <c r="H2075" t="s">
        <v>5429</v>
      </c>
    </row>
    <row r="2076" spans="1:8" x14ac:dyDescent="0.25">
      <c r="A2076">
        <v>5</v>
      </c>
      <c r="B2076" t="s">
        <v>3106</v>
      </c>
      <c r="C2076">
        <v>919110</v>
      </c>
      <c r="D2076" t="s">
        <v>7830</v>
      </c>
      <c r="F2076" t="s">
        <v>5430</v>
      </c>
      <c r="G2076" t="s">
        <v>3120</v>
      </c>
      <c r="H2076" t="s">
        <v>5434</v>
      </c>
    </row>
  </sheetData>
  <autoFilter ref="A1:H2076">
    <sortState ref="A2:H2076">
      <sortCondition ref="A1:A2076"/>
    </sortState>
  </autoFilter>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59999389629810485"/>
  </sheetPr>
  <dimension ref="A1:D33"/>
  <sheetViews>
    <sheetView workbookViewId="0">
      <selection sqref="A1:IV65536"/>
    </sheetView>
  </sheetViews>
  <sheetFormatPr defaultRowHeight="15" x14ac:dyDescent="0.25"/>
  <cols>
    <col min="1" max="1" width="4.42578125" style="65" bestFit="1" customWidth="1"/>
    <col min="2" max="2" width="52.28515625" style="65" bestFit="1" customWidth="1"/>
    <col min="3" max="3" width="4.42578125" style="65" bestFit="1" customWidth="1"/>
    <col min="4" max="4" width="42.140625" style="65" bestFit="1" customWidth="1"/>
  </cols>
  <sheetData>
    <row r="1" spans="1:4" x14ac:dyDescent="0.25">
      <c r="A1" s="77">
        <v>3211</v>
      </c>
      <c r="B1" s="77" t="s">
        <v>9217</v>
      </c>
      <c r="C1" s="77">
        <v>3279</v>
      </c>
      <c r="D1" s="78" t="s">
        <v>9218</v>
      </c>
    </row>
    <row r="2" spans="1:4" x14ac:dyDescent="0.25">
      <c r="A2" s="155"/>
      <c r="B2" s="157" t="s">
        <v>9219</v>
      </c>
      <c r="C2" s="157">
        <v>3399</v>
      </c>
      <c r="D2" s="79" t="s">
        <v>142</v>
      </c>
    </row>
    <row r="3" spans="1:4" ht="15.75" thickBot="1" x14ac:dyDescent="0.3">
      <c r="A3" s="156"/>
      <c r="B3" s="158"/>
      <c r="C3" s="158"/>
      <c r="D3" s="79" t="s">
        <v>9220</v>
      </c>
    </row>
    <row r="4" spans="1:4" x14ac:dyDescent="0.25">
      <c r="A4" s="80">
        <v>5811</v>
      </c>
      <c r="B4" s="80" t="s">
        <v>9221</v>
      </c>
      <c r="C4" s="80">
        <v>5111</v>
      </c>
      <c r="D4" s="81" t="s">
        <v>9222</v>
      </c>
    </row>
    <row r="5" spans="1:4" x14ac:dyDescent="0.25">
      <c r="A5" s="82">
        <v>5812</v>
      </c>
      <c r="B5" s="82" t="s">
        <v>9223</v>
      </c>
      <c r="C5" s="83"/>
      <c r="D5" s="84" t="s">
        <v>9224</v>
      </c>
    </row>
    <row r="6" spans="1:4" x14ac:dyDescent="0.25">
      <c r="A6" s="85">
        <v>5813</v>
      </c>
      <c r="B6" s="86" t="s">
        <v>9225</v>
      </c>
      <c r="C6" s="83"/>
      <c r="D6" s="83"/>
    </row>
    <row r="7" spans="1:4" ht="15.75" thickBot="1" x14ac:dyDescent="0.3">
      <c r="A7" s="82">
        <v>5819</v>
      </c>
      <c r="B7" s="87" t="s">
        <v>9226</v>
      </c>
      <c r="C7" s="83"/>
      <c r="D7" s="83"/>
    </row>
    <row r="8" spans="1:4" ht="15.75" thickBot="1" x14ac:dyDescent="0.3">
      <c r="A8" s="88">
        <v>5820</v>
      </c>
      <c r="B8" s="89" t="s">
        <v>9227</v>
      </c>
      <c r="C8" s="88">
        <v>5112</v>
      </c>
      <c r="D8" s="90" t="s">
        <v>26</v>
      </c>
    </row>
    <row r="9" spans="1:4" x14ac:dyDescent="0.25">
      <c r="A9" s="80">
        <v>5911</v>
      </c>
      <c r="B9" s="91" t="s">
        <v>9228</v>
      </c>
      <c r="C9" s="80">
        <v>5121</v>
      </c>
      <c r="D9" s="81" t="s">
        <v>9229</v>
      </c>
    </row>
    <row r="10" spans="1:4" x14ac:dyDescent="0.25">
      <c r="A10" s="85">
        <v>5912</v>
      </c>
      <c r="B10" s="86" t="s">
        <v>9230</v>
      </c>
      <c r="C10" s="83"/>
      <c r="D10" s="83"/>
    </row>
    <row r="11" spans="1:4" x14ac:dyDescent="0.25">
      <c r="A11" s="82">
        <v>5913</v>
      </c>
      <c r="B11" s="87" t="s">
        <v>9231</v>
      </c>
      <c r="C11" s="83"/>
      <c r="D11" s="83"/>
    </row>
    <row r="12" spans="1:4" ht="15.75" thickBot="1" x14ac:dyDescent="0.3">
      <c r="A12" s="82">
        <v>5914</v>
      </c>
      <c r="B12" s="82" t="s">
        <v>9232</v>
      </c>
      <c r="C12" s="83"/>
      <c r="D12" s="83"/>
    </row>
    <row r="13" spans="1:4" ht="15.75" thickBot="1" x14ac:dyDescent="0.3">
      <c r="A13" s="80">
        <v>5920</v>
      </c>
      <c r="B13" s="91" t="s">
        <v>9233</v>
      </c>
      <c r="C13" s="80">
        <v>5122</v>
      </c>
      <c r="D13" s="81" t="s">
        <v>6454</v>
      </c>
    </row>
    <row r="14" spans="1:4" ht="15.75" thickBot="1" x14ac:dyDescent="0.3">
      <c r="A14" s="80">
        <v>6010</v>
      </c>
      <c r="B14" s="91" t="s">
        <v>2139</v>
      </c>
      <c r="C14" s="80">
        <v>5151</v>
      </c>
      <c r="D14" s="81" t="s">
        <v>6455</v>
      </c>
    </row>
    <row r="15" spans="1:4" x14ac:dyDescent="0.25">
      <c r="A15" s="80">
        <v>6020</v>
      </c>
      <c r="B15" s="91" t="s">
        <v>9234</v>
      </c>
      <c r="C15" s="80">
        <v>5152</v>
      </c>
      <c r="D15" s="81" t="s">
        <v>9235</v>
      </c>
    </row>
    <row r="16" spans="1:4" ht="15.75" thickBot="1" x14ac:dyDescent="0.3">
      <c r="A16" s="83"/>
      <c r="B16" s="86" t="s">
        <v>9236</v>
      </c>
      <c r="C16" s="83"/>
      <c r="D16" s="84" t="s">
        <v>9237</v>
      </c>
    </row>
    <row r="17" spans="1:4" x14ac:dyDescent="0.25">
      <c r="A17" s="77">
        <v>6201</v>
      </c>
      <c r="B17" s="92" t="s">
        <v>9238</v>
      </c>
      <c r="C17" s="77">
        <v>5415</v>
      </c>
      <c r="D17" s="78" t="s">
        <v>9239</v>
      </c>
    </row>
    <row r="18" spans="1:4" ht="15.75" thickBot="1" x14ac:dyDescent="0.3">
      <c r="A18" s="93">
        <v>6202</v>
      </c>
      <c r="B18" s="94" t="s">
        <v>9240</v>
      </c>
      <c r="C18" s="95"/>
      <c r="D18" s="79" t="s">
        <v>9241</v>
      </c>
    </row>
    <row r="19" spans="1:4" ht="15.75" thickBot="1" x14ac:dyDescent="0.3">
      <c r="A19" s="77">
        <v>7020</v>
      </c>
      <c r="B19" s="77" t="s">
        <v>9242</v>
      </c>
      <c r="C19" s="77">
        <v>5416</v>
      </c>
      <c r="D19" s="92" t="s">
        <v>9243</v>
      </c>
    </row>
    <row r="20" spans="1:4" x14ac:dyDescent="0.25">
      <c r="A20" s="80">
        <v>7110</v>
      </c>
      <c r="B20" s="80" t="s">
        <v>9244</v>
      </c>
      <c r="C20" s="80">
        <v>5413</v>
      </c>
      <c r="D20" s="81" t="s">
        <v>9245</v>
      </c>
    </row>
    <row r="21" spans="1:4" ht="15.75" thickBot="1" x14ac:dyDescent="0.3">
      <c r="A21" s="83"/>
      <c r="B21" s="85" t="s">
        <v>9246</v>
      </c>
      <c r="C21" s="83"/>
      <c r="D21" s="84" t="s">
        <v>9241</v>
      </c>
    </row>
    <row r="22" spans="1:4" ht="15.75" thickBot="1" x14ac:dyDescent="0.3">
      <c r="A22" s="80">
        <v>7310</v>
      </c>
      <c r="B22" s="80" t="s">
        <v>9247</v>
      </c>
      <c r="C22" s="80">
        <v>5418</v>
      </c>
      <c r="D22" s="81" t="s">
        <v>6341</v>
      </c>
    </row>
    <row r="23" spans="1:4" ht="15.75" thickBot="1" x14ac:dyDescent="0.3">
      <c r="A23" s="80">
        <v>7410</v>
      </c>
      <c r="B23" s="80" t="s">
        <v>9248</v>
      </c>
      <c r="C23" s="80">
        <v>5414</v>
      </c>
      <c r="D23" s="81" t="s">
        <v>9249</v>
      </c>
    </row>
    <row r="24" spans="1:4" ht="15.75" thickBot="1" x14ac:dyDescent="0.3">
      <c r="A24" s="80">
        <v>7420</v>
      </c>
      <c r="B24" s="80" t="s">
        <v>9250</v>
      </c>
      <c r="C24" s="80">
        <v>5419</v>
      </c>
      <c r="D24" s="81" t="s">
        <v>9251</v>
      </c>
    </row>
    <row r="25" spans="1:4" x14ac:dyDescent="0.25">
      <c r="A25" s="80">
        <v>7490</v>
      </c>
      <c r="B25" s="80" t="s">
        <v>9252</v>
      </c>
      <c r="C25" s="80">
        <v>5416</v>
      </c>
      <c r="D25" s="81" t="s">
        <v>9253</v>
      </c>
    </row>
    <row r="26" spans="1:4" ht="15.75" thickBot="1" x14ac:dyDescent="0.3">
      <c r="A26" s="83"/>
      <c r="B26" s="85" t="s">
        <v>9254</v>
      </c>
      <c r="C26" s="83"/>
      <c r="D26" s="84" t="s">
        <v>9255</v>
      </c>
    </row>
    <row r="27" spans="1:4" ht="15.75" thickBot="1" x14ac:dyDescent="0.3">
      <c r="A27" s="96">
        <v>8542</v>
      </c>
      <c r="B27" s="96" t="s">
        <v>9256</v>
      </c>
      <c r="C27" s="96">
        <v>6116</v>
      </c>
      <c r="D27" s="97" t="s">
        <v>9257</v>
      </c>
    </row>
    <row r="28" spans="1:4" x14ac:dyDescent="0.25">
      <c r="A28" s="80">
        <v>9000</v>
      </c>
      <c r="B28" s="80" t="s">
        <v>9258</v>
      </c>
      <c r="C28" s="80">
        <v>7111</v>
      </c>
      <c r="D28" s="81" t="s">
        <v>6605</v>
      </c>
    </row>
    <row r="29" spans="1:4" x14ac:dyDescent="0.25">
      <c r="A29" s="83"/>
      <c r="B29" s="83"/>
      <c r="C29" s="85">
        <v>7113</v>
      </c>
      <c r="D29" s="84" t="s">
        <v>9259</v>
      </c>
    </row>
    <row r="30" spans="1:4" ht="15.75" thickBot="1" x14ac:dyDescent="0.3">
      <c r="A30" s="83"/>
      <c r="B30" s="83"/>
      <c r="C30" s="85">
        <v>7715</v>
      </c>
      <c r="D30" s="84" t="s">
        <v>9260</v>
      </c>
    </row>
    <row r="31" spans="1:4" ht="15.75" thickBot="1" x14ac:dyDescent="0.3">
      <c r="A31" s="80">
        <v>9101</v>
      </c>
      <c r="B31" s="80" t="s">
        <v>9261</v>
      </c>
      <c r="C31" s="80">
        <v>5191</v>
      </c>
      <c r="D31" s="81" t="s">
        <v>9262</v>
      </c>
    </row>
    <row r="32" spans="1:4" x14ac:dyDescent="0.25">
      <c r="A32" s="77">
        <v>9102</v>
      </c>
      <c r="B32" s="77" t="s">
        <v>9263</v>
      </c>
      <c r="C32" s="77">
        <v>7121</v>
      </c>
      <c r="D32" s="78" t="s">
        <v>9264</v>
      </c>
    </row>
    <row r="33" spans="1:4" ht="15.75" thickBot="1" x14ac:dyDescent="0.3">
      <c r="A33" s="98"/>
      <c r="B33" s="99" t="s">
        <v>9265</v>
      </c>
      <c r="C33" s="98"/>
      <c r="D33" s="100" t="s">
        <v>9266</v>
      </c>
    </row>
  </sheetData>
  <mergeCells count="3">
    <mergeCell ref="A2:A3"/>
    <mergeCell ref="B2:B3"/>
    <mergeCell ref="C2:C3"/>
  </mergeCell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1 7 3 5 5 1 7 9 - 0 2 8 6 - 4 6 b a - 8 e b 2 - c 7 8 d 4 1 d 3 5 7 d 9 "   x m l n s = " h t t p : / / s c h e m a s . m i c r o s o f t . c o m / D a t a M a s h u p " > A A A A A B g D A A B Q S w M E F A A C A A g A 5 0 Q u T W L P z 9 + o A A A A + A A A A B I A H A B D b 2 5 m a W c v U G F j a 2 F n Z S 5 4 b W w g o h g A K K A U A A A A A A A A A A A A A A A A A A A A A A A A A A A A h Y + 9 C s I w G E V f p W R v / t S i 5 W s K O r h Y E A R x L T G 2 w T a V J j V 9 N w c f y V e w o F U 3 x 3 s 4 w 7 m P 2 x 3 S v q 6 C q 2 q t b k y C G K Y o U E Y 2 R 2 2 K B H X u F M 5 R K m C b y 3 N e q G C Q j Y 1 7 e 0 x Q 6 d w l J s R 7 j / 0 E N 2 1 B O K W M H L L N T p a q z t F H 1 v / l U B v r c i M V E r B / x Q i O I 4 Z n b M H x N G J A R g y Z N l + F D 8 W Y A v m B s O o q 1 7 V K K B O u l 0 D G C e T 9 Q j w B U E s D B B Q A A g A I A O d E L k 0 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n R C 5 N K I p H u A 4 A A A A R A A A A E w A c A E Z v c m 1 1 b G F z L 1 N l Y 3 R p b 2 4 x L m 0 g o h g A K K A U A A A A A A A A A A A A A A A A A A A A A A A A A A A A K 0 5 N L s n M z 1 M I h t C G 1 g B Q S w E C L Q A U A A I A C A D n R C 5 N Y s / P 3 6 g A A A D 4 A A A A E g A A A A A A A A A A A A A A A A A A A A A A Q 2 9 u Z m l n L 1 B h Y 2 t h Z 2 U u e G 1 s U E s B A i 0 A F A A C A A g A 5 0 Q u T Q / K 6 a u k A A A A 6 Q A A A B M A A A A A A A A A A A A A A A A A 9 A A A A F t D b 2 5 0 Z W 5 0 X 1 R 5 c G V z X S 5 4 b W x Q S w E C L Q A U A A I A C A D n R C 5 N K I p H u A 4 A A A A R A A A A E w A A A A A A A A A A A A A A A A D l A Q A A R m 9 y b X V s Y X M v U 2 V j d G l v b j E u b V B L B Q Y A A A A A A w A D A M I A A A B A 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u i n r z x H D M U 2 p g u r n X g 7 8 T g A A A A A C A A A A A A A Q Z g A A A A E A A C A A A A C + w I G 9 j q w L A z p e C 6 U Y P V e Q x 8 4 l y d x R p 0 G 4 z q g v 8 t 4 f z A A A A A A O g A A A A A I A A C A A A A D B X 7 / A h d Q H 4 h b r o O M A z u k Z p y t F n a E 5 C M k J p 3 N V V 8 N 5 a 1 A A A A C V i 7 M s H j U A h P N q O W t h 0 1 F v 9 O k S n c H i 4 x e D 3 T 1 B k r 5 h M M q f E c 4 e z 7 s P X Q C s 9 e P 1 I D 7 F J w 3 Y r O X Y S i f q 3 l f M 3 b q O d U h p F v Y K 9 d 4 0 d 2 X w s 6 w h h E A A A A D O i D 4 e i B X v X e + 1 t K u J W 5 j 8 q x u b C H y j R h e u o l u 5 L e + R K C 6 8 k + v b 3 Z Q o a T + F K q L T M 7 P p a l 6 Q A S M E P o O F D / p l e q 6 O < / D a t a M a s h u p > 
</file>

<file path=customXml/itemProps1.xml><?xml version="1.0" encoding="utf-8"?>
<ds:datastoreItem xmlns:ds="http://schemas.openxmlformats.org/officeDocument/2006/customXml" ds:itemID="{FFDF4B57-0045-4087-B102-185AE23EA93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21</vt:i4>
      </vt:variant>
      <vt:variant>
        <vt:lpstr>Named Ranges</vt:lpstr>
      </vt:variant>
      <vt:variant>
        <vt:i4>2</vt:i4>
      </vt:variant>
    </vt:vector>
  </HeadingPairs>
  <TitlesOfParts>
    <vt:vector size="23" baseType="lpstr">
      <vt:lpstr>Copyright</vt:lpstr>
      <vt:lpstr>META</vt:lpstr>
      <vt:lpstr>dimNewIndustry</vt:lpstr>
      <vt:lpstr>dimOccupation</vt:lpstr>
      <vt:lpstr>dimGeography</vt:lpstr>
      <vt:lpstr>IOIC Splitter</vt:lpstr>
      <vt:lpstr>IndustryDescriptions</vt:lpstr>
      <vt:lpstr>NAICSall</vt:lpstr>
      <vt:lpstr>Nathan et al NOCS</vt:lpstr>
      <vt:lpstr>Nathan et al NAICS</vt:lpstr>
      <vt:lpstr>Sample GDP Data</vt:lpstr>
      <vt:lpstr>GDP MetaData</vt:lpstr>
      <vt:lpstr>IOICC GDP Hierarchy</vt:lpstr>
      <vt:lpstr>IOIC Allocator</vt:lpstr>
      <vt:lpstr>LFS Metadata</vt:lpstr>
      <vt:lpstr>dimIndustry</vt:lpstr>
      <vt:lpstr>GDP IOICC Codes</vt:lpstr>
      <vt:lpstr>IOIC-TitlesToCodes</vt:lpstr>
      <vt:lpstr>Main Industries Master</vt:lpstr>
      <vt:lpstr>IOIC Standardiser</vt:lpstr>
      <vt:lpstr>Concordance</vt:lpstr>
      <vt:lpstr>dimNewIndustry</vt:lpstr>
      <vt:lpstr>Concordance!NAICS_IOIC_En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2020-07-30T16:38:52Z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87a98f2e-6dfa-4a33-b52b-5f1ac74172ec</vt:lpwstr>
  </property>
</Properties>
</file>