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M 2020 - 1 year\NEW LMI FORECAST JANUARY 2021\"/>
    </mc:Choice>
  </mc:AlternateContent>
  <xr:revisionPtr revIDLastSave="0" documentId="13_ncr:1_{179767FB-DB80-4DE9-92A6-D00119BF75EF}" xr6:coauthVersionLast="46" xr6:coauthVersionMax="46" xr10:uidLastSave="{00000000-0000-0000-0000-000000000000}"/>
  <bookViews>
    <workbookView xWindow="-120" yWindow="-120" windowWidth="29040" windowHeight="15840" xr2:uid="{794964E1-76C3-4414-9223-8AC73023A9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36" i="1" l="1"/>
  <c r="C33" i="1"/>
  <c r="C30" i="1"/>
  <c r="C35" i="1"/>
  <c r="C31" i="1"/>
  <c r="C37" i="1"/>
  <c r="C34" i="1"/>
  <c r="C38" i="1" l="1"/>
</calcChain>
</file>

<file path=xl/sharedStrings.xml><?xml version="1.0" encoding="utf-8"?>
<sst xmlns="http://schemas.openxmlformats.org/spreadsheetml/2006/main" count="21" uniqueCount="21">
  <si>
    <t>Annual</t>
  </si>
  <si>
    <t>Indicates actuals from 2010 to 2019</t>
  </si>
  <si>
    <t>Indicates 2020, COVID-19 pandemic</t>
  </si>
  <si>
    <t>Indicates 2021 to 2025 forecast by 3-digit NAICS, unadjusted for COVID-19 ongoing impacts -- this is to be verified by SCP and other stakeholders -- therefore, this forecast is preliminary and will be complete by Februrary 28, 2021</t>
  </si>
  <si>
    <t>Summary Stats</t>
  </si>
  <si>
    <t>Gain from 2020</t>
  </si>
  <si>
    <t>% Growth 2021 to 2025</t>
  </si>
  <si>
    <t>Compound Annual Growth 2021 to 2025</t>
  </si>
  <si>
    <t>Jobs Created Per Year</t>
  </si>
  <si>
    <t>2021 (from 2020)</t>
  </si>
  <si>
    <t>TOTAL JOBS CREATED FROM 2020 to 2025</t>
  </si>
  <si>
    <t>Total Employment in Manitoba 2021</t>
  </si>
  <si>
    <t>Total Employment in Manitoba 2022</t>
  </si>
  <si>
    <t>Total Employment in Manitoba 2023</t>
  </si>
  <si>
    <t>Total Employment in Manitoba 2024</t>
  </si>
  <si>
    <t>Total Employment in Manitoba 2025</t>
  </si>
  <si>
    <t xml:space="preserve">    511 Publishing industries (except internet)</t>
  </si>
  <si>
    <t xml:space="preserve">    512 Motion picture and sound recording industries</t>
  </si>
  <si>
    <t xml:space="preserve">    515 Broadcasting (except internet)</t>
  </si>
  <si>
    <t xml:space="preserve">    711 Performing arts, spectator sports and related industries</t>
  </si>
  <si>
    <t xml:space="preserve">    712 Heritage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</si>
</sst>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0" fontId="1" fillId="5" borderId="1" xfId="4" applyBorder="1"/>
    <xf numFmtId="0" fontId="1" fillId="6" borderId="1" xfId="5" applyBorder="1"/>
    <xf numFmtId="3" fontId="1" fillId="6" borderId="1" xfId="5" applyNumberFormat="1" applyBorder="1"/>
    <xf numFmtId="0" fontId="1" fillId="2" borderId="1" xfId="1" applyBorder="1"/>
    <xf numFmtId="3" fontId="1" fillId="2" borderId="1" xfId="1" applyNumberFormat="1" applyBorder="1"/>
    <xf numFmtId="0" fontId="1" fillId="4" borderId="1" xfId="3" applyBorder="1"/>
    <xf numFmtId="3" fontId="1" fillId="4" borderId="1" xfId="3" applyNumberFormat="1" applyBorder="1"/>
    <xf numFmtId="0" fontId="1" fillId="6" borderId="0" xfId="5"/>
    <xf numFmtId="0" fontId="1" fillId="2" borderId="0" xfId="1"/>
    <xf numFmtId="0" fontId="1" fillId="4" borderId="0" xfId="3"/>
    <xf numFmtId="0" fontId="1" fillId="3" borderId="1" xfId="2" applyBorder="1"/>
    <xf numFmtId="3" fontId="1" fillId="5" borderId="1" xfId="4" applyNumberFormat="1" applyBorder="1"/>
    <xf numFmtId="9" fontId="1" fillId="5" borderId="1" xfId="4" applyNumberFormat="1" applyBorder="1"/>
    <xf numFmtId="0" fontId="1" fillId="2" borderId="2" xfId="1" applyBorder="1"/>
    <xf numFmtId="3" fontId="1" fillId="2" borderId="2" xfId="1" applyNumberFormat="1" applyBorder="1"/>
    <xf numFmtId="0" fontId="1" fillId="6" borderId="3" xfId="5" applyBorder="1"/>
    <xf numFmtId="0" fontId="1" fillId="6" borderId="4" xfId="5" applyBorder="1"/>
    <xf numFmtId="3" fontId="1" fillId="6" borderId="5" xfId="5" applyNumberFormat="1" applyBorder="1"/>
  </cellXfs>
  <cellStyles count="6">
    <cellStyle name="20% - Accent2" xfId="1" builtinId="34"/>
    <cellStyle name="20% - Accent3" xfId="2" builtinId="38"/>
    <cellStyle name="20% - Accent4" xfId="3" builtinId="42"/>
    <cellStyle name="20% - Accent5" xfId="4" builtinId="46"/>
    <cellStyle name="20% - Accent6" xfId="5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DF22-51B5-40C0-BB02-1866345074F6}">
  <dimension ref="A1:F38"/>
  <sheetViews>
    <sheetView tabSelected="1" workbookViewId="0">
      <selection activeCell="C35" sqref="C35"/>
    </sheetView>
  </sheetViews>
  <sheetFormatPr defaultRowHeight="15" x14ac:dyDescent="0.25"/>
  <cols>
    <col min="1" max="1" width="16.85546875" customWidth="1"/>
    <col min="2" max="2" width="54" bestFit="1" customWidth="1"/>
    <col min="3" max="3" width="48.28515625" bestFit="1" customWidth="1"/>
    <col min="4" max="4" width="33.85546875" bestFit="1" customWidth="1"/>
    <col min="5" max="5" width="56.42578125" bestFit="1" customWidth="1"/>
    <col min="6" max="6" width="33.85546875" bestFit="1" customWidth="1"/>
  </cols>
  <sheetData>
    <row r="1" spans="1:6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5">
      <c r="A2" s="2">
        <v>2010</v>
      </c>
      <c r="B2" s="3">
        <v>2350</v>
      </c>
      <c r="C2" s="3">
        <v>1108.3333333333333</v>
      </c>
      <c r="D2" s="3">
        <v>1425</v>
      </c>
      <c r="E2" s="3">
        <v>3133.3333333333335</v>
      </c>
      <c r="F2" s="3">
        <v>1100</v>
      </c>
    </row>
    <row r="3" spans="1:6" x14ac:dyDescent="0.25">
      <c r="A3" s="2">
        <v>2011</v>
      </c>
      <c r="B3" s="3">
        <v>2758.3333333333335</v>
      </c>
      <c r="C3" s="3">
        <v>1108.3333333333333</v>
      </c>
      <c r="D3" s="3">
        <v>1116.6666666666667</v>
      </c>
      <c r="E3" s="3">
        <v>3216.6666666666665</v>
      </c>
      <c r="F3" s="3">
        <v>1200</v>
      </c>
    </row>
    <row r="4" spans="1:6" x14ac:dyDescent="0.25">
      <c r="A4" s="2">
        <v>2012</v>
      </c>
      <c r="B4" s="3">
        <v>2550</v>
      </c>
      <c r="C4" s="3">
        <v>1500</v>
      </c>
      <c r="D4" s="3">
        <v>1975</v>
      </c>
      <c r="E4" s="3">
        <v>2316.6666666666665</v>
      </c>
      <c r="F4" s="3">
        <v>1127.2727272727273</v>
      </c>
    </row>
    <row r="5" spans="1:6" x14ac:dyDescent="0.25">
      <c r="A5" s="2">
        <v>2013</v>
      </c>
      <c r="B5" s="3">
        <v>2591.6666666666665</v>
      </c>
      <c r="C5" s="3">
        <v>1350</v>
      </c>
      <c r="D5" s="3">
        <v>1116.6666666666667</v>
      </c>
      <c r="E5" s="3">
        <v>3891.6666666666665</v>
      </c>
      <c r="F5" s="3">
        <v>1716.6666666666667</v>
      </c>
    </row>
    <row r="6" spans="1:6" x14ac:dyDescent="0.25">
      <c r="A6" s="2">
        <v>2014</v>
      </c>
      <c r="B6" s="3">
        <v>1841.6666666666667</v>
      </c>
      <c r="C6" s="3">
        <v>1000</v>
      </c>
      <c r="D6" s="3">
        <v>1050</v>
      </c>
      <c r="E6" s="3">
        <v>4433.333333333333</v>
      </c>
      <c r="F6" s="3">
        <v>1258.3333333333333</v>
      </c>
    </row>
    <row r="7" spans="1:6" x14ac:dyDescent="0.25">
      <c r="A7" s="2">
        <v>2015</v>
      </c>
      <c r="B7" s="3">
        <v>1683.3333333333333</v>
      </c>
      <c r="C7" s="3">
        <v>1075</v>
      </c>
      <c r="D7" s="3">
        <v>1516.6666666666667</v>
      </c>
      <c r="E7" s="3">
        <v>4241.666666666667</v>
      </c>
      <c r="F7" s="3">
        <v>1208.3333333333333</v>
      </c>
    </row>
    <row r="8" spans="1:6" x14ac:dyDescent="0.25">
      <c r="A8" s="2">
        <v>2016</v>
      </c>
      <c r="B8" s="3">
        <v>1575</v>
      </c>
      <c r="C8" s="3">
        <v>1591.6666666666667</v>
      </c>
      <c r="D8" s="3">
        <v>1166.6666666666667</v>
      </c>
      <c r="E8" s="3">
        <v>3908.3333333333335</v>
      </c>
      <c r="F8" s="3">
        <v>1591.6666666666667</v>
      </c>
    </row>
    <row r="9" spans="1:6" x14ac:dyDescent="0.25">
      <c r="A9" s="2">
        <v>2017</v>
      </c>
      <c r="B9" s="3">
        <v>1466.6666666666667</v>
      </c>
      <c r="C9" s="3">
        <v>1583.3333333333333</v>
      </c>
      <c r="D9" s="3">
        <v>1008.3333333333334</v>
      </c>
      <c r="E9" s="3">
        <v>3691.6666666666665</v>
      </c>
      <c r="F9" s="3">
        <v>1566.6666666666667</v>
      </c>
    </row>
    <row r="10" spans="1:6" x14ac:dyDescent="0.25">
      <c r="A10" s="2">
        <v>2018</v>
      </c>
      <c r="B10" s="3">
        <v>1383.3333333333333</v>
      </c>
      <c r="C10" s="3">
        <v>1666.6666666666667</v>
      </c>
      <c r="D10" s="3">
        <v>1216.6666666666667</v>
      </c>
      <c r="E10" s="3">
        <v>4025</v>
      </c>
      <c r="F10" s="3">
        <v>1541.6666666666667</v>
      </c>
    </row>
    <row r="11" spans="1:6" x14ac:dyDescent="0.25">
      <c r="A11" s="2">
        <v>2019</v>
      </c>
      <c r="B11" s="3">
        <v>1975</v>
      </c>
      <c r="C11" s="3">
        <v>1691.6666666666667</v>
      </c>
      <c r="D11" s="3">
        <v>1158.3333333333333</v>
      </c>
      <c r="E11" s="3">
        <v>3391.6666666666665</v>
      </c>
      <c r="F11" s="3">
        <v>1566.6666666666667</v>
      </c>
    </row>
    <row r="12" spans="1:6" x14ac:dyDescent="0.25">
      <c r="A12" s="4">
        <v>2020</v>
      </c>
      <c r="B12" s="5">
        <v>1366.6666666666667</v>
      </c>
      <c r="C12" s="5">
        <v>1216.6666666666667</v>
      </c>
      <c r="D12" s="5">
        <v>1241.6666666666667</v>
      </c>
      <c r="E12" s="5">
        <v>3266.6666666666665</v>
      </c>
      <c r="F12" s="5">
        <v>1300</v>
      </c>
    </row>
    <row r="13" spans="1:6" x14ac:dyDescent="0.25">
      <c r="A13" s="6">
        <v>2021</v>
      </c>
      <c r="B13" s="7">
        <v>1289.9833333333333</v>
      </c>
      <c r="C13" s="7">
        <v>1473.7404166666668</v>
      </c>
      <c r="D13" s="7">
        <v>993.88930833333336</v>
      </c>
      <c r="E13" s="7">
        <v>3613.237666666666</v>
      </c>
      <c r="F13" s="7">
        <v>1797.0545833333333</v>
      </c>
    </row>
    <row r="14" spans="1:6" x14ac:dyDescent="0.25">
      <c r="A14" s="6">
        <v>2022</v>
      </c>
      <c r="B14" s="7">
        <v>1162.9182083333335</v>
      </c>
      <c r="C14" s="7">
        <v>1476.2533333333331</v>
      </c>
      <c r="D14" s="7">
        <v>918.90716666666674</v>
      </c>
      <c r="E14" s="7">
        <v>3940.6146666666664</v>
      </c>
      <c r="F14" s="7">
        <v>1880.3747499999997</v>
      </c>
    </row>
    <row r="15" spans="1:6" x14ac:dyDescent="0.25">
      <c r="A15" s="6">
        <v>2023</v>
      </c>
      <c r="B15" s="7">
        <v>1035.8526666666664</v>
      </c>
      <c r="C15" s="7">
        <v>1478.7660833333337</v>
      </c>
      <c r="D15" s="7">
        <v>843.92488333333324</v>
      </c>
      <c r="E15" s="7">
        <v>4267.9916666666668</v>
      </c>
      <c r="F15" s="7">
        <v>1963.6949166666666</v>
      </c>
    </row>
    <row r="16" spans="1:6" x14ac:dyDescent="0.25">
      <c r="A16" s="6">
        <v>2024</v>
      </c>
      <c r="B16" s="7">
        <v>908.78751666666676</v>
      </c>
      <c r="C16" s="7">
        <v>1481.2789999999998</v>
      </c>
      <c r="D16" s="7">
        <v>768.94257500000015</v>
      </c>
      <c r="E16" s="7">
        <v>4595.3686666666663</v>
      </c>
      <c r="F16" s="7">
        <v>2047.015083333333</v>
      </c>
    </row>
    <row r="17" spans="1:6" x14ac:dyDescent="0.25">
      <c r="A17" s="6">
        <v>2025</v>
      </c>
      <c r="B17" s="7">
        <v>781.72222500000009</v>
      </c>
      <c r="C17" s="7">
        <v>1483.791666666667</v>
      </c>
      <c r="D17" s="7">
        <v>693.96028333333322</v>
      </c>
      <c r="E17" s="7">
        <v>4922.74575</v>
      </c>
      <c r="F17" s="7">
        <v>2130.3354166666668</v>
      </c>
    </row>
    <row r="19" spans="1:6" x14ac:dyDescent="0.25">
      <c r="A19" s="8"/>
      <c r="B19" t="s">
        <v>1</v>
      </c>
    </row>
    <row r="20" spans="1:6" x14ac:dyDescent="0.25">
      <c r="A20" s="9"/>
      <c r="B20" t="s">
        <v>2</v>
      </c>
    </row>
    <row r="21" spans="1:6" x14ac:dyDescent="0.25">
      <c r="A21" s="10"/>
      <c r="B21" t="s">
        <v>3</v>
      </c>
    </row>
    <row r="23" spans="1:6" x14ac:dyDescent="0.25">
      <c r="A23" s="11" t="s">
        <v>4</v>
      </c>
      <c r="B23" s="11"/>
      <c r="C23" s="11"/>
    </row>
    <row r="24" spans="1:6" x14ac:dyDescent="0.25">
      <c r="A24" s="1" t="s">
        <v>11</v>
      </c>
      <c r="B24" s="1"/>
      <c r="C24" s="12">
        <f>SUM(B13:F13)</f>
        <v>9167.9053083333329</v>
      </c>
    </row>
    <row r="25" spans="1:6" x14ac:dyDescent="0.25">
      <c r="A25" s="1" t="s">
        <v>5</v>
      </c>
      <c r="B25" s="1"/>
      <c r="C25" s="12">
        <f>C24-SUM(B12:F12)</f>
        <v>776.23864166666681</v>
      </c>
    </row>
    <row r="26" spans="1:6" x14ac:dyDescent="0.25">
      <c r="A26" s="1" t="s">
        <v>12</v>
      </c>
      <c r="B26" s="1"/>
      <c r="C26" s="12">
        <f>SUM(B14:F14)</f>
        <v>9379.0681249999998</v>
      </c>
    </row>
    <row r="27" spans="1:6" x14ac:dyDescent="0.25">
      <c r="A27" s="1" t="s">
        <v>13</v>
      </c>
      <c r="B27" s="1"/>
      <c r="C27" s="12">
        <f>SUM(B15:F15)</f>
        <v>9590.2302166666668</v>
      </c>
    </row>
    <row r="28" spans="1:6" x14ac:dyDescent="0.25">
      <c r="A28" s="1" t="s">
        <v>14</v>
      </c>
      <c r="B28" s="1"/>
      <c r="C28" s="12">
        <f>SUM(B16:F16)</f>
        <v>9801.3928416666658</v>
      </c>
    </row>
    <row r="29" spans="1:6" x14ac:dyDescent="0.25">
      <c r="A29" s="1" t="s">
        <v>15</v>
      </c>
      <c r="B29" s="1"/>
      <c r="C29" s="12">
        <f>SUM(B17:F17)</f>
        <v>10012.555341666666</v>
      </c>
    </row>
    <row r="30" spans="1:6" x14ac:dyDescent="0.25">
      <c r="A30" s="1" t="s">
        <v>6</v>
      </c>
      <c r="B30" s="1"/>
      <c r="C30" s="13">
        <f>(C29-C24)/C24</f>
        <v>9.2131190814718975E-2</v>
      </c>
    </row>
    <row r="31" spans="1:6" x14ac:dyDescent="0.25">
      <c r="A31" s="1" t="s">
        <v>7</v>
      </c>
      <c r="B31" s="1"/>
      <c r="C31" s="13">
        <f>(C29/C24)^(1/4)-1</f>
        <v>2.2277265602206553E-2</v>
      </c>
    </row>
    <row r="32" spans="1:6" x14ac:dyDescent="0.25">
      <c r="A32" s="4" t="s">
        <v>8</v>
      </c>
      <c r="B32" s="4"/>
      <c r="C32" s="4"/>
    </row>
    <row r="33" spans="1:3" x14ac:dyDescent="0.25">
      <c r="A33" s="4" t="s">
        <v>9</v>
      </c>
      <c r="B33" s="4"/>
      <c r="C33" s="5">
        <f>C25</f>
        <v>776.23864166666681</v>
      </c>
    </row>
    <row r="34" spans="1:3" x14ac:dyDescent="0.25">
      <c r="A34" s="4">
        <v>2022</v>
      </c>
      <c r="B34" s="4"/>
      <c r="C34" s="5">
        <f>C26-C24</f>
        <v>211.16281666666691</v>
      </c>
    </row>
    <row r="35" spans="1:3" x14ac:dyDescent="0.25">
      <c r="A35" s="4">
        <v>2023</v>
      </c>
      <c r="B35" s="4"/>
      <c r="C35" s="5">
        <f>C27-C26</f>
        <v>211.16209166666704</v>
      </c>
    </row>
    <row r="36" spans="1:3" x14ac:dyDescent="0.25">
      <c r="A36" s="4">
        <v>2024</v>
      </c>
      <c r="B36" s="4"/>
      <c r="C36" s="5">
        <f>C28-C27</f>
        <v>211.16262499999903</v>
      </c>
    </row>
    <row r="37" spans="1:3" ht="15.75" thickBot="1" x14ac:dyDescent="0.3">
      <c r="A37" s="14">
        <v>2025</v>
      </c>
      <c r="B37" s="14"/>
      <c r="C37" s="15">
        <f>C29-C28</f>
        <v>211.16250000000036</v>
      </c>
    </row>
    <row r="38" spans="1:3" ht="15.75" thickBot="1" x14ac:dyDescent="0.3">
      <c r="A38" s="16" t="s">
        <v>10</v>
      </c>
      <c r="B38" s="17"/>
      <c r="C38" s="18">
        <f>C37+C36+C35+C34+C33</f>
        <v>1620.8886750000001</v>
      </c>
    </row>
  </sheetData>
  <phoneticPr fontId="2" type="noConversion"/>
  <pageMargins left="0.7" right="0.7" top="0.75" bottom="0.75" header="0.3" footer="0.3"/>
  <pageSetup orientation="portrait" r:id="rId1"/>
  <ignoredErrors>
    <ignoredError sqref="C24:C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Miles</dc:creator>
  <cp:lastModifiedBy>Greg Miles</cp:lastModifiedBy>
  <dcterms:created xsi:type="dcterms:W3CDTF">2021-01-28T00:13:19Z</dcterms:created>
  <dcterms:modified xsi:type="dcterms:W3CDTF">2021-01-28T23:42:42Z</dcterms:modified>
</cp:coreProperties>
</file>