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free\Documents\Github\Canada-CI\PROGRESS CHASE\"/>
    </mc:Choice>
  </mc:AlternateContent>
  <xr:revisionPtr revIDLastSave="0" documentId="13_ncr:1_{CDBCE0CE-068E-4C92-91CF-0B8C41742E53}" xr6:coauthVersionLast="45" xr6:coauthVersionMax="45" xr10:uidLastSave="{00000000-0000-0000-0000-000000000000}"/>
  <bookViews>
    <workbookView xWindow="-98" yWindow="-98" windowWidth="28996" windowHeight="15945" activeTab="4" xr2:uid="{00000000-000D-0000-FFFF-FFFF00000000}"/>
  </bookViews>
  <sheets>
    <sheet name="Title" sheetId="4" r:id="rId1"/>
    <sheet name="Categories" sheetId="12" r:id="rId2"/>
    <sheet name="Category Detail" sheetId="13" r:id="rId3"/>
    <sheet name="Actions" sheetId="11" r:id="rId4"/>
    <sheet name="Tracking" sheetId="2" r:id="rId5"/>
    <sheet name="Other" sheetId="5" r:id="rId6"/>
  </sheets>
  <definedNames>
    <definedName name="_xlnm._FilterDatabase" localSheetId="3" hidden="1">Actions!$B$1:$F$13</definedName>
    <definedName name="_xlnm._FilterDatabase" localSheetId="2" hidden="1">'Category Detail'!$A$1:$D$16</definedName>
    <definedName name="_xlnm._FilterDatabase" localSheetId="4" hidden="1">Tracking!$A$1:$G$20</definedName>
    <definedName name="_xlcn.WorksheetConnection_CIChangeTrackingWithDataModel.xlsxActions1" hidden="1">Actions[]</definedName>
    <definedName name="_xlcn.WorksheetConnection_CIChangeTrackingWithDataModel.xlsxCategories1" hidden="1">Categories[]</definedName>
    <definedName name="_xlcn.WorksheetConnection_CIChangeTrackingWithDataModel.xlsxCategoryDetail1" hidden="1">CategoryDetail[]</definedName>
    <definedName name="_xlcn.WorksheetConnection_CIChangeTrackingWithDataModel.xlsxTracking1" hidden="1">Tracking[]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cking" name="Tracking" connection="WorksheetConnection_CI Change Tracking With Data Model.xlsx!Tracking"/>
          <x15:modelTable id="CategoryDetail" name="CategoryDetail" connection="WorksheetConnection_CI Change Tracking With Data Model.xlsx!CategoryDetail"/>
          <x15:modelTable id="Categories" name="Categories" connection="WorksheetConnection_CI Change Tracking With Data Model.xlsx!Categories"/>
          <x15:modelTable id="Actions" name="Actions" connection="WorksheetConnection_CI Change Tracking With Data Model.xlsx!Actions"/>
        </x15:modelTables>
        <x15:modelRelationships>
          <x15:modelRelationship fromTable="CategoryDetail" fromColumn="Category_ID" toTable="Categories" toColumn="Category_ID"/>
          <x15:modelRelationship fromTable="Actions" fromColumn="Category_Detail_ID" toTable="CategoryDetail" toColumn="Category_Detail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H20" i="2"/>
  <c r="I20" i="2"/>
  <c r="J20" i="2"/>
  <c r="A20" i="11"/>
  <c r="I19" i="2"/>
  <c r="I1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C16" i="13"/>
  <c r="B19" i="2" l="1"/>
  <c r="H19" i="2"/>
  <c r="J19" i="2"/>
  <c r="A19" i="11"/>
  <c r="C15" i="13"/>
  <c r="B18" i="2" l="1"/>
  <c r="H18" i="2"/>
  <c r="J1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A18" i="11"/>
  <c r="A17" i="11"/>
  <c r="A16" i="11" l="1"/>
  <c r="A15" i="11"/>
  <c r="C14" i="13"/>
  <c r="A14" i="11" l="1"/>
  <c r="C13" i="13"/>
  <c r="A13" i="11" l="1"/>
  <c r="A12" i="11" l="1"/>
  <c r="C12" i="13"/>
  <c r="A11" i="11"/>
  <c r="C11" i="13"/>
  <c r="C10" i="13" l="1"/>
  <c r="A10" i="11"/>
  <c r="A9" i="11"/>
  <c r="C9" i="13"/>
  <c r="A8" i="11"/>
  <c r="C8" i="13"/>
  <c r="A7" i="11" l="1"/>
  <c r="C7" i="13"/>
  <c r="A6" i="11"/>
  <c r="A5" i="11"/>
  <c r="C6" i="13"/>
  <c r="C5" i="13"/>
  <c r="A4" i="11"/>
  <c r="C4" i="13"/>
  <c r="A3" i="11" l="1"/>
  <c r="C3" i="13"/>
  <c r="A2" i="11"/>
  <c r="C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33D29-BAA1-4653-BD95-60C5FD58477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9676725-336F-4027-B822-E6531CEE13E6}" name="WorksheetConnection_CI Change Tracking With Data Model.xlsx!Actions" type="102" refreshedVersion="6" minRefreshableVersion="5">
    <extLst>
      <ext xmlns:x15="http://schemas.microsoft.com/office/spreadsheetml/2010/11/main" uri="{DE250136-89BD-433C-8126-D09CA5730AF9}">
        <x15:connection id="Actions">
          <x15:rangePr sourceName="_xlcn.WorksheetConnection_CIChangeTrackingWithDataModel.xlsxActions1"/>
        </x15:connection>
      </ext>
    </extLst>
  </connection>
  <connection id="3" xr16:uid="{EB8AE156-3986-46DA-A3C0-50C4CCA19767}" name="WorksheetConnection_CI Change Tracking With Data Model.xlsx!Categories" type="102" refreshedVersion="6" minRefreshableVersion="5">
    <extLst>
      <ext xmlns:x15="http://schemas.microsoft.com/office/spreadsheetml/2010/11/main" uri="{DE250136-89BD-433C-8126-D09CA5730AF9}">
        <x15:connection id="Categories">
          <x15:rangePr sourceName="_xlcn.WorksheetConnection_CIChangeTrackingWithDataModel.xlsxCategories1"/>
        </x15:connection>
      </ext>
    </extLst>
  </connection>
  <connection id="4" xr16:uid="{C6844186-70FD-466C-95DA-0713530D2051}" name="WorksheetConnection_CI Change Tracking With Data Model.xlsx!CategoryDetail" type="102" refreshedVersion="6" minRefreshableVersion="5">
    <extLst>
      <ext xmlns:x15="http://schemas.microsoft.com/office/spreadsheetml/2010/11/main" uri="{DE250136-89BD-433C-8126-D09CA5730AF9}">
        <x15:connection id="CategoryDetail">
          <x15:rangePr sourceName="_xlcn.WorksheetConnection_CIChangeTrackingWithDataModel.xlsxCategoryDetail1"/>
        </x15:connection>
      </ext>
    </extLst>
  </connection>
  <connection id="5" xr16:uid="{4322B00C-7EE6-4E8F-BB6F-042EF37CD1BE}" name="WorksheetConnection_CI Change Tracking With Data Model.xlsx!Tracking" type="102" refreshedVersion="6" minRefreshableVersion="5">
    <extLst>
      <ext xmlns:x15="http://schemas.microsoft.com/office/spreadsheetml/2010/11/main" uri="{DE250136-89BD-433C-8126-D09CA5730AF9}">
        <x15:connection id="Tracking">
          <x15:rangePr sourceName="_xlcn.WorksheetConnection_CIChangeTrackingWithDataModel.xlsxTracking1"/>
        </x15:connection>
      </ext>
    </extLst>
  </connection>
</connections>
</file>

<file path=xl/sharedStrings.xml><?xml version="1.0" encoding="utf-8"?>
<sst xmlns="http://schemas.openxmlformats.org/spreadsheetml/2006/main" count="210" uniqueCount="125">
  <si>
    <t>Action</t>
  </si>
  <si>
    <t>Date</t>
  </si>
  <si>
    <t>Status</t>
  </si>
  <si>
    <t>Commit Title</t>
  </si>
  <si>
    <t>Tests</t>
  </si>
  <si>
    <t>This document records, in a slightly more systematic way, the changes introduced at each commit and the intentions for the next commit</t>
  </si>
  <si>
    <t>Improvements</t>
  </si>
  <si>
    <t>a</t>
  </si>
  <si>
    <t>Data</t>
  </si>
  <si>
    <t>Tidying</t>
  </si>
  <si>
    <t>A</t>
  </si>
  <si>
    <t>B</t>
  </si>
  <si>
    <t>C</t>
  </si>
  <si>
    <t>D</t>
  </si>
  <si>
    <t>E</t>
  </si>
  <si>
    <t>F</t>
  </si>
  <si>
    <t>Documentation</t>
  </si>
  <si>
    <t>Category_ID</t>
  </si>
  <si>
    <t>Description</t>
  </si>
  <si>
    <t>G</t>
  </si>
  <si>
    <t>Hierarchies and Filters</t>
  </si>
  <si>
    <t>Bugs</t>
  </si>
  <si>
    <t>Validation</t>
  </si>
  <si>
    <t>Item_ID</t>
  </si>
  <si>
    <t>Action_ID</t>
  </si>
  <si>
    <t>Category_Detail_ID</t>
  </si>
  <si>
    <t>Subcategory_ID</t>
  </si>
  <si>
    <t>A.1</t>
  </si>
  <si>
    <t>D.1</t>
  </si>
  <si>
    <t>Notes</t>
  </si>
  <si>
    <t>TODO</t>
  </si>
  <si>
    <t>Observations</t>
  </si>
  <si>
    <t>Outline unstructured plans</t>
  </si>
  <si>
    <t>Add Monthly all-Canada data to July 2020</t>
  </si>
  <si>
    <t>Prepare the data source</t>
  </si>
  <si>
    <t>Layout needs to be the same as existing which covers only Manitoba and Canada</t>
  </si>
  <si>
    <t>D.1.a</t>
  </si>
  <si>
    <t>Tracking System</t>
  </si>
  <si>
    <t>Introduce this tracking system</t>
  </si>
  <si>
    <t>Set up the data model</t>
  </si>
  <si>
    <t>The relations in the data model may be wrong due to lack of data. Correct when we have more entries</t>
  </si>
  <si>
    <t>Check the summary</t>
  </si>
  <si>
    <t>Scrapped</t>
  </si>
  <si>
    <t>Scrapped in favour of D.1.b</t>
  </si>
  <si>
    <t>Deal with redacted data</t>
  </si>
  <si>
    <t>B.1</t>
  </si>
  <si>
    <t>H</t>
  </si>
  <si>
    <t>Collaboration</t>
  </si>
  <si>
    <t>Set up 'Teams' channel for creative datalab</t>
  </si>
  <si>
    <t>Set up website for creative datalab</t>
  </si>
  <si>
    <t>H.1</t>
  </si>
  <si>
    <t>Create channel</t>
  </si>
  <si>
    <t>H.2</t>
  </si>
  <si>
    <t>Create website</t>
  </si>
  <si>
    <t>B.1.a</t>
  </si>
  <si>
    <t>H.1.a</t>
  </si>
  <si>
    <t>H.2.a</t>
  </si>
  <si>
    <t>Annualise the monthly data internally</t>
  </si>
  <si>
    <t>D.2</t>
  </si>
  <si>
    <t>Annualise the all-provinces data</t>
  </si>
  <si>
    <t>Try it out on one case first, then extend to the others</t>
  </si>
  <si>
    <t>D.2.a</t>
  </si>
  <si>
    <t>A.1.a</t>
  </si>
  <si>
    <t/>
  </si>
  <si>
    <t>Check ID</t>
  </si>
  <si>
    <t>Detail</t>
  </si>
  <si>
    <t>Add a 'redacted' field in FactSource for those NAICS codes that have redacted data</t>
  </si>
  <si>
    <t>Done</t>
  </si>
  <si>
    <t>Test of full monthly with redaction field 18.12.2020</t>
  </si>
  <si>
    <t>Scale the data</t>
  </si>
  <si>
    <t>Create Analysis Server</t>
  </si>
  <si>
    <t>B.2</t>
  </si>
  <si>
    <t>Create the Analysis Server Project</t>
  </si>
  <si>
    <t>18-Dec</t>
  </si>
  <si>
    <t>B.2.a</t>
  </si>
  <si>
    <t>Fix LFS All Provinces</t>
  </si>
  <si>
    <t>C.1</t>
  </si>
  <si>
    <t>Scaling</t>
  </si>
  <si>
    <t>Hierarchy for Date</t>
  </si>
  <si>
    <t>B.3</t>
  </si>
  <si>
    <t>B.3.a</t>
  </si>
  <si>
    <t>C.1.a</t>
  </si>
  <si>
    <t>Fix Indicator Names</t>
  </si>
  <si>
    <t>C.2</t>
  </si>
  <si>
    <t>Change 'Number of Jobs'</t>
  </si>
  <si>
    <t>In one case says 'Total Number of Jobs' and in other 'Total Jobs'</t>
  </si>
  <si>
    <t>C.2.a</t>
  </si>
  <si>
    <t>Merge and simplify LFS</t>
  </si>
  <si>
    <t>D.3</t>
  </si>
  <si>
    <t>D.3.a</t>
  </si>
  <si>
    <t>Date Entered</t>
  </si>
  <si>
    <t>b</t>
  </si>
  <si>
    <t>Replace September Monthly MAN-CAN with November MAN-CAN</t>
  </si>
  <si>
    <t>Also fix 'Number of Jobs' for this source</t>
  </si>
  <si>
    <t>D.3.b</t>
  </si>
  <si>
    <t>Merge the monthly all-provinces LFS data</t>
  </si>
  <si>
    <t>Test of full monthly with redaction field 18.12.2020.xlsx</t>
  </si>
  <si>
    <t>Create reduced fact file</t>
  </si>
  <si>
    <t>D.4</t>
  </si>
  <si>
    <t>Create scripts to give dimIndicator and DimSource</t>
  </si>
  <si>
    <t>D.4.a</t>
  </si>
  <si>
    <t>Remove blanks</t>
  </si>
  <si>
    <t>C.3</t>
  </si>
  <si>
    <t>Get rid of blank sources</t>
  </si>
  <si>
    <t>Get rid of blank indicators</t>
  </si>
  <si>
    <t>C.3.a</t>
  </si>
  <si>
    <t>C.3.b</t>
  </si>
  <si>
    <t>Test 201219.xlsx</t>
  </si>
  <si>
    <t>Power Pivot automatically annualises</t>
  </si>
  <si>
    <t>Place data in folders in Team and invite participants</t>
  </si>
  <si>
    <t>H.1.b</t>
  </si>
  <si>
    <t>No gains in size: the data model clearly optimises space usage</t>
  </si>
  <si>
    <t>c</t>
  </si>
  <si>
    <t>Remove unused indicators from P&amp;H</t>
  </si>
  <si>
    <t>C.3.c</t>
  </si>
  <si>
    <t>N/A</t>
  </si>
  <si>
    <t>Deal with three-digit aggregates</t>
  </si>
  <si>
    <t>A.2</t>
  </si>
  <si>
    <t>Create new attribute in dimIndustry that allows us to distinguish 4-digit from 3 and 2-digit codes</t>
  </si>
  <si>
    <t>A.2.a</t>
  </si>
  <si>
    <t>Rebase</t>
  </si>
  <si>
    <t>Separate scripts</t>
  </si>
  <si>
    <t>A.3</t>
  </si>
  <si>
    <t>Separate SQL scripts for the metadata tables and for the data tables and views</t>
  </si>
  <si>
    <t>A.3.a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</si>
</sst>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 indent="6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/>
    <xf numFmtId="0" fontId="3" fillId="0" borderId="4" xfId="0" applyFont="1" applyFill="1" applyBorder="1" applyAlignment="1">
      <alignment horizontal="left" vertical="center" wrapText="1"/>
    </xf>
    <xf numFmtId="16" fontId="0" fillId="0" borderId="0" xfId="0" applyNumberFormat="1"/>
    <xf numFmtId="0" fontId="0" fillId="0" borderId="0" xfId="0" applyFill="1" applyAlignment="1">
      <alignment horizontal="left" vertical="center"/>
    </xf>
    <xf numFmtId="0" fontId="0" fillId="0" borderId="0" xfId="0" quotePrefix="1" applyAlignment="1">
      <alignment wrapText="1"/>
    </xf>
    <xf numFmtId="0" fontId="0" fillId="0" borderId="0" xfId="0" quotePrefix="1" applyBorder="1"/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NumberFormat="1" applyBorder="1"/>
    <xf numFmtId="0" fontId="0" fillId="0" borderId="5" xfId="0" applyFont="1" applyBorder="1"/>
    <xf numFmtId="16" fontId="0" fillId="0" borderId="0" xfId="0" applyNumberFormat="1" applyFill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NumberFormat="1" applyAlignment="1">
      <alignment wrapText="1"/>
    </xf>
    <xf numFmtId="16" fontId="0" fillId="0" borderId="0" xfId="0" applyNumberFormat="1" applyAlignment="1">
      <alignment horizontal="center"/>
    </xf>
    <xf numFmtId="16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0" borderId="9" xfId="0" applyFont="1" applyFill="1" applyBorder="1"/>
  </cellXfs>
  <cellStyles count="1"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Invisible" pivot="0" table="0" count="0" xr9:uid="{52557D4C-D108-4661-846B-31A1309660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A46D32-7BD8-4C26-AEBC-4EC67A9F30AF}" name="Categories" displayName="Categories" ref="A1:B9" totalsRowShown="0">
  <autoFilter ref="A1:B9" xr:uid="{8C8C4F2F-3E3E-44FE-A3FC-F30BFB8427B8}"/>
  <tableColumns count="2">
    <tableColumn id="1" xr3:uid="{B737C13D-FE9F-464E-8005-88D127518D0F}" name="Category_ID"/>
    <tableColumn id="2" xr3:uid="{CCC6686B-F3E0-4F66-95DA-E1A58322181D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265FEC-78AB-4C42-B32E-C4E388C28A3E}" name="CategoryDetail" displayName="CategoryDetail" ref="A1:D16" totalsRowShown="0">
  <autoFilter ref="A1:D16" xr:uid="{B825532E-7950-45E5-BDC4-510527222AF2}"/>
  <sortState xmlns:xlrd2="http://schemas.microsoft.com/office/spreadsheetml/2017/richdata2" ref="A2:D2">
    <sortCondition ref="A1:A2"/>
  </sortState>
  <tableColumns count="4">
    <tableColumn id="1" xr3:uid="{86D1ABEE-9A1A-4A43-9D7F-93DFCC91BCDC}" name="Category_ID"/>
    <tableColumn id="2" xr3:uid="{F62F702C-CBC3-4AA4-BF06-C3CDDCE972E2}" name="Item_ID" dataDxfId="13"/>
    <tableColumn id="3" xr3:uid="{982EB200-1BED-4F22-B263-D249AEE061F3}" name="Category_Detail_ID" dataDxfId="12">
      <calculatedColumnFormula>A2&amp;"."&amp;B2</calculatedColumnFormula>
    </tableColumn>
    <tableColumn id="4" xr3:uid="{DE396A74-7626-4D36-86FA-540A51799FBB}" name="Descript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A926C-B4D0-44A1-A5CC-62F5D1AC1BB1}" name="Actions" displayName="Actions" ref="A1:F13" totalsRowShown="0">
  <autoFilter ref="A1:F13" xr:uid="{D9EE9829-B630-40EE-85DD-E8FABE28A728}"/>
  <tableColumns count="6">
    <tableColumn id="3" xr3:uid="{66D0743B-A6DF-4802-8A02-53F25841E87C}" name="Action_ID">
      <calculatedColumnFormula>B2&amp;"."&amp;C2</calculatedColumnFormula>
    </tableColumn>
    <tableColumn id="1" xr3:uid="{53526DA8-558F-45D3-8156-89C02D00CE53}" name="Category_Detail_ID"/>
    <tableColumn id="2" xr3:uid="{F8BF1433-7EE0-4C3A-A500-5CCF55868E1A}" name="Subcategory_ID" dataDxfId="10"/>
    <tableColumn id="6" xr3:uid="{241312CF-F34C-4BCD-ACC9-BEBB42210131}" name="Date Entered" dataDxfId="9"/>
    <tableColumn id="4" xr3:uid="{F77B4A51-6036-4E4B-909B-7B398C3CCDA9}" name="Action" dataDxfId="8"/>
    <tableColumn id="5" xr3:uid="{3A1BA3EC-13A7-4750-9541-BEFBC1821126}" name="Notes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FDFC4-D24E-4130-BC20-C2ED001085BD}" name="Tracking" displayName="Tracking" ref="A1:J21" totalsRowCount="1" headerRowDxfId="6">
  <sortState xmlns:xlrd2="http://schemas.microsoft.com/office/spreadsheetml/2017/richdata2" ref="A2:J12">
    <sortCondition ref="A1:A12"/>
  </sortState>
  <tableColumns count="10">
    <tableColumn id="1" xr3:uid="{9E085D47-BA60-440C-BB15-DA0799B0E62E}" name="Action_ID"/>
    <tableColumn id="8" xr3:uid="{26D5E317-55D3-4FA2-AB04-F9CC163AA1AC}" name="Date Entered" dataDxfId="5">
      <calculatedColumnFormula>VLOOKUP($A2,Actions!$A$2:$E$27,4,FALSE)</calculatedColumnFormula>
    </tableColumn>
    <tableColumn id="2" xr3:uid="{AAA55C3E-BA9B-4FB3-8D6A-117AD9BAD2C1}" name="Date" dataDxfId="4"/>
    <tableColumn id="3" xr3:uid="{C0CCE382-0182-4471-A6F6-E7E36D003E5F}" name="Status" dataDxfId="3"/>
    <tableColumn id="4" xr3:uid="{1BAEF8CB-EE6A-4E6B-935E-F1AF45591A5A}" name="Commit Title"/>
    <tableColumn id="5" xr3:uid="{B7F31636-EB2A-47EC-A911-CA8EEA80F2B3}" name="Tests"/>
    <tableColumn id="6" xr3:uid="{DDA16108-96F9-496F-9F4F-599946BB0218}" name="Observations"/>
    <tableColumn id="7" xr3:uid="{E996FDD6-0AEA-4B42-827C-CD2F7A76A973}" name="Check ID" dataDxfId="2">
      <calculatedColumnFormula>VLOOKUP($A2,Actions!$A$2:$E$27,1,FALSE)</calculatedColumnFormula>
    </tableColumn>
    <tableColumn id="9" xr3:uid="{7B68F0C3-285E-4B46-8FE8-833674BAAEA5}" name="Detail" dataDxfId="1">
      <calculatedColumnFormula>VLOOKUP(LEFT(Tracking[[#This Row],[Action_ID]],3),'Category Detail'!$C$2:$D$16,2,FALSE)</calculatedColumnFormula>
    </tableColumn>
    <tableColumn id="10" xr3:uid="{E36A0C50-D940-4DDE-B12F-46B6056F4596}" name="Action" dataDxfId="0">
      <calculatedColumnFormula>VLOOKUP($A2,Actions!$A$2:$E$27,5,FALSE)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B51D-F277-4193-845A-B5D5D0653624}">
  <dimension ref="B2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1DF7-20BC-463C-A286-4AE8F249D5D4}">
  <dimension ref="A1:B9"/>
  <sheetViews>
    <sheetView workbookViewId="0">
      <selection activeCell="B10" sqref="B10"/>
    </sheetView>
  </sheetViews>
  <sheetFormatPr defaultRowHeight="14.25" x14ac:dyDescent="0.45"/>
  <cols>
    <col min="1" max="1" width="32.53125" customWidth="1"/>
    <col min="2" max="2" width="21.3984375" customWidth="1"/>
  </cols>
  <sheetData>
    <row r="1" spans="1:2" x14ac:dyDescent="0.45">
      <c r="A1" t="s">
        <v>17</v>
      </c>
      <c r="B1" t="s">
        <v>18</v>
      </c>
    </row>
    <row r="2" spans="1:2" x14ac:dyDescent="0.45">
      <c r="A2" t="s">
        <v>10</v>
      </c>
      <c r="B2" t="s">
        <v>6</v>
      </c>
    </row>
    <row r="3" spans="1:2" x14ac:dyDescent="0.45">
      <c r="A3" t="s">
        <v>11</v>
      </c>
      <c r="B3" t="s">
        <v>20</v>
      </c>
    </row>
    <row r="4" spans="1:2" x14ac:dyDescent="0.45">
      <c r="A4" t="s">
        <v>12</v>
      </c>
      <c r="B4" t="s">
        <v>21</v>
      </c>
    </row>
    <row r="5" spans="1:2" x14ac:dyDescent="0.45">
      <c r="A5" t="s">
        <v>13</v>
      </c>
      <c r="B5" t="s">
        <v>8</v>
      </c>
    </row>
    <row r="6" spans="1:2" x14ac:dyDescent="0.45">
      <c r="A6" t="s">
        <v>14</v>
      </c>
      <c r="B6" t="s">
        <v>9</v>
      </c>
    </row>
    <row r="7" spans="1:2" x14ac:dyDescent="0.45">
      <c r="A7" t="s">
        <v>15</v>
      </c>
      <c r="B7" t="s">
        <v>22</v>
      </c>
    </row>
    <row r="8" spans="1:2" x14ac:dyDescent="0.45">
      <c r="A8" t="s">
        <v>19</v>
      </c>
      <c r="B8" t="s">
        <v>16</v>
      </c>
    </row>
    <row r="9" spans="1:2" x14ac:dyDescent="0.45">
      <c r="A9" t="s">
        <v>46</v>
      </c>
      <c r="B9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68-690D-426A-A5A8-37ADF9098E1E}">
  <dimension ref="A1:D16"/>
  <sheetViews>
    <sheetView workbookViewId="0">
      <selection activeCell="D17" sqref="D17"/>
    </sheetView>
  </sheetViews>
  <sheetFormatPr defaultRowHeight="14.25" x14ac:dyDescent="0.45"/>
  <cols>
    <col min="1" max="1" width="12.46484375" customWidth="1"/>
    <col min="3" max="3" width="18.1328125" customWidth="1"/>
    <col min="4" max="4" width="48.46484375" bestFit="1" customWidth="1"/>
  </cols>
  <sheetData>
    <row r="1" spans="1:4" x14ac:dyDescent="0.45">
      <c r="A1" t="s">
        <v>17</v>
      </c>
      <c r="B1" t="s">
        <v>23</v>
      </c>
      <c r="C1" t="s">
        <v>25</v>
      </c>
      <c r="D1" t="s">
        <v>18</v>
      </c>
    </row>
    <row r="2" spans="1:4" x14ac:dyDescent="0.45">
      <c r="A2" t="s">
        <v>13</v>
      </c>
      <c r="B2">
        <v>1</v>
      </c>
      <c r="C2" t="str">
        <f t="shared" ref="C2:C7" si="0">A2&amp;"."&amp;B2</f>
        <v>D.1</v>
      </c>
      <c r="D2" t="s">
        <v>33</v>
      </c>
    </row>
    <row r="3" spans="1:4" x14ac:dyDescent="0.45">
      <c r="A3" t="s">
        <v>10</v>
      </c>
      <c r="B3" s="7">
        <v>1</v>
      </c>
      <c r="C3" s="6" t="str">
        <f t="shared" si="0"/>
        <v>A.1</v>
      </c>
      <c r="D3" s="17" t="s">
        <v>38</v>
      </c>
    </row>
    <row r="4" spans="1:4" x14ac:dyDescent="0.45">
      <c r="A4" t="s">
        <v>11</v>
      </c>
      <c r="B4" s="7">
        <v>1</v>
      </c>
      <c r="C4" s="6" t="str">
        <f t="shared" si="0"/>
        <v>B.1</v>
      </c>
      <c r="D4" s="17" t="s">
        <v>44</v>
      </c>
    </row>
    <row r="5" spans="1:4" x14ac:dyDescent="0.45">
      <c r="A5" t="s">
        <v>46</v>
      </c>
      <c r="B5" s="7">
        <v>1</v>
      </c>
      <c r="C5" s="6" t="str">
        <f t="shared" si="0"/>
        <v>H.1</v>
      </c>
      <c r="D5" s="17" t="s">
        <v>48</v>
      </c>
    </row>
    <row r="6" spans="1:4" x14ac:dyDescent="0.45">
      <c r="A6" t="s">
        <v>46</v>
      </c>
      <c r="B6" s="7">
        <v>2</v>
      </c>
      <c r="C6" s="6" t="str">
        <f t="shared" si="0"/>
        <v>H.2</v>
      </c>
      <c r="D6" s="17" t="s">
        <v>49</v>
      </c>
    </row>
    <row r="7" spans="1:4" x14ac:dyDescent="0.45">
      <c r="A7" t="s">
        <v>13</v>
      </c>
      <c r="B7" s="7">
        <v>2</v>
      </c>
      <c r="C7" s="6" t="str">
        <f t="shared" si="0"/>
        <v>D.2</v>
      </c>
      <c r="D7" s="17" t="s">
        <v>57</v>
      </c>
    </row>
    <row r="8" spans="1:4" x14ac:dyDescent="0.45">
      <c r="A8" t="s">
        <v>11</v>
      </c>
      <c r="B8" s="7">
        <v>2</v>
      </c>
      <c r="C8" s="6" t="str">
        <f t="shared" ref="C8:C13" si="1">A8&amp;"."&amp;B8</f>
        <v>B.2</v>
      </c>
      <c r="D8" s="17" t="s">
        <v>70</v>
      </c>
    </row>
    <row r="9" spans="1:4" x14ac:dyDescent="0.45">
      <c r="A9" t="s">
        <v>12</v>
      </c>
      <c r="B9" s="7">
        <v>1</v>
      </c>
      <c r="C9" s="6" t="str">
        <f t="shared" si="1"/>
        <v>C.1</v>
      </c>
      <c r="D9" s="17" t="s">
        <v>75</v>
      </c>
    </row>
    <row r="10" spans="1:4" x14ac:dyDescent="0.45">
      <c r="A10" t="s">
        <v>11</v>
      </c>
      <c r="B10" s="7">
        <v>3</v>
      </c>
      <c r="C10" s="6" t="str">
        <f t="shared" si="1"/>
        <v>B.3</v>
      </c>
      <c r="D10" s="17" t="s">
        <v>78</v>
      </c>
    </row>
    <row r="11" spans="1:4" x14ac:dyDescent="0.45">
      <c r="A11" t="s">
        <v>12</v>
      </c>
      <c r="B11" s="7">
        <v>2</v>
      </c>
      <c r="C11" s="6" t="str">
        <f t="shared" si="1"/>
        <v>C.2</v>
      </c>
      <c r="D11" s="17" t="s">
        <v>82</v>
      </c>
    </row>
    <row r="12" spans="1:4" x14ac:dyDescent="0.45">
      <c r="A12" t="s">
        <v>13</v>
      </c>
      <c r="B12" s="7">
        <v>3</v>
      </c>
      <c r="C12" s="6" t="str">
        <f t="shared" si="1"/>
        <v>D.3</v>
      </c>
      <c r="D12" s="17" t="s">
        <v>87</v>
      </c>
    </row>
    <row r="13" spans="1:4" x14ac:dyDescent="0.45">
      <c r="A13" t="s">
        <v>13</v>
      </c>
      <c r="B13" s="7">
        <v>4</v>
      </c>
      <c r="C13" s="6" t="str">
        <f t="shared" si="1"/>
        <v>D.4</v>
      </c>
      <c r="D13" s="17" t="s">
        <v>97</v>
      </c>
    </row>
    <row r="14" spans="1:4" x14ac:dyDescent="0.45">
      <c r="A14" t="s">
        <v>12</v>
      </c>
      <c r="B14" s="7">
        <v>3</v>
      </c>
      <c r="C14" s="6" t="str">
        <f>A14&amp;"."&amp;B14</f>
        <v>C.3</v>
      </c>
      <c r="D14" s="17" t="s">
        <v>101</v>
      </c>
    </row>
    <row r="15" spans="1:4" x14ac:dyDescent="0.45">
      <c r="A15" t="s">
        <v>10</v>
      </c>
      <c r="B15" s="7">
        <v>2</v>
      </c>
      <c r="C15" s="6" t="str">
        <f>A15&amp;"."&amp;B15</f>
        <v>A.2</v>
      </c>
      <c r="D15" s="17" t="s">
        <v>116</v>
      </c>
    </row>
    <row r="16" spans="1:4" x14ac:dyDescent="0.45">
      <c r="A16" t="s">
        <v>10</v>
      </c>
      <c r="B16" s="7">
        <v>3</v>
      </c>
      <c r="C16" s="6" t="str">
        <f>A16&amp;"."&amp;B16</f>
        <v>A.3</v>
      </c>
      <c r="D16" s="17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450-C32C-4145-8294-A4FAD1C7C3C7}">
  <dimension ref="A1:G20"/>
  <sheetViews>
    <sheetView workbookViewId="0">
      <selection activeCell="A20" sqref="A20"/>
    </sheetView>
  </sheetViews>
  <sheetFormatPr defaultRowHeight="14.25" x14ac:dyDescent="0.45"/>
  <cols>
    <col min="1" max="1" width="10.53125" customWidth="1"/>
    <col min="2" max="2" width="18.1328125" customWidth="1"/>
    <col min="3" max="3" width="15.33203125" customWidth="1"/>
    <col min="4" max="4" width="19.6640625" customWidth="1"/>
    <col min="5" max="5" width="82.3984375" style="3" customWidth="1"/>
    <col min="6" max="6" width="67" style="3" customWidth="1"/>
  </cols>
  <sheetData>
    <row r="1" spans="1:7" x14ac:dyDescent="0.45">
      <c r="A1" t="s">
        <v>24</v>
      </c>
      <c r="B1" t="s">
        <v>25</v>
      </c>
      <c r="C1" t="s">
        <v>26</v>
      </c>
      <c r="D1" t="s">
        <v>90</v>
      </c>
      <c r="E1" s="3" t="s">
        <v>0</v>
      </c>
      <c r="F1" s="3" t="s">
        <v>29</v>
      </c>
    </row>
    <row r="2" spans="1:7" x14ac:dyDescent="0.45">
      <c r="A2" t="str">
        <f t="shared" ref="A2:A7" si="0">B2&amp;"."&amp;C2</f>
        <v>D.1.a</v>
      </c>
      <c r="B2" t="s">
        <v>28</v>
      </c>
      <c r="C2" s="5" t="s">
        <v>7</v>
      </c>
      <c r="D2" s="30">
        <v>44182</v>
      </c>
      <c r="E2" s="3" t="s">
        <v>34</v>
      </c>
      <c r="F2" s="3" t="s">
        <v>35</v>
      </c>
    </row>
    <row r="3" spans="1:7" ht="28.5" x14ac:dyDescent="0.45">
      <c r="A3" t="str">
        <f t="shared" si="0"/>
        <v>A.1.a</v>
      </c>
      <c r="B3" t="s">
        <v>27</v>
      </c>
      <c r="C3" s="5" t="s">
        <v>7</v>
      </c>
      <c r="D3" s="30">
        <v>44182</v>
      </c>
      <c r="E3" s="3" t="s">
        <v>39</v>
      </c>
      <c r="F3" s="3" t="s">
        <v>40</v>
      </c>
    </row>
    <row r="4" spans="1:7" x14ac:dyDescent="0.45">
      <c r="A4" t="str">
        <f t="shared" si="0"/>
        <v>B.1.a</v>
      </c>
      <c r="B4" t="s">
        <v>45</v>
      </c>
      <c r="C4" s="5" t="s">
        <v>7</v>
      </c>
      <c r="D4" s="30">
        <v>44183</v>
      </c>
      <c r="E4" s="3" t="s">
        <v>66</v>
      </c>
      <c r="F4" s="18" t="s">
        <v>63</v>
      </c>
    </row>
    <row r="5" spans="1:7" x14ac:dyDescent="0.45">
      <c r="A5" t="str">
        <f t="shared" si="0"/>
        <v>H.1.a</v>
      </c>
      <c r="B5" t="s">
        <v>50</v>
      </c>
      <c r="C5" s="5" t="s">
        <v>7</v>
      </c>
      <c r="D5" s="30">
        <v>44182</v>
      </c>
      <c r="E5" s="3" t="s">
        <v>51</v>
      </c>
      <c r="F5" s="18" t="s">
        <v>63</v>
      </c>
    </row>
    <row r="6" spans="1:7" x14ac:dyDescent="0.45">
      <c r="A6" t="str">
        <f t="shared" si="0"/>
        <v>H.2.a</v>
      </c>
      <c r="B6" t="s">
        <v>52</v>
      </c>
      <c r="C6" s="5" t="s">
        <v>7</v>
      </c>
      <c r="D6" s="30">
        <v>44182</v>
      </c>
      <c r="E6" s="3" t="s">
        <v>53</v>
      </c>
      <c r="F6" s="18" t="s">
        <v>63</v>
      </c>
    </row>
    <row r="7" spans="1:7" x14ac:dyDescent="0.45">
      <c r="A7" t="str">
        <f t="shared" si="0"/>
        <v>D.2.a</v>
      </c>
      <c r="B7" t="s">
        <v>58</v>
      </c>
      <c r="C7" s="5" t="s">
        <v>7</v>
      </c>
      <c r="D7" s="30">
        <v>44182</v>
      </c>
      <c r="E7" s="3" t="s">
        <v>59</v>
      </c>
      <c r="F7" s="3" t="s">
        <v>60</v>
      </c>
    </row>
    <row r="8" spans="1:7" x14ac:dyDescent="0.45">
      <c r="A8" t="str">
        <f t="shared" ref="A8:A14" si="1">B8&amp;"."&amp;C8</f>
        <v>B.2.a</v>
      </c>
      <c r="B8" t="s">
        <v>71</v>
      </c>
      <c r="C8" s="5" t="s">
        <v>7</v>
      </c>
      <c r="D8" s="30">
        <v>44183</v>
      </c>
      <c r="E8" s="3" t="s">
        <v>72</v>
      </c>
      <c r="F8" s="18" t="s">
        <v>63</v>
      </c>
      <c r="G8" s="3"/>
    </row>
    <row r="9" spans="1:7" x14ac:dyDescent="0.45">
      <c r="A9" t="str">
        <f t="shared" si="1"/>
        <v>C.1.a</v>
      </c>
      <c r="B9" t="s">
        <v>76</v>
      </c>
      <c r="C9" s="5" t="s">
        <v>7</v>
      </c>
      <c r="D9" s="30">
        <v>44183</v>
      </c>
      <c r="E9" s="3" t="s">
        <v>77</v>
      </c>
      <c r="F9" s="18" t="s">
        <v>63</v>
      </c>
      <c r="G9" s="3"/>
    </row>
    <row r="10" spans="1:7" x14ac:dyDescent="0.45">
      <c r="A10" t="str">
        <f t="shared" si="1"/>
        <v>B.3.a</v>
      </c>
      <c r="B10" t="s">
        <v>79</v>
      </c>
      <c r="C10" s="5" t="s">
        <v>7</v>
      </c>
      <c r="D10" s="30">
        <v>44183</v>
      </c>
      <c r="E10" s="3" t="s">
        <v>78</v>
      </c>
      <c r="F10" s="18" t="s">
        <v>63</v>
      </c>
      <c r="G10" s="3"/>
    </row>
    <row r="11" spans="1:7" x14ac:dyDescent="0.45">
      <c r="A11" t="str">
        <f t="shared" si="1"/>
        <v>C.2.a</v>
      </c>
      <c r="B11" t="s">
        <v>83</v>
      </c>
      <c r="C11" s="5" t="s">
        <v>7</v>
      </c>
      <c r="D11" s="30">
        <v>44184</v>
      </c>
      <c r="E11" s="3" t="s">
        <v>84</v>
      </c>
      <c r="F11" s="3" t="s">
        <v>85</v>
      </c>
      <c r="G11" s="3"/>
    </row>
    <row r="12" spans="1:7" x14ac:dyDescent="0.45">
      <c r="A12" t="str">
        <f t="shared" si="1"/>
        <v>D.3.a</v>
      </c>
      <c r="B12" t="s">
        <v>88</v>
      </c>
      <c r="C12" s="5" t="s">
        <v>7</v>
      </c>
      <c r="D12" s="30">
        <v>44184</v>
      </c>
      <c r="E12" s="3" t="s">
        <v>95</v>
      </c>
      <c r="F12" s="18" t="s">
        <v>63</v>
      </c>
      <c r="G12" s="3"/>
    </row>
    <row r="13" spans="1:7" x14ac:dyDescent="0.45">
      <c r="A13" t="str">
        <f t="shared" si="1"/>
        <v>D.3.b</v>
      </c>
      <c r="B13" t="s">
        <v>88</v>
      </c>
      <c r="C13" s="5" t="s">
        <v>91</v>
      </c>
      <c r="D13" s="30">
        <v>44184</v>
      </c>
      <c r="E13" s="3" t="s">
        <v>92</v>
      </c>
      <c r="F13" s="3" t="s">
        <v>93</v>
      </c>
    </row>
    <row r="14" spans="1:7" x14ac:dyDescent="0.45">
      <c r="A14" s="33" t="str">
        <f t="shared" si="1"/>
        <v>D.4.a</v>
      </c>
      <c r="B14" t="s">
        <v>98</v>
      </c>
      <c r="C14" s="34" t="s">
        <v>7</v>
      </c>
      <c r="D14" s="35">
        <v>44184</v>
      </c>
      <c r="E14" s="3" t="s">
        <v>99</v>
      </c>
    </row>
    <row r="15" spans="1:7" x14ac:dyDescent="0.45">
      <c r="A15" s="33" t="str">
        <f t="shared" ref="A15" si="2">B15&amp;"."&amp;C15</f>
        <v>C.3.a</v>
      </c>
      <c r="B15" t="s">
        <v>102</v>
      </c>
      <c r="C15" s="34" t="s">
        <v>7</v>
      </c>
      <c r="D15" s="35">
        <v>44184</v>
      </c>
      <c r="E15" s="3" t="s">
        <v>103</v>
      </c>
    </row>
    <row r="16" spans="1:7" x14ac:dyDescent="0.45">
      <c r="A16" s="33" t="str">
        <f t="shared" ref="A16:A20" si="3">B16&amp;"."&amp;C16</f>
        <v>C.3.b</v>
      </c>
      <c r="B16" t="s">
        <v>102</v>
      </c>
      <c r="C16" s="34" t="s">
        <v>91</v>
      </c>
      <c r="D16" s="35">
        <v>44184</v>
      </c>
      <c r="E16" s="3" t="s">
        <v>104</v>
      </c>
    </row>
    <row r="17" spans="1:5" x14ac:dyDescent="0.45">
      <c r="A17" s="33" t="str">
        <f t="shared" si="3"/>
        <v>H.1.b</v>
      </c>
      <c r="B17" t="s">
        <v>50</v>
      </c>
      <c r="C17" s="36" t="s">
        <v>91</v>
      </c>
      <c r="D17" s="35">
        <v>44185</v>
      </c>
      <c r="E17" s="3" t="s">
        <v>109</v>
      </c>
    </row>
    <row r="18" spans="1:5" x14ac:dyDescent="0.45">
      <c r="A18" s="38" t="str">
        <f t="shared" si="3"/>
        <v>C.3.c</v>
      </c>
      <c r="B18" t="s">
        <v>102</v>
      </c>
      <c r="C18" s="36" t="s">
        <v>112</v>
      </c>
      <c r="D18" s="35">
        <v>44185</v>
      </c>
      <c r="E18" s="3" t="s">
        <v>113</v>
      </c>
    </row>
    <row r="19" spans="1:5" x14ac:dyDescent="0.45">
      <c r="A19" s="38" t="str">
        <f t="shared" si="3"/>
        <v>A.2.a</v>
      </c>
      <c r="B19" t="s">
        <v>117</v>
      </c>
      <c r="C19" s="36" t="s">
        <v>7</v>
      </c>
      <c r="D19" s="35">
        <v>44185</v>
      </c>
      <c r="E19" s="3" t="s">
        <v>118</v>
      </c>
    </row>
    <row r="20" spans="1:5" x14ac:dyDescent="0.45">
      <c r="A20" s="38" t="str">
        <f t="shared" si="3"/>
        <v>A.3.a</v>
      </c>
      <c r="B20" t="s">
        <v>122</v>
      </c>
      <c r="C20" s="36" t="s">
        <v>7</v>
      </c>
      <c r="D20" s="35">
        <v>44185</v>
      </c>
      <c r="E20" s="3" t="s">
        <v>123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1795-27DA-40E7-A63F-ADC9CBC3B1A0}">
  <dimension ref="A1:W1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4.25" x14ac:dyDescent="0.45"/>
  <cols>
    <col min="1" max="1" width="10.1328125" customWidth="1"/>
    <col min="2" max="2" width="11.73046875" customWidth="1"/>
    <col min="3" max="3" width="10.265625" customWidth="1"/>
    <col min="4" max="4" width="8.9296875" customWidth="1"/>
    <col min="5" max="5" width="29.1328125" customWidth="1"/>
    <col min="6" max="6" width="46.53125" customWidth="1"/>
    <col min="7" max="7" width="30.796875" customWidth="1"/>
    <col min="8" max="8" width="8.1328125" customWidth="1"/>
    <col min="9" max="9" width="27.6640625" customWidth="1"/>
    <col min="10" max="10" width="67.86328125" customWidth="1"/>
  </cols>
  <sheetData>
    <row r="1" spans="1:23" x14ac:dyDescent="0.45">
      <c r="A1" s="10" t="s">
        <v>24</v>
      </c>
      <c r="B1" s="10" t="s">
        <v>90</v>
      </c>
      <c r="C1" s="11" t="s">
        <v>1</v>
      </c>
      <c r="D1" s="11" t="s">
        <v>2</v>
      </c>
      <c r="E1" s="11" t="s">
        <v>3</v>
      </c>
      <c r="F1" s="12" t="s">
        <v>4</v>
      </c>
      <c r="G1" s="15" t="s">
        <v>31</v>
      </c>
      <c r="H1" s="15" t="s">
        <v>64</v>
      </c>
      <c r="I1" s="20" t="s">
        <v>65</v>
      </c>
      <c r="J1" s="20" t="s">
        <v>0</v>
      </c>
    </row>
    <row r="2" spans="1:23" x14ac:dyDescent="0.45">
      <c r="A2" s="14" t="s">
        <v>62</v>
      </c>
      <c r="B2" s="13">
        <f>VLOOKUP($A2,Actions!$A$2:$E$27,4,FALSE)</f>
        <v>44182</v>
      </c>
      <c r="C2" s="13">
        <v>44182</v>
      </c>
      <c r="D2" s="8" t="s">
        <v>42</v>
      </c>
      <c r="E2" s="14" t="s">
        <v>37</v>
      </c>
      <c r="F2" s="14" t="s">
        <v>41</v>
      </c>
      <c r="G2" s="14" t="s">
        <v>43</v>
      </c>
      <c r="H2" s="14" t="str">
        <f>VLOOKUP($A2,Actions!$A$2:$E$27,1,FALSE)</f>
        <v>A.1.a</v>
      </c>
      <c r="I2" s="29" t="str">
        <f>VLOOKUP(LEFT(Tracking[[#This Row],[Action_ID]],3),'Category Detail'!$C$2:$D$16,2,FALSE)</f>
        <v>Introduce this tracking system</v>
      </c>
      <c r="J2" s="26" t="str">
        <f>VLOOKUP($A2,Actions!$A$2:$E$27,5,FALSE)</f>
        <v>Set up the data model</v>
      </c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3" x14ac:dyDescent="0.45">
      <c r="A3" s="14" t="s">
        <v>54</v>
      </c>
      <c r="B3" s="13">
        <f>VLOOKUP($A3,Actions!$A$2:$E$27,4,FALSE)</f>
        <v>44183</v>
      </c>
      <c r="C3" s="13">
        <v>44183</v>
      </c>
      <c r="D3" s="8" t="s">
        <v>67</v>
      </c>
      <c r="E3" s="19" t="s">
        <v>120</v>
      </c>
      <c r="F3" s="19" t="s">
        <v>68</v>
      </c>
      <c r="G3" s="19" t="s">
        <v>69</v>
      </c>
      <c r="H3" s="14" t="str">
        <f>VLOOKUP($A3,Actions!$A$2:$E$27,1,FALSE)</f>
        <v>B.1.a</v>
      </c>
      <c r="I3" s="26" t="str">
        <f>VLOOKUP(LEFT(Tracking[[#This Row],[Action_ID]],3),'Category Detail'!$C$2:$D$16,2,FALSE)</f>
        <v>Deal with redacted data</v>
      </c>
      <c r="J3" s="26" t="str">
        <f>VLOOKUP($A3,Actions!$A$2:$E$27,5,FALSE)</f>
        <v>Add a 'redacted' field in FactSource for those NAICS codes that have redacted data</v>
      </c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3" ht="14.65" thickBot="1" x14ac:dyDescent="0.5">
      <c r="A4" s="21" t="s">
        <v>74</v>
      </c>
      <c r="B4" s="13">
        <f>VLOOKUP($A4,Actions!$A$2:$E$27,4,FALSE)</f>
        <v>44183</v>
      </c>
      <c r="C4" s="13" t="s">
        <v>73</v>
      </c>
      <c r="D4" s="8" t="s">
        <v>67</v>
      </c>
      <c r="E4" s="19" t="s">
        <v>120</v>
      </c>
      <c r="F4" s="14" t="s">
        <v>68</v>
      </c>
      <c r="G4" s="14"/>
      <c r="H4" s="14" t="str">
        <f>VLOOKUP($A4,Actions!$A$2:$E$27,1,FALSE)</f>
        <v>B.2.a</v>
      </c>
      <c r="I4" s="26" t="str">
        <f>VLOOKUP(LEFT(Tracking[[#This Row],[Action_ID]],3),'Category Detail'!$C$2:$D$16,2,FALSE)</f>
        <v>Create Analysis Server</v>
      </c>
      <c r="J4" s="26" t="str">
        <f>VLOOKUP($A4,Actions!$A$2:$E$27,5,FALSE)</f>
        <v>Create the Analysis Server Project</v>
      </c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3" ht="14.65" thickTop="1" x14ac:dyDescent="0.45">
      <c r="A5" s="14" t="s">
        <v>80</v>
      </c>
      <c r="B5" s="13">
        <f>VLOOKUP($A5,Actions!$A$2:$E$27,4,FALSE)</f>
        <v>44183</v>
      </c>
      <c r="C5" s="31" t="s">
        <v>73</v>
      </c>
      <c r="D5" s="14" t="s">
        <v>30</v>
      </c>
      <c r="E5" s="14"/>
      <c r="F5" s="14"/>
      <c r="G5" s="14"/>
      <c r="H5" s="23" t="str">
        <f>VLOOKUP($A5,Actions!$A$2:$E$27,1,FALSE)</f>
        <v>B.3.a</v>
      </c>
      <c r="I5" s="27" t="str">
        <f>VLOOKUP(LEFT(Tracking[[#This Row],[Action_ID]],3),'Category Detail'!$C$2:$D$16,2,FALSE)</f>
        <v>Hierarchy for Date</v>
      </c>
      <c r="J5" s="32" t="str">
        <f>VLOOKUP($A5,Actions!$A$2:$E$27,5,FALSE)</f>
        <v>Hierarchy for Date</v>
      </c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3" x14ac:dyDescent="0.45">
      <c r="A6" s="14" t="s">
        <v>81</v>
      </c>
      <c r="B6" s="13">
        <f>VLOOKUP($A6,Actions!$A$2:$E$27,4,FALSE)</f>
        <v>44183</v>
      </c>
      <c r="C6" s="13">
        <v>44184</v>
      </c>
      <c r="D6" s="8" t="s">
        <v>67</v>
      </c>
      <c r="E6" s="19" t="s">
        <v>120</v>
      </c>
      <c r="F6" s="14" t="s">
        <v>68</v>
      </c>
      <c r="G6" s="19"/>
      <c r="H6" s="22" t="str">
        <f>VLOOKUP($A6,Actions!$A$2:$E$27,1,FALSE)</f>
        <v>C.1.a</v>
      </c>
      <c r="I6" s="28" t="str">
        <f>VLOOKUP(LEFT(Tracking[[#This Row],[Action_ID]],3),'Category Detail'!$C$2:$D$16,2,FALSE)</f>
        <v>Fix LFS All Provinces</v>
      </c>
      <c r="J6" s="28" t="str">
        <f>VLOOKUP($A6,Actions!$A$2:$E$27,5,FALSE)</f>
        <v>Scaling</v>
      </c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3" x14ac:dyDescent="0.45">
      <c r="A7" t="s">
        <v>86</v>
      </c>
      <c r="B7" s="13">
        <f>VLOOKUP($A7,Actions!$A$2:$E$27,4,FALSE)</f>
        <v>44184</v>
      </c>
      <c r="C7" s="24">
        <v>44184</v>
      </c>
      <c r="D7" s="8" t="s">
        <v>67</v>
      </c>
      <c r="E7" s="19" t="s">
        <v>120</v>
      </c>
      <c r="F7" s="19" t="s">
        <v>107</v>
      </c>
      <c r="H7" s="25" t="str">
        <f>VLOOKUP($A7,Actions!$A$2:$E$27,1,FALSE)</f>
        <v>C.2.a</v>
      </c>
      <c r="I7" s="29" t="str">
        <f>VLOOKUP(LEFT(Tracking[[#This Row],[Action_ID]],3),'Category Detail'!$C$2:$D$16,2,FALSE)</f>
        <v>Fix Indicator Names</v>
      </c>
      <c r="J7" s="29" t="str">
        <f>VLOOKUP($A7,Actions!$A$2:$E$27,5,FALSE)</f>
        <v>Change 'Number of Jobs'</v>
      </c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3" ht="28.5" x14ac:dyDescent="0.45">
      <c r="A8" s="8" t="s">
        <v>36</v>
      </c>
      <c r="B8" s="13">
        <f>VLOOKUP($A8,Actions!$A$2:$E$27,4,FALSE)</f>
        <v>44182</v>
      </c>
      <c r="C8" s="13">
        <v>44182</v>
      </c>
      <c r="D8" s="9" t="s">
        <v>67</v>
      </c>
      <c r="E8" s="9" t="s">
        <v>37</v>
      </c>
      <c r="F8" s="8"/>
      <c r="G8" s="14"/>
      <c r="H8" s="14" t="str">
        <f>VLOOKUP($A8,Actions!$A$2:$E$27,1,FALSE)</f>
        <v>D.1.a</v>
      </c>
      <c r="I8" s="26" t="str">
        <f>VLOOKUP(LEFT(Tracking[[#This Row],[Action_ID]],3),'Category Detail'!$C$2:$D$16,2,FALSE)</f>
        <v>Add Monthly all-Canada data to July 2020</v>
      </c>
      <c r="J8" s="26" t="str">
        <f>VLOOKUP($A8,Actions!$A$2:$E$27,5,FALSE)</f>
        <v>Prepare the data source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28.5" x14ac:dyDescent="0.45">
      <c r="A9" s="14" t="s">
        <v>61</v>
      </c>
      <c r="B9" s="13">
        <f>VLOOKUP($A9,Actions!$A$2:$E$27,4,FALSE)</f>
        <v>44182</v>
      </c>
      <c r="C9" s="13">
        <v>44185</v>
      </c>
      <c r="D9" s="8" t="s">
        <v>67</v>
      </c>
      <c r="E9" s="19" t="s">
        <v>120</v>
      </c>
      <c r="F9" s="19" t="s">
        <v>107</v>
      </c>
      <c r="G9" s="19" t="s">
        <v>108</v>
      </c>
      <c r="H9" s="14" t="str">
        <f>VLOOKUP($A9,Actions!$A$2:$E$27,1,FALSE)</f>
        <v>D.2.a</v>
      </c>
      <c r="I9" s="26" t="str">
        <f>VLOOKUP(LEFT(Tracking[[#This Row],[Action_ID]],3),'Category Detail'!$C$2:$D$16,2,FALSE)</f>
        <v>Annualise the monthly data internally</v>
      </c>
      <c r="J9" s="26" t="str">
        <f>VLOOKUP($A9,Actions!$A$2:$E$27,5,FALSE)</f>
        <v>Annualise the all-provinces data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28.5" x14ac:dyDescent="0.45">
      <c r="A10" s="14" t="s">
        <v>55</v>
      </c>
      <c r="B10" s="13">
        <f>VLOOKUP($A10,Actions!$A$2:$E$27,4,FALSE)</f>
        <v>44182</v>
      </c>
      <c r="C10" s="13">
        <v>44183</v>
      </c>
      <c r="D10" s="8" t="s">
        <v>67</v>
      </c>
      <c r="E10" s="19" t="s">
        <v>115</v>
      </c>
      <c r="F10" s="19" t="s">
        <v>115</v>
      </c>
      <c r="G10" s="19" t="s">
        <v>63</v>
      </c>
      <c r="H10" s="14" t="str">
        <f>VLOOKUP($A10,Actions!$A$2:$E$27,1,FALSE)</f>
        <v>H.1.a</v>
      </c>
      <c r="I10" s="26" t="str">
        <f>VLOOKUP(LEFT(Tracking[[#This Row],[Action_ID]],3),'Category Detail'!$C$2:$D$16,2,FALSE)</f>
        <v>Set up 'Teams' channel for creative datalab</v>
      </c>
      <c r="J10" s="26" t="str">
        <f>VLOOKUP($A10,Actions!$A$2:$E$27,5,FALSE)</f>
        <v>Create channel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45">
      <c r="A11" s="14" t="s">
        <v>89</v>
      </c>
      <c r="B11" s="13">
        <f>VLOOKUP($A11,Actions!$A$2:$E$27,4,FALSE)</f>
        <v>44184</v>
      </c>
      <c r="C11" s="13">
        <v>44184</v>
      </c>
      <c r="D11" s="8" t="s">
        <v>67</v>
      </c>
      <c r="E11" s="19" t="s">
        <v>120</v>
      </c>
      <c r="F11" s="14" t="s">
        <v>68</v>
      </c>
      <c r="G11" s="19"/>
      <c r="H11" s="22" t="str">
        <f>VLOOKUP($A11,Actions!$A$2:$E$27,1,FALSE)</f>
        <v>D.3.a</v>
      </c>
      <c r="I11" s="28" t="str">
        <f>VLOOKUP(LEFT(Tracking[[#This Row],[Action_ID]],3),'Category Detail'!$C$2:$D$16,2,FALSE)</f>
        <v>Merge and simplify LFS</v>
      </c>
      <c r="J11" s="28" t="str">
        <f>VLOOKUP($A11,Actions!$A$2:$E$27,5,FALSE)</f>
        <v>Merge the monthly all-provinces LFS data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28.5" x14ac:dyDescent="0.45">
      <c r="A12" s="14" t="s">
        <v>56</v>
      </c>
      <c r="B12" s="13">
        <f>VLOOKUP($A12,Actions!$A$2:$E$27,4,FALSE)</f>
        <v>44182</v>
      </c>
      <c r="C12" s="13"/>
      <c r="D12" s="8" t="s">
        <v>30</v>
      </c>
      <c r="E12" s="19" t="s">
        <v>63</v>
      </c>
      <c r="F12" s="19" t="s">
        <v>63</v>
      </c>
      <c r="G12" s="19" t="s">
        <v>63</v>
      </c>
      <c r="H12" s="14" t="str">
        <f>VLOOKUP($A12,Actions!$A$2:$E$27,1,FALSE)</f>
        <v>H.2.a</v>
      </c>
      <c r="I12" s="26" t="str">
        <f>VLOOKUP(LEFT(Tracking[[#This Row],[Action_ID]],3),'Category Detail'!$C$2:$D$16,2,FALSE)</f>
        <v>Set up website for creative datalab</v>
      </c>
      <c r="J12" s="26" t="str">
        <f>VLOOKUP($A12,Actions!$A$2:$E$27,5,FALSE)</f>
        <v>Create website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45">
      <c r="A13" s="14" t="s">
        <v>94</v>
      </c>
      <c r="B13" s="13">
        <f>VLOOKUP($A13,Actions!$A$2:$E$27,4,FALSE)</f>
        <v>44184</v>
      </c>
      <c r="C13" s="13">
        <v>44184</v>
      </c>
      <c r="D13" s="8" t="s">
        <v>67</v>
      </c>
      <c r="E13" s="19" t="s">
        <v>120</v>
      </c>
      <c r="F13" s="19" t="s">
        <v>96</v>
      </c>
      <c r="G13" s="19"/>
      <c r="H13" s="22" t="str">
        <f>VLOOKUP($A13,Actions!$A$2:$E$27,1,FALSE)</f>
        <v>D.3.b</v>
      </c>
      <c r="I13" s="28" t="str">
        <f>VLOOKUP(LEFT(Tracking[[#This Row],[Action_ID]],3),'Category Detail'!$C$2:$D$16,2,FALSE)</f>
        <v>Merge and simplify LFS</v>
      </c>
      <c r="J13" s="28" t="str">
        <f>VLOOKUP($A13,Actions!$A$2:$E$27,5,FALSE)</f>
        <v>Replace September Monthly MAN-CAN with November MAN-CAN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28.5" x14ac:dyDescent="0.45">
      <c r="A14" s="14" t="s">
        <v>100</v>
      </c>
      <c r="B14" s="13">
        <f>VLOOKUP($A14,Actions!$A$2:$E$27,4,FALSE)</f>
        <v>44184</v>
      </c>
      <c r="C14" s="13">
        <v>44184</v>
      </c>
      <c r="D14" s="8" t="s">
        <v>67</v>
      </c>
      <c r="E14" s="19" t="s">
        <v>120</v>
      </c>
      <c r="F14" s="19" t="s">
        <v>107</v>
      </c>
      <c r="G14" s="37" t="s">
        <v>111</v>
      </c>
      <c r="H14" s="22" t="str">
        <f>VLOOKUP($A14,Actions!$A$2:$E$27,1,FALSE)</f>
        <v>D.4.a</v>
      </c>
      <c r="I14" s="28" t="str">
        <f>VLOOKUP(LEFT(Tracking[[#This Row],[Action_ID]],3),'Category Detail'!$C$2:$D$16,2,FALSE)</f>
        <v>Create reduced fact file</v>
      </c>
      <c r="J14" s="28" t="str">
        <f>VLOOKUP($A14,Actions!$A$2:$E$27,5,FALSE)</f>
        <v>Create scripts to give dimIndicator and DimSource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3" x14ac:dyDescent="0.45">
      <c r="A15" s="14" t="s">
        <v>105</v>
      </c>
      <c r="B15" s="13">
        <f>VLOOKUP($A15,Actions!$A$2:$E$27,4,FALSE)</f>
        <v>44184</v>
      </c>
      <c r="C15" s="13"/>
      <c r="D15" s="8" t="s">
        <v>30</v>
      </c>
      <c r="F15" s="19"/>
      <c r="G15" s="19"/>
      <c r="H15" s="22" t="str">
        <f>VLOOKUP($A15,Actions!$A$2:$E$27,1,FALSE)</f>
        <v>C.3.a</v>
      </c>
      <c r="I15" s="28" t="str">
        <f>VLOOKUP(LEFT(Tracking[[#This Row],[Action_ID]],3),'Category Detail'!$C$2:$D$16,2,FALSE)</f>
        <v>Remove blanks</v>
      </c>
      <c r="J15" s="28" t="str">
        <f>VLOOKUP($A15,Actions!$A$2:$E$27,5,FALSE)</f>
        <v>Get rid of blank sources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3" x14ac:dyDescent="0.45">
      <c r="A16" s="14" t="s">
        <v>106</v>
      </c>
      <c r="B16" s="13">
        <f>VLOOKUP($A16,Actions!$A$2:$E$27,4,FALSE)</f>
        <v>44184</v>
      </c>
      <c r="C16" s="13"/>
      <c r="D16" s="8" t="s">
        <v>30</v>
      </c>
      <c r="F16" s="19"/>
      <c r="G16" s="19"/>
      <c r="H16" s="22" t="str">
        <f>VLOOKUP($A16,Actions!$A$2:$E$27,1,FALSE)</f>
        <v>C.3.b</v>
      </c>
      <c r="I16" s="28" t="str">
        <f>VLOOKUP(LEFT(Tracking[[#This Row],[Action_ID]],3),'Category Detail'!$C$2:$D$16,2,FALSE)</f>
        <v>Remove blanks</v>
      </c>
      <c r="J16" s="28" t="str">
        <f>VLOOKUP($A16,Actions!$A$2:$E$27,5,FALSE)</f>
        <v>Get rid of blank indicators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28.5" x14ac:dyDescent="0.45">
      <c r="A17" s="14" t="s">
        <v>110</v>
      </c>
      <c r="B17" s="13">
        <f>VLOOKUP($A17,Actions!$A$2:$E$27,4,FALSE)</f>
        <v>44185</v>
      </c>
      <c r="C17" s="13"/>
      <c r="D17" s="8" t="s">
        <v>30</v>
      </c>
      <c r="F17" s="19"/>
      <c r="G17" s="19"/>
      <c r="H17" s="22" t="str">
        <f>VLOOKUP($A17,Actions!$A$2:$E$27,1,FALSE)</f>
        <v>H.1.b</v>
      </c>
      <c r="I17" s="28" t="str">
        <f>VLOOKUP(LEFT(Tracking[[#This Row],[Action_ID]],3),'Category Detail'!$C$2:$D$16,2,FALSE)</f>
        <v>Set up 'Teams' channel for creative datalab</v>
      </c>
      <c r="J17" s="28" t="str">
        <f>VLOOKUP($A17,Actions!$A$2:$E$27,5,FALSE)</f>
        <v>Place data in folders in Team and invite participants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45">
      <c r="A18" s="14" t="s">
        <v>114</v>
      </c>
      <c r="B18" s="13">
        <f>VLOOKUP($A18,Actions!$A$2:$E$27,4,FALSE)</f>
        <v>44185</v>
      </c>
      <c r="C18" s="13">
        <v>44185</v>
      </c>
      <c r="D18" s="8" t="s">
        <v>67</v>
      </c>
      <c r="E18" s="19" t="s">
        <v>120</v>
      </c>
      <c r="F18" s="19" t="s">
        <v>107</v>
      </c>
      <c r="G18" s="19"/>
      <c r="H18" s="22" t="str">
        <f>VLOOKUP($A18,Actions!$A$2:$E$27,1,FALSE)</f>
        <v>C.3.c</v>
      </c>
      <c r="I18" s="28" t="str">
        <f>VLOOKUP(LEFT(Tracking[[#This Row],[Action_ID]],3),'Category Detail'!$C$2:$D$16,2,FALSE)</f>
        <v>Remove blanks</v>
      </c>
      <c r="J18" s="28" t="str">
        <f>VLOOKUP($A18,Actions!$A$2:$E$27,5,FALSE)</f>
        <v>Remove unused indicators from P&amp;H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28.5" x14ac:dyDescent="0.45">
      <c r="A19" s="14" t="s">
        <v>119</v>
      </c>
      <c r="B19" s="13">
        <f>VLOOKUP($A19,Actions!$A$2:$E$27,4,FALSE)</f>
        <v>44185</v>
      </c>
      <c r="C19" s="13"/>
      <c r="D19" s="8" t="s">
        <v>30</v>
      </c>
      <c r="F19" s="19"/>
      <c r="G19" s="19"/>
      <c r="H19" s="22" t="str">
        <f>VLOOKUP($A19,Actions!$A$2:$E$27,1,FALSE)</f>
        <v>A.2.a</v>
      </c>
      <c r="I19" s="28" t="str">
        <f>VLOOKUP(LEFT(Tracking[[#This Row],[Action_ID]],3),'Category Detail'!$C$2:$D$16,2,FALSE)</f>
        <v>Deal with three-digit aggregates</v>
      </c>
      <c r="J19" s="28" t="str">
        <f>VLOOKUP($A19,Actions!$A$2:$E$27,5,FALSE)</f>
        <v>Create new attribute in dimIndustry that allows us to distinguish 4-digit from 3 and 2-digit codes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45">
      <c r="A20" s="14" t="s">
        <v>124</v>
      </c>
      <c r="B20" s="13">
        <f>VLOOKUP($A20,Actions!$A$2:$E$27,4,FALSE)</f>
        <v>44185</v>
      </c>
      <c r="C20" s="13">
        <v>44185</v>
      </c>
      <c r="D20" s="8" t="s">
        <v>67</v>
      </c>
      <c r="F20" s="19"/>
      <c r="G20" s="19"/>
      <c r="H20" s="22" t="str">
        <f>VLOOKUP($A20,Actions!$A$2:$E$27,1,FALSE)</f>
        <v>A.3.a</v>
      </c>
      <c r="I20" s="28" t="str">
        <f>VLOOKUP(LEFT(Tracking[[#This Row],[Action_ID]],3),'Category Detail'!$C$2:$D$16,2,FALSE)</f>
        <v>Separate scripts</v>
      </c>
      <c r="J20" s="28" t="str">
        <f>VLOOKUP($A20,Actions!$A$2:$E$27,5,FALSE)</f>
        <v>Separate SQL scripts for the metadata tables and for the data tables and views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45"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45">
      <c r="A22" s="14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45">
      <c r="A23" s="14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45">
      <c r="A24" s="14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45">
      <c r="A25" s="14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45">
      <c r="A26" s="14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45">
      <c r="A27" s="14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45">
      <c r="A28" s="14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45">
      <c r="A29" s="14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45">
      <c r="A30" s="14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x14ac:dyDescent="0.45">
      <c r="A31" s="14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45">
      <c r="A32" s="14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45">
      <c r="A33" s="14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x14ac:dyDescent="0.45">
      <c r="A34" s="14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x14ac:dyDescent="0.45">
      <c r="A35" s="14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x14ac:dyDescent="0.45">
      <c r="A36" s="14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x14ac:dyDescent="0.45">
      <c r="A37" s="14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x14ac:dyDescent="0.45">
      <c r="A38" s="14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x14ac:dyDescent="0.45">
      <c r="A39" s="14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x14ac:dyDescent="0.45">
      <c r="A40" s="14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x14ac:dyDescent="0.45">
      <c r="A41" s="14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x14ac:dyDescent="0.45">
      <c r="A42" s="14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45">
      <c r="A43" s="14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x14ac:dyDescent="0.45">
      <c r="A44" s="14"/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x14ac:dyDescent="0.45">
      <c r="A45" s="1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x14ac:dyDescent="0.45">
      <c r="A46" s="1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x14ac:dyDescent="0.45">
      <c r="A47" s="14"/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x14ac:dyDescent="0.45">
      <c r="A48" s="14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x14ac:dyDescent="0.45">
      <c r="A49" s="14"/>
      <c r="B49" s="1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x14ac:dyDescent="0.45">
      <c r="A50" s="14"/>
      <c r="B50" s="1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x14ac:dyDescent="0.45">
      <c r="A51" s="14"/>
      <c r="B51" s="1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x14ac:dyDescent="0.45">
      <c r="A52" s="14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x14ac:dyDescent="0.45">
      <c r="A53" s="14"/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x14ac:dyDescent="0.45">
      <c r="A54" s="14"/>
      <c r="B54" s="1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x14ac:dyDescent="0.45">
      <c r="A55" s="14"/>
      <c r="B55" s="1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x14ac:dyDescent="0.45">
      <c r="A56" s="14"/>
      <c r="B56" s="1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x14ac:dyDescent="0.45">
      <c r="A57" s="14"/>
      <c r="B57" s="1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x14ac:dyDescent="0.45">
      <c r="A58" s="14"/>
      <c r="B58" s="1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x14ac:dyDescent="0.45">
      <c r="A59" s="14"/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x14ac:dyDescent="0.45">
      <c r="A60" s="14"/>
      <c r="B60" s="1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x14ac:dyDescent="0.45">
      <c r="A61" s="14"/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x14ac:dyDescent="0.45">
      <c r="A62" s="14"/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x14ac:dyDescent="0.45">
      <c r="A63" s="14"/>
      <c r="B63" s="1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x14ac:dyDescent="0.45">
      <c r="A64" s="14"/>
      <c r="B64" s="1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x14ac:dyDescent="0.45">
      <c r="A65" s="14"/>
      <c r="B65" s="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x14ac:dyDescent="0.45">
      <c r="A66" s="14"/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x14ac:dyDescent="0.45">
      <c r="A67" s="14"/>
      <c r="B67" s="1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x14ac:dyDescent="0.45">
      <c r="A68" s="14"/>
      <c r="B68" s="1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x14ac:dyDescent="0.45">
      <c r="A69" s="14"/>
      <c r="B69" s="1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x14ac:dyDescent="0.45">
      <c r="A70" s="14"/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x14ac:dyDescent="0.45">
      <c r="A71" s="14"/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x14ac:dyDescent="0.45">
      <c r="A72" s="14"/>
      <c r="B72" s="1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x14ac:dyDescent="0.45">
      <c r="A73" s="14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x14ac:dyDescent="0.45">
      <c r="A74" s="14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x14ac:dyDescent="0.45">
      <c r="A75" s="14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x14ac:dyDescent="0.45">
      <c r="A76" s="14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x14ac:dyDescent="0.45">
      <c r="A77" s="14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x14ac:dyDescent="0.45">
      <c r="A78" s="14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x14ac:dyDescent="0.45">
      <c r="A79" s="14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x14ac:dyDescent="0.45">
      <c r="A80" s="14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x14ac:dyDescent="0.45">
      <c r="A81" s="14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x14ac:dyDescent="0.45">
      <c r="A82" s="14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x14ac:dyDescent="0.45">
      <c r="A83" s="14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x14ac:dyDescent="0.45">
      <c r="A84" s="14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x14ac:dyDescent="0.45">
      <c r="A85" s="14"/>
      <c r="B85" s="1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x14ac:dyDescent="0.45">
      <c r="A86" s="14"/>
      <c r="B86" s="1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x14ac:dyDescent="0.45">
      <c r="A87" s="14"/>
      <c r="B87" s="1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x14ac:dyDescent="0.45">
      <c r="A88" s="14"/>
      <c r="B88" s="1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x14ac:dyDescent="0.45">
      <c r="A89" s="14"/>
      <c r="B89" s="1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x14ac:dyDescent="0.45">
      <c r="A90" s="14"/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x14ac:dyDescent="0.4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4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4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4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4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4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x14ac:dyDescent="0.4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x14ac:dyDescent="0.4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4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4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x14ac:dyDescent="0.4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x14ac:dyDescent="0.4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4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7:22" x14ac:dyDescent="0.4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7:22" x14ac:dyDescent="0.4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7:22" x14ac:dyDescent="0.4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7:22" x14ac:dyDescent="0.4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7:22" x14ac:dyDescent="0.4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7:22" x14ac:dyDescent="0.4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7:22" x14ac:dyDescent="0.4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7:22" x14ac:dyDescent="0.4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7:22" x14ac:dyDescent="0.4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7:22" x14ac:dyDescent="0.4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7:22" x14ac:dyDescent="0.4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7:22" x14ac:dyDescent="0.4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7:22" x14ac:dyDescent="0.4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7:22" x14ac:dyDescent="0.4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7:22" x14ac:dyDescent="0.4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7:22" x14ac:dyDescent="0.4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7:22" x14ac:dyDescent="0.4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7:22" x14ac:dyDescent="0.4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7:22" x14ac:dyDescent="0.4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7:22" x14ac:dyDescent="0.4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7:22" x14ac:dyDescent="0.4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7:22" x14ac:dyDescent="0.4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7:22" x14ac:dyDescent="0.4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7:22" x14ac:dyDescent="0.4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7:22" x14ac:dyDescent="0.4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7:22" x14ac:dyDescent="0.4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7:22" x14ac:dyDescent="0.4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7:22" x14ac:dyDescent="0.4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7:22" x14ac:dyDescent="0.4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7:22" x14ac:dyDescent="0.4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7:22" x14ac:dyDescent="0.4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7:22" x14ac:dyDescent="0.4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7:22" x14ac:dyDescent="0.4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7:22" x14ac:dyDescent="0.4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7:22" x14ac:dyDescent="0.4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7:22" x14ac:dyDescent="0.4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7:22" x14ac:dyDescent="0.4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7:22" x14ac:dyDescent="0.4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7:22" x14ac:dyDescent="0.4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7:22" x14ac:dyDescent="0.4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7:22" x14ac:dyDescent="0.4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7:22" x14ac:dyDescent="0.4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7:22" x14ac:dyDescent="0.4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7:22" x14ac:dyDescent="0.4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7:22" x14ac:dyDescent="0.4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7:22" x14ac:dyDescent="0.4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7:22" x14ac:dyDescent="0.4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7:22" x14ac:dyDescent="0.4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7:22" x14ac:dyDescent="0.4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7:22" x14ac:dyDescent="0.4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7:22" x14ac:dyDescent="0.4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7:22" x14ac:dyDescent="0.4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7:22" x14ac:dyDescent="0.4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7:22" x14ac:dyDescent="0.4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7:22" x14ac:dyDescent="0.4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7:22" x14ac:dyDescent="0.4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7:22" x14ac:dyDescent="0.4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7:22" x14ac:dyDescent="0.4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7:22" x14ac:dyDescent="0.4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7:22" x14ac:dyDescent="0.4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7:22" x14ac:dyDescent="0.45">
      <c r="G173" s="14"/>
      <c r="H173" s="14"/>
      <c r="I173" s="14"/>
      <c r="J173" s="14"/>
    </row>
    <row r="174" spans="7:22" x14ac:dyDescent="0.45">
      <c r="G174" s="14"/>
      <c r="H174" s="14"/>
      <c r="I174" s="14"/>
      <c r="J174" s="14"/>
    </row>
    <row r="175" spans="7:22" x14ac:dyDescent="0.45">
      <c r="G175" s="14"/>
      <c r="H175" s="14"/>
      <c r="I175" s="14"/>
      <c r="J175" s="14"/>
    </row>
    <row r="176" spans="7:22" x14ac:dyDescent="0.45">
      <c r="G176" s="14"/>
      <c r="H176" s="14"/>
      <c r="I176" s="14"/>
      <c r="J176" s="14"/>
    </row>
    <row r="177" spans="7:10" x14ac:dyDescent="0.45">
      <c r="G177" s="14"/>
      <c r="H177" s="14"/>
      <c r="I177" s="14"/>
      <c r="J177" s="14"/>
    </row>
    <row r="178" spans="7:10" x14ac:dyDescent="0.45">
      <c r="G178" s="14"/>
      <c r="H178" s="14"/>
      <c r="I178" s="14"/>
      <c r="J178" s="14"/>
    </row>
    <row r="179" spans="7:10" x14ac:dyDescent="0.45">
      <c r="G179" s="14"/>
      <c r="H179" s="14"/>
      <c r="I179" s="14"/>
      <c r="J179" s="14"/>
    </row>
    <row r="180" spans="7:10" x14ac:dyDescent="0.45">
      <c r="G180" s="14"/>
      <c r="H180" s="14"/>
      <c r="I180" s="14"/>
      <c r="J180" s="14"/>
    </row>
    <row r="181" spans="7:10" x14ac:dyDescent="0.45">
      <c r="G181" s="14"/>
      <c r="H181" s="14"/>
      <c r="I181" s="14"/>
    </row>
    <row r="182" spans="7:10" x14ac:dyDescent="0.45">
      <c r="G182" s="14"/>
      <c r="H182" s="14"/>
      <c r="I182" s="14"/>
    </row>
    <row r="183" spans="7:10" x14ac:dyDescent="0.45">
      <c r="G183" s="14"/>
      <c r="H183" s="14"/>
      <c r="I183" s="14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94D6-4398-4761-B0AF-4967C620D490}">
  <dimension ref="A1:B7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s="2" t="s">
        <v>32</v>
      </c>
    </row>
    <row r="3" spans="1:2" x14ac:dyDescent="0.45">
      <c r="B3" s="2"/>
    </row>
    <row r="4" spans="1:2" x14ac:dyDescent="0.45">
      <c r="A4" s="16"/>
      <c r="B4" s="4"/>
    </row>
    <row r="7" spans="1:2" x14ac:dyDescent="0.45">
      <c r="B7" s="1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r a c k i n g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C a t e g o r i e s , C a t e g o r y D e t a i l , A c t i o n s , T r a c k i n g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 C a t e g o r y D e t a i l 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 T r a c k i n g 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r a c k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 A c t i o n _ I D < / s t r i n g > < / k e y > < v a l u e > < i n t > 1 8 3 < / i n t > < / v a l u e > < / i t e m > < i t e m > < k e y > < s t r i n g > D a t e < / s t r i n g > < / k e y > < v a l u e > < i n t > 1 2 0 < / i n t > < / v a l u e > < / i t e m > < i t e m > < k e y > < s t r i n g > S t a t u s < / s t r i n g > < / k e y > < v a l u e > < i n t > 1 3 9 < / i n t > < / v a l u e > < / i t e m > < i t e m > < k e y > < s t r i n g > C o m m i t   T i t l e < / s t r i n g > < / k e y > < v a l u e > < i n t > 2 2 1 < / i n t > < / v a l u e > < / i t e m > < i t e m > < k e y > < s t r i n g > T e s t s < / s t r i n g > < / k e y > < v a l u e > < i n t > 1 2 4 < / i n t > < / v a l u e > < / i t e m > < i t e m > < k e y > < s t r i n g > O b s e r v a t i o n s < / s t r i n g > < / k e y > < v a l u e > < i n t > 2 2 5 < / i n t > < / v a l u e > < / i t e m > < / C o l u m n W i d t h s > < C o l u m n D i s p l a y I n d e x > < i t e m > < k e y > < s t r i n g >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i t e m > < k e y > < s t r i n g > C o m m i t   T i t l e < / s t r i n g > < / k e y > < v a l u e > < i n t > 3 < / i n t > < / v a l u e > < / i t e m > < i t e m > < k e y > < s t r i n g > T e s t s < / s t r i n g > < / k e y > < v a l u e > < i n t > 4 < / i n t > < / v a l u e > < / i t e m > < i t e m > < k e y > < s t r i n g > O b s e r v a t i o n s 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a t e g o r y D e t a i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 2 1 3 < / i n t > < / v a l u e > < / i t e m > < i t e m > < k e y > < s t r i n g > I t e m _ I D < / s t r i n g > < / k e y > < v a l u e > < i n t > 1 6 1 < / i n t > < / v a l u e > < / i t e m > < i t e m > < k e y > < s t r i n g > C a t e g o r y _ D e t a i l _ I D < / s t r i n g > < / k e y > < v a l u e > < i n t > 2 9 9 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 I t e m _ I D < / s t r i n g > < / k e y > < v a l u e > < i n t > 1 < / i n t > < / v a l u e > < / i t e m > < i t e m > < k e y > < s t r i n g > C a t e g o r y _ D e t a i l _ I D < / s t r i n g > < / k e y > < v a l u e > < i n t > 2 < / i n t > < / v a l u e > < / i t e m > < i t e m > < k e y > < s t r i n g > D e s c r i p t i o n 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 2 0 2 0 - 1 2 - 1 8 T 1 0 : 3 4 : 5 6 . 8 1 8 3 2 3 6 - 0 6 : 0 0 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 C a t e g o r y D e t a i l 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 C a t e g o r y D e t a i l 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 C o l u m n s \ I t e m _ I D < / K e y > < / D i a g r a m O b j e c t K e y > < D i a g r a m O b j e c t K e y > < K e y > C o l u m n s \ C a t e g o r y _ D e t a i l _ I D 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 C o l u m n s \ C a t e g o r y _ D e t a i l _ I D < / K e y > < / D i a g r a m O b j e c t K e y > < D i a g r a m O b j e c t K e y > < K e y > C o l u m n s \ S u b c a t e g o r y _ I D < / K e y > < / D i a g r a m O b j e c t K e y > < D i a g r a m O b j e c t K e y > < K e y > C o l u m n s \ A c t i o n _ I D < / K e y > < / D i a g r a m O b j e c t K e y > < D i a g r a m O b j e c t K e y > < K e y > C o l u m n s \ A c t i o n 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 C o l u m n s \ A c t i o n _ I D 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 C o l u m n s \ C o m m i t   T i t l e < / K e y > < / D i a g r a m O b j e c t K e y > < D i a g r a m O b j e c t K e y > < K e y > C o l u m n s \ T e s t s < / K e y > < / D i a g r a m O b j e c t K e y > < D i a g r a m O b j e c t K e y > < K e y > C o l u m n s \ O b s e r v a t i o n s 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 T a g s \ T a b l e s \ & l t ; T a b l e s \ C a t e g o r y D e t a i l & g t ; < / K e y > < / D i a g r a m O b j e c t K e y > < D i a g r a m O b j e c t K e y > < K e y > D y n a m i c   T a g s \ T a b l e s \ & l t ; T a b l e s \ A c t i o n s & g t ; < / K e y > < / D i a g r a m O b j e c t K e y > < D i a g r a m O b j e c t K e y > < K e y > D y n a m i c   T a g s \ T a b l e s \ & l t ; T a b l e s \ T r a c k i n g & g t ; 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 T a b l e s \ C a t e g o r i e s \ C o l u m n s \ C a t e g o r y _ I D 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 T a b l e s \ C a t e g o r y D e t a i l < / K e y > < / D i a g r a m O b j e c t K e y > < D i a g r a m O b j e c t K e y > < K e y > T a b l e s \ C a t e g o r y D e t a i l \ C o l u m n s \ C a t e g o r y _ I D < / K e y > < / D i a g r a m O b j e c t K e y > < D i a g r a m O b j e c t K e y > < K e y > T a b l e s \ C a t e g o r y D e t a i l \ C o l u m n s \ I t e m _ I D < / K e y > < / D i a g r a m O b j e c t K e y > < D i a g r a m O b j e c t K e y > < K e y > T a b l e s \ C a t e g o r y D e t a i l \ C o l u m n s \ C a t e g o r y _ D e t a i l _ I D < / K e y > < / D i a g r a m O b j e c t K e y > < D i a g r a m O b j e c t K e y > < K e y > T a b l e s \ C a t e g o r y D e t a i l \ C o l u m n s \ D e s c r i p t i o n < / K e y > < / D i a g r a m O b j e c t K e y > < D i a g r a m O b j e c t K e y > < K e y > T a b l e s \ A c t i o n s < / K e y > < / D i a g r a m O b j e c t K e y > < D i a g r a m O b j e c t K e y > < K e y > T a b l e s \ A c t i o n s \ C o l u m n s \ C a t e g o r y _ D e t a i l _ I D < / K e y > < / D i a g r a m O b j e c t K e y > < D i a g r a m O b j e c t K e y > < K e y > T a b l e s \ A c t i o n s \ C o l u m n s \ S u b c a t e g o r y _ I D < / K e y > < / D i a g r a m O b j e c t K e y > < D i a g r a m O b j e c t K e y > < K e y > T a b l e s \ A c t i o n s \ C o l u m n s \ A c t i o n _ I D < / K e y > < / D i a g r a m O b j e c t K e y > < D i a g r a m O b j e c t K e y > < K e y > T a b l e s \ A c t i o n s \ C o l u m n s \ A c t i o n < / K e y > < / D i a g r a m O b j e c t K e y > < D i a g r a m O b j e c t K e y > < K e y > T a b l e s \ A c t i o n s \ C o l u m n s \ N o t e s < / K e y > < / D i a g r a m O b j e c t K e y > < D i a g r a m O b j e c t K e y > < K e y > T a b l e s \ T r a c k i n g < / K e y > < / D i a g r a m O b j e c t K e y > < D i a g r a m O b j e c t K e y > < K e y > T a b l e s \ T r a c k i n g \ C o l u m n s \ A c t i o n _ I D < / K e y > < / D i a g r a m O b j e c t K e y > < D i a g r a m O b j e c t K e y > < K e y > T a b l e s \ T r a c k i n g \ C o l u m n s \ D a t e < / K e y > < / D i a g r a m O b j e c t K e y > < D i a g r a m O b j e c t K e y > < K e y > T a b l e s \ T r a c k i n g \ C o l u m n s \ S t a t u s < / K e y > < / D i a g r a m O b j e c t K e y > < D i a g r a m O b j e c t K e y > < K e y > T a b l e s \ T r a c k i n g \ C o l u m n s \ C o m m i t   T i t l e < / K e y > < / D i a g r a m O b j e c t K e y > < D i a g r a m O b j e c t K e y > < K e y > T a b l e s \ T r a c k i n g \ C o l u m n s \ T e s t s < / K e y > < / D i a g r a m O b j e c t K e y > < D i a g r a m O b j e c t K e y > < K e y > T a b l e s \ T r a c k i n g \ C o l u m n s \ O b s e r v a t i o n s 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 R e l a t i o n s h i p s \ & l t ; T a b l e s \ C a t e g o r y D e t a i l \ C o l u m n s \ C a t e g o r y _ I D & g t ; - & l t ; T a b l e s \ C a t e g o r i e s \ C o l u m n s \ C a t e g o r y _ I D & g t ; \ F K 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 R e l a t i o n s h i p s \ & l t ; T a b l e s \ C a t e g o r y D e t a i l \ C o l u m n s \ C a t e g o r y _ I D & g t ; - & l t ; T a b l e s \ C a t e g o r i e s \ C o l u m n s \ C a t e g o r y _ I D & g t ; \ P K < / K e y > < / D i a g r a m O b j e c t K e y > < D i a g r a m O b j e c t K e y > < K e y > R e l a t i o n s h i p s \ & l t ; T a b l e s \ C a t e g o r y D e t a i l \ C o l u m n s \ C a t e g o r y _ I D & g t ; - & l t ; T a b l e s \ C a t e g o r i e s \ C o l u m n s \ C a t e g o r y _ I D & g t ; \ C r o s s F i l t e r 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 R e l a t i o n s h i p s \ & l t ; T a b l e s \ A c t i o n s \ C o l u m n s \ C a t e g o r y _ D e t a i l _ I D & g t ; - & l t ; T a b l e s \ C a t e g o r y D e t a i l \ C o l u m n s \ C a t e g o r y _ D e t a i l _ I D & g t ; \ F K 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 R e l a t i o n s h i p s \ & l t ; T a b l e s \ A c t i o n s \ C o l u m n s \ C a t e g o r y _ D e t a i l _ I D & g t ; - & l t ; T a b l e s \ C a t e g o r y D e t a i l \ C o l u m n s \ C a t e g o r y _ D e t a i l _ I D & g t ; \ P K < / K e y > < / D i a g r a m O b j e c t K e y > < D i a g r a m O b j e c t K e y > < K e y > R e l a t i o n s h i p s \ & l t ; T a b l e s \ A c t i o n s \ C o l u m n s \ C a t e g o r y _ D e t a i l _ I D & g t ; - & l t ; T a b l e s \ C a t e g o r y D e t a i l \ C o l u m n s \ C a t e g o r y _ D e t a i l _ I D & g t ; \ C r o s s F i l t e r < / K e y > < / D i a g r a m O b j e c t K e y > < / A l l K e y s > < S e l e c t e d K e y s > < D i a g r a m O b j e c t K e y > < K e y > T a b l e s \ A c t i o n s 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 T a g s \ T a b l e s \ & l t ; T a b l e s \ T r a c k i n g & g t ; 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< / K e y > < / a : K e y > < a : V a l u e   i : t y p e = " D i a g r a m D i s p l a y N o d e V i e w S t a t e " > < H e i g h t > 2 7 9 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 T a b l e s \ C a t e g o r y D e t a i l \ C o l u m n s \ C a t e g o r y _ D e t a i l _ I D 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 T a b l e s \ C a t e g o r y D e t a i l \ C o l u m n s \ D e s c r i p t i o n 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< / K e y > < / a : K e y > < a : V a l u e   i : t y p e = " D i a g r a m D i s p l a y N o d e V i e w S t a t e " > < H e i g h t > 3 4 3 < / H e i g h t > < I s E x p a n d e d > t r u e < / I s E x p a n d e d > < I s F o c u s e d > t r u e < / I s F o c u s e d > < L a y e d O u t > t r u e < / L a y e d O u t > < L e f t > 6 5 9 . 8 0 7 6 2 1 1 3 5 3 3 1 6 < / L e f t > < T a b I n d e x > 2 < / T a b I n d e x > < W i d t h > 2 4 5 . 5 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 T a b l e s \ A c t i o n s \ C o l u m n s \ C a t e g o r y _ D e t a i l _ I D 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 T a b l e s \ A c t i o n s \ C o l u m n s \ S u b c a t e g o r y _ I D 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 T a b l e s \ A c t i o n s \ C o l u m n s \ N o t e s 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< / K e y > < / a : K e y > < a : V a l u e   i : t y p e = " D i a g r a m D i s p l a y N o d e V i e w S t a t e " > < H e i g h t > 3 4 9 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 T a b l e s \ T r a c k i n g \ C o l u m n s \ C o m m i t 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< / K e y > < / a : K e y > < a : V a l u e   i : t y p e = " D i a g r a m D i s p l a y L i n k V i e w S t a t e " > < A u t o m a t i o n P r o p e r t y H e l p e r T e x t > E n d   p o i n t   1 :   ( 3 1 3 . 9 0 3 8 1 0 5 6 7 6 6 6 , 1 3 9 . 5 ) . 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 1 3 9 . 5 < / b : _ y > < / b : P o i n t > < b : P o i n t > < b : _ x > 2 6 6 . 9 5 1 9 0 5 5 < / b : _ x > < b : _ y > 1 3 9 . 5 < / b : _ y > < / b : P o i n t > < b : P o i n t > < b : _ x > 2 6 4 . 9 5 1 9 0 5 5 < / b : _ x > < b : _ y > 1 3 7 . 5 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 1 3 1 . 5 < / b : _ y > < / L a b e l L o c a t i o n > < L o c a t i o n   x m l n s : b = " h t t p : / / s c h e m a s . d a t a c o n t r a c t . o r g / 2 0 0 4 / 0 7 / S y s t e m . W i n d o w s " > < b : _ x > 3 2 9 . 9 0 3 8 1 0 5 6 7 6 6 5 8 < / b : _ x > < b : _ y > 1 3 9 . 5 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 R e l a t i o n s h i p s \ & l t ; T a b l e s \ C a t e g o r y D e t a i l \ C o l u m n s \ C a t e g o r y _ I D & g t ; - & l t ; T a b l e s \ C a t e g o r i e s \ C o l u m n s \ C a t e g o r y _ I D & g t ; \ C r o s s F i l t e r 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 1 3 9 . 5 < / b : _ y > < / b : P o i n t > < b : P o i n t > < b : _ x > 2 6 6 . 9 5 1 9 0 5 5 < / b : _ x > < b : _ y > 1 3 9 . 5 < / b : _ y > < / b : P o i n t > < b : P o i n t > < b : _ x > 2 6 4 . 9 5 1 9 0 5 5 < / b : _ x > < b : _ y > 1 3 7 . 5 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< / K e y > < / a : K e y > < a : V a l u e   i : t y p e = " D i a g r a m D i s p l a y L i n k V i e w S t a t e " > < A u t o m a t i o n P r o p e r t y H e l p e r T e x t > E n d   p o i n t   1 :   ( 6 4 3 . 8 0 7 6 2 1 1 3 5 3 3 2 , 1 7 1 . 5 ) .   E n d   p o i n t   2 :   ( 5 4 5 . 9 0 3 8 1 0 5 6 7 6 6 6 , 1 3 9 . 5 ) 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 1 7 1 . 5 < / b : _ y > < / b : P o i n t > < b : P o i n t > < b : _ x > 5 9 6 . 8 5 5 7 1 6 < / b : _ x > < b : _ y > 1 7 1 . 5 < / b : _ y > < / b : P o i n t > < b : P o i n t > < b : _ x > 5 9 4 . 8 5 5 7 1 6 < / b : _ x > < b : _ y > 1 6 9 . 5 < / b : _ y > < / b : P o i n t > < b : P o i n t > < b : _ x > 5 9 4 . 8 5 5 7 1 6 < / b : _ x > < b : _ y > 1 4 1 . 5 < / b : _ y > < / b : P o i n t > < b : P o i n t > < b : _ x > 5 9 2 . 8 5 5 7 1 6 < / b : _ x > < b : _ y > 1 3 9 . 5 < / b : _ y > < / b : P o i n t > < b : P o i n t > < b : _ x > 5 4 5 . 9 0 3 8 1 0 5 6 7 6 6 5 6 9 < / b : _ x > < b : _ y > 1 3 9 . 5 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 1 6 3 . 5 < / b : _ y > < / L a b e l L o c a t i o n > < L o c a t i o n   x m l n s : b = " h t t p : / / s c h e m a s . d a t a c o n t r a c t . o r g / 2 0 0 4 / 0 7 / S y s t e m . W i n d o w s " > < b : _ x > 6 5 9 . 8 0 7 6 2 1 1 3 5 3 3 1 6 < / b : _ x > < b : _ y > 1 7 1 . 5 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 1 3 1 . 5 < / b : _ y > < / L a b e l L o c a t i o n > < L o c a t i o n   x m l n s : b = " h t t p : / / s c h e m a s . d a t a c o n t r a c t . o r g / 2 0 0 4 / 0 7 / S y s t e m . W i n d o w s " > < b : _ x > 5 2 9 . 9 0 3 8 1 0 5 6 7 6 6 5 6 9 < / b : _ x > < b : _ y > 1 3 9 . 5 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 R e l a t i o n s h i p s \ & l t ; T a b l e s \ A c t i o n s \ C o l u m n s \ C a t e g o r y _ D e t a i l _ I D & g t ; - & l t ; T a b l e s \ C a t e g o r y D e t a i l \ C o l u m n s \ C a t e g o r y _ D e t a i l _ I D & g t ; \ C r o s s F i l t e r 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 1 7 1 . 5 < / b : _ y > < / b : P o i n t > < b : P o i n t > < b : _ x > 5 9 6 . 8 5 5 7 1 6 < / b : _ x > < b : _ y > 1 7 1 . 5 < / b : _ y > < / b : P o i n t > < b : P o i n t > < b : _ x > 5 9 4 . 8 5 5 7 1 6 < / b : _ x > < b : _ y > 1 6 9 . 5 < / b : _ y > < / b : P o i n t > < b : P o i n t > < b : _ x > 5 9 4 . 8 5 5 7 1 6 < / b : _ x > < b : _ y > 1 4 1 . 5 < / b : _ y > < / b : P o i n t > < b : P o i n t > < b : _ x > 5 9 2 . 8 5 5 7 1 6 < / b : _ x > < b : _ y > 1 3 9 . 5 < / b : _ y > < / b : P o i n t > < b : P o i n t > < b : _ x > 5 4 5 . 9 0 3 8 1 0 5 6 7 6 6 5 6 9 < / b : _ x > < b : _ y > 1 3 9 . 5 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A c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 C a t e g o r y _ D e t a i l _ I D < / s t r i n g > < / k e y > < v a l u e > < i n t > 2 9 9 < / i n t > < / v a l u e > < / i t e m > < i t e m > < k e y > < s t r i n g > S u b c a t e g o r y _ I D < / s t r i n g > < / k e y > < v a l u e > < i n t > 2 5 6 < / i n t > < / v a l u e > < / i t e m > < i t e m > < k e y > < s t r i n g > A c t i o n _ I D < / s t r i n g > < / k e y > < v a l u e > < i n t > 1 8 3 < / i n t > < / v a l u e > < / i t e m > < i t e m > < k e y > < s t r i n g > A c t i o n < / s t r i n g > < / k e y > < v a l u e > < i n t > 1 4 2 < / i n t > < / v a l u e > < / i t e m > < i t e m > < k e y > < s t r i n g > N o t e s < / s t r i n g > < / k e y > < v a l u e > < i n t > 1 3 5 < / i n t > < / v a l u e > < / i t e m > < / C o l u m n W i d t h s > < C o l u m n D i s p l a y I n d e x > < i t e m > < k e y > < s t r i n g > C a t e g o r y _ D e t a i l _ I D < / s t r i n g > < / k e y > < v a l u e > < i n t > 0 < / i n t > < / v a l u e > < / i t e m > < i t e m > < k e y > < s t r i n g > S u b c a t e g o r y _ I D < / s t r i n g > < / k e y > < v a l u e > < i n t > 1 < / i n t > < / v a l u e > < / i t e m > < i t e m > < k e y > < s t r i n g > A c t i o n _ I D < / s t r i n g > < / k e y > < v a l u e > < i n t > 2 < / i n t > < / v a l u e > < / i t e m > < i t e m > < k e y > < s t r i n g > A c t i o n < / s t r i n g > < / k e y > < v a l u e > < i n t > 3 < / i n t > < / v a l u e > < / i t e m > < i t e m > < k e y > < s t r i n g > N o t e s 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 2 1 3 < / i n t > < / v a l u e > < / i t e m > < i t e m > < k e y > < s t r i n g > D e s c r i p t i o n < / s t r i n g > < / k e y > < v a l u e > < i n t > 2 0 3 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 C a t e g o r y D e t a i l 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 C a t e g o r y D e t a i l 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 C o l u m n s \ C a t e g o r y _ D e t a i l _ I D 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 T r a c k i n g 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AB3C7D2-5B4F-49BF-8CE7-93C7FBA52D88}">
  <ds:schemaRefs/>
</ds:datastoreItem>
</file>

<file path=customXml/itemProps10.xml><?xml version="1.0" encoding="utf-8"?>
<ds:datastoreItem xmlns:ds="http://schemas.openxmlformats.org/officeDocument/2006/customXml" ds:itemID="{EF49D551-55A9-4EDB-A29C-BCA09BA129D1}">
  <ds:schemaRefs/>
</ds:datastoreItem>
</file>

<file path=customXml/itemProps11.xml><?xml version="1.0" encoding="utf-8"?>
<ds:datastoreItem xmlns:ds="http://schemas.openxmlformats.org/officeDocument/2006/customXml" ds:itemID="{F6C415E7-2119-4D5C-9662-452F9F7688B9}">
  <ds:schemaRefs/>
</ds:datastoreItem>
</file>

<file path=customXml/itemProps12.xml><?xml version="1.0" encoding="utf-8"?>
<ds:datastoreItem xmlns:ds="http://schemas.openxmlformats.org/officeDocument/2006/customXml" ds:itemID="{C5CAC6C1-D4F6-408A-B1D0-4D6AA96F25F3}">
  <ds:schemaRefs/>
</ds:datastoreItem>
</file>

<file path=customXml/itemProps13.xml><?xml version="1.0" encoding="utf-8"?>
<ds:datastoreItem xmlns:ds="http://schemas.openxmlformats.org/officeDocument/2006/customXml" ds:itemID="{8AB1FE47-56C7-4F3E-8AA6-985907E959E2}">
  <ds:schemaRefs/>
</ds:datastoreItem>
</file>

<file path=customXml/itemProps14.xml><?xml version="1.0" encoding="utf-8"?>
<ds:datastoreItem xmlns:ds="http://schemas.openxmlformats.org/officeDocument/2006/customXml" ds:itemID="{684B7AEF-5CC3-47F4-A3E6-F2C9FFD02B60}">
  <ds:schemaRefs/>
</ds:datastoreItem>
</file>

<file path=customXml/itemProps15.xml><?xml version="1.0" encoding="utf-8"?>
<ds:datastoreItem xmlns:ds="http://schemas.openxmlformats.org/officeDocument/2006/customXml" ds:itemID="{52D51573-884A-4469-8355-CE8A34BDCE43}">
  <ds:schemaRefs/>
</ds:datastoreItem>
</file>

<file path=customXml/itemProps16.xml><?xml version="1.0" encoding="utf-8"?>
<ds:datastoreItem xmlns:ds="http://schemas.openxmlformats.org/officeDocument/2006/customXml" ds:itemID="{F40F3A26-DDA9-40DB-B2DA-F607B8BED0BB}">
  <ds:schemaRefs/>
</ds:datastoreItem>
</file>

<file path=customXml/itemProps17.xml><?xml version="1.0" encoding="utf-8"?>
<ds:datastoreItem xmlns:ds="http://schemas.openxmlformats.org/officeDocument/2006/customXml" ds:itemID="{60409C60-3143-454B-B433-E1CD2D74803A}">
  <ds:schemaRefs/>
</ds:datastoreItem>
</file>

<file path=customXml/itemProps18.xml><?xml version="1.0" encoding="utf-8"?>
<ds:datastoreItem xmlns:ds="http://schemas.openxmlformats.org/officeDocument/2006/customXml" ds:itemID="{CDF31A36-1C80-4558-B524-5FF7123341C2}">
  <ds:schemaRefs/>
</ds:datastoreItem>
</file>

<file path=customXml/itemProps19.xml><?xml version="1.0" encoding="utf-8"?>
<ds:datastoreItem xmlns:ds="http://schemas.openxmlformats.org/officeDocument/2006/customXml" ds:itemID="{9E21C97B-F796-406D-84ED-9C040DD396A0}">
  <ds:schemaRefs/>
</ds:datastoreItem>
</file>

<file path=customXml/itemProps2.xml><?xml version="1.0" encoding="utf-8"?>
<ds:datastoreItem xmlns:ds="http://schemas.openxmlformats.org/officeDocument/2006/customXml" ds:itemID="{B3C4C975-C92D-4C31-91EE-49767E2D6585}">
  <ds:schemaRefs/>
</ds:datastoreItem>
</file>

<file path=customXml/itemProps3.xml><?xml version="1.0" encoding="utf-8"?>
<ds:datastoreItem xmlns:ds="http://schemas.openxmlformats.org/officeDocument/2006/customXml" ds:itemID="{F6A6D71C-D172-4405-A3F1-CD3438C6210C}">
  <ds:schemaRefs/>
</ds:datastoreItem>
</file>

<file path=customXml/itemProps4.xml><?xml version="1.0" encoding="utf-8"?>
<ds:datastoreItem xmlns:ds="http://schemas.openxmlformats.org/officeDocument/2006/customXml" ds:itemID="{CB7EDB40-EC74-4AC7-B52F-41A0900AFA49}">
  <ds:schemaRefs/>
</ds:datastoreItem>
</file>

<file path=customXml/itemProps5.xml><?xml version="1.0" encoding="utf-8"?>
<ds:datastoreItem xmlns:ds="http://schemas.openxmlformats.org/officeDocument/2006/customXml" ds:itemID="{629BFACF-ACCE-48D2-BDA5-F46F4B981443}">
  <ds:schemaRefs/>
</ds:datastoreItem>
</file>

<file path=customXml/itemProps6.xml><?xml version="1.0" encoding="utf-8"?>
<ds:datastoreItem xmlns:ds="http://schemas.openxmlformats.org/officeDocument/2006/customXml" ds:itemID="{4D517213-D3DE-4489-8DB0-261C9782BAA9}">
  <ds:schemaRefs/>
</ds:datastoreItem>
</file>

<file path=customXml/itemProps7.xml><?xml version="1.0" encoding="utf-8"?>
<ds:datastoreItem xmlns:ds="http://schemas.openxmlformats.org/officeDocument/2006/customXml" ds:itemID="{EFABFD98-1876-4FAF-82D8-AC87134F43AD}">
  <ds:schemaRefs/>
</ds:datastoreItem>
</file>

<file path=customXml/itemProps8.xml><?xml version="1.0" encoding="utf-8"?>
<ds:datastoreItem xmlns:ds="http://schemas.openxmlformats.org/officeDocument/2006/customXml" ds:itemID="{3A68AAEA-C392-4150-BF84-B5EC96E0F158}">
  <ds:schemaRefs/>
</ds:datastoreItem>
</file>

<file path=customXml/itemProps9.xml><?xml version="1.0" encoding="utf-8"?>
<ds:datastoreItem xmlns:ds="http://schemas.openxmlformats.org/officeDocument/2006/customXml" ds:itemID="{986FDC8A-53EB-405D-9C01-2DB5431A47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</vt:lpstr>
      <vt:lpstr>Categories</vt:lpstr>
      <vt:lpstr>Category Detail</vt:lpstr>
      <vt:lpstr>Actions</vt:lpstr>
      <vt:lpstr>Tracking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2020-12-20T17:20:16Z</dcterms:modified>
</cp:coreProperties>
</file>