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6"/>
  <workbookPr/>
  <mc:AlternateContent xmlns:mc="http://schemas.openxmlformats.org/markup-compatibility/2006">
    <mc:Choice Requires="x15">
      <x15ac:absPath xmlns:x15ac="http://schemas.microsoft.com/office/spreadsheetml/2010/11/ac" url="C:\Users\afree\Documents\Github\Canada-CI\RESULTS\EXPORTS\"/>
    </mc:Choice>
  </mc:AlternateContent>
  <xr:revisionPtr revIDLastSave="0" documentId="13_ncr:1_{8168C1A9-B1BF-4263-B005-A9D43055D4AB}" xr6:coauthVersionLast="46" xr6:coauthVersionMax="46" xr10:uidLastSave="{00000000-0000-0000-0000-000000000000}"/>
  <bookViews>
    <workbookView xWindow="-98" yWindow="-98" windowWidth="28996" windowHeight="15945" activeTab="3" xr2:uid="{00000000-000D-0000-FFFF-FFFF00000000}"/>
  </bookViews>
  <sheets>
    <sheet name="LF Growth Main Creative" sheetId="3" r:id="rId1"/>
    <sheet name="Main Industries Canada" sheetId="1" r:id="rId2"/>
    <sheet name="Provinces" sheetId="4" r:id="rId3"/>
    <sheet name="Province Comparison Chart" sheetId="5" r:id="rId4"/>
  </sheets>
  <calcPr calcId="191029"/>
  <pivotCaches>
    <pivotCache cacheId="9" r:id="rId5"/>
    <pivotCache cacheId="12" r:id="rId6"/>
    <pivotCache cacheId="15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 Full_61353f1a-ff57-4620-9713-73e6468be5b8" name="Fact Full" connection="Canada CI all provinces"/>
        </x15:modelTables>
        <x15:extLst>
          <ext xmlns:x16="http://schemas.microsoft.com/office/spreadsheetml/2014/11/main" uri="{9835A34E-60A6-4A7C-AAB8-D5F71C897F49}">
            <x16:modelTimeGroupings>
              <x16:modelTimeGrouping tableName="Fact Ful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0" i="4" l="1"/>
  <c r="I19" i="4"/>
  <c r="I18" i="4"/>
  <c r="I17" i="4"/>
  <c r="I16" i="4"/>
  <c r="I15" i="4"/>
  <c r="I14" i="4"/>
  <c r="I13" i="4"/>
  <c r="I12" i="4"/>
  <c r="I11" i="4"/>
  <c r="I10" i="4"/>
  <c r="I9" i="4"/>
  <c r="I8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24" i="4" s="1" a="1"/>
  <c r="G24" i="4" s="1"/>
  <c r="G8" i="4"/>
  <c r="H51" i="1"/>
  <c r="H22" i="1" s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G21" i="1" l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24" i="1" l="1" a="1"/>
  <c r="G2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48AA9F-0185-4480-A2E0-95178E2FEFB5}" name="Canada CI all provinces" type="100" refreshedVersion="7">
    <extLst>
      <ext xmlns:x15="http://schemas.microsoft.com/office/spreadsheetml/2010/11/main" uri="{DE250136-89BD-433C-8126-D09CA5730AF9}">
        <x15:connection id="216df362-acbf-4272-8381-b8f86e5e095d"/>
      </ext>
    </extLst>
  </connection>
  <connection id="2" xr16:uid="{887C8B5C-84FB-4C0E-8083-CD5F244901D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5">
    <s v="ThisWorkbookDataModel"/>
    <s v="{[Fact Full].[source].&amp;[Monthly LFS all Provinces]}"/>
    <s v="{[Fact Full].[standardised_province].&amp;[Canada]}"/>
    <s v="{[Fact Full].[indicator].&amp;[Labour Force]}"/>
    <s v="{[Fact Full].[creative_sector].&amp;[Not Creative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<sst xmlns="http://schemas.openxmlformats.org/spreadsheetml/2006/main" count="99" uniqueCount="53">
  <si>
    <t>Sum of value</t>
  </si>
  <si>
    <t>Row Labels</t>
  </si>
  <si>
    <t>Accommodation and food services</t>
  </si>
  <si>
    <t>Construction</t>
  </si>
  <si>
    <t>Health care and social assistance</t>
  </si>
  <si>
    <t>Manufacturing</t>
  </si>
  <si>
    <t>Mining, quarrying, and oil and gas extraction</t>
  </si>
  <si>
    <t>Public administration</t>
  </si>
  <si>
    <t>Real estate and rental and leasing</t>
  </si>
  <si>
    <t>Retail Trade</t>
  </si>
  <si>
    <t>Transportation and warehousing</t>
  </si>
  <si>
    <t>Utilities</t>
  </si>
  <si>
    <t>Wholesale Trade</t>
  </si>
  <si>
    <t>Grand Total</t>
  </si>
  <si>
    <t>Column Labels</t>
  </si>
  <si>
    <t>2010</t>
  </si>
  <si>
    <t>2019</t>
  </si>
  <si>
    <t>source</t>
  </si>
  <si>
    <t>Monthly LFS all Provinces</t>
  </si>
  <si>
    <t>indicator</t>
  </si>
  <si>
    <t>Canada</t>
  </si>
  <si>
    <t>standardised_province</t>
  </si>
  <si>
    <t>Labour Force</t>
  </si>
  <si>
    <t>Advertising and marketing</t>
  </si>
  <si>
    <t>Architecture</t>
  </si>
  <si>
    <t>Crafts</t>
  </si>
  <si>
    <t>Design</t>
  </si>
  <si>
    <t>Film, TV, video, radio and photography</t>
  </si>
  <si>
    <t>IT, software and computer services</t>
  </si>
  <si>
    <t>Music and Performing Arts</t>
  </si>
  <si>
    <t>Not Creative</t>
  </si>
  <si>
    <t>Publishing</t>
  </si>
  <si>
    <t>Creative Industries</t>
  </si>
  <si>
    <t>Creative and Cultural Industries</t>
  </si>
  <si>
    <t>Labour Force Growth 2010-2019</t>
  </si>
  <si>
    <t>Alberta</t>
  </si>
  <si>
    <t>British Columbia</t>
  </si>
  <si>
    <t>Manitoba</t>
  </si>
  <si>
    <t>New Brunswick</t>
  </si>
  <si>
    <t>Newfoundland and Labrador</t>
  </si>
  <si>
    <t>North (NorthWest, Northern, Nunavut and Yukon)</t>
  </si>
  <si>
    <t>Nova Scotia</t>
  </si>
  <si>
    <t>Ontario</t>
  </si>
  <si>
    <t>Prince Edward Island</t>
  </si>
  <si>
    <t>Quebec</t>
  </si>
  <si>
    <t>Saskatchewan</t>
  </si>
  <si>
    <t>creative_sector</t>
  </si>
  <si>
    <t>Cultural and Creative</t>
  </si>
  <si>
    <t>Other</t>
  </si>
  <si>
    <t>Creative and Cultural</t>
  </si>
  <si>
    <t>Arts, entertainment and recreation</t>
  </si>
  <si>
    <t>Information and cultural industries</t>
  </si>
  <si>
    <t>Finance and insurance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</si>
</sst>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2" applyNumberFormat="1" applyFont="1"/>
    <xf numFmtId="0" fontId="0" fillId="0" borderId="0" xfId="0" applyNumberFormat="1"/>
    <xf numFmtId="10" fontId="0" fillId="0" borderId="0" xfId="0" applyNumberFormat="1"/>
    <xf numFmtId="43" fontId="0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chartsheet" Target="chart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'Main Industries Canada'!$H$23</c:f>
              <c:strCache>
                <c:ptCount val="1"/>
                <c:pt idx="0">
                  <c:v>Labour Force Growth 2010-2019</c:v>
                </c:pt>
              </c:strCache>
            </c:strRef>
          </c:tx>
          <c:spPr>
            <a:solidFill>
              <a:schemeClr val="accent6">
                <a:tint val="5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70AD47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A22-427E-896D-AAA5AF1337FC}"/>
              </c:ext>
            </c:extLst>
          </c:dPt>
          <c:dPt>
            <c:idx val="14"/>
            <c:invertIfNegative val="0"/>
            <c:bubble3D val="0"/>
            <c:spPr>
              <a:solidFill>
                <a:srgbClr val="70AD47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A22-427E-896D-AAA5AF1337FC}"/>
              </c:ext>
            </c:extLst>
          </c:dPt>
          <c:cat>
            <c:strRef>
              <c:f>'Main Industries Canada'!$G$24:$G$38</c:f>
              <c:strCache>
                <c:ptCount val="15"/>
                <c:pt idx="0">
                  <c:v>Information and cultural industries</c:v>
                </c:pt>
                <c:pt idx="1">
                  <c:v>Utilities</c:v>
                </c:pt>
                <c:pt idx="2">
                  <c:v>Manufacturing</c:v>
                </c:pt>
                <c:pt idx="3">
                  <c:v>Wholesale Trade</c:v>
                </c:pt>
                <c:pt idx="4">
                  <c:v>Retail Trade</c:v>
                </c:pt>
                <c:pt idx="5">
                  <c:v>Mining, quarrying, and oil and gas extraction</c:v>
                </c:pt>
                <c:pt idx="6">
                  <c:v>Accommodation and food services</c:v>
                </c:pt>
                <c:pt idx="7">
                  <c:v>Public administration</c:v>
                </c:pt>
                <c:pt idx="8">
                  <c:v>Finance and insurance</c:v>
                </c:pt>
                <c:pt idx="9">
                  <c:v>Construction</c:v>
                </c:pt>
                <c:pt idx="10">
                  <c:v>Real estate and rental and leasing</c:v>
                </c:pt>
                <c:pt idx="11">
                  <c:v>Arts, entertainment and recreation</c:v>
                </c:pt>
                <c:pt idx="12">
                  <c:v>Health care and social assistance</c:v>
                </c:pt>
                <c:pt idx="13">
                  <c:v>Transportation and warehousing</c:v>
                </c:pt>
                <c:pt idx="14">
                  <c:v>Creative and Cultural Industries</c:v>
                </c:pt>
              </c:strCache>
            </c:strRef>
          </c:cat>
          <c:val>
            <c:numRef>
              <c:f>'Main Industries Canada'!$H$24:$H$38</c:f>
              <c:numCache>
                <c:formatCode>0.00%</c:formatCode>
                <c:ptCount val="15"/>
                <c:pt idx="0">
                  <c:v>-1.7326922217634433E-2</c:v>
                </c:pt>
                <c:pt idx="1">
                  <c:v>-2.4555771298210294E-3</c:v>
                </c:pt>
                <c:pt idx="2">
                  <c:v>-2.3017951832553507E-3</c:v>
                </c:pt>
                <c:pt idx="3">
                  <c:v>2.299996977710439E-4</c:v>
                </c:pt>
                <c:pt idx="4">
                  <c:v>5.4809586291004742E-3</c:v>
                </c:pt>
                <c:pt idx="5">
                  <c:v>6.8618993260047834E-3</c:v>
                </c:pt>
                <c:pt idx="6">
                  <c:v>8.8813184205802642E-3</c:v>
                </c:pt>
                <c:pt idx="7">
                  <c:v>1.0222643427446831E-2</c:v>
                </c:pt>
                <c:pt idx="8">
                  <c:v>1.0428397592337602E-2</c:v>
                </c:pt>
                <c:pt idx="9">
                  <c:v>1.4883180042781774E-2</c:v>
                </c:pt>
                <c:pt idx="10">
                  <c:v>1.4947433403861066E-2</c:v>
                </c:pt>
                <c:pt idx="11">
                  <c:v>1.5593628846225727E-2</c:v>
                </c:pt>
                <c:pt idx="12">
                  <c:v>2.1449730229342157E-2</c:v>
                </c:pt>
                <c:pt idx="13">
                  <c:v>2.5365940179814528E-2</c:v>
                </c:pt>
                <c:pt idx="14">
                  <c:v>2.9163293145978209E-2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8-4645-9303-2ACD1F6C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"/>
        <c:axId val="2081892784"/>
        <c:axId val="2081897776"/>
      </c:barChart>
      <c:catAx>
        <c:axId val="208189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7776"/>
        <c:crosses val="autoZero"/>
        <c:auto val="1"/>
        <c:lblAlgn val="ctr"/>
        <c:lblOffset val="100"/>
        <c:noMultiLvlLbl val="0"/>
      </c:catAx>
      <c:valAx>
        <c:axId val="208189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Provinces!$H$23</c:f>
              <c:strCache>
                <c:ptCount val="1"/>
                <c:pt idx="0">
                  <c:v>Creative and Cultural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Provinces!$G$24:$G$35</c:f>
              <c:strCache>
                <c:ptCount val="12"/>
                <c:pt idx="0">
                  <c:v>New Brunswick</c:v>
                </c:pt>
                <c:pt idx="1">
                  <c:v>Nova Scotia</c:v>
                </c:pt>
                <c:pt idx="2">
                  <c:v>Quebec</c:v>
                </c:pt>
                <c:pt idx="3">
                  <c:v>Manitoba</c:v>
                </c:pt>
                <c:pt idx="4">
                  <c:v>Saskatchewan</c:v>
                </c:pt>
                <c:pt idx="5">
                  <c:v>Canada</c:v>
                </c:pt>
                <c:pt idx="6">
                  <c:v>Newfoundland and Labrador</c:v>
                </c:pt>
                <c:pt idx="7">
                  <c:v>Alberta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British Columbia</c:v>
                </c:pt>
                <c:pt idx="11">
                  <c:v>North (NorthWest, Northern, Nunavut and Yukon)</c:v>
                </c:pt>
              </c:strCache>
            </c:strRef>
          </c:cat>
          <c:val>
            <c:numRef>
              <c:f>Provinces!$H$24:$H$35</c:f>
              <c:numCache>
                <c:formatCode>0.00%</c:formatCode>
                <c:ptCount val="12"/>
                <c:pt idx="0">
                  <c:v>1.1203342973129304E-2</c:v>
                </c:pt>
                <c:pt idx="1">
                  <c:v>1.8111439285760866E-2</c:v>
                </c:pt>
                <c:pt idx="2">
                  <c:v>2.110060945534431E-2</c:v>
                </c:pt>
                <c:pt idx="3">
                  <c:v>2.1247121223179954E-2</c:v>
                </c:pt>
                <c:pt idx="4">
                  <c:v>2.5865473995332566E-2</c:v>
                </c:pt>
                <c:pt idx="5">
                  <c:v>2.9163293145978209E-2</c:v>
                </c:pt>
                <c:pt idx="6">
                  <c:v>2.9205428541743794E-2</c:v>
                </c:pt>
                <c:pt idx="7">
                  <c:v>3.0341525153206428E-2</c:v>
                </c:pt>
                <c:pt idx="8">
                  <c:v>3.2286310634806803E-2</c:v>
                </c:pt>
                <c:pt idx="9">
                  <c:v>3.2386655276898102E-2</c:v>
                </c:pt>
                <c:pt idx="10">
                  <c:v>3.7276287278824149E-2</c:v>
                </c:pt>
                <c:pt idx="11">
                  <c:v>7.8428203874365998E-2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8-4645-9303-2ACD1F6CDF4B}"/>
            </c:ext>
          </c:extLst>
        </c:ser>
        <c:ser>
          <c:idx val="1"/>
          <c:order val="1"/>
          <c:tx>
            <c:strRef>
              <c:f>Provinces!$I$23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Provinces!$G$24:$G$35</c:f>
              <c:strCache>
                <c:ptCount val="12"/>
                <c:pt idx="0">
                  <c:v>New Brunswick</c:v>
                </c:pt>
                <c:pt idx="1">
                  <c:v>Nova Scotia</c:v>
                </c:pt>
                <c:pt idx="2">
                  <c:v>Quebec</c:v>
                </c:pt>
                <c:pt idx="3">
                  <c:v>Manitoba</c:v>
                </c:pt>
                <c:pt idx="4">
                  <c:v>Saskatchewan</c:v>
                </c:pt>
                <c:pt idx="5">
                  <c:v>Canada</c:v>
                </c:pt>
                <c:pt idx="6">
                  <c:v>Newfoundland and Labrador</c:v>
                </c:pt>
                <c:pt idx="7">
                  <c:v>Alberta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British Columbia</c:v>
                </c:pt>
                <c:pt idx="11">
                  <c:v>North (NorthWest, Northern, Nunavut and Yukon)</c:v>
                </c:pt>
              </c:strCache>
            </c:strRef>
          </c:cat>
          <c:val>
            <c:numRef>
              <c:f>Provinces!$I$24:$I$35</c:f>
              <c:numCache>
                <c:formatCode>0.00%</c:formatCode>
                <c:ptCount val="12"/>
                <c:pt idx="0">
                  <c:v>-2.5493732344662456E-3</c:v>
                </c:pt>
                <c:pt idx="1">
                  <c:v>2.4371935325673277E-5</c:v>
                </c:pt>
                <c:pt idx="2">
                  <c:v>7.0261112238603207E-3</c:v>
                </c:pt>
                <c:pt idx="3">
                  <c:v>6.8121129008800185E-3</c:v>
                </c:pt>
                <c:pt idx="4">
                  <c:v>8.0328447778994505E-3</c:v>
                </c:pt>
                <c:pt idx="5">
                  <c:v>8.7361101783394179E-3</c:v>
                </c:pt>
                <c:pt idx="6">
                  <c:v>-3.9379125091345557E-3</c:v>
                </c:pt>
                <c:pt idx="7">
                  <c:v>1.4857918241288459E-2</c:v>
                </c:pt>
                <c:pt idx="8">
                  <c:v>9.6794517416700643E-3</c:v>
                </c:pt>
                <c:pt idx="9">
                  <c:v>1.0916103117083242E-2</c:v>
                </c:pt>
                <c:pt idx="10">
                  <c:v>1.0776813923002893E-2</c:v>
                </c:pt>
                <c:pt idx="11">
                  <c:v>1.3065924162273923E-2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8-4645-9303-2ACD1F6C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overlap val="41"/>
        <c:axId val="2081892784"/>
        <c:axId val="2081897776"/>
      </c:barChart>
      <c:catAx>
        <c:axId val="208189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7776"/>
        <c:crosses val="autoZero"/>
        <c:auto val="1"/>
        <c:lblAlgn val="ctr"/>
        <c:lblOffset val="100"/>
        <c:noMultiLvlLbl val="0"/>
      </c:catAx>
      <c:valAx>
        <c:axId val="208189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C07537-7AE6-4855-B61E-DAC95320EB71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862878-09F3-4939-A4F2-A9F6EF109048}">
  <sheetPr/>
  <sheetViews>
    <sheetView tabSelected="1"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81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9C509-FE46-4102-98EC-EC7D0A133FD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981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DD088-F29D-43C1-ABE5-C4864D44E5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6.706564351851" backgroundQuery="1" createdVersion="7" refreshedVersion="7" minRefreshableVersion="3" recordCount="0" supportSubquery="1" supportAdvancedDrill="1" xr:uid="{ECA24FBA-B727-46C0-8381-180BD95761ED}">
  <cacheSource type="external" connectionId="2"/>
  <cacheFields count="7">
    <cacheField name="[Measures].[Sum of value]" caption="Sum of value" numFmtId="0" hierarchy="25" level="32767"/>
    <cacheField name="[Fact Full].[main_industry].[main_industry]" caption="main_industry" numFmtId="0" hierarchy="11" level="1">
      <sharedItems count="15">
        <s v="Accommodation and food services"/>
        <s v="Arts, entertainment and recreation"/>
        <s v="Construction"/>
        <s v="Finance and insurance"/>
        <s v="Health care and social assistance"/>
        <s v="Information and cultural industries"/>
        <s v="Manufacturing"/>
        <s v="Mining, quarrying, and oil and gas extraction"/>
        <s v="Public administration"/>
        <s v="Real estate and rental and leasing"/>
        <s v="Retail Trade"/>
        <s v="Transportation and warehousing"/>
        <s v="Utilities"/>
        <s v="Wholesale Trade"/>
        <s v="Agriculture,Forestry" u="1"/>
      </sharedItems>
    </cacheField>
    <cacheField name="[Fact Full].[date].[date]" caption="date" numFmtId="0" hierarchy="7" level="1">
      <sharedItems containsSemiMixedTypes="0" containsNonDate="0" containsDate="1" containsString="0" minDate="2020-01-01T00:00:00" maxDate="2020-07-02T00:00:00" count="7">
        <d v="2020-01-01T00:00:00"/>
        <d v="2020-02-01T00:00:00"/>
        <d v="2020-03-01T00:00:00"/>
        <d v="2020-04-01T00:00:00"/>
        <d v="2020-05-01T00:00:00"/>
        <d v="2020-06-01T00:00:00"/>
        <d v="2020-07-01T00:00:00"/>
      </sharedItems>
    </cacheField>
    <cacheField name="[Fact Full].[date (Year)].[date (Year)]" caption="date (Year)" numFmtId="0" hierarchy="18" level="1">
      <sharedItems count="2">
        <s v="2010"/>
        <s v="2019"/>
      </sharedItems>
    </cacheField>
    <cacheField name="[Fact Full].[source].[source]" caption="source" numFmtId="0" hierarchy="4" level="1">
      <sharedItems containsSemiMixedTypes="0" containsNonDate="0" containsString="0"/>
    </cacheField>
    <cacheField name="[Fact Full].[indicator].[indicator]" caption="indicator" numFmtId="0" hierarchy="5" level="1">
      <sharedItems containsSemiMixedTypes="0" containsNonDate="0" containsString="0"/>
    </cacheField>
    <cacheField name="[Fact Full].[standardised_province].[standardised_province]" caption="standardised_province" numFmtId="0" hierarchy="17" level="1">
      <sharedItems containsSemiMixedTypes="0" containsNonDate="0" containsString="0"/>
    </cacheField>
  </cacheFields>
  <cacheHierarchies count="26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2" memberValueDatatype="7" unbalanced="0">
      <fieldsUsage count="2">
        <fieldUsage x="-1"/>
        <fieldUsage x="2"/>
      </fieldsUsage>
    </cacheHierarchy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creative_sector]" caption="creative_sector" attribute="1" defaultMemberUniqueName="[Fact Full].[creative_sector].[All]" allUniqueName="[Fact Full].[creative_sector].[All]" dimensionUniqueName="[Fact Full]" displayFolder="" count="0" memberValueDatatype="130" unbalanced="0"/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0" memberValueDatatype="130" unbalanced="0"/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primary_csa_domain]" caption="primary_csa_domain" attribute="1" defaultMemberUniqueName="[Fact Full].[primary_csa_domain].[All]" allUniqueName="[Fact Full].[primary_csa_domain].[All]" dimensionUniqueName="[Fact Full]" displayFolder="" count="0" memberValueDatatype="130" unbalanced="0"/>
    <cacheHierarchy uniqueName="[Fact Full].[primary_csa_subdomain]" caption="primary_csa_subdomain" attribute="1" defaultMemberUniqueName="[Fact Full].[primary_csa_subdomain].[All]" allUniqueName="[Fact Full].[primary_csa_subdomain].[All]" dimensionUniqueName="[Fact Full]" displayFolder="" count="0" memberValueDatatype="130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6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2" memberValueDatatype="130" unbalanced="0">
      <fieldsUsage count="2">
        <fieldUsage x="-1"/>
        <fieldUsage x="3"/>
      </fieldsUsage>
    </cacheHierarchy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Item]" caption="Item" measure="1" displayFolder="" measureGroup="Fact Full" count="0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6.706565624998" backgroundQuery="1" createdVersion="7" refreshedVersion="7" minRefreshableVersion="3" recordCount="0" supportSubquery="1" supportAdvancedDrill="1" xr:uid="{52C5DF3B-C44E-4BF4-8458-012656CE037C}">
  <cacheSource type="external" connectionId="2"/>
  <cacheFields count="6">
    <cacheField name="[Measures].[Sum of value]" caption="Sum of value" numFmtId="0" hierarchy="25" level="32767"/>
    <cacheField name="[Fact Full].[date (Year)].[date (Year)]" caption="date (Year)" numFmtId="0" hierarchy="18" level="1">
      <sharedItems count="2">
        <s v="2010"/>
        <s v="2019"/>
      </sharedItems>
    </cacheField>
    <cacheField name="[Fact Full].[standardised_province].[standardised_province]" caption="standardised_province" numFmtId="0" hierarchy="17" level="1">
      <sharedItems count="12">
        <s v="Alberta"/>
        <s v="British Columbia"/>
        <s v="Canada"/>
        <s v="Manitoba"/>
        <s v="New Brunswick"/>
        <s v="Newfoundland and Labrador"/>
        <s v="North (NorthWest, Northern, Nunavut and Yukon)"/>
        <s v="Nova Scotia"/>
        <s v="Ontario"/>
        <s v="Prince Edward Island"/>
        <s v="Quebec"/>
        <s v="Saskatchewan"/>
      </sharedItems>
    </cacheField>
    <cacheField name="[Fact Full].[source].[source]" caption="source" numFmtId="0" hierarchy="4" level="1">
      <sharedItems containsSemiMixedTypes="0" containsNonDate="0" containsString="0"/>
    </cacheField>
    <cacheField name="[Fact Full].[indicator].[indicator]" caption="indicator" numFmtId="0" hierarchy="5" level="1">
      <sharedItems containsSemiMixedTypes="0" containsNonDate="0" containsString="0"/>
    </cacheField>
    <cacheField name="[Fact Full].[creative_sector].[creative_sector]" caption="creative_sector" numFmtId="0" hierarchy="12" level="1">
      <sharedItems containsNonDate="0" count="8">
        <s v="Advertising and marketing"/>
        <s v="Architecture"/>
        <s v="Crafts"/>
        <s v="Design"/>
        <s v="Film, TV, video, radio and photography"/>
        <s v="IT, software and computer services"/>
        <s v="Music and Performing Arts"/>
        <s v="Publishing"/>
      </sharedItems>
    </cacheField>
  </cacheFields>
  <cacheHierarchies count="26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3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0" memberValueDatatype="7" unbalanced="0"/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0" memberValueDatatype="130" unbalanced="0"/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primary_csa_domain]" caption="primary_csa_domain" attribute="1" defaultMemberUniqueName="[Fact Full].[primary_csa_domain].[All]" allUniqueName="[Fact Full].[primary_csa_domain].[All]" dimensionUniqueName="[Fact Full]" displayFolder="" count="0" memberValueDatatype="130" unbalanced="0"/>
    <cacheHierarchy uniqueName="[Fact Full].[primary_csa_subdomain]" caption="primary_csa_subdomain" attribute="1" defaultMemberUniqueName="[Fact Full].[primary_csa_subdomain].[All]" allUniqueName="[Fact Full].[primary_csa_subdomain].[All]" dimensionUniqueName="[Fact Full]" displayFolder="" count="0" memberValueDatatype="130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Item]" caption="Item" measure="1" displayFolder="" measureGroup="Fact Full" count="0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6.706566435183" backgroundQuery="1" createdVersion="7" refreshedVersion="7" minRefreshableVersion="3" recordCount="0" supportSubquery="1" supportAdvancedDrill="1" xr:uid="{28015FC6-0DE8-42F7-9AFF-3A1AA82D969D}">
  <cacheSource type="external" connectionId="2"/>
  <cacheFields count="6">
    <cacheField name="[Measures].[Sum of value]" caption="Sum of value" numFmtId="0" hierarchy="25" level="32767"/>
    <cacheField name="[Fact Full].[date (Year)].[date (Year)]" caption="date (Year)" numFmtId="0" hierarchy="18" level="1">
      <sharedItems count="2">
        <s v="2010"/>
        <s v="2019"/>
      </sharedItems>
    </cacheField>
    <cacheField name="[Fact Full].[standardised_province].[standardised_province]" caption="standardised_province" numFmtId="0" hierarchy="17" level="1">
      <sharedItems count="12">
        <s v="Alberta"/>
        <s v="British Columbia"/>
        <s v="Canada"/>
        <s v="Manitoba"/>
        <s v="New Brunswick"/>
        <s v="Newfoundland and Labrador"/>
        <s v="North (NorthWest, Northern, Nunavut and Yukon)"/>
        <s v="Nova Scotia"/>
        <s v="Ontario"/>
        <s v="Prince Edward Island"/>
        <s v="Quebec"/>
        <s v="Saskatchewan"/>
      </sharedItems>
    </cacheField>
    <cacheField name="[Fact Full].[source].[source]" caption="source" numFmtId="0" hierarchy="4" level="1">
      <sharedItems containsSemiMixedTypes="0" containsNonDate="0" containsString="0"/>
    </cacheField>
    <cacheField name="[Fact Full].[indicator].[indicator]" caption="indicator" numFmtId="0" hierarchy="5" level="1">
      <sharedItems containsSemiMixedTypes="0" containsNonDate="0" containsString="0"/>
    </cacheField>
    <cacheField name="[Fact Full].[creative_sector].[creative_sector]" caption="creative_sector" numFmtId="0" hierarchy="12" level="1">
      <sharedItems containsNonDate="0" count="8">
        <s v="Advertising and marketing"/>
        <s v="Architecture"/>
        <s v="Crafts"/>
        <s v="Design"/>
        <s v="Film, TV, video, radio and photography"/>
        <s v="IT, software and computer services"/>
        <s v="Music and Performing Arts"/>
        <s v="Publishing"/>
      </sharedItems>
    </cacheField>
  </cacheFields>
  <cacheHierarchies count="26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3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0" memberValueDatatype="7" unbalanced="0"/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0" memberValueDatatype="130" unbalanced="0"/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primary_csa_domain]" caption="primary_csa_domain" attribute="1" defaultMemberUniqueName="[Fact Full].[primary_csa_domain].[All]" allUniqueName="[Fact Full].[primary_csa_domain].[All]" dimensionUniqueName="[Fact Full]" displayFolder="" count="0" memberValueDatatype="130" unbalanced="0"/>
    <cacheHierarchy uniqueName="[Fact Full].[primary_csa_subdomain]" caption="primary_csa_subdomain" attribute="1" defaultMemberUniqueName="[Fact Full].[primary_csa_subdomain].[All]" allUniqueName="[Fact Full].[primary_csa_subdomain].[All]" dimensionUniqueName="[Fact Full]" displayFolder="" count="0" memberValueDatatype="130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Item]" caption="Item" measure="1" displayFolder="" measureGroup="Fact Full" count="0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an Freeman" refreshedDate="44266.706567476853" backgroundQuery="1" createdVersion="7" refreshedVersion="7" minRefreshableVersion="3" recordCount="0" supportSubquery="1" supportAdvancedDrill="1" xr:uid="{38F34FE8-3E19-49B1-88ED-4DFBF9D1F71E}">
  <cacheSource type="external" connectionId="2"/>
  <cacheFields count="6">
    <cacheField name="[Measures].[Sum of value]" caption="Sum of value" numFmtId="0" hierarchy="25" level="32767"/>
    <cacheField name="[Fact Full].[date (Year)].[date (Year)]" caption="date (Year)" numFmtId="0" hierarchy="18" level="1">
      <sharedItems count="2">
        <s v="2010"/>
        <s v="2019"/>
      </sharedItems>
    </cacheField>
    <cacheField name="[Fact Full].[standardised_province].[standardised_province]" caption="standardised_province" numFmtId="0" hierarchy="17" level="1">
      <sharedItems containsSemiMixedTypes="0" containsNonDate="0" containsString="0"/>
    </cacheField>
    <cacheField name="[Fact Full].[source].[source]" caption="source" numFmtId="0" hierarchy="4" level="1">
      <sharedItems containsSemiMixedTypes="0" containsNonDate="0" containsString="0"/>
    </cacheField>
    <cacheField name="[Fact Full].[indicator].[indicator]" caption="indicator" numFmtId="0" hierarchy="5" level="1">
      <sharedItems containsSemiMixedTypes="0" containsNonDate="0" containsString="0"/>
    </cacheField>
    <cacheField name="[Fact Full].[creative_sector].[creative_sector]" caption="creative_sector" numFmtId="0" hierarchy="12" level="1">
      <sharedItems count="8">
        <s v="Advertising and marketing"/>
        <s v="Architecture"/>
        <s v="Crafts"/>
        <s v="Design"/>
        <s v="Film, TV, video, radio and photography"/>
        <s v="IT, software and computer services"/>
        <s v="Music and Performing Arts"/>
        <s v="Publishing"/>
      </sharedItems>
    </cacheField>
  </cacheFields>
  <cacheHierarchies count="26">
    <cacheHierarchy uniqueName="[Fact Full].[NAICS2 Description]" caption="NAICS2 Description" attribute="1" defaultMemberUniqueName="[Fact Full].[NAICS2 Description].[All]" allUniqueName="[Fact Full].[NAICS2 Description].[All]" dimensionUniqueName="[Fact Full]" displayFolder="" count="0" memberValueDatatype="130" unbalanced="0"/>
    <cacheHierarchy uniqueName="[Fact Full].[NAICS3 Description]" caption="NAICS3 Description" attribute="1" defaultMemberUniqueName="[Fact Full].[NAICS3 Description].[All]" allUniqueName="[Fact Full].[NAICS3 Description].[All]" dimensionUniqueName="[Fact Full]" displayFolder="" count="0" memberValueDatatype="130" unbalanced="0"/>
    <cacheHierarchy uniqueName="[Fact Full].[NAICS4 Description]" caption="NAICS4 Description" attribute="1" defaultMemberUniqueName="[Fact Full].[NAICS4 Description].[All]" allUniqueName="[Fact Full].[NAICS4 Description].[All]" dimensionUniqueName="[Fact Full]" displayFolder="" count="0" memberValueDatatype="130" unbalanced="0"/>
    <cacheHierarchy uniqueName="[Fact Full].[Full Description]" caption="Full Description" attribute="1" defaultMemberUniqueName="[Fact Full].[Full Description].[All]" allUniqueName="[Fact Full].[Full Description].[All]" dimensionUniqueName="[Fact Full]" displayFolder="" count="0" memberValueDatatype="130" unbalanced="0"/>
    <cacheHierarchy uniqueName="[Fact Full].[source]" caption="source" attribute="1" defaultMemberUniqueName="[Fact Full].[source].[All]" allUniqueName="[Fact Full].[source].[All]" dimensionUniqueName="[Fact Full]" displayFolder="" count="2" memberValueDatatype="130" unbalanced="0">
      <fieldsUsage count="2">
        <fieldUsage x="-1"/>
        <fieldUsage x="3"/>
      </fieldsUsage>
    </cacheHierarchy>
    <cacheHierarchy uniqueName="[Fact Full].[indicator]" caption="indicator" attribute="1" defaultMemberUniqueName="[Fact Full].[indicator].[All]" allUniqueName="[Fact Full].[indicator].[All]" dimensionUniqueName="[Fact Full]" displayFolder="" count="2" memberValueDatatype="130" unbalanced="0">
      <fieldsUsage count="2">
        <fieldUsage x="-1"/>
        <fieldUsage x="4"/>
      </fieldsUsage>
    </cacheHierarchy>
    <cacheHierarchy uniqueName="[Fact Full].[geo_name_id]" caption="geo_name_id" attribute="1" defaultMemberUniqueName="[Fact Full].[geo_name_id].[All]" allUniqueName="[Fact Full].[geo_name_id].[All]" dimensionUniqueName="[Fact Full]" displayFolder="" count="0" memberValueDatatype="130" unbalanced="0"/>
    <cacheHierarchy uniqueName="[Fact Full].[date]" caption="date" attribute="1" time="1" defaultMemberUniqueName="[Fact Full].[date].[All]" allUniqueName="[Fact Full].[date].[All]" dimensionUniqueName="[Fact Full]" displayFolder="" count="0" memberValueDatatype="7" unbalanced="0"/>
    <cacheHierarchy uniqueName="[Fact Full].[value]" caption="value" attribute="1" defaultMemberUniqueName="[Fact Full].[value].[All]" allUniqueName="[Fact Full].[value].[All]" dimensionUniqueName="[Fact Full]" displayFolder="" count="0" memberValueDatatype="5" unbalanced="0"/>
    <cacheHierarchy uniqueName="[Fact Full].[redacted]" caption="redacted" attribute="1" defaultMemberUniqueName="[Fact Full].[redacted].[All]" allUniqueName="[Fact Full].[redacted].[All]" dimensionUniqueName="[Fact Full]" displayFolder="" count="0" memberValueDatatype="130" unbalanced="0"/>
    <cacheHierarchy uniqueName="[Fact Full].[pnaics_id]" caption="pnaics_id" attribute="1" defaultMemberUniqueName="[Fact Full].[pnaics_id].[All]" allUniqueName="[Fact Full].[pnaics_id].[All]" dimensionUniqueName="[Fact Full]" displayFolder="" count="0" memberValueDatatype="130" unbalanced="0"/>
    <cacheHierarchy uniqueName="[Fact Full].[main_industry]" caption="main_industry" attribute="1" defaultMemberUniqueName="[Fact Full].[main_industry].[All]" allUniqueName="[Fact Full].[main_industry].[All]" dimensionUniqueName="[Fact Full]" displayFolder="" count="0" memberValueDatatype="130" unbalanced="0"/>
    <cacheHierarchy uniqueName="[Fact Full].[creative_sector]" caption="creative_sector" attribute="1" defaultMemberUniqueName="[Fact Full].[creative_sector].[All]" allUniqueName="[Fact Full].[creative_sector].[All]" dimensionUniqueName="[Fact Full]" displayFolder="" count="2" memberValueDatatype="130" unbalanced="0">
      <fieldsUsage count="2">
        <fieldUsage x="-1"/>
        <fieldUsage x="5"/>
      </fieldsUsage>
    </cacheHierarchy>
    <cacheHierarchy uniqueName="[Fact Full].[early_warning_cultural_creative]" caption="early_warning_cultural_creative" attribute="1" defaultMemberUniqueName="[Fact Full].[early_warning_cultural_creative].[All]" allUniqueName="[Fact Full].[early_warning_cultural_creative].[All]" dimensionUniqueName="[Fact Full]" displayFolder="" count="0" memberValueDatatype="130" unbalanced="0"/>
    <cacheHierarchy uniqueName="[Fact Full].[four_digit_intensity]" caption="four_digit_intensity" attribute="1" defaultMemberUniqueName="[Fact Full].[four_digit_intensity].[All]" allUniqueName="[Fact Full].[four_digit_intensity].[All]" dimensionUniqueName="[Fact Full]" displayFolder="" count="0" memberValueDatatype="5" unbalanced="0"/>
    <cacheHierarchy uniqueName="[Fact Full].[primary_csa_domain]" caption="primary_csa_domain" attribute="1" defaultMemberUniqueName="[Fact Full].[primary_csa_domain].[All]" allUniqueName="[Fact Full].[primary_csa_domain].[All]" dimensionUniqueName="[Fact Full]" displayFolder="" count="0" memberValueDatatype="130" unbalanced="0"/>
    <cacheHierarchy uniqueName="[Fact Full].[primary_csa_subdomain]" caption="primary_csa_subdomain" attribute="1" defaultMemberUniqueName="[Fact Full].[primary_csa_subdomain].[All]" allUniqueName="[Fact Full].[primary_csa_subdomain].[All]" dimensionUniqueName="[Fact Full]" displayFolder="" count="0" memberValueDatatype="130" unbalanced="0"/>
    <cacheHierarchy uniqueName="[Fact Full].[standardised_province]" caption="standardised_province" attribute="1" defaultMemberUniqueName="[Fact Full].[standardised_province].[All]" allUniqueName="[Fact Full].[standardised_province].[All]" dimensionUniqueName="[Fact Full]" displayFolder="" count="2" memberValueDatatype="130" unbalanced="0">
      <fieldsUsage count="2">
        <fieldUsage x="-1"/>
        <fieldUsage x="2"/>
      </fieldsUsage>
    </cacheHierarchy>
    <cacheHierarchy uniqueName="[Fact Full].[date (Year)]" caption="date (Year)" attribute="1" defaultMemberUniqueName="[Fact Full].[date (Year)].[All]" allUniqueName="[Fact Full].[date (Year)].[All]" dimensionUniqueName="[Fact Full]" displayFolder="" count="2" memberValueDatatype="130" unbalanced="0">
      <fieldsUsage count="2">
        <fieldUsage x="-1"/>
        <fieldUsage x="1"/>
      </fieldsUsage>
    </cacheHierarchy>
    <cacheHierarchy uniqueName="[Fact Full].[date (Quarter)]" caption="date (Quarter)" attribute="1" defaultMemberUniqueName="[Fact Full].[date (Quarter)].[All]" allUniqueName="[Fact Full].[date (Quarter)].[All]" dimensionUniqueName="[Fact Full]" displayFolder="" count="0" memberValueDatatype="130" unbalanced="0"/>
    <cacheHierarchy uniqueName="[Fact Full].[date (Month)]" caption="date (Month)" attribute="1" defaultMemberUniqueName="[Fact Full].[date (Month)].[All]" allUniqueName="[Fact Full].[date (Month)].[All]" dimensionUniqueName="[Fact Full]" displayFolder="" count="0" memberValueDatatype="130" unbalanced="0"/>
    <cacheHierarchy uniqueName="[Fact Full].[date (Month Index)]" caption="date (Month Index)" attribute="1" defaultMemberUniqueName="[Fact Full].[date (Month Index)].[All]" allUniqueName="[Fact Full].[date (Month Index)].[All]" dimensionUniqueName="[Fact Full]" displayFolder="" count="0" memberValueDatatype="20" unbalanced="0" hidden="1"/>
    <cacheHierarchy uniqueName="[Measures].[Item]" caption="Item" measure="1" displayFolder="" measureGroup="Fact Full" count="0"/>
    <cacheHierarchy uniqueName="[Measures].[__XL_Count Fact Full]" caption="__XL_Count Fact Full" measure="1" displayFolder="" measureGroup="Fact Full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Fact Full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name="Fact Full" uniqueName="[Fact Full]" caption="Fact Full"/>
    <dimension measure="1" name="Measures" uniqueName="[Measures]" caption="Measures"/>
  </dimensions>
  <measureGroups count="1">
    <measureGroup name="Fact Full" caption="Fact Full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2FE31-86EF-4C36-A6B9-B54167A68CC6}" name="PivotTable2" cacheId="18" applyNumberFormats="0" applyBorderFormats="0" applyFontFormats="0" applyPatternFormats="0" applyAlignmentFormats="0" applyWidthHeightFormats="1" dataCaption="Values" updatedVersion="7" minRefreshableVersion="3" useAutoFormatting="1" subtotalHiddenItems="1" colGrandTotals="0" itemPrintTitles="1" createdVersion="7" indent="0" outline="1" outlineData="1" multipleFieldFilters="0">
  <location ref="B41:D51" firstHeaderRow="1" firstDataRow="2" firstDataCol="1" rowPageCount="3" colPageCount="1"/>
  <pivotFields count="6"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2">
    <i>
      <x/>
    </i>
    <i>
      <x v="1"/>
    </i>
  </colItems>
  <pageFields count="3">
    <pageField fld="2" hier="17" name="[Fact Full].[standardised_province].&amp;[Canada]" cap="Canada"/>
    <pageField fld="3" hier="4" name="[Fact Full].[source].&amp;[Monthly LFS all Provinces]" cap="Monthly LFS all Provinces"/>
    <pageField fld="4" hier="5" name="[Fact Full].[indicator].&amp;[Labour Force]" cap="Labour Force"/>
  </pageFields>
  <dataFields count="1">
    <dataField name="Sum of value" fld="0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2D40E-3962-467F-A6BD-E8480CFB3B8F}" name="PivotTable1" cacheId="9" applyNumberFormats="0" applyBorderFormats="0" applyFontFormats="0" applyPatternFormats="0" applyAlignmentFormats="0" applyWidthHeightFormats="1" dataCaption="Values" tag="38ee23d9-14bf-45e5-a248-b4f1c27d4dbb" updatedVersion="7" minRefreshableVersion="3" useAutoFormatting="1" subtotalHiddenItems="1" colGrandTotals="0" itemPrintTitles="1" createdVersion="7" indent="0" outline="1" outlineData="1" multipleFieldFilters="0">
  <location ref="B5:D22" firstHeaderRow="1" firstDataRow="3" firstDataCol="1" rowPageCount="3" colPageCount="1"/>
  <pivotFields count="7">
    <pivotField dataField="1" subtotalTop="0" showAll="0" defaultSubtotal="0"/>
    <pivotField axis="axisRow" allDrilled="1" subtotalTop="0" showAll="0" dataSourceSort="1" defaultSubtotal="0" defaultAttributeDrillState="1">
      <items count="15">
        <item s="1" x="0"/>
        <item s="1" x="1"/>
        <item s="1" x="2"/>
        <item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>
      <items count="2">
        <item s="1" x="0" e="0"/>
        <item s="1" x="1" e="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2">
    <field x="3"/>
    <field x="2"/>
  </colFields>
  <colItems count="2">
    <i>
      <x/>
    </i>
    <i>
      <x v="1"/>
    </i>
  </colItems>
  <pageFields count="3">
    <pageField fld="4" hier="4" name="[Fact Full].[source].&amp;[Monthly LFS all Provinces]" cap="Monthly LFS all Provinces"/>
    <pageField fld="5" hier="5" name="[Fact Full].[indicator].&amp;[Labour Force]" cap="Labour Force"/>
    <pageField fld="6" hier="17" name="[Fact Full].[standardised_province].&amp;[Canada]" cap="Canada"/>
  </pageFields>
  <dataFields count="1">
    <dataField name="Sum of value" fld="0" baseField="1" baseItem="20" numFmtId="3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 Full].[standardised_province].&amp;[Canada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2">
    <colHierarchyUsage hierarchyUsage="1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51C79-72A5-409B-8F4E-9D4ABFC37049}" name="PivotTable2" cacheId="15" applyNumberFormats="0" applyBorderFormats="0" applyFontFormats="0" applyPatternFormats="0" applyAlignmentFormats="0" applyWidthHeightFormats="1" dataCaption="Values" updatedVersion="7" minRefreshableVersion="3" useAutoFormatting="1" subtotalHiddenItems="1" colGrandTotals="0" itemPrintTitles="1" createdVersion="7" indent="0" outline="1" outlineData="1" multipleFieldFilters="0">
  <location ref="B6:D20" firstHeaderRow="1" firstDataRow="2" firstDataCol="1" rowPageCount="2" colPageCount="1"/>
  <pivotFields count="6"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</pivotFields>
  <rowFields count="2">
    <field x="2"/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">
    <i>
      <x/>
    </i>
    <i>
      <x v="1"/>
    </i>
  </colItems>
  <pageFields count="2">
    <pageField fld="3" hier="4" name="[Fact Full].[source].&amp;[Monthly LFS all Provinces]" cap="Monthly LFS all Provinces"/>
    <pageField fld="4" hier="5" name="[Fact Full].[indicator].&amp;[Labour Force]" cap="Labour Force"/>
  </pageFields>
  <dataFields count="1">
    <dataField name="Sum of value" fld="0" baseField="2" baseItem="8" numFmtId="3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12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B2283-FC50-4B4C-A1D2-9015A6943729}" name="PivotTable3" cacheId="12" applyNumberFormats="0" applyBorderFormats="0" applyFontFormats="0" applyPatternFormats="0" applyAlignmentFormats="0" applyWidthHeightFormats="1" dataCaption="Values" updatedVersion="7" minRefreshableVersion="3" useAutoFormatting="1" subtotalHiddenItems="1" colGrandTotals="0" itemPrintTitles="1" createdVersion="7" indent="0" outline="1" outlineData="1" multipleFieldFilters="0">
  <location ref="B25:D39" firstHeaderRow="1" firstDataRow="2" firstDataCol="1" rowPageCount="3" colPageCount="1"/>
  <pivotFields count="6"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">
    <i>
      <x/>
    </i>
    <i>
      <x v="1"/>
    </i>
  </colItems>
  <pageFields count="3">
    <pageField fld="3" hier="4" name="[Fact Full].[source].&amp;[Monthly LFS all Provinces]" cap="Monthly LFS all Provinces"/>
    <pageField fld="4" hier="5" name="[Fact Full].[indicator].&amp;[Labour Force]" cap="Labour Force"/>
    <pageField fld="5" hier="12" name="[Fact Full].[creative_sector].&amp;[Not Creative]" cap="Not Creative"/>
  </pageFields>
  <dataFields count="1">
    <dataField name="Sum of value" fld="0" baseField="2" baseItem="8" numFmtId="3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Fact Full].[creative_sector].&amp;[Not Creativ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Fu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51"/>
  <sheetViews>
    <sheetView workbookViewId="0">
      <selection activeCell="C23" sqref="C23"/>
    </sheetView>
  </sheetViews>
  <sheetFormatPr defaultRowHeight="14.25" x14ac:dyDescent="0.45"/>
  <cols>
    <col min="2" max="2" width="31.46484375" bestFit="1" customWidth="1"/>
    <col min="3" max="3" width="23" bestFit="1" customWidth="1"/>
    <col min="4" max="4" width="10.6640625" bestFit="1" customWidth="1"/>
    <col min="5" max="5" width="10.73046875" bestFit="1" customWidth="1"/>
    <col min="6" max="6" width="9.73046875" bestFit="1" customWidth="1"/>
    <col min="7" max="7" width="36.33203125" bestFit="1" customWidth="1"/>
    <col min="8" max="13" width="9.73046875" bestFit="1" customWidth="1"/>
    <col min="14" max="14" width="10.73046875" bestFit="1" customWidth="1"/>
    <col min="15" max="23" width="23" bestFit="1" customWidth="1"/>
    <col min="24" max="24" width="15.9296875" bestFit="1" customWidth="1"/>
    <col min="25" max="25" width="10.73046875" bestFit="1" customWidth="1"/>
    <col min="26" max="49" width="18.59765625" bestFit="1" customWidth="1"/>
    <col min="50" max="50" width="15.9296875" bestFit="1" customWidth="1"/>
    <col min="51" max="51" width="11.59765625" bestFit="1" customWidth="1"/>
    <col min="52" max="56" width="9.73046875" bestFit="1" customWidth="1"/>
    <col min="57" max="57" width="11.73046875" bestFit="1" customWidth="1"/>
    <col min="58" max="68" width="9.73046875" bestFit="1" customWidth="1"/>
    <col min="69" max="69" width="11.73046875" bestFit="1" customWidth="1"/>
    <col min="70" max="80" width="9.73046875" bestFit="1" customWidth="1"/>
    <col min="81" max="81" width="11.73046875" bestFit="1" customWidth="1"/>
    <col min="82" max="92" width="9.73046875" bestFit="1" customWidth="1"/>
    <col min="93" max="93" width="11.73046875" bestFit="1" customWidth="1"/>
    <col min="94" max="104" width="9.73046875" bestFit="1" customWidth="1"/>
    <col min="105" max="105" width="11.73046875" bestFit="1" customWidth="1"/>
    <col min="106" max="116" width="9.73046875" bestFit="1" customWidth="1"/>
    <col min="117" max="117" width="11.73046875" bestFit="1" customWidth="1"/>
    <col min="118" max="135" width="9.73046875" bestFit="1" customWidth="1"/>
    <col min="136" max="136" width="11.73046875" bestFit="1" customWidth="1"/>
  </cols>
  <sheetData>
    <row r="1" spans="2:8" x14ac:dyDescent="0.45">
      <c r="B1" s="1" t="s">
        <v>17</v>
      </c>
      <c r="C1" t="s" vm="1">
        <v>18</v>
      </c>
    </row>
    <row r="2" spans="2:8" x14ac:dyDescent="0.45">
      <c r="B2" s="1" t="s">
        <v>19</v>
      </c>
      <c r="C2" t="s" vm="3">
        <v>22</v>
      </c>
    </row>
    <row r="3" spans="2:8" x14ac:dyDescent="0.45">
      <c r="B3" s="1" t="s">
        <v>21</v>
      </c>
      <c r="C3" t="s" vm="2">
        <v>20</v>
      </c>
    </row>
    <row r="5" spans="2:8" x14ac:dyDescent="0.45">
      <c r="B5" s="1" t="s">
        <v>0</v>
      </c>
      <c r="C5" s="1" t="s">
        <v>14</v>
      </c>
    </row>
    <row r="6" spans="2:8" x14ac:dyDescent="0.45">
      <c r="C6" t="s">
        <v>15</v>
      </c>
      <c r="D6" t="s">
        <v>16</v>
      </c>
    </row>
    <row r="7" spans="2:8" x14ac:dyDescent="0.45">
      <c r="B7" s="1" t="s">
        <v>1</v>
      </c>
    </row>
    <row r="8" spans="2:8" x14ac:dyDescent="0.45">
      <c r="B8" s="2" t="s">
        <v>2</v>
      </c>
      <c r="C8" s="3">
        <v>14253100</v>
      </c>
      <c r="D8" s="3">
        <v>15433700</v>
      </c>
      <c r="G8" t="str">
        <f>B8</f>
        <v>Accommodation and food services</v>
      </c>
      <c r="H8" s="4">
        <f>(D8/C8)^(1/9)-1</f>
        <v>8.8813184205802642E-3</v>
      </c>
    </row>
    <row r="9" spans="2:8" x14ac:dyDescent="0.45">
      <c r="B9" s="2" t="s">
        <v>50</v>
      </c>
      <c r="C9" s="3">
        <v>5022000</v>
      </c>
      <c r="D9" s="3">
        <v>5772400</v>
      </c>
      <c r="G9" t="str">
        <f t="shared" ref="G9:G21" si="0">B9</f>
        <v>Arts, entertainment and recreation</v>
      </c>
      <c r="H9" s="4">
        <f t="shared" ref="H9:H21" si="1">(D9/C9)^(1/9)-1</f>
        <v>1.5593628846225727E-2</v>
      </c>
    </row>
    <row r="10" spans="2:8" x14ac:dyDescent="0.45">
      <c r="B10" s="2" t="s">
        <v>3</v>
      </c>
      <c r="C10" s="3">
        <v>16480300</v>
      </c>
      <c r="D10" s="3">
        <v>18823900</v>
      </c>
      <c r="G10" t="str">
        <f t="shared" si="0"/>
        <v>Construction</v>
      </c>
      <c r="H10" s="4">
        <f t="shared" si="1"/>
        <v>1.4883180042781774E-2</v>
      </c>
    </row>
    <row r="11" spans="2:8" x14ac:dyDescent="0.45">
      <c r="B11" s="2" t="s">
        <v>52</v>
      </c>
      <c r="C11" s="3">
        <v>9392300</v>
      </c>
      <c r="D11" s="3">
        <v>10311500</v>
      </c>
      <c r="G11" t="str">
        <f t="shared" si="0"/>
        <v>Finance and insurance</v>
      </c>
      <c r="H11" s="4">
        <f t="shared" si="1"/>
        <v>1.0428397592337602E-2</v>
      </c>
    </row>
    <row r="12" spans="2:8" x14ac:dyDescent="0.45">
      <c r="B12" s="2" t="s">
        <v>4</v>
      </c>
      <c r="C12" s="3">
        <v>25055700</v>
      </c>
      <c r="D12" s="3">
        <v>30329100</v>
      </c>
      <c r="G12" t="str">
        <f t="shared" si="0"/>
        <v>Health care and social assistance</v>
      </c>
      <c r="H12" s="4">
        <f t="shared" si="1"/>
        <v>2.1449730229342157E-2</v>
      </c>
    </row>
    <row r="13" spans="2:8" x14ac:dyDescent="0.45">
      <c r="B13" s="2" t="s">
        <v>51</v>
      </c>
      <c r="C13" s="3">
        <v>4719700</v>
      </c>
      <c r="D13" s="3">
        <v>4032700</v>
      </c>
      <c r="G13" t="str">
        <f t="shared" si="0"/>
        <v>Information and cultural industries</v>
      </c>
      <c r="H13" s="4">
        <f t="shared" si="1"/>
        <v>-1.7326922217634433E-2</v>
      </c>
    </row>
    <row r="14" spans="2:8" x14ac:dyDescent="0.45">
      <c r="B14" s="2" t="s">
        <v>5</v>
      </c>
      <c r="C14" s="3">
        <v>44016400</v>
      </c>
      <c r="D14" s="3">
        <v>43112900</v>
      </c>
      <c r="G14" t="str">
        <f t="shared" si="0"/>
        <v>Manufacturing</v>
      </c>
      <c r="H14" s="4">
        <f t="shared" si="1"/>
        <v>-2.3017951832553507E-3</v>
      </c>
    </row>
    <row r="15" spans="2:8" x14ac:dyDescent="0.45">
      <c r="B15" s="2" t="s">
        <v>6</v>
      </c>
      <c r="C15" s="3">
        <v>3183700</v>
      </c>
      <c r="D15" s="3">
        <v>3385800</v>
      </c>
      <c r="G15" t="str">
        <f t="shared" si="0"/>
        <v>Mining, quarrying, and oil and gas extraction</v>
      </c>
      <c r="H15" s="4">
        <f t="shared" si="1"/>
        <v>6.8618993260047834E-3</v>
      </c>
    </row>
    <row r="16" spans="2:8" x14ac:dyDescent="0.45">
      <c r="B16" s="2" t="s">
        <v>7</v>
      </c>
      <c r="C16" s="3">
        <v>11317900</v>
      </c>
      <c r="D16" s="3">
        <v>12402800</v>
      </c>
      <c r="G16" t="str">
        <f t="shared" si="0"/>
        <v>Public administration</v>
      </c>
      <c r="H16" s="4">
        <f t="shared" si="1"/>
        <v>1.0222643427446831E-2</v>
      </c>
    </row>
    <row r="17" spans="2:8" x14ac:dyDescent="0.45">
      <c r="B17" s="2" t="s">
        <v>8</v>
      </c>
      <c r="C17" s="3">
        <v>3853500</v>
      </c>
      <c r="D17" s="3">
        <v>4404000</v>
      </c>
      <c r="G17" t="str">
        <f t="shared" si="0"/>
        <v>Real estate and rental and leasing</v>
      </c>
      <c r="H17" s="4">
        <f t="shared" si="1"/>
        <v>1.4947433403861066E-2</v>
      </c>
    </row>
    <row r="18" spans="2:8" x14ac:dyDescent="0.45">
      <c r="B18" s="2" t="s">
        <v>9</v>
      </c>
      <c r="C18" s="3">
        <v>52447200</v>
      </c>
      <c r="D18" s="3">
        <v>55091800</v>
      </c>
      <c r="G18" t="str">
        <f t="shared" si="0"/>
        <v>Retail Trade</v>
      </c>
      <c r="H18" s="4">
        <f t="shared" si="1"/>
        <v>5.4809586291004742E-3</v>
      </c>
    </row>
    <row r="19" spans="2:8" x14ac:dyDescent="0.45">
      <c r="B19" s="2" t="s">
        <v>10</v>
      </c>
      <c r="C19" s="3">
        <v>20501700</v>
      </c>
      <c r="D19" s="3">
        <v>25686200</v>
      </c>
      <c r="G19" t="str">
        <f t="shared" si="0"/>
        <v>Transportation and warehousing</v>
      </c>
      <c r="H19" s="4">
        <f t="shared" si="1"/>
        <v>2.5365940179814528E-2</v>
      </c>
    </row>
    <row r="20" spans="2:8" x14ac:dyDescent="0.45">
      <c r="B20" s="2" t="s">
        <v>11</v>
      </c>
      <c r="C20" s="3">
        <v>1736400</v>
      </c>
      <c r="D20" s="3">
        <v>1698400</v>
      </c>
      <c r="G20" t="str">
        <f t="shared" si="0"/>
        <v>Utilities</v>
      </c>
      <c r="H20" s="4">
        <f t="shared" si="1"/>
        <v>-2.4555771298210294E-3</v>
      </c>
    </row>
    <row r="21" spans="2:8" x14ac:dyDescent="0.45">
      <c r="B21" s="2" t="s">
        <v>12</v>
      </c>
      <c r="C21" s="3">
        <v>7818900</v>
      </c>
      <c r="D21" s="3">
        <v>7835100</v>
      </c>
      <c r="G21" t="str">
        <f t="shared" si="0"/>
        <v>Wholesale Trade</v>
      </c>
      <c r="H21" s="4">
        <f t="shared" si="1"/>
        <v>2.299996977710439E-4</v>
      </c>
    </row>
    <row r="22" spans="2:8" x14ac:dyDescent="0.45">
      <c r="B22" s="2" t="s">
        <v>13</v>
      </c>
      <c r="C22" s="3">
        <v>219798800</v>
      </c>
      <c r="D22" s="3">
        <v>238320300</v>
      </c>
      <c r="G22" t="s">
        <v>33</v>
      </c>
      <c r="H22" s="6">
        <f>H51</f>
        <v>2.9163293145978209E-2</v>
      </c>
    </row>
    <row r="23" spans="2:8" x14ac:dyDescent="0.45">
      <c r="C23" s="7"/>
      <c r="H23" s="6" t="s">
        <v>34</v>
      </c>
    </row>
    <row r="24" spans="2:8" x14ac:dyDescent="0.45">
      <c r="G24" t="str" cm="1">
        <f t="array" ref="G24:H38">_xlfn._xlws.SORT(G8:H22,2,1,FALSE)</f>
        <v>Information and cultural industries</v>
      </c>
      <c r="H24" s="4">
        <v>-1.7326922217634433E-2</v>
      </c>
    </row>
    <row r="25" spans="2:8" x14ac:dyDescent="0.45">
      <c r="G25" t="str">
        <v>Utilities</v>
      </c>
      <c r="H25" s="4">
        <v>-2.4555771298210294E-3</v>
      </c>
    </row>
    <row r="26" spans="2:8" x14ac:dyDescent="0.45">
      <c r="G26" t="str">
        <v>Manufacturing</v>
      </c>
      <c r="H26" s="4">
        <v>-2.3017951832553507E-3</v>
      </c>
    </row>
    <row r="27" spans="2:8" x14ac:dyDescent="0.45">
      <c r="G27" t="str">
        <v>Wholesale Trade</v>
      </c>
      <c r="H27" s="4">
        <v>2.299996977710439E-4</v>
      </c>
    </row>
    <row r="28" spans="2:8" x14ac:dyDescent="0.45">
      <c r="G28" t="str">
        <v>Retail Trade</v>
      </c>
      <c r="H28" s="4">
        <v>5.4809586291004742E-3</v>
      </c>
    </row>
    <row r="29" spans="2:8" x14ac:dyDescent="0.45">
      <c r="G29" t="str">
        <v>Mining, quarrying, and oil and gas extraction</v>
      </c>
      <c r="H29" s="4">
        <v>6.8618993260047834E-3</v>
      </c>
    </row>
    <row r="30" spans="2:8" x14ac:dyDescent="0.45">
      <c r="G30" t="str">
        <v>Accommodation and food services</v>
      </c>
      <c r="H30" s="4">
        <v>8.8813184205802642E-3</v>
      </c>
    </row>
    <row r="31" spans="2:8" x14ac:dyDescent="0.45">
      <c r="G31" t="str">
        <v>Public administration</v>
      </c>
      <c r="H31" s="4">
        <v>1.0222643427446831E-2</v>
      </c>
    </row>
    <row r="32" spans="2:8" x14ac:dyDescent="0.45">
      <c r="G32" t="str">
        <v>Finance and insurance</v>
      </c>
      <c r="H32" s="4">
        <v>1.0428397592337602E-2</v>
      </c>
    </row>
    <row r="33" spans="2:8" x14ac:dyDescent="0.45">
      <c r="G33" t="str">
        <v>Construction</v>
      </c>
      <c r="H33" s="4">
        <v>1.4883180042781774E-2</v>
      </c>
    </row>
    <row r="34" spans="2:8" x14ac:dyDescent="0.45">
      <c r="G34" t="str">
        <v>Real estate and rental and leasing</v>
      </c>
      <c r="H34" s="4">
        <v>1.4947433403861066E-2</v>
      </c>
    </row>
    <row r="35" spans="2:8" x14ac:dyDescent="0.45">
      <c r="G35" t="str">
        <v>Arts, entertainment and recreation</v>
      </c>
      <c r="H35" s="4">
        <v>1.5593628846225727E-2</v>
      </c>
    </row>
    <row r="36" spans="2:8" x14ac:dyDescent="0.45">
      <c r="G36" t="str">
        <v>Health care and social assistance</v>
      </c>
      <c r="H36" s="4">
        <v>2.1449730229342157E-2</v>
      </c>
    </row>
    <row r="37" spans="2:8" x14ac:dyDescent="0.45">
      <c r="B37" s="1" t="s">
        <v>21</v>
      </c>
      <c r="C37" t="s" vm="2">
        <v>20</v>
      </c>
      <c r="G37" t="str">
        <v>Transportation and warehousing</v>
      </c>
      <c r="H37" s="4">
        <v>2.5365940179814528E-2</v>
      </c>
    </row>
    <row r="38" spans="2:8" x14ac:dyDescent="0.45">
      <c r="B38" s="1" t="s">
        <v>17</v>
      </c>
      <c r="C38" t="s" vm="1">
        <v>18</v>
      </c>
      <c r="G38" t="str">
        <v>Creative and Cultural Industries</v>
      </c>
      <c r="H38" s="4">
        <v>2.9163293145978209E-2</v>
      </c>
    </row>
    <row r="39" spans="2:8" x14ac:dyDescent="0.45">
      <c r="B39" s="1" t="s">
        <v>19</v>
      </c>
      <c r="C39" t="s" vm="3">
        <v>22</v>
      </c>
      <c r="H39" s="4"/>
    </row>
    <row r="40" spans="2:8" x14ac:dyDescent="0.45">
      <c r="H40" s="4"/>
    </row>
    <row r="41" spans="2:8" x14ac:dyDescent="0.45">
      <c r="B41" s="1" t="s">
        <v>0</v>
      </c>
      <c r="C41" s="1" t="s">
        <v>14</v>
      </c>
    </row>
    <row r="42" spans="2:8" x14ac:dyDescent="0.45">
      <c r="B42" s="1" t="s">
        <v>1</v>
      </c>
      <c r="C42" t="s">
        <v>15</v>
      </c>
      <c r="D42" t="s">
        <v>16</v>
      </c>
    </row>
    <row r="43" spans="2:8" x14ac:dyDescent="0.45">
      <c r="B43" s="2" t="s">
        <v>23</v>
      </c>
      <c r="C43" s="5">
        <v>2678400</v>
      </c>
      <c r="D43" s="5">
        <v>3415200</v>
      </c>
      <c r="G43" t="str">
        <f>B43</f>
        <v>Advertising and marketing</v>
      </c>
      <c r="H43" s="4">
        <f>(D43/C43)^(1/9)-1</f>
        <v>2.736968115296845E-2</v>
      </c>
    </row>
    <row r="44" spans="2:8" x14ac:dyDescent="0.45">
      <c r="B44" s="2" t="s">
        <v>24</v>
      </c>
      <c r="C44" s="5">
        <v>3198600</v>
      </c>
      <c r="D44" s="5">
        <v>3753100</v>
      </c>
      <c r="G44" t="str">
        <f t="shared" ref="G44:G50" si="2">B44</f>
        <v>Architecture</v>
      </c>
      <c r="H44" s="4">
        <f t="shared" ref="H44:H51" si="3">(D44/C44)^(1/9)-1</f>
        <v>1.7921921027887366E-2</v>
      </c>
    </row>
    <row r="45" spans="2:8" x14ac:dyDescent="0.45">
      <c r="B45" s="2" t="s">
        <v>25</v>
      </c>
      <c r="C45" s="5">
        <v>952500</v>
      </c>
      <c r="D45" s="5">
        <v>1340900</v>
      </c>
      <c r="G45" t="str">
        <f t="shared" si="2"/>
        <v>Crafts</v>
      </c>
      <c r="H45" s="4">
        <f t="shared" si="3"/>
        <v>3.8731948712841691E-2</v>
      </c>
    </row>
    <row r="46" spans="2:8" x14ac:dyDescent="0.45">
      <c r="B46" s="2" t="s">
        <v>26</v>
      </c>
      <c r="C46" s="5">
        <v>687300</v>
      </c>
      <c r="D46" s="5">
        <v>769500</v>
      </c>
      <c r="G46" t="str">
        <f t="shared" si="2"/>
        <v>Design</v>
      </c>
      <c r="H46" s="4">
        <f t="shared" si="3"/>
        <v>1.2631340473930441E-2</v>
      </c>
    </row>
    <row r="47" spans="2:8" x14ac:dyDescent="0.45">
      <c r="B47" s="2" t="s">
        <v>27</v>
      </c>
      <c r="C47" s="5">
        <v>602600</v>
      </c>
      <c r="D47" s="5">
        <v>426700</v>
      </c>
      <c r="G47" t="str">
        <f t="shared" si="2"/>
        <v>Film, TV, video, radio and photography</v>
      </c>
      <c r="H47" s="4">
        <f t="shared" si="3"/>
        <v>-3.7626348826101386E-2</v>
      </c>
    </row>
    <row r="48" spans="2:8" x14ac:dyDescent="0.45">
      <c r="B48" s="2" t="s">
        <v>28</v>
      </c>
      <c r="C48" s="5">
        <v>3592700</v>
      </c>
      <c r="D48" s="5">
        <v>5780500</v>
      </c>
      <c r="G48" t="str">
        <f t="shared" si="2"/>
        <v>IT, software and computer services</v>
      </c>
      <c r="H48" s="4">
        <f t="shared" si="3"/>
        <v>5.4264016039205165E-2</v>
      </c>
    </row>
    <row r="49" spans="2:8" x14ac:dyDescent="0.45">
      <c r="B49" s="2" t="s">
        <v>29</v>
      </c>
      <c r="C49" s="5">
        <v>1841600</v>
      </c>
      <c r="D49" s="5">
        <v>2440100</v>
      </c>
      <c r="G49" t="str">
        <f t="shared" si="2"/>
        <v>Music and Performing Arts</v>
      </c>
      <c r="H49" s="4">
        <f t="shared" si="3"/>
        <v>3.1761092086483922E-2</v>
      </c>
    </row>
    <row r="50" spans="2:8" x14ac:dyDescent="0.45">
      <c r="B50" s="2" t="s">
        <v>31</v>
      </c>
      <c r="C50" s="5">
        <v>2479700</v>
      </c>
      <c r="D50" s="5">
        <v>2841500</v>
      </c>
      <c r="G50" t="str">
        <f t="shared" si="2"/>
        <v>Publishing</v>
      </c>
      <c r="H50" s="4">
        <f t="shared" si="3"/>
        <v>1.5247801239227421E-2</v>
      </c>
    </row>
    <row r="51" spans="2:8" x14ac:dyDescent="0.45">
      <c r="B51" s="2" t="s">
        <v>13</v>
      </c>
      <c r="C51" s="5">
        <v>16033400</v>
      </c>
      <c r="D51" s="5">
        <v>20767500</v>
      </c>
      <c r="G51" t="s">
        <v>32</v>
      </c>
      <c r="H51" s="4">
        <f t="shared" si="3"/>
        <v>2.9163293145978209E-2</v>
      </c>
    </row>
  </sheetData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9F4A-8AC8-484D-8D0B-340D41231000}">
  <dimension ref="B1:I39"/>
  <sheetViews>
    <sheetView workbookViewId="0">
      <selection activeCell="I20" sqref="I20"/>
    </sheetView>
  </sheetViews>
  <sheetFormatPr defaultRowHeight="14.25" x14ac:dyDescent="0.45"/>
  <cols>
    <col min="2" max="2" width="43.86328125" bestFit="1" customWidth="1"/>
    <col min="3" max="3" width="23" bestFit="1" customWidth="1"/>
    <col min="4" max="4" width="9.6640625" bestFit="1" customWidth="1"/>
    <col min="5" max="5" width="10.73046875" bestFit="1" customWidth="1"/>
    <col min="6" max="6" width="9.73046875" bestFit="1" customWidth="1"/>
    <col min="7" max="7" width="40.59765625" bestFit="1" customWidth="1"/>
    <col min="8" max="13" width="9.73046875" bestFit="1" customWidth="1"/>
    <col min="14" max="14" width="10.73046875" bestFit="1" customWidth="1"/>
    <col min="15" max="23" width="23" bestFit="1" customWidth="1"/>
    <col min="24" max="24" width="15.9296875" bestFit="1" customWidth="1"/>
    <col min="25" max="25" width="10.73046875" bestFit="1" customWidth="1"/>
    <col min="26" max="49" width="18.59765625" bestFit="1" customWidth="1"/>
    <col min="50" max="50" width="15.9296875" bestFit="1" customWidth="1"/>
    <col min="51" max="51" width="11.59765625" bestFit="1" customWidth="1"/>
    <col min="52" max="56" width="9.73046875" bestFit="1" customWidth="1"/>
    <col min="57" max="57" width="11.73046875" bestFit="1" customWidth="1"/>
    <col min="58" max="68" width="9.73046875" bestFit="1" customWidth="1"/>
    <col min="69" max="69" width="11.73046875" bestFit="1" customWidth="1"/>
    <col min="70" max="80" width="9.73046875" bestFit="1" customWidth="1"/>
    <col min="81" max="81" width="11.73046875" bestFit="1" customWidth="1"/>
    <col min="82" max="92" width="9.73046875" bestFit="1" customWidth="1"/>
    <col min="93" max="93" width="11.73046875" bestFit="1" customWidth="1"/>
    <col min="94" max="104" width="9.73046875" bestFit="1" customWidth="1"/>
    <col min="105" max="105" width="11.73046875" bestFit="1" customWidth="1"/>
    <col min="106" max="116" width="9.73046875" bestFit="1" customWidth="1"/>
    <col min="117" max="117" width="11.73046875" bestFit="1" customWidth="1"/>
    <col min="118" max="135" width="9.73046875" bestFit="1" customWidth="1"/>
    <col min="136" max="136" width="11.73046875" bestFit="1" customWidth="1"/>
  </cols>
  <sheetData>
    <row r="1" spans="2:9" x14ac:dyDescent="0.45">
      <c r="H1" s="4"/>
    </row>
    <row r="2" spans="2:9" x14ac:dyDescent="0.45">
      <c r="H2" s="4"/>
    </row>
    <row r="3" spans="2:9" x14ac:dyDescent="0.45">
      <c r="B3" s="1" t="s">
        <v>17</v>
      </c>
      <c r="C3" t="s" vm="1">
        <v>18</v>
      </c>
      <c r="H3" s="4"/>
    </row>
    <row r="4" spans="2:9" x14ac:dyDescent="0.45">
      <c r="B4" s="1" t="s">
        <v>19</v>
      </c>
      <c r="C4" t="s" vm="3">
        <v>22</v>
      </c>
      <c r="H4" s="4"/>
    </row>
    <row r="5" spans="2:9" x14ac:dyDescent="0.45">
      <c r="H5" s="4"/>
    </row>
    <row r="6" spans="2:9" x14ac:dyDescent="0.45">
      <c r="B6" s="1" t="s">
        <v>0</v>
      </c>
      <c r="C6" s="1" t="s">
        <v>14</v>
      </c>
    </row>
    <row r="7" spans="2:9" x14ac:dyDescent="0.45">
      <c r="B7" s="1" t="s">
        <v>1</v>
      </c>
      <c r="C7" t="s">
        <v>15</v>
      </c>
      <c r="D7" t="s">
        <v>16</v>
      </c>
      <c r="H7" t="s">
        <v>47</v>
      </c>
      <c r="I7" t="s">
        <v>48</v>
      </c>
    </row>
    <row r="8" spans="2:9" x14ac:dyDescent="0.45">
      <c r="B8" s="2" t="s">
        <v>35</v>
      </c>
      <c r="C8" s="3">
        <v>1805800</v>
      </c>
      <c r="D8" s="3">
        <v>2363200</v>
      </c>
      <c r="G8" t="str">
        <f>B8</f>
        <v>Alberta</v>
      </c>
      <c r="H8" s="4">
        <f t="shared" ref="H8" si="0">(D8/C8)^(1/9)-1</f>
        <v>3.0341525153206428E-2</v>
      </c>
      <c r="I8" s="4">
        <f t="shared" ref="I8:I20" si="1">(D27/C27)^(1/9)-1</f>
        <v>1.4857918241288459E-2</v>
      </c>
    </row>
    <row r="9" spans="2:9" x14ac:dyDescent="0.45">
      <c r="B9" s="2" t="s">
        <v>36</v>
      </c>
      <c r="C9" s="3">
        <v>2251400</v>
      </c>
      <c r="D9" s="3">
        <v>3129700</v>
      </c>
      <c r="G9" t="str">
        <f t="shared" ref="G9:G20" si="2">B9</f>
        <v>British Columbia</v>
      </c>
      <c r="H9" s="4">
        <f t="shared" ref="H9:H20" si="3">(D9/C9)^(1/9)-1</f>
        <v>3.7276287278824149E-2</v>
      </c>
      <c r="I9" s="4">
        <f t="shared" si="1"/>
        <v>1.0776813923002893E-2</v>
      </c>
    </row>
    <row r="10" spans="2:9" x14ac:dyDescent="0.45">
      <c r="B10" s="2" t="s">
        <v>20</v>
      </c>
      <c r="C10" s="3">
        <v>16033400</v>
      </c>
      <c r="D10" s="3">
        <v>20767500</v>
      </c>
      <c r="G10" t="str">
        <f t="shared" si="2"/>
        <v>Canada</v>
      </c>
      <c r="H10" s="4">
        <f t="shared" si="3"/>
        <v>2.9163293145978209E-2</v>
      </c>
      <c r="I10" s="4">
        <f t="shared" si="1"/>
        <v>8.7361101783394179E-3</v>
      </c>
    </row>
    <row r="11" spans="2:9" x14ac:dyDescent="0.45">
      <c r="B11" s="2" t="s">
        <v>37</v>
      </c>
      <c r="C11" s="3">
        <v>327400</v>
      </c>
      <c r="D11" s="3">
        <v>395600</v>
      </c>
      <c r="G11" t="str">
        <f t="shared" si="2"/>
        <v>Manitoba</v>
      </c>
      <c r="H11" s="4">
        <f t="shared" si="3"/>
        <v>2.1247121223179954E-2</v>
      </c>
      <c r="I11" s="4">
        <f t="shared" si="1"/>
        <v>6.8121129008800185E-3</v>
      </c>
    </row>
    <row r="12" spans="2:9" x14ac:dyDescent="0.45">
      <c r="B12" s="2" t="s">
        <v>38</v>
      </c>
      <c r="C12" s="3">
        <v>204800</v>
      </c>
      <c r="D12" s="3">
        <v>226400</v>
      </c>
      <c r="G12" t="str">
        <f t="shared" si="2"/>
        <v>New Brunswick</v>
      </c>
      <c r="H12" s="4">
        <f t="shared" si="3"/>
        <v>1.1203342973129304E-2</v>
      </c>
      <c r="I12" s="4">
        <f t="shared" si="1"/>
        <v>-2.5493732344662456E-3</v>
      </c>
    </row>
    <row r="13" spans="2:9" x14ac:dyDescent="0.45">
      <c r="B13" s="2" t="s">
        <v>39</v>
      </c>
      <c r="C13" s="3">
        <v>86900</v>
      </c>
      <c r="D13" s="3">
        <v>112600</v>
      </c>
      <c r="G13" t="str">
        <f t="shared" si="2"/>
        <v>Newfoundland and Labrador</v>
      </c>
      <c r="H13" s="4">
        <f t="shared" si="3"/>
        <v>2.9205428541743794E-2</v>
      </c>
      <c r="I13" s="4">
        <f t="shared" si="1"/>
        <v>-3.9379125091345557E-3</v>
      </c>
    </row>
    <row r="14" spans="2:9" x14ac:dyDescent="0.45">
      <c r="B14" s="2" t="s">
        <v>40</v>
      </c>
      <c r="C14" s="3">
        <v>14800</v>
      </c>
      <c r="D14" s="3">
        <v>29200</v>
      </c>
      <c r="G14" t="str">
        <f t="shared" si="2"/>
        <v>North (NorthWest, Northern, Nunavut and Yukon)</v>
      </c>
      <c r="H14" s="4">
        <f t="shared" si="3"/>
        <v>7.8428203874365998E-2</v>
      </c>
      <c r="I14" s="4">
        <f t="shared" si="1"/>
        <v>1.3065924162273923E-2</v>
      </c>
    </row>
    <row r="15" spans="2:9" x14ac:dyDescent="0.45">
      <c r="B15" s="2" t="s">
        <v>41</v>
      </c>
      <c r="C15" s="3">
        <v>308000</v>
      </c>
      <c r="D15" s="3">
        <v>362000</v>
      </c>
      <c r="G15" t="str">
        <f t="shared" si="2"/>
        <v>Nova Scotia</v>
      </c>
      <c r="H15" s="4">
        <f t="shared" si="3"/>
        <v>1.8111439285760866E-2</v>
      </c>
      <c r="I15" s="4">
        <f t="shared" si="1"/>
        <v>2.4371935325673277E-5</v>
      </c>
    </row>
    <row r="16" spans="2:9" x14ac:dyDescent="0.45">
      <c r="B16" s="2" t="s">
        <v>42</v>
      </c>
      <c r="C16" s="3">
        <v>6765600</v>
      </c>
      <c r="D16" s="3">
        <v>9005500</v>
      </c>
      <c r="G16" t="str">
        <f t="shared" si="2"/>
        <v>Ontario</v>
      </c>
      <c r="H16" s="4">
        <f t="shared" si="3"/>
        <v>3.2286310634806803E-2</v>
      </c>
      <c r="I16" s="4">
        <f t="shared" si="1"/>
        <v>9.6794517416700643E-3</v>
      </c>
    </row>
    <row r="17" spans="2:9" x14ac:dyDescent="0.45">
      <c r="B17" s="2" t="s">
        <v>43</v>
      </c>
      <c r="C17" s="3">
        <v>30400</v>
      </c>
      <c r="D17" s="3">
        <v>40500</v>
      </c>
      <c r="G17" t="str">
        <f t="shared" si="2"/>
        <v>Prince Edward Island</v>
      </c>
      <c r="H17" s="4">
        <f t="shared" si="3"/>
        <v>3.2386655276898102E-2</v>
      </c>
      <c r="I17" s="4">
        <f t="shared" si="1"/>
        <v>1.0916103117083242E-2</v>
      </c>
    </row>
    <row r="18" spans="2:9" x14ac:dyDescent="0.45">
      <c r="B18" s="2" t="s">
        <v>44</v>
      </c>
      <c r="C18" s="3">
        <v>3846700</v>
      </c>
      <c r="D18" s="3">
        <v>4642000</v>
      </c>
      <c r="G18" t="str">
        <f t="shared" si="2"/>
        <v>Quebec</v>
      </c>
      <c r="H18" s="4">
        <f t="shared" si="3"/>
        <v>2.110060945534431E-2</v>
      </c>
      <c r="I18" s="4">
        <f t="shared" si="1"/>
        <v>7.0261112238603207E-3</v>
      </c>
    </row>
    <row r="19" spans="2:9" x14ac:dyDescent="0.45">
      <c r="B19" s="2" t="s">
        <v>45</v>
      </c>
      <c r="C19" s="3">
        <v>271300</v>
      </c>
      <c r="D19" s="3">
        <v>341400</v>
      </c>
      <c r="G19" t="str">
        <f t="shared" si="2"/>
        <v>Saskatchewan</v>
      </c>
      <c r="H19" s="4">
        <f t="shared" si="3"/>
        <v>2.5865473995332566E-2</v>
      </c>
      <c r="I19" s="4">
        <f t="shared" si="1"/>
        <v>8.0328447778994505E-3</v>
      </c>
    </row>
    <row r="20" spans="2:9" x14ac:dyDescent="0.45">
      <c r="B20" s="2" t="s">
        <v>13</v>
      </c>
      <c r="C20" s="3">
        <v>31946500</v>
      </c>
      <c r="D20" s="3">
        <v>41415600</v>
      </c>
      <c r="G20" t="str">
        <f t="shared" si="2"/>
        <v>Grand Total</v>
      </c>
      <c r="H20" s="4">
        <f t="shared" si="3"/>
        <v>2.9263901576879858E-2</v>
      </c>
      <c r="I20" s="4">
        <f t="shared" si="1"/>
        <v>8.8591744634902714E-3</v>
      </c>
    </row>
    <row r="21" spans="2:9" x14ac:dyDescent="0.45">
      <c r="B21" s="1" t="s">
        <v>17</v>
      </c>
      <c r="C21" t="s" vm="1">
        <v>18</v>
      </c>
    </row>
    <row r="22" spans="2:9" x14ac:dyDescent="0.45">
      <c r="B22" s="1" t="s">
        <v>19</v>
      </c>
      <c r="C22" t="s" vm="3">
        <v>22</v>
      </c>
    </row>
    <row r="23" spans="2:9" x14ac:dyDescent="0.45">
      <c r="B23" s="1" t="s">
        <v>46</v>
      </c>
      <c r="C23" t="s" vm="4">
        <v>30</v>
      </c>
      <c r="H23" t="s">
        <v>49</v>
      </c>
      <c r="I23" t="s">
        <v>48</v>
      </c>
    </row>
    <row r="24" spans="2:9" x14ac:dyDescent="0.45">
      <c r="G24" t="str" cm="1">
        <f t="array" ref="G24:I35">_xlfn._xlws.SORT(G8:I19,2,1,FALSE)</f>
        <v>New Brunswick</v>
      </c>
      <c r="H24" s="4">
        <v>1.1203342973129304E-2</v>
      </c>
      <c r="I24" s="4">
        <v>-2.5493732344662456E-3</v>
      </c>
    </row>
    <row r="25" spans="2:9" x14ac:dyDescent="0.45">
      <c r="B25" s="1" t="s">
        <v>0</v>
      </c>
      <c r="C25" s="1" t="s">
        <v>14</v>
      </c>
      <c r="G25" t="str">
        <v>Nova Scotia</v>
      </c>
      <c r="H25" s="4">
        <v>1.8111439285760866E-2</v>
      </c>
      <c r="I25" s="4">
        <v>2.4371935325673277E-5</v>
      </c>
    </row>
    <row r="26" spans="2:9" x14ac:dyDescent="0.45">
      <c r="B26" s="1" t="s">
        <v>1</v>
      </c>
      <c r="C26" t="s">
        <v>15</v>
      </c>
      <c r="D26" t="s">
        <v>16</v>
      </c>
      <c r="G26" t="str">
        <v>Quebec</v>
      </c>
      <c r="H26" s="4">
        <v>2.110060945534431E-2</v>
      </c>
      <c r="I26" s="4">
        <v>7.0261112238603207E-3</v>
      </c>
    </row>
    <row r="27" spans="2:9" x14ac:dyDescent="0.45">
      <c r="B27" s="2" t="s">
        <v>35</v>
      </c>
      <c r="C27" s="3">
        <v>28922800</v>
      </c>
      <c r="D27" s="3">
        <v>33028400</v>
      </c>
      <c r="G27" t="str">
        <v>Manitoba</v>
      </c>
      <c r="H27" s="4">
        <v>2.1247121223179954E-2</v>
      </c>
      <c r="I27" s="4">
        <v>6.8121129008800185E-3</v>
      </c>
    </row>
    <row r="28" spans="2:9" x14ac:dyDescent="0.45">
      <c r="B28" s="2" t="s">
        <v>36</v>
      </c>
      <c r="C28" s="3">
        <v>32340300</v>
      </c>
      <c r="D28" s="3">
        <v>35615700</v>
      </c>
      <c r="G28" t="str">
        <v>Saskatchewan</v>
      </c>
      <c r="H28" s="4">
        <v>2.5865473995332566E-2</v>
      </c>
      <c r="I28" s="4">
        <v>8.0328447778994505E-3</v>
      </c>
    </row>
    <row r="29" spans="2:9" x14ac:dyDescent="0.45">
      <c r="B29" s="2" t="s">
        <v>20</v>
      </c>
      <c r="C29" s="3">
        <v>257358400</v>
      </c>
      <c r="D29" s="3">
        <v>278314900</v>
      </c>
      <c r="G29" t="str">
        <v>Canada</v>
      </c>
      <c r="H29" s="4">
        <v>2.9163293145978209E-2</v>
      </c>
      <c r="I29" s="4">
        <v>8.7361101783394179E-3</v>
      </c>
    </row>
    <row r="30" spans="2:9" x14ac:dyDescent="0.45">
      <c r="B30" s="2" t="s">
        <v>37</v>
      </c>
      <c r="C30" s="3">
        <v>9145100</v>
      </c>
      <c r="D30" s="3">
        <v>9721300</v>
      </c>
      <c r="G30" t="str">
        <v>Newfoundland and Labrador</v>
      </c>
      <c r="H30" s="4">
        <v>2.9205428541743794E-2</v>
      </c>
      <c r="I30" s="4">
        <v>-3.9379125091345557E-3</v>
      </c>
    </row>
    <row r="31" spans="2:9" x14ac:dyDescent="0.45">
      <c r="B31" s="2" t="s">
        <v>38</v>
      </c>
      <c r="C31" s="3">
        <v>5424500</v>
      </c>
      <c r="D31" s="3">
        <v>5301300</v>
      </c>
      <c r="G31" t="str">
        <v>Alberta</v>
      </c>
      <c r="H31" s="4">
        <v>3.0341525153206428E-2</v>
      </c>
      <c r="I31" s="4">
        <v>1.4857918241288459E-2</v>
      </c>
    </row>
    <row r="32" spans="2:9" x14ac:dyDescent="0.45">
      <c r="B32" s="2" t="s">
        <v>39</v>
      </c>
      <c r="C32" s="3">
        <v>3488300</v>
      </c>
      <c r="D32" s="3">
        <v>3366600</v>
      </c>
      <c r="G32" t="str">
        <v>Ontario</v>
      </c>
      <c r="H32" s="4">
        <v>3.2286310634806803E-2</v>
      </c>
      <c r="I32" s="4">
        <v>9.6794517416700643E-3</v>
      </c>
    </row>
    <row r="33" spans="2:9" x14ac:dyDescent="0.45">
      <c r="B33" s="2" t="s">
        <v>40</v>
      </c>
      <c r="C33" s="3">
        <v>631000</v>
      </c>
      <c r="D33" s="3">
        <v>709200</v>
      </c>
      <c r="G33" t="str">
        <v>Prince Edward Island</v>
      </c>
      <c r="H33" s="4">
        <v>3.2386655276898102E-2</v>
      </c>
      <c r="I33" s="4">
        <v>1.0916103117083242E-2</v>
      </c>
    </row>
    <row r="34" spans="2:9" x14ac:dyDescent="0.45">
      <c r="B34" s="2" t="s">
        <v>41</v>
      </c>
      <c r="C34" s="3">
        <v>6837800</v>
      </c>
      <c r="D34" s="3">
        <v>6839300</v>
      </c>
      <c r="G34" t="str">
        <v>British Columbia</v>
      </c>
      <c r="H34" s="4">
        <v>3.7276287278824149E-2</v>
      </c>
      <c r="I34" s="4">
        <v>1.0776813923002893E-2</v>
      </c>
    </row>
    <row r="35" spans="2:9" x14ac:dyDescent="0.45">
      <c r="B35" s="2" t="s">
        <v>42</v>
      </c>
      <c r="C35" s="3">
        <v>99151700</v>
      </c>
      <c r="D35" s="3">
        <v>108131400</v>
      </c>
      <c r="G35" t="str">
        <v>North (NorthWest, Northern, Nunavut and Yukon)</v>
      </c>
      <c r="H35" s="4">
        <v>7.8428203874365998E-2</v>
      </c>
      <c r="I35" s="4">
        <v>1.3065924162273923E-2</v>
      </c>
    </row>
    <row r="36" spans="2:9" x14ac:dyDescent="0.45">
      <c r="B36" s="2" t="s">
        <v>43</v>
      </c>
      <c r="C36" s="3">
        <v>1035600</v>
      </c>
      <c r="D36" s="3">
        <v>1141900</v>
      </c>
    </row>
    <row r="37" spans="2:9" x14ac:dyDescent="0.45">
      <c r="B37" s="2" t="s">
        <v>44</v>
      </c>
      <c r="C37" s="3">
        <v>60556600</v>
      </c>
      <c r="D37" s="3">
        <v>64495300</v>
      </c>
    </row>
    <row r="38" spans="2:9" x14ac:dyDescent="0.45">
      <c r="B38" s="2" t="s">
        <v>45</v>
      </c>
      <c r="C38" s="3">
        <v>7595500</v>
      </c>
      <c r="D38" s="3">
        <v>8162600</v>
      </c>
    </row>
    <row r="39" spans="2:9" x14ac:dyDescent="0.45">
      <c r="B39" s="2" t="s">
        <v>13</v>
      </c>
      <c r="C39" s="3">
        <v>512487600</v>
      </c>
      <c r="D39" s="3">
        <v>554827900</v>
      </c>
    </row>
  </sheetData>
  <pageMargins left="0.7" right="0.7" top="0.75" bottom="0.75" header="0.3" footer="0.3"/>
  <pageSetup orientation="portrait"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119E283-A79A-4363-A162-18012DA0AD18}">
  <ds:schemaRefs/>
</ds:datastoreItem>
</file>

<file path=customXml/itemProps2.xml><?xml version="1.0" encoding="utf-8"?>
<ds:datastoreItem xmlns:ds="http://schemas.openxmlformats.org/officeDocument/2006/customXml" ds:itemID="{BFE7AA28-05B1-42D1-9A1F-96D4451F6C56}">
  <ds:schemaRefs/>
</ds:datastoreItem>
</file>

<file path=customXml/itemProps3.xml><?xml version="1.0" encoding="utf-8"?>
<ds:datastoreItem xmlns:ds="http://schemas.openxmlformats.org/officeDocument/2006/customXml" ds:itemID="{C1610569-8D2F-41B3-A89B-35514BA6BFE8}">
  <ds:schemaRefs/>
</ds:datastoreItem>
</file>

<file path=customXml/itemProps4.xml><?xml version="1.0" encoding="utf-8"?>
<ds:datastoreItem xmlns:ds="http://schemas.openxmlformats.org/officeDocument/2006/customXml" ds:itemID="{AF0929A6-D50A-4A43-AFF5-F8EB4D23CDC7}">
  <ds:schemaRefs/>
</ds:datastoreItem>
</file>

<file path=customXml/itemProps5.xml><?xml version="1.0" encoding="utf-8"?>
<ds:datastoreItem xmlns:ds="http://schemas.openxmlformats.org/officeDocument/2006/customXml" ds:itemID="{3FEB1951-D5D9-4ABA-A8F2-2ED509B9608C}">
  <ds:schemaRefs/>
</ds:datastoreItem>
</file>

<file path=customXml/itemProps6.xml><?xml version="1.0" encoding="utf-8"?>
<ds:datastoreItem xmlns:ds="http://schemas.openxmlformats.org/officeDocument/2006/customXml" ds:itemID="{F628296A-DCB9-43B4-AE43-D8F668B45CFE}">
  <ds:schemaRefs/>
</ds:datastoreItem>
</file>

<file path=customXml/itemProps7.xml><?xml version="1.0" encoding="utf-8"?>
<ds:datastoreItem xmlns:ds="http://schemas.openxmlformats.org/officeDocument/2006/customXml" ds:itemID="{47E2B809-818A-49BF-B38D-B84510F878AE}">
  <ds:schemaRefs/>
</ds:datastoreItem>
</file>

<file path=customXml/itemProps8.xml><?xml version="1.0" encoding="utf-8"?>
<ds:datastoreItem xmlns:ds="http://schemas.openxmlformats.org/officeDocument/2006/customXml" ds:itemID="{29E4C2BD-0A0E-4233-9283-682F9F04074F}">
  <ds:schemaRefs/>
</ds:datastoreItem>
</file>

<file path=customXml/itemProps9.xml><?xml version="1.0" encoding="utf-8"?>
<ds:datastoreItem xmlns:ds="http://schemas.openxmlformats.org/officeDocument/2006/customXml" ds:itemID="{5FB17569-7D9F-4021-9702-ADC341648BE2}">
  <ds:schemaRefs/>
</ds:datastoreItem>
</file>

<file path=customXml/itemProps10.xml><?xml version="1.0" encoding="utf-8"?>
<ds:datastoreItem xmlns:ds="http://schemas.openxmlformats.org/officeDocument/2006/customXml" ds:itemID="{2171899B-316B-459F-A7E0-29F131A74192}">
  <ds:schemaRefs/>
</ds:datastoreItem>
</file>

<file path=customXml/itemProps11.xml><?xml version="1.0" encoding="utf-8"?>
<ds:datastoreItem xmlns:ds="http://schemas.openxmlformats.org/officeDocument/2006/customXml" ds:itemID="{A1D22376-4BB9-4697-9135-7459EE502016}">
  <ds:schemaRefs/>
</ds:datastoreItem>
</file>

<file path=customXml/itemProps12.xml><?xml version="1.0" encoding="utf-8"?>
<ds:datastoreItem xmlns:ds="http://schemas.openxmlformats.org/officeDocument/2006/customXml" ds:itemID="{54E6368F-184E-4352-A435-C204824DD94C}">
  <ds:schemaRefs/>
</ds:datastoreItem>
</file>

<file path=customXml/itemProps13.xml><?xml version="1.0" encoding="utf-8"?>
<ds:datastoreItem xmlns:ds="http://schemas.openxmlformats.org/officeDocument/2006/customXml" ds:itemID="{8C9AEBDE-EC10-483D-A282-090B1DA5567A}">
  <ds:schemaRefs/>
</ds:datastoreItem>
</file>

<file path=customXml/itemProps14.xml><?xml version="1.0" encoding="utf-8"?>
<ds:datastoreItem xmlns:ds="http://schemas.openxmlformats.org/officeDocument/2006/customXml" ds:itemID="{BFDA4A39-5025-44F7-B4D3-2A815AE278C6}">
  <ds:schemaRefs/>
</ds:datastoreItem>
</file>

<file path=customXml/itemProps15.xml><?xml version="1.0" encoding="utf-8"?>
<ds:datastoreItem xmlns:ds="http://schemas.openxmlformats.org/officeDocument/2006/customXml" ds:itemID="{40BC90D8-D940-491E-A179-3D0E6BD2951C}">
  <ds:schemaRefs/>
</ds:datastoreItem>
</file>

<file path=customXml/itemProps16.xml><?xml version="1.0" encoding="utf-8"?>
<ds:datastoreItem xmlns:ds="http://schemas.openxmlformats.org/officeDocument/2006/customXml" ds:itemID="{72E21ADE-68B8-4C26-A028-15AFBBE993EB}">
  <ds:schemaRefs/>
</ds:datastoreItem>
</file>

<file path=customXml/itemProps17.xml><?xml version="1.0" encoding="utf-8"?>
<ds:datastoreItem xmlns:ds="http://schemas.openxmlformats.org/officeDocument/2006/customXml" ds:itemID="{4FF7DEBB-7E69-4BB7-B962-8D3C076BE99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Main Industries Canada</vt:lpstr>
      <vt:lpstr>Provinces</vt:lpstr>
      <vt:lpstr>LF Growth Main Creative</vt:lpstr>
      <vt:lpstr>Province Comparison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2021-03-11T23:00:41Z</dcterms:modified>
</cp:coreProperties>
</file>