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e\Documents\My Works\REPOS\simulation-api\supplementary\SR EPR\"/>
    </mc:Choice>
  </mc:AlternateContent>
  <xr:revisionPtr revIDLastSave="0" documentId="13_ncr:1_{56E2E81F-3184-489F-BF15-0D7062C38ED8}" xr6:coauthVersionLast="47" xr6:coauthVersionMax="47" xr10:uidLastSave="{00000000-0000-0000-0000-000000000000}"/>
  <bookViews>
    <workbookView xWindow="-103" yWindow="-103" windowWidth="33120" windowHeight="18000" activeTab="1" xr2:uid="{17F4EA5B-BF8B-4E69-A145-5100AE639A53}"/>
  </bookViews>
  <sheets>
    <sheet name="Arbitrary Prices" sheetId="1" r:id="rId1"/>
    <sheet name="Selected 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H28" i="2"/>
  <c r="F24" i="2"/>
  <c r="F23" i="2"/>
  <c r="F28" i="2" s="1"/>
  <c r="L24" i="1"/>
  <c r="L23" i="1"/>
  <c r="F9" i="1"/>
  <c r="F23" i="1" s="1"/>
  <c r="F10" i="1"/>
  <c r="H23" i="2"/>
  <c r="F6" i="2"/>
  <c r="H23" i="1"/>
  <c r="E9" i="1"/>
  <c r="F6" i="1"/>
  <c r="M23" i="1" l="1"/>
  <c r="F28" i="1"/>
  <c r="H24" i="2"/>
  <c r="E23" i="2"/>
  <c r="G10" i="1"/>
  <c r="E10" i="1" s="1"/>
  <c r="E24" i="1" s="1"/>
  <c r="E29" i="1" s="1"/>
  <c r="E23" i="1"/>
  <c r="E28" i="1" s="1"/>
  <c r="E28" i="2" l="1"/>
  <c r="G23" i="2"/>
  <c r="I23" i="2" s="1"/>
  <c r="J23" i="2" s="1"/>
  <c r="E11" i="2"/>
  <c r="E13" i="2" s="1"/>
  <c r="E24" i="2"/>
  <c r="H25" i="2"/>
  <c r="G17" i="2" s="1"/>
  <c r="F11" i="2"/>
  <c r="F13" i="2" s="1"/>
  <c r="F24" i="1"/>
  <c r="E11" i="1"/>
  <c r="H24" i="1"/>
  <c r="H25" i="1" s="1"/>
  <c r="G17" i="1" s="1"/>
  <c r="E25" i="1"/>
  <c r="G23" i="1"/>
  <c r="I23" i="1" s="1"/>
  <c r="J23" i="1" s="1"/>
  <c r="E13" i="1"/>
  <c r="E14" i="1"/>
  <c r="F29" i="1" l="1"/>
  <c r="G24" i="1"/>
  <c r="M24" i="1"/>
  <c r="F25" i="2"/>
  <c r="F29" i="2"/>
  <c r="F30" i="2" s="1"/>
  <c r="F14" i="2"/>
  <c r="E29" i="2"/>
  <c r="G24" i="2"/>
  <c r="E25" i="2"/>
  <c r="E14" i="2"/>
  <c r="G28" i="2"/>
  <c r="I28" i="2"/>
  <c r="F11" i="1"/>
  <c r="F25" i="1"/>
  <c r="I24" i="1" l="1"/>
  <c r="G25" i="1"/>
  <c r="G25" i="2"/>
  <c r="I24" i="2"/>
  <c r="E30" i="2"/>
  <c r="G29" i="2"/>
  <c r="G30" i="2" s="1"/>
  <c r="F14" i="1"/>
  <c r="F13" i="1"/>
  <c r="J24" i="1" l="1"/>
  <c r="I25" i="1"/>
  <c r="J25" i="1" s="1"/>
  <c r="H30" i="2"/>
  <c r="F17" i="2" s="1"/>
  <c r="H17" i="2" s="1"/>
  <c r="I29" i="2"/>
  <c r="I30" i="2" s="1"/>
  <c r="J24" i="2"/>
  <c r="I25" i="2"/>
  <c r="J25" i="2" s="1"/>
  <c r="H28" i="1"/>
  <c r="I19" i="2" l="1"/>
  <c r="J29" i="2" s="1"/>
  <c r="I18" i="2"/>
  <c r="J28" i="2" s="1"/>
  <c r="K28" i="2" s="1"/>
  <c r="L28" i="2" s="1"/>
  <c r="I17" i="2"/>
  <c r="G28" i="1"/>
  <c r="I28" i="1" s="1"/>
  <c r="F30" i="1"/>
  <c r="E30" i="1"/>
  <c r="H29" i="1"/>
  <c r="K29" i="2" l="1"/>
  <c r="J30" i="2"/>
  <c r="H30" i="1"/>
  <c r="F17" i="1" s="1"/>
  <c r="H17" i="1" s="1"/>
  <c r="G29" i="1"/>
  <c r="G30" i="1" s="1"/>
  <c r="L29" i="2" l="1"/>
  <c r="K30" i="2"/>
  <c r="L30" i="2" s="1"/>
  <c r="I17" i="1"/>
  <c r="I19" i="1"/>
  <c r="J29" i="1" s="1"/>
  <c r="I18" i="1"/>
  <c r="J28" i="1" s="1"/>
  <c r="K28" i="1" s="1"/>
  <c r="L28" i="1" s="1"/>
  <c r="I29" i="1"/>
  <c r="I30" i="1" s="1"/>
  <c r="K29" i="1" l="1"/>
  <c r="J30" i="1"/>
  <c r="K30" i="1" l="1"/>
  <c r="L30" i="1" s="1"/>
  <c r="L29" i="1"/>
</calcChain>
</file>

<file path=xl/sharedStrings.xml><?xml version="1.0" encoding="utf-8"?>
<sst xmlns="http://schemas.openxmlformats.org/spreadsheetml/2006/main" count="110" uniqueCount="41">
  <si>
    <t>C</t>
  </si>
  <si>
    <t>Total</t>
  </si>
  <si>
    <t>DII</t>
  </si>
  <si>
    <t>Profit</t>
  </si>
  <si>
    <t>DI</t>
  </si>
  <si>
    <t>Size</t>
  </si>
  <si>
    <t>Coefficients</t>
  </si>
  <si>
    <t>Out</t>
  </si>
  <si>
    <t>LP</t>
  </si>
  <si>
    <t>Requirements</t>
  </si>
  <si>
    <t>Prices</t>
  </si>
  <si>
    <t>Cost</t>
  </si>
  <si>
    <t>Profit rate</t>
  </si>
  <si>
    <t>MELT</t>
  </si>
  <si>
    <t>Value out</t>
  </si>
  <si>
    <t>Price out</t>
  </si>
  <si>
    <t>Normalised Prices</t>
  </si>
  <si>
    <t>Technical Composition</t>
  </si>
  <si>
    <t>Total Value</t>
  </si>
  <si>
    <t>Total Price</t>
  </si>
  <si>
    <t>Initial Values</t>
  </si>
  <si>
    <t>We just start from allowing any prices; hence, no assumption of equalization</t>
  </si>
  <si>
    <t>Money prices</t>
  </si>
  <si>
    <t>Labour Power</t>
  </si>
  <si>
    <t>Cost (C+V)</t>
  </si>
  <si>
    <t>V</t>
  </si>
  <si>
    <t>DII (Necessities)</t>
  </si>
  <si>
    <t xml:space="preserve">DI (Means of Production) </t>
  </si>
  <si>
    <t>Normalised Output Prices</t>
  </si>
  <si>
    <t>Necessities</t>
  </si>
  <si>
    <t>Means of Production</t>
  </si>
  <si>
    <t>Surplus Value</t>
  </si>
  <si>
    <t>Surplus Value should be the same as profit</t>
  </si>
  <si>
    <t>(But is not when price of necessities rise so calculation is wrong)</t>
  </si>
  <si>
    <t>x``</t>
  </si>
  <si>
    <t>Unit Value Out</t>
  </si>
  <si>
    <t>Value Out</t>
  </si>
  <si>
    <t>Moved away from the original title - better to call it 'Arbitrary Prices'</t>
  </si>
  <si>
    <t>But we start with unit value = 1 so this cannot be considered to affect the outcome</t>
  </si>
  <si>
    <t>(But is not when price of necessities rise? If so, so calculation is wrong)</t>
  </si>
  <si>
    <t>Price of Labour Power' is 1/ rate of exploitation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</si>
</sst>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.0000_-;\-* #,##0.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center" wrapText="1"/>
    </xf>
    <xf numFmtId="43" fontId="2" fillId="0" borderId="0" xfId="1" applyFont="1"/>
    <xf numFmtId="0" fontId="0" fillId="0" borderId="0" xfId="0" applyAlignment="1">
      <alignment horizontal="center"/>
    </xf>
    <xf numFmtId="43" fontId="0" fillId="2" borderId="0" xfId="1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43" fontId="3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4C200E08-FB73-4FBE-AAE4-8C19824328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9331-C705-4E9C-89F1-B53946C8B795}">
  <dimension ref="B1:M32"/>
  <sheetViews>
    <sheetView zoomScale="110" zoomScaleNormal="110" workbookViewId="0">
      <selection activeCell="C18" sqref="C18"/>
    </sheetView>
  </sheetViews>
  <sheetFormatPr defaultRowHeight="14.6" x14ac:dyDescent="0.4"/>
  <cols>
    <col min="2" max="2" width="13.53515625" customWidth="1"/>
    <col min="3" max="3" width="14.921875" customWidth="1"/>
    <col min="4" max="4" width="21.69140625" bestFit="1" customWidth="1"/>
    <col min="9" max="9" width="11.84375" bestFit="1" customWidth="1"/>
    <col min="10" max="10" width="13.4609375" customWidth="1"/>
    <col min="11" max="11" width="11.3046875" customWidth="1"/>
  </cols>
  <sheetData>
    <row r="1" spans="2:9" x14ac:dyDescent="0.4">
      <c r="E1" t="s">
        <v>34</v>
      </c>
    </row>
    <row r="2" spans="2:9" x14ac:dyDescent="0.4">
      <c r="B2" t="s">
        <v>21</v>
      </c>
    </row>
    <row r="4" spans="2:9" ht="29.15" x14ac:dyDescent="0.4">
      <c r="C4" s="6" t="s">
        <v>17</v>
      </c>
      <c r="D4" t="s">
        <v>9</v>
      </c>
      <c r="E4" s="8" t="s">
        <v>0</v>
      </c>
      <c r="F4" s="8" t="s">
        <v>8</v>
      </c>
      <c r="G4" s="8" t="s">
        <v>7</v>
      </c>
    </row>
    <row r="5" spans="2:9" x14ac:dyDescent="0.4">
      <c r="B5" t="s">
        <v>2</v>
      </c>
      <c r="C5" s="7">
        <v>0.5</v>
      </c>
      <c r="D5" s="3"/>
      <c r="E5" s="7">
        <v>0.5</v>
      </c>
      <c r="F5" s="3">
        <v>0.25</v>
      </c>
      <c r="G5" s="7">
        <v>1</v>
      </c>
    </row>
    <row r="6" spans="2:9" x14ac:dyDescent="0.4">
      <c r="B6" t="s">
        <v>4</v>
      </c>
      <c r="C6" s="7">
        <v>1</v>
      </c>
      <c r="D6" s="3"/>
      <c r="E6" s="7">
        <v>0.5</v>
      </c>
      <c r="F6" s="3">
        <f>C6*E6</f>
        <v>0.5</v>
      </c>
      <c r="G6" s="7">
        <v>1</v>
      </c>
    </row>
    <row r="8" spans="2:9" x14ac:dyDescent="0.4">
      <c r="D8" t="s">
        <v>5</v>
      </c>
      <c r="E8" s="8" t="s">
        <v>0</v>
      </c>
      <c r="F8" s="8" t="s">
        <v>8</v>
      </c>
      <c r="G8" s="8" t="s">
        <v>7</v>
      </c>
    </row>
    <row r="9" spans="2:9" x14ac:dyDescent="0.4">
      <c r="D9" t="s">
        <v>2</v>
      </c>
      <c r="E9">
        <f>G9*E5</f>
        <v>8</v>
      </c>
      <c r="F9" s="5">
        <f>F5*G9</f>
        <v>4</v>
      </c>
      <c r="G9" s="1">
        <v>16</v>
      </c>
    </row>
    <row r="10" spans="2:9" x14ac:dyDescent="0.4">
      <c r="D10" t="s">
        <v>4</v>
      </c>
      <c r="E10" s="2">
        <f>G10*E6</f>
        <v>8</v>
      </c>
      <c r="F10" s="5">
        <f>F6*G10</f>
        <v>8</v>
      </c>
      <c r="G10" s="2">
        <f>E9/(1-E6)</f>
        <v>16</v>
      </c>
      <c r="H10" s="1"/>
    </row>
    <row r="11" spans="2:9" x14ac:dyDescent="0.4">
      <c r="D11" t="s">
        <v>1</v>
      </c>
      <c r="E11">
        <f>E10+E9</f>
        <v>16</v>
      </c>
      <c r="F11">
        <f>F10+F9</f>
        <v>12</v>
      </c>
    </row>
    <row r="13" spans="2:9" x14ac:dyDescent="0.4">
      <c r="D13" t="s">
        <v>6</v>
      </c>
      <c r="E13">
        <f>E9/E$11</f>
        <v>0.5</v>
      </c>
      <c r="F13" s="3">
        <f>F9/F$11</f>
        <v>0.33333333333333331</v>
      </c>
    </row>
    <row r="14" spans="2:9" x14ac:dyDescent="0.4">
      <c r="E14">
        <f>E10/E$11</f>
        <v>0.5</v>
      </c>
      <c r="F14" s="3">
        <f>F10/F$11</f>
        <v>0.66666666666666663</v>
      </c>
    </row>
    <row r="15" spans="2:9" x14ac:dyDescent="0.4">
      <c r="F15" s="3"/>
    </row>
    <row r="16" spans="2:9" ht="29.15" x14ac:dyDescent="0.4">
      <c r="B16" t="s">
        <v>20</v>
      </c>
      <c r="D16" t="s">
        <v>10</v>
      </c>
      <c r="F16" t="s">
        <v>18</v>
      </c>
      <c r="G16" t="s">
        <v>19</v>
      </c>
      <c r="H16" t="s">
        <v>13</v>
      </c>
      <c r="I16" s="6" t="s">
        <v>16</v>
      </c>
    </row>
    <row r="17" spans="2:13" x14ac:dyDescent="0.4">
      <c r="B17" t="s">
        <v>23</v>
      </c>
      <c r="C17" s="7">
        <v>0.5</v>
      </c>
      <c r="D17" t="s">
        <v>23</v>
      </c>
      <c r="E17" s="7">
        <v>0.5</v>
      </c>
      <c r="F17" s="5">
        <f>H30</f>
        <v>28</v>
      </c>
      <c r="G17" s="5">
        <f>H25</f>
        <v>32</v>
      </c>
      <c r="H17" s="5">
        <f>G17/F17</f>
        <v>1.1428571428571428</v>
      </c>
      <c r="I17" s="5">
        <f>E17/H$17</f>
        <v>0.4375</v>
      </c>
    </row>
    <row r="18" spans="2:13" x14ac:dyDescent="0.4">
      <c r="B18" t="s">
        <v>26</v>
      </c>
      <c r="C18" s="7">
        <v>1</v>
      </c>
      <c r="D18" t="s">
        <v>29</v>
      </c>
      <c r="E18" s="7">
        <v>1</v>
      </c>
      <c r="I18" s="5">
        <f>E18/H$17</f>
        <v>0.875</v>
      </c>
    </row>
    <row r="19" spans="2:13" x14ac:dyDescent="0.4">
      <c r="B19" t="s">
        <v>27</v>
      </c>
      <c r="C19" s="7">
        <v>0.5</v>
      </c>
      <c r="D19" t="s">
        <v>30</v>
      </c>
      <c r="E19" s="7">
        <v>1</v>
      </c>
      <c r="I19" s="5">
        <f>E19/H$17</f>
        <v>0.875</v>
      </c>
    </row>
    <row r="22" spans="2:13" x14ac:dyDescent="0.4">
      <c r="D22" t="s">
        <v>22</v>
      </c>
      <c r="E22" s="8" t="s">
        <v>0</v>
      </c>
      <c r="F22" s="8" t="s">
        <v>25</v>
      </c>
      <c r="G22" t="s">
        <v>24</v>
      </c>
      <c r="H22" t="s">
        <v>15</v>
      </c>
      <c r="I22" t="s">
        <v>3</v>
      </c>
      <c r="J22" t="s">
        <v>12</v>
      </c>
      <c r="L22" t="s">
        <v>36</v>
      </c>
      <c r="M22" t="s">
        <v>35</v>
      </c>
    </row>
    <row r="23" spans="2:13" x14ac:dyDescent="0.4">
      <c r="D23" t="s">
        <v>2</v>
      </c>
      <c r="E23">
        <f>E9*E$19</f>
        <v>8</v>
      </c>
      <c r="F23" s="3">
        <f>F9*E$17</f>
        <v>2</v>
      </c>
      <c r="G23" s="3">
        <f>E23+F23</f>
        <v>10</v>
      </c>
      <c r="H23">
        <f>G9*E18</f>
        <v>16</v>
      </c>
      <c r="I23" s="3">
        <f>H23-G23</f>
        <v>6</v>
      </c>
      <c r="J23" s="4">
        <f>I23/G23</f>
        <v>0.6</v>
      </c>
      <c r="L23" s="5">
        <f>E23*C$19+F23/C$17</f>
        <v>8</v>
      </c>
      <c r="M23" s="5">
        <f>L23/H23</f>
        <v>0.5</v>
      </c>
    </row>
    <row r="24" spans="2:13" x14ac:dyDescent="0.4">
      <c r="D24" t="s">
        <v>4</v>
      </c>
      <c r="E24">
        <f>E10*E$19</f>
        <v>8</v>
      </c>
      <c r="F24" s="3">
        <f>F10*E$17</f>
        <v>4</v>
      </c>
      <c r="G24" s="3">
        <f>E24+F24</f>
        <v>12</v>
      </c>
      <c r="H24">
        <f>G10*E19</f>
        <v>16</v>
      </c>
      <c r="I24" s="3">
        <f>H24-G24</f>
        <v>4</v>
      </c>
      <c r="J24" s="4">
        <f>I24/G24</f>
        <v>0.33333333333333331</v>
      </c>
      <c r="L24" s="5">
        <f>E24*C$19+F24/C$17</f>
        <v>12</v>
      </c>
      <c r="M24" s="5">
        <f>L24/H24</f>
        <v>0.75</v>
      </c>
    </row>
    <row r="25" spans="2:13" x14ac:dyDescent="0.4">
      <c r="D25" t="s">
        <v>1</v>
      </c>
      <c r="E25">
        <f t="shared" ref="E25:G25" si="0">E24+E23</f>
        <v>16</v>
      </c>
      <c r="F25" s="3">
        <f t="shared" si="0"/>
        <v>6</v>
      </c>
      <c r="G25" s="3">
        <f t="shared" si="0"/>
        <v>22</v>
      </c>
      <c r="H25">
        <f>H24+H23</f>
        <v>32</v>
      </c>
      <c r="I25" s="3">
        <f>I24+I23</f>
        <v>10</v>
      </c>
      <c r="J25" s="4">
        <f>I25/G25</f>
        <v>0.45454545454545453</v>
      </c>
    </row>
    <row r="27" spans="2:13" x14ac:dyDescent="0.4">
      <c r="D27" t="s">
        <v>28</v>
      </c>
      <c r="E27" s="8" t="s">
        <v>0</v>
      </c>
      <c r="F27" s="8" t="s">
        <v>25</v>
      </c>
      <c r="G27" s="8" t="s">
        <v>11</v>
      </c>
      <c r="H27" s="8" t="s">
        <v>14</v>
      </c>
      <c r="I27" s="8" t="s">
        <v>31</v>
      </c>
      <c r="J27" s="8" t="s">
        <v>15</v>
      </c>
      <c r="K27" s="8" t="s">
        <v>3</v>
      </c>
      <c r="L27" s="8" t="s">
        <v>12</v>
      </c>
    </row>
    <row r="28" spans="2:13" x14ac:dyDescent="0.4">
      <c r="D28" t="s">
        <v>2</v>
      </c>
      <c r="E28" s="5">
        <f>E23</f>
        <v>8</v>
      </c>
      <c r="F28" s="5">
        <f>F23</f>
        <v>2</v>
      </c>
      <c r="G28" s="3">
        <f>E28+F28</f>
        <v>10</v>
      </c>
      <c r="H28" s="5">
        <f>E28+F9</f>
        <v>12</v>
      </c>
      <c r="I28" s="5">
        <f>H28-G28</f>
        <v>2</v>
      </c>
      <c r="J28" s="5">
        <f>G9*I18</f>
        <v>14</v>
      </c>
      <c r="K28" s="5">
        <f>J28-G28</f>
        <v>4</v>
      </c>
      <c r="L28" s="3">
        <f>K28/G28</f>
        <v>0.4</v>
      </c>
    </row>
    <row r="29" spans="2:13" x14ac:dyDescent="0.4">
      <c r="D29" t="s">
        <v>4</v>
      </c>
      <c r="E29" s="5">
        <f>E24</f>
        <v>8</v>
      </c>
      <c r="F29" s="5">
        <f>F24</f>
        <v>4</v>
      </c>
      <c r="G29" s="3">
        <f>E29+F29</f>
        <v>12</v>
      </c>
      <c r="H29" s="5">
        <f>E29+F10</f>
        <v>16</v>
      </c>
      <c r="I29" s="5">
        <f>H29-G29</f>
        <v>4</v>
      </c>
      <c r="J29" s="5">
        <f>G10*I19</f>
        <v>14</v>
      </c>
      <c r="K29" s="5">
        <f>J29-G29</f>
        <v>2</v>
      </c>
      <c r="L29" s="3">
        <f>K29/G29</f>
        <v>0.16666666666666666</v>
      </c>
    </row>
    <row r="30" spans="2:13" x14ac:dyDescent="0.4">
      <c r="D30" t="s">
        <v>1</v>
      </c>
      <c r="E30" s="3">
        <f t="shared" ref="E30" si="1">E29+E28</f>
        <v>16</v>
      </c>
      <c r="F30" s="3">
        <f t="shared" ref="F30" si="2">F29+F28</f>
        <v>6</v>
      </c>
      <c r="G30" s="3">
        <f t="shared" ref="G30:I30" si="3">G29+G28</f>
        <v>22</v>
      </c>
      <c r="H30" s="3">
        <f t="shared" si="3"/>
        <v>28</v>
      </c>
      <c r="I30" s="9">
        <f t="shared" si="3"/>
        <v>6</v>
      </c>
      <c r="J30" s="3">
        <f t="shared" ref="J30:K30" si="4">J29+J28</f>
        <v>28</v>
      </c>
      <c r="K30" s="9">
        <f t="shared" si="4"/>
        <v>6</v>
      </c>
      <c r="L30" s="3">
        <f>K30/G30</f>
        <v>0.27272727272727271</v>
      </c>
    </row>
    <row r="31" spans="2:13" x14ac:dyDescent="0.4">
      <c r="I31" s="10" t="s">
        <v>32</v>
      </c>
      <c r="J31" s="10"/>
      <c r="K31" s="10"/>
    </row>
    <row r="32" spans="2:13" ht="35.15" customHeight="1" x14ac:dyDescent="0.4">
      <c r="I32" s="11" t="s">
        <v>33</v>
      </c>
      <c r="J32" s="11"/>
      <c r="K32" s="11"/>
    </row>
  </sheetData>
  <mergeCells count="2">
    <mergeCell ref="I31:K31"/>
    <mergeCell ref="I32:K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83C1-9ACF-4435-81AF-DEA5C5F72081}">
  <dimension ref="B1:L32"/>
  <sheetViews>
    <sheetView tabSelected="1" zoomScale="110" zoomScaleNormal="110" workbookViewId="0">
      <selection activeCell="B15" sqref="B15"/>
    </sheetView>
  </sheetViews>
  <sheetFormatPr defaultRowHeight="14.6" x14ac:dyDescent="0.4"/>
  <cols>
    <col min="2" max="2" width="13.53515625" customWidth="1"/>
    <col min="3" max="3" width="14.921875" customWidth="1"/>
    <col min="4" max="4" width="21.69140625" bestFit="1" customWidth="1"/>
    <col min="9" max="9" width="11.84375" bestFit="1" customWidth="1"/>
    <col min="10" max="10" width="13.4609375" customWidth="1"/>
    <col min="11" max="11" width="11.3046875" customWidth="1"/>
  </cols>
  <sheetData>
    <row r="1" spans="2:9" x14ac:dyDescent="0.4">
      <c r="B1" t="s">
        <v>37</v>
      </c>
    </row>
    <row r="2" spans="2:9" x14ac:dyDescent="0.4">
      <c r="B2" t="s">
        <v>21</v>
      </c>
    </row>
    <row r="3" spans="2:9" x14ac:dyDescent="0.4">
      <c r="B3" t="s">
        <v>38</v>
      </c>
    </row>
    <row r="4" spans="2:9" ht="29.15" x14ac:dyDescent="0.4">
      <c r="C4" s="6" t="s">
        <v>17</v>
      </c>
      <c r="D4" t="s">
        <v>9</v>
      </c>
      <c r="E4" s="8" t="s">
        <v>0</v>
      </c>
      <c r="F4" s="8" t="s">
        <v>8</v>
      </c>
      <c r="G4" s="8" t="s">
        <v>7</v>
      </c>
    </row>
    <row r="5" spans="2:9" x14ac:dyDescent="0.4">
      <c r="B5" t="s">
        <v>2</v>
      </c>
      <c r="C5" s="7">
        <v>0.5</v>
      </c>
      <c r="D5" s="3"/>
      <c r="E5" s="7">
        <v>0.5</v>
      </c>
      <c r="F5" s="3">
        <v>0.25</v>
      </c>
      <c r="G5" s="7">
        <v>1</v>
      </c>
    </row>
    <row r="6" spans="2:9" x14ac:dyDescent="0.4">
      <c r="B6" t="s">
        <v>4</v>
      </c>
      <c r="C6" s="7">
        <v>1</v>
      </c>
      <c r="D6" s="3"/>
      <c r="E6" s="7">
        <v>0.5</v>
      </c>
      <c r="F6" s="3">
        <f>C6*E6</f>
        <v>0.5</v>
      </c>
      <c r="G6" s="7">
        <v>1</v>
      </c>
    </row>
    <row r="8" spans="2:9" x14ac:dyDescent="0.4">
      <c r="D8" t="s">
        <v>5</v>
      </c>
      <c r="E8" s="8" t="s">
        <v>0</v>
      </c>
      <c r="F8" s="8" t="s">
        <v>8</v>
      </c>
      <c r="G8" s="8" t="s">
        <v>7</v>
      </c>
    </row>
    <row r="9" spans="2:9" x14ac:dyDescent="0.4">
      <c r="D9" t="s">
        <v>2</v>
      </c>
      <c r="E9" s="3">
        <v>8</v>
      </c>
      <c r="F9" s="5">
        <v>2</v>
      </c>
      <c r="G9" s="7">
        <v>12</v>
      </c>
    </row>
    <row r="10" spans="2:9" x14ac:dyDescent="0.4">
      <c r="D10" t="s">
        <v>4</v>
      </c>
      <c r="E10" s="12">
        <v>4</v>
      </c>
      <c r="F10" s="5">
        <v>4</v>
      </c>
      <c r="G10" s="12">
        <v>12</v>
      </c>
      <c r="H10" s="1"/>
    </row>
    <row r="11" spans="2:9" x14ac:dyDescent="0.4">
      <c r="D11" t="s">
        <v>1</v>
      </c>
      <c r="E11" s="3">
        <f>E10+E9</f>
        <v>12</v>
      </c>
      <c r="F11" s="3">
        <f>F10+F9</f>
        <v>6</v>
      </c>
    </row>
    <row r="13" spans="2:9" x14ac:dyDescent="0.4">
      <c r="D13" t="s">
        <v>6</v>
      </c>
      <c r="E13">
        <f>E9/E$11</f>
        <v>0.66666666666666663</v>
      </c>
      <c r="F13" s="3">
        <f>F9/F$11</f>
        <v>0.33333333333333331</v>
      </c>
    </row>
    <row r="14" spans="2:9" x14ac:dyDescent="0.4">
      <c r="E14">
        <f>E10/E$11</f>
        <v>0.33333333333333331</v>
      </c>
      <c r="F14" s="3">
        <f>F10/F$11</f>
        <v>0.66666666666666663</v>
      </c>
    </row>
    <row r="15" spans="2:9" x14ac:dyDescent="0.4">
      <c r="B15" s="13" t="s">
        <v>40</v>
      </c>
      <c r="F15" s="3"/>
    </row>
    <row r="16" spans="2:9" ht="29.15" x14ac:dyDescent="0.4">
      <c r="B16" t="s">
        <v>20</v>
      </c>
      <c r="D16" t="s">
        <v>10</v>
      </c>
      <c r="F16" t="s">
        <v>18</v>
      </c>
      <c r="G16" t="s">
        <v>19</v>
      </c>
      <c r="H16" t="s">
        <v>13</v>
      </c>
      <c r="I16" s="6" t="s">
        <v>16</v>
      </c>
    </row>
    <row r="17" spans="2:12" x14ac:dyDescent="0.4">
      <c r="B17" t="s">
        <v>23</v>
      </c>
      <c r="C17" s="7">
        <v>0.5</v>
      </c>
      <c r="D17" t="s">
        <v>23</v>
      </c>
      <c r="E17" s="7">
        <v>0.5</v>
      </c>
      <c r="F17" s="5">
        <f>H30</f>
        <v>24</v>
      </c>
      <c r="G17" s="5">
        <f>H25</f>
        <v>24</v>
      </c>
      <c r="H17" s="5">
        <f>G17/F17</f>
        <v>1</v>
      </c>
      <c r="I17" s="5">
        <f>E17/H$17</f>
        <v>0.5</v>
      </c>
    </row>
    <row r="18" spans="2:12" x14ac:dyDescent="0.4">
      <c r="B18" t="s">
        <v>26</v>
      </c>
      <c r="C18" s="7">
        <v>1</v>
      </c>
      <c r="D18" t="s">
        <v>29</v>
      </c>
      <c r="E18" s="7">
        <v>1</v>
      </c>
      <c r="I18" s="5">
        <f>E18/H$17</f>
        <v>1</v>
      </c>
    </row>
    <row r="19" spans="2:12" x14ac:dyDescent="0.4">
      <c r="B19" t="s">
        <v>27</v>
      </c>
      <c r="C19" s="7">
        <v>1</v>
      </c>
      <c r="D19" t="s">
        <v>30</v>
      </c>
      <c r="E19" s="7">
        <v>1</v>
      </c>
      <c r="I19" s="5">
        <f>E19/H$17</f>
        <v>1</v>
      </c>
    </row>
    <row r="22" spans="2:12" x14ac:dyDescent="0.4">
      <c r="D22" t="s">
        <v>22</v>
      </c>
      <c r="E22" s="8" t="s">
        <v>0</v>
      </c>
      <c r="F22" s="8" t="s">
        <v>25</v>
      </c>
      <c r="G22" t="s">
        <v>24</v>
      </c>
      <c r="H22" t="s">
        <v>15</v>
      </c>
      <c r="I22" t="s">
        <v>3</v>
      </c>
      <c r="J22" t="s">
        <v>12</v>
      </c>
    </row>
    <row r="23" spans="2:12" x14ac:dyDescent="0.4">
      <c r="D23" t="s">
        <v>2</v>
      </c>
      <c r="E23" s="3">
        <f>E9*E$19</f>
        <v>8</v>
      </c>
      <c r="F23" s="3">
        <f>F9</f>
        <v>2</v>
      </c>
      <c r="G23" s="3">
        <f>E23+F23</f>
        <v>10</v>
      </c>
      <c r="H23">
        <f>G9*E18</f>
        <v>12</v>
      </c>
      <c r="I23" s="3">
        <f>H23-G23</f>
        <v>2</v>
      </c>
      <c r="J23" s="4">
        <f>I23/G23</f>
        <v>0.2</v>
      </c>
    </row>
    <row r="24" spans="2:12" x14ac:dyDescent="0.4">
      <c r="D24" t="s">
        <v>4</v>
      </c>
      <c r="E24" s="3">
        <f>E10*E$19</f>
        <v>4</v>
      </c>
      <c r="F24" s="3">
        <f>F10</f>
        <v>4</v>
      </c>
      <c r="G24" s="3">
        <f>E24+F24</f>
        <v>8</v>
      </c>
      <c r="H24">
        <f>G10*E19</f>
        <v>12</v>
      </c>
      <c r="I24" s="3">
        <f>H24-G24</f>
        <v>4</v>
      </c>
      <c r="J24" s="4">
        <f>I24/G24</f>
        <v>0.5</v>
      </c>
    </row>
    <row r="25" spans="2:12" x14ac:dyDescent="0.4">
      <c r="D25" t="s">
        <v>1</v>
      </c>
      <c r="E25" s="3">
        <f t="shared" ref="E25:G25" si="0">E24+E23</f>
        <v>12</v>
      </c>
      <c r="F25" s="3">
        <f t="shared" si="0"/>
        <v>6</v>
      </c>
      <c r="G25" s="3">
        <f t="shared" si="0"/>
        <v>18</v>
      </c>
      <c r="H25">
        <f>H24+H23</f>
        <v>24</v>
      </c>
      <c r="I25" s="3">
        <f>I24+I23</f>
        <v>6</v>
      </c>
      <c r="J25" s="4">
        <f>I25/G25</f>
        <v>0.33333333333333331</v>
      </c>
    </row>
    <row r="27" spans="2:12" x14ac:dyDescent="0.4">
      <c r="D27" t="s">
        <v>28</v>
      </c>
      <c r="E27" s="8" t="s">
        <v>0</v>
      </c>
      <c r="F27" s="8" t="s">
        <v>25</v>
      </c>
      <c r="G27" s="8" t="s">
        <v>11</v>
      </c>
      <c r="H27" s="8" t="s">
        <v>14</v>
      </c>
      <c r="I27" s="8" t="s">
        <v>31</v>
      </c>
      <c r="J27" s="8" t="s">
        <v>15</v>
      </c>
      <c r="K27" s="8" t="s">
        <v>3</v>
      </c>
      <c r="L27" s="8" t="s">
        <v>12</v>
      </c>
    </row>
    <row r="28" spans="2:12" x14ac:dyDescent="0.4">
      <c r="D28" t="s">
        <v>2</v>
      </c>
      <c r="E28" s="5">
        <f>E23</f>
        <v>8</v>
      </c>
      <c r="F28" s="5">
        <f>F23</f>
        <v>2</v>
      </c>
      <c r="G28" s="3">
        <f>E28+F28</f>
        <v>10</v>
      </c>
      <c r="H28" s="5">
        <f>E28+F28/C$17</f>
        <v>12</v>
      </c>
      <c r="I28" s="5">
        <f>H28-G28</f>
        <v>2</v>
      </c>
      <c r="J28" s="5">
        <f>G9*I18</f>
        <v>12</v>
      </c>
      <c r="K28" s="5">
        <f>J28-G28</f>
        <v>2</v>
      </c>
      <c r="L28" s="3">
        <f>K28/G28</f>
        <v>0.2</v>
      </c>
    </row>
    <row r="29" spans="2:12" x14ac:dyDescent="0.4">
      <c r="D29" t="s">
        <v>4</v>
      </c>
      <c r="E29" s="5">
        <f>E24</f>
        <v>4</v>
      </c>
      <c r="F29" s="5">
        <f>F24</f>
        <v>4</v>
      </c>
      <c r="G29" s="3">
        <f>E29+F29</f>
        <v>8</v>
      </c>
      <c r="H29" s="5">
        <f>E29+F29/C$17</f>
        <v>12</v>
      </c>
      <c r="I29" s="5">
        <f>H29-G29</f>
        <v>4</v>
      </c>
      <c r="J29" s="5">
        <f>G10*I19</f>
        <v>12</v>
      </c>
      <c r="K29" s="5">
        <f>J29-G29</f>
        <v>4</v>
      </c>
      <c r="L29" s="3">
        <f>K29/G29</f>
        <v>0.5</v>
      </c>
    </row>
    <row r="30" spans="2:12" x14ac:dyDescent="0.4">
      <c r="D30" t="s">
        <v>1</v>
      </c>
      <c r="E30" s="3">
        <f t="shared" ref="E30:K30" si="1">E29+E28</f>
        <v>12</v>
      </c>
      <c r="F30" s="3">
        <f t="shared" si="1"/>
        <v>6</v>
      </c>
      <c r="G30" s="3">
        <f t="shared" si="1"/>
        <v>18</v>
      </c>
      <c r="H30" s="3">
        <f t="shared" si="1"/>
        <v>24</v>
      </c>
      <c r="I30" s="9">
        <f t="shared" si="1"/>
        <v>6</v>
      </c>
      <c r="J30" s="3">
        <f t="shared" si="1"/>
        <v>24</v>
      </c>
      <c r="K30" s="9">
        <f t="shared" si="1"/>
        <v>6</v>
      </c>
      <c r="L30" s="3">
        <f>K30/G30</f>
        <v>0.33333333333333331</v>
      </c>
    </row>
    <row r="31" spans="2:12" x14ac:dyDescent="0.4">
      <c r="I31" s="10" t="s">
        <v>32</v>
      </c>
      <c r="J31" s="10"/>
      <c r="K31" s="10"/>
    </row>
    <row r="32" spans="2:12" ht="35.15" customHeight="1" x14ac:dyDescent="0.4">
      <c r="I32" s="11" t="s">
        <v>39</v>
      </c>
      <c r="J32" s="11"/>
      <c r="K32" s="11"/>
    </row>
  </sheetData>
  <mergeCells count="2">
    <mergeCell ref="I31:K31"/>
    <mergeCell ref="I32:K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Arbitrary Prices</vt:lpstr>
      <vt:lpstr>Selected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2024-10-11T21:59:36Z</dcterms:created>
  <dcterms:modified xsi:type="dcterms:W3CDTF">2024-10-29T09:29:18Z</dcterms:modified>
</cp:coreProperties>
</file>