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DB\単元課題\"/>
    </mc:Choice>
  </mc:AlternateContent>
  <xr:revisionPtr revIDLastSave="0" documentId="8_{3A01B920-8B42-4AB2-8A16-3EB414FC3783}" xr6:coauthVersionLast="47" xr6:coauthVersionMax="47" xr10:uidLastSave="{00000000-0000-0000-0000-000000000000}"/>
  <bookViews>
    <workbookView xWindow="-108" yWindow="-108" windowWidth="23256" windowHeight="12576" xr2:uid="{5992D77D-E0FA-4FAA-BD6C-E44CAF5D7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1" l="1"/>
  <c r="F20" i="1"/>
  <c r="F19" i="1"/>
  <c r="E19" i="1"/>
  <c r="F16" i="1"/>
  <c r="F15" i="1"/>
  <c r="E16" i="1"/>
  <c r="E15" i="1"/>
</calcChain>
</file>

<file path=xl/sharedStrings.xml><?xml version="1.0" encoding="utf-8"?>
<sst xmlns="http://schemas.openxmlformats.org/spreadsheetml/2006/main" count="80" uniqueCount="58">
  <si>
    <t>店舗名</t>
    <rPh sb="0" eb="2">
      <t>テンポ</t>
    </rPh>
    <rPh sb="2" eb="3">
      <t>メイ</t>
    </rPh>
    <phoneticPr fontId="1"/>
  </si>
  <si>
    <t>店舗住所</t>
    <rPh sb="0" eb="2">
      <t>テンポ</t>
    </rPh>
    <rPh sb="2" eb="4">
      <t>ジュウショ</t>
    </rPh>
    <phoneticPr fontId="1"/>
  </si>
  <si>
    <t>店名</t>
    <rPh sb="0" eb="2">
      <t>テンメイ</t>
    </rPh>
    <phoneticPr fontId="1"/>
  </si>
  <si>
    <t>店舗電話番号</t>
    <rPh sb="0" eb="2">
      <t>テンポ</t>
    </rPh>
    <rPh sb="2" eb="4">
      <t>デンワ</t>
    </rPh>
    <rPh sb="4" eb="6">
      <t>バンゴウ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</si>
  <si>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</si>
  <si>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</si>
  <si>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店員名</t>
    <rPh sb="0" eb="2">
      <t>テンイン</t>
    </rPh>
    <rPh sb="2" eb="3">
      <t>メイ</t>
    </rPh>
    <phoneticPr fontId="1"/>
  </si>
  <si>
    <t>商品名</t>
    <rPh sb="0" eb="3">
      <t>ショウヒンメイ</t>
    </rPh>
    <phoneticPr fontId="1"/>
  </si>
  <si>
    <t>値引額</t>
    <rPh sb="0" eb="3">
      <t>ネビキガク</t>
    </rPh>
    <phoneticPr fontId="1"/>
  </si>
  <si>
    <t>消費税等（8％）</t>
    <rPh sb="0" eb="3">
      <t>ショウヒゼイ</t>
    </rPh>
    <rPh sb="3" eb="4">
      <t>トウ</t>
    </rPh>
    <phoneticPr fontId="1"/>
  </si>
  <si>
    <t>消費税等（10％）</t>
    <rPh sb="0" eb="3">
      <t>ショウヒゼイ</t>
    </rPh>
    <rPh sb="3" eb="4">
      <t>トウ</t>
    </rPh>
    <phoneticPr fontId="1"/>
  </si>
  <si>
    <t>合計</t>
    <rPh sb="0" eb="2">
      <t>ゴウケイ</t>
    </rPh>
    <phoneticPr fontId="1"/>
  </si>
  <si>
    <t>税率（10％対象）</t>
    <rPh sb="0" eb="2">
      <t>ゼイリツ</t>
    </rPh>
    <rPh sb="6" eb="8">
      <t>タイショウ</t>
    </rPh>
    <phoneticPr fontId="1"/>
  </si>
  <si>
    <t>支払い方法</t>
    <rPh sb="0" eb="2">
      <t>シハラ</t>
    </rPh>
    <rPh sb="3" eb="5">
      <t>ホウホウ</t>
    </rPh>
    <phoneticPr fontId="1"/>
  </si>
  <si>
    <t>伝票番号</t>
    <rPh sb="0" eb="2">
      <t>デンピョウ</t>
    </rPh>
    <rPh sb="2" eb="4">
      <t>バンゴウ</t>
    </rPh>
    <phoneticPr fontId="1"/>
  </si>
  <si>
    <t>LonelyMart</t>
    <phoneticPr fontId="1"/>
  </si>
  <si>
    <t>日本橋店</t>
    <rPh sb="0" eb="2">
      <t>ニホン</t>
    </rPh>
    <rPh sb="2" eb="3">
      <t>バシ</t>
    </rPh>
    <rPh sb="3" eb="4">
      <t>テン</t>
    </rPh>
    <phoneticPr fontId="1"/>
  </si>
  <si>
    <t>東京都中央区日本橋</t>
    <rPh sb="0" eb="3">
      <t>トウキョウト</t>
    </rPh>
    <rPh sb="3" eb="6">
      <t>チュウオウク</t>
    </rPh>
    <rPh sb="6" eb="9">
      <t>ニホンバシ</t>
    </rPh>
    <phoneticPr fontId="1"/>
  </si>
  <si>
    <t>番地以降</t>
    <rPh sb="0" eb="2">
      <t>バンチ</t>
    </rPh>
    <rPh sb="2" eb="4">
      <t>イコウ</t>
    </rPh>
    <phoneticPr fontId="1"/>
  </si>
  <si>
    <t>03-111-2222</t>
    <phoneticPr fontId="1"/>
  </si>
  <si>
    <t>責任者No001</t>
    <rPh sb="0" eb="3">
      <t>セキニンシャ</t>
    </rPh>
    <phoneticPr fontId="1"/>
  </si>
  <si>
    <t>いろはす天然水</t>
    <rPh sb="4" eb="7">
      <t>テンネンスイ</t>
    </rPh>
    <phoneticPr fontId="1"/>
  </si>
  <si>
    <t>ツナマヨおにぎり</t>
    <phoneticPr fontId="1"/>
  </si>
  <si>
    <t>ファブリーズ</t>
    <phoneticPr fontId="1"/>
  </si>
  <si>
    <t>レジ袋</t>
    <rPh sb="2" eb="3">
      <t>ブクロ</t>
    </rPh>
    <phoneticPr fontId="1"/>
  </si>
  <si>
    <t>○-○-○</t>
    <phoneticPr fontId="1"/>
  </si>
  <si>
    <t>店舗ID</t>
    <rPh sb="0" eb="2">
      <t>テンポ</t>
    </rPh>
    <phoneticPr fontId="1"/>
  </si>
  <si>
    <t>店員ID</t>
    <rPh sb="0" eb="2">
      <t>テンイン</t>
    </rPh>
    <phoneticPr fontId="1"/>
  </si>
  <si>
    <t>0001</t>
    <phoneticPr fontId="1"/>
  </si>
  <si>
    <t>データの洗い出し・正規化</t>
    <rPh sb="4" eb="5">
      <t>アラ</t>
    </rPh>
    <rPh sb="6" eb="7">
      <t>ダ</t>
    </rPh>
    <rPh sb="9" eb="12">
      <t>セイキカ</t>
    </rPh>
    <phoneticPr fontId="1"/>
  </si>
  <si>
    <t>0000001</t>
    <phoneticPr fontId="1"/>
  </si>
  <si>
    <t>00000001</t>
    <phoneticPr fontId="1"/>
  </si>
  <si>
    <t>00000002</t>
    <phoneticPr fontId="1"/>
  </si>
  <si>
    <t>（単価）金額</t>
    <rPh sb="1" eb="3">
      <t>タンカ</t>
    </rPh>
    <rPh sb="4" eb="6">
      <t>キンガク</t>
    </rPh>
    <phoneticPr fontId="1"/>
  </si>
  <si>
    <t>（税抜き）商品代金</t>
    <rPh sb="1" eb="3">
      <t>ゼイヌ</t>
    </rPh>
    <rPh sb="5" eb="7">
      <t>ショウヒン</t>
    </rPh>
    <rPh sb="7" eb="9">
      <t>ダイキン</t>
    </rPh>
    <phoneticPr fontId="1"/>
  </si>
  <si>
    <t>店ID</t>
    <rPh sb="0" eb="1">
      <t>ミセ</t>
    </rPh>
    <phoneticPr fontId="1"/>
  </si>
  <si>
    <t>支払い方法ID</t>
    <rPh sb="0" eb="2">
      <t>シハラ</t>
    </rPh>
    <rPh sb="3" eb="5">
      <t>ホウホウ</t>
    </rPh>
    <phoneticPr fontId="1"/>
  </si>
  <si>
    <t>paypay</t>
    <phoneticPr fontId="1"/>
  </si>
  <si>
    <t>個数</t>
    <rPh sb="0" eb="2">
      <t>コスウ</t>
    </rPh>
    <phoneticPr fontId="1"/>
  </si>
  <si>
    <t>店舗</t>
    <rPh sb="0" eb="2">
      <t>テンポ</t>
    </rPh>
    <phoneticPr fontId="1"/>
  </si>
  <si>
    <t>軽減対象商品８％ID</t>
    <rPh sb="0" eb="4">
      <t>ケイゲンタイショウ</t>
    </rPh>
    <rPh sb="4" eb="6">
      <t>ショウヒン</t>
    </rPh>
    <phoneticPr fontId="1"/>
  </si>
  <si>
    <t>軽減対象商品10％ID</t>
    <rPh sb="0" eb="4">
      <t>ケイゲンタイショウ</t>
    </rPh>
    <rPh sb="4" eb="6">
      <t>ショウヒン</t>
    </rPh>
    <phoneticPr fontId="1"/>
  </si>
  <si>
    <t>main</t>
    <phoneticPr fontId="1"/>
  </si>
  <si>
    <t>お店</t>
    <rPh sb="1" eb="2">
      <t>ミセ</t>
    </rPh>
    <phoneticPr fontId="1"/>
  </si>
  <si>
    <t>社員</t>
    <rPh sb="0" eb="2">
      <t>シャイン</t>
    </rPh>
    <phoneticPr fontId="1"/>
  </si>
  <si>
    <t>値引合計</t>
    <rPh sb="0" eb="2">
      <t>ネビキ</t>
    </rPh>
    <rPh sb="2" eb="4">
      <t>ゴウケイ</t>
    </rPh>
    <phoneticPr fontId="1"/>
  </si>
  <si>
    <t>税率（８％対象）</t>
    <rPh sb="0" eb="2">
      <t>ゼイリツ</t>
    </rPh>
    <rPh sb="5" eb="7">
      <t>タイショウ</t>
    </rPh>
    <phoneticPr fontId="1"/>
  </si>
  <si>
    <t>（内消費税率）</t>
    <rPh sb="1" eb="2">
      <t>ナイ</t>
    </rPh>
    <rPh sb="2" eb="6">
      <t>ショウヒゼイリツ</t>
    </rPh>
    <phoneticPr fontId="1"/>
  </si>
  <si>
    <t>小計（税抜8％）</t>
    <rPh sb="0" eb="2">
      <t>ショウケイ</t>
    </rPh>
    <phoneticPr fontId="1"/>
  </si>
  <si>
    <t>小計（税抜10％）</t>
    <rPh sb="0" eb="2">
      <t>ショウケイ</t>
    </rPh>
    <phoneticPr fontId="1"/>
  </si>
  <si>
    <t>レジID</t>
    <phoneticPr fontId="1"/>
  </si>
  <si>
    <t>＃1</t>
    <phoneticPr fontId="1"/>
  </si>
  <si>
    <t>軽税対象外商品(10%)コード</t>
    <rPh sb="0" eb="2">
      <t>ケイゼイ</t>
    </rPh>
    <rPh sb="2" eb="4">
      <t>タイショウ</t>
    </rPh>
    <rPh sb="4" eb="5">
      <t>ガイ</t>
    </rPh>
    <rPh sb="5" eb="7">
      <t>ショウヒン</t>
    </rPh>
    <phoneticPr fontId="1"/>
  </si>
  <si>
    <t>軽減対象商品(8%)コード</t>
    <rPh sb="0" eb="2">
      <t>ケイゲン</t>
    </rPh>
    <rPh sb="2" eb="4">
      <t>タイショウ</t>
    </rPh>
    <rPh sb="4" eb="6">
      <t>ショウヒン</t>
    </rPh>
    <phoneticPr fontId="1"/>
  </si>
  <si>
    <t>レジ</t>
    <phoneticPr fontId="1"/>
  </si>
  <si>
    <r>
      <t>店</t>
    </r>
    <r>
      <rPr>
        <i/>
        <sz val="8"/>
        <color theme="1"/>
        <rFont val="游ゴシック"/>
        <family val="3"/>
        <charset val="128"/>
        <scheme val="minor"/>
      </rPr>
      <t>ID</t>
    </r>
    <rPh sb="0" eb="1">
      <t>ミセ</t>
    </rPh>
    <phoneticPr fontId="1"/>
  </si>
  <si>
    <t>軽減税率対象商品(8%)</t>
    <rPh sb="0" eb="4">
      <t>ケイゲンゼイリツ</t>
    </rPh>
    <rPh sb="4" eb="6">
      <t>タイショウ</t>
    </rPh>
    <rPh sb="6" eb="8">
      <t>ショウヒン</t>
    </rPh>
    <phoneticPr fontId="1"/>
  </si>
  <si>
    <t>軽減税率対象外商品(10%)</t>
    <rPh sb="0" eb="4">
      <t>ケイゲンゼイリツ</t>
    </rPh>
    <rPh sb="4" eb="7">
      <t>タイショウガイ</t>
    </rPh>
    <rPh sb="7" eb="9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</si>
</sst>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[&lt;=999]000;[&lt;=9999]000\-00;000\-0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i/>
      <sz val="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2" fillId="0" borderId="4" xfId="0" applyNumberFormat="1" applyFont="1" applyBorder="1">
      <alignment vertical="center"/>
    </xf>
    <xf numFmtId="0" fontId="2" fillId="0" borderId="5" xfId="0" applyFont="1" applyBorder="1">
      <alignment vertical="center"/>
    </xf>
    <xf numFmtId="0" fontId="2" fillId="2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6" xfId="0" applyNumberFormat="1" applyFont="1" applyFill="1" applyBorder="1">
      <alignment vertical="center"/>
    </xf>
    <xf numFmtId="0" fontId="2" fillId="3" borderId="3" xfId="0" applyFont="1" applyFill="1" applyBorder="1">
      <alignment vertical="center"/>
    </xf>
    <xf numFmtId="49" fontId="2" fillId="0" borderId="7" xfId="0" applyNumberFormat="1" applyFont="1" applyBorder="1">
      <alignment vertical="center"/>
    </xf>
    <xf numFmtId="0" fontId="2" fillId="0" borderId="7" xfId="0" applyFont="1" applyBorder="1">
      <alignment vertical="center"/>
    </xf>
    <xf numFmtId="181" fontId="2" fillId="0" borderId="7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7" xfId="0" applyNumberFormat="1" applyFont="1" applyBorder="1">
      <alignment vertical="center"/>
    </xf>
    <xf numFmtId="0" fontId="2" fillId="0" borderId="5" xfId="0" applyNumberFormat="1" applyFont="1" applyBorder="1">
      <alignment vertical="center"/>
    </xf>
    <xf numFmtId="0" fontId="2" fillId="2" borderId="8" xfId="0" applyFont="1" applyFill="1" applyBorder="1">
      <alignment vertical="center"/>
    </xf>
    <xf numFmtId="49" fontId="2" fillId="0" borderId="9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C54E-E14D-4C25-B2AD-8F4EB879FA23}">
  <dimension ref="A1:P29"/>
  <sheetViews>
    <sheetView tabSelected="1" zoomScale="85" zoomScaleNormal="85" workbookViewId="0">
      <selection activeCell="G23" sqref="G23"/>
    </sheetView>
  </sheetViews>
  <sheetFormatPr defaultColWidth="14" defaultRowHeight="13.2" x14ac:dyDescent="0.45"/>
  <cols>
    <col min="1" max="1" width="21.59765625" style="1" bestFit="1" customWidth="1"/>
    <col min="2" max="2" width="14" style="1"/>
    <col min="3" max="3" width="10.59765625" style="1" bestFit="1" customWidth="1"/>
    <col min="4" max="4" width="15.59765625" style="2" bestFit="1" customWidth="1"/>
    <col min="5" max="5" width="14.09765625" style="1" bestFit="1" customWidth="1"/>
    <col min="6" max="6" width="15.69921875" style="1" bestFit="1" customWidth="1"/>
    <col min="7" max="7" width="15.8984375" style="1" bestFit="1" customWidth="1"/>
    <col min="8" max="8" width="15.59765625" style="1" bestFit="1" customWidth="1"/>
    <col min="9" max="9" width="7.5" style="1" bestFit="1" customWidth="1"/>
    <col min="10" max="11" width="14" style="1" bestFit="1" customWidth="1"/>
    <col min="12" max="13" width="14.09765625" style="1" bestFit="1" customWidth="1"/>
    <col min="14" max="14" width="10.69921875" style="1" bestFit="1" customWidth="1"/>
    <col min="15" max="15" width="14" style="1"/>
    <col min="16" max="16" width="14.09765625" style="1" bestFit="1" customWidth="1"/>
    <col min="17" max="17" width="12.19921875" style="1" bestFit="1" customWidth="1"/>
    <col min="18" max="18" width="10.69921875" style="1" bestFit="1" customWidth="1"/>
    <col min="19" max="19" width="7.5" style="1" bestFit="1" customWidth="1"/>
    <col min="20" max="16384" width="14" style="1"/>
  </cols>
  <sheetData>
    <row r="1" spans="1:16" x14ac:dyDescent="0.45">
      <c r="A1" s="1" t="s">
        <v>29</v>
      </c>
    </row>
    <row r="2" spans="1:16" x14ac:dyDescent="0.45">
      <c r="A2" s="1" t="s">
        <v>42</v>
      </c>
      <c r="D2" s="1"/>
    </row>
    <row r="3" spans="1:16" x14ac:dyDescent="0.45">
      <c r="A3" s="3" t="s">
        <v>55</v>
      </c>
      <c r="B3" s="3" t="s">
        <v>26</v>
      </c>
      <c r="C3" s="4" t="s">
        <v>4</v>
      </c>
      <c r="D3" s="4" t="s">
        <v>5</v>
      </c>
      <c r="E3" s="3" t="s">
        <v>50</v>
      </c>
      <c r="F3" s="3" t="s">
        <v>27</v>
      </c>
      <c r="G3" s="3" t="s">
        <v>40</v>
      </c>
      <c r="H3" s="3" t="s">
        <v>41</v>
      </c>
      <c r="I3" s="4" t="s">
        <v>34</v>
      </c>
      <c r="J3" s="4" t="s">
        <v>45</v>
      </c>
      <c r="K3" s="4" t="s">
        <v>11</v>
      </c>
      <c r="L3" s="4" t="s">
        <v>46</v>
      </c>
      <c r="M3" s="4" t="s">
        <v>12</v>
      </c>
      <c r="N3" s="4" t="s">
        <v>47</v>
      </c>
      <c r="O3" s="3" t="s">
        <v>36</v>
      </c>
      <c r="P3" s="3" t="s">
        <v>14</v>
      </c>
    </row>
    <row r="4" spans="1:16" x14ac:dyDescent="0.45">
      <c r="A4" s="1" t="s">
        <v>43</v>
      </c>
    </row>
    <row r="5" spans="1:16" x14ac:dyDescent="0.45">
      <c r="A5" s="5" t="s">
        <v>35</v>
      </c>
      <c r="B5" s="6" t="s">
        <v>2</v>
      </c>
    </row>
    <row r="6" spans="1:16" x14ac:dyDescent="0.45">
      <c r="A6" s="7" t="s">
        <v>28</v>
      </c>
      <c r="B6" s="8" t="s">
        <v>15</v>
      </c>
    </row>
    <row r="7" spans="1:16" x14ac:dyDescent="0.45">
      <c r="A7" s="1" t="s">
        <v>39</v>
      </c>
    </row>
    <row r="8" spans="1:16" x14ac:dyDescent="0.45">
      <c r="A8" s="5" t="s">
        <v>35</v>
      </c>
      <c r="B8" s="9" t="s">
        <v>26</v>
      </c>
      <c r="C8" s="10" t="s">
        <v>0</v>
      </c>
      <c r="D8" s="10" t="s">
        <v>1</v>
      </c>
      <c r="E8" s="11" t="s">
        <v>18</v>
      </c>
      <c r="F8" s="12" t="s">
        <v>3</v>
      </c>
    </row>
    <row r="9" spans="1:16" x14ac:dyDescent="0.45">
      <c r="A9" s="7" t="s">
        <v>28</v>
      </c>
      <c r="B9" s="13" t="s">
        <v>28</v>
      </c>
      <c r="C9" s="14" t="s">
        <v>16</v>
      </c>
      <c r="D9" s="14" t="s">
        <v>17</v>
      </c>
      <c r="E9" s="15" t="s">
        <v>25</v>
      </c>
      <c r="F9" s="8" t="s">
        <v>19</v>
      </c>
    </row>
    <row r="10" spans="1:16" x14ac:dyDescent="0.45">
      <c r="A10" s="1" t="s">
        <v>44</v>
      </c>
    </row>
    <row r="11" spans="1:16" x14ac:dyDescent="0.45">
      <c r="A11" s="5" t="s">
        <v>26</v>
      </c>
      <c r="B11" s="9" t="s">
        <v>27</v>
      </c>
      <c r="C11" s="12" t="s">
        <v>6</v>
      </c>
      <c r="D11" s="1"/>
    </row>
    <row r="12" spans="1:16" x14ac:dyDescent="0.45">
      <c r="A12" s="7" t="s">
        <v>28</v>
      </c>
      <c r="B12" s="13" t="s">
        <v>30</v>
      </c>
      <c r="C12" s="8" t="s">
        <v>20</v>
      </c>
      <c r="D12" s="1"/>
    </row>
    <row r="13" spans="1:16" x14ac:dyDescent="0.45">
      <c r="A13" s="1" t="s">
        <v>56</v>
      </c>
    </row>
    <row r="14" spans="1:16" x14ac:dyDescent="0.45">
      <c r="A14" s="5" t="s">
        <v>53</v>
      </c>
      <c r="B14" s="10" t="s">
        <v>7</v>
      </c>
      <c r="C14" s="10" t="s">
        <v>33</v>
      </c>
      <c r="D14" s="10" t="s">
        <v>38</v>
      </c>
      <c r="E14" s="10" t="s">
        <v>48</v>
      </c>
      <c r="F14" s="10" t="s">
        <v>9</v>
      </c>
      <c r="G14" s="12" t="s">
        <v>8</v>
      </c>
    </row>
    <row r="15" spans="1:16" x14ac:dyDescent="0.45">
      <c r="A15" s="16" t="s">
        <v>31</v>
      </c>
      <c r="B15" s="17" t="s">
        <v>21</v>
      </c>
      <c r="C15" s="17">
        <v>100</v>
      </c>
      <c r="D15" s="17">
        <v>1</v>
      </c>
      <c r="E15" s="17">
        <f>100*1</f>
        <v>100</v>
      </c>
      <c r="F15" s="17">
        <f>100*0.08</f>
        <v>8</v>
      </c>
      <c r="G15" s="18">
        <v>-10</v>
      </c>
    </row>
    <row r="16" spans="1:16" x14ac:dyDescent="0.45">
      <c r="A16" s="7" t="s">
        <v>32</v>
      </c>
      <c r="B16" s="14" t="s">
        <v>22</v>
      </c>
      <c r="C16" s="14">
        <v>120</v>
      </c>
      <c r="D16" s="14">
        <v>1</v>
      </c>
      <c r="E16" s="14">
        <f>120*1</f>
        <v>120</v>
      </c>
      <c r="F16" s="14">
        <f>120*0.08</f>
        <v>9.6</v>
      </c>
      <c r="G16" s="8"/>
    </row>
    <row r="17" spans="1:7" x14ac:dyDescent="0.45">
      <c r="A17" s="1" t="s">
        <v>57</v>
      </c>
      <c r="D17" s="1"/>
    </row>
    <row r="18" spans="1:7" x14ac:dyDescent="0.45">
      <c r="A18" s="5" t="s">
        <v>52</v>
      </c>
      <c r="B18" s="10" t="s">
        <v>7</v>
      </c>
      <c r="C18" s="10" t="s">
        <v>33</v>
      </c>
      <c r="D18" s="10" t="s">
        <v>38</v>
      </c>
      <c r="E18" s="10" t="s">
        <v>49</v>
      </c>
      <c r="F18" s="10" t="s">
        <v>10</v>
      </c>
      <c r="G18" s="12" t="s">
        <v>8</v>
      </c>
    </row>
    <row r="19" spans="1:7" x14ac:dyDescent="0.45">
      <c r="A19" s="16" t="s">
        <v>31</v>
      </c>
      <c r="B19" s="17" t="s">
        <v>23</v>
      </c>
      <c r="C19" s="17">
        <v>400</v>
      </c>
      <c r="D19" s="17">
        <v>1</v>
      </c>
      <c r="E19" s="17">
        <f>400*1</f>
        <v>400</v>
      </c>
      <c r="F19" s="17">
        <f>400*0.1</f>
        <v>40</v>
      </c>
      <c r="G19" s="18"/>
    </row>
    <row r="20" spans="1:7" x14ac:dyDescent="0.45">
      <c r="A20" s="7" t="s">
        <v>32</v>
      </c>
      <c r="B20" s="14" t="s">
        <v>24</v>
      </c>
      <c r="C20" s="14">
        <v>3</v>
      </c>
      <c r="D20" s="14">
        <v>1</v>
      </c>
      <c r="E20" s="19">
        <f>3*1</f>
        <v>3</v>
      </c>
      <c r="F20" s="14">
        <f>3*0.1</f>
        <v>0.30000000000000004</v>
      </c>
      <c r="G20" s="8"/>
    </row>
    <row r="21" spans="1:7" x14ac:dyDescent="0.45">
      <c r="A21" s="1" t="s">
        <v>54</v>
      </c>
    </row>
    <row r="22" spans="1:7" x14ac:dyDescent="0.45">
      <c r="A22" s="5" t="s">
        <v>50</v>
      </c>
      <c r="B22" s="12" t="s">
        <v>54</v>
      </c>
    </row>
    <row r="23" spans="1:7" x14ac:dyDescent="0.45">
      <c r="A23" s="7" t="s">
        <v>28</v>
      </c>
      <c r="B23" s="20" t="s">
        <v>51</v>
      </c>
    </row>
    <row r="24" spans="1:7" x14ac:dyDescent="0.45">
      <c r="A24" s="1" t="s">
        <v>36</v>
      </c>
      <c r="B24" s="2"/>
    </row>
    <row r="25" spans="1:7" x14ac:dyDescent="0.45">
      <c r="A25" s="5" t="s">
        <v>36</v>
      </c>
      <c r="B25" s="12" t="s">
        <v>13</v>
      </c>
    </row>
    <row r="26" spans="1:7" x14ac:dyDescent="0.45">
      <c r="A26" s="7" t="s">
        <v>28</v>
      </c>
      <c r="B26" s="8" t="s">
        <v>37</v>
      </c>
    </row>
    <row r="27" spans="1:7" x14ac:dyDescent="0.45">
      <c r="A27" s="1" t="s">
        <v>14</v>
      </c>
    </row>
    <row r="28" spans="1:7" x14ac:dyDescent="0.45">
      <c r="A28" s="21" t="s">
        <v>14</v>
      </c>
    </row>
    <row r="29" spans="1:7" x14ac:dyDescent="0.45">
      <c r="A29" s="22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2022-04-19T02:13:43Z</dcterms:created>
  <dcterms:modified xsi:type="dcterms:W3CDTF">2022-04-19T08:26:15Z</dcterms:modified>
</cp:coreProperties>
</file>