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2"/>
  <c r="L55"/>
  <c r="L56"/>
  <c r="L57"/>
  <c r="I55"/>
  <c r="I56"/>
  <c r="I57" s="1"/>
  <c r="I43"/>
  <c r="L43"/>
  <c r="J29"/>
  <c r="J30"/>
  <c r="J31"/>
  <c r="J32"/>
  <c r="J33"/>
  <c r="J34"/>
  <c r="J35"/>
  <c r="J36"/>
  <c r="J37"/>
  <c r="J38"/>
  <c r="J39"/>
  <c r="J40"/>
  <c r="J41"/>
  <c r="J42"/>
  <c r="L29"/>
  <c r="L30"/>
  <c r="L31"/>
  <c r="L32"/>
  <c r="L33"/>
  <c r="L34"/>
  <c r="L35"/>
  <c r="L36"/>
  <c r="L37"/>
  <c r="L38"/>
  <c r="L39"/>
  <c r="L40"/>
  <c r="L41"/>
  <c r="L42"/>
  <c r="I29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"/>
  <c r="J2"/>
  <c r="K2" s="1"/>
  <c r="I3"/>
  <c r="J3" s="1"/>
  <c r="K3" s="1"/>
  <c r="C8"/>
  <c r="C7" s="1"/>
  <c r="C6" s="1"/>
  <c r="C9"/>
  <c r="C15" s="1"/>
  <c r="I44" l="1"/>
  <c r="I4"/>
  <c r="C12"/>
  <c r="I45" l="1"/>
  <c r="L44"/>
  <c r="I5"/>
  <c r="J4"/>
  <c r="K4" s="1"/>
  <c r="I46" l="1"/>
  <c r="L45"/>
  <c r="J5"/>
  <c r="K5" s="1"/>
  <c r="I6"/>
  <c r="I47" l="1"/>
  <c r="L46"/>
  <c r="J6"/>
  <c r="K6" s="1"/>
  <c r="I7"/>
  <c r="L47" l="1"/>
  <c r="I48"/>
  <c r="J7"/>
  <c r="K7" s="1"/>
  <c r="I8"/>
  <c r="I49" l="1"/>
  <c r="L48"/>
  <c r="J8"/>
  <c r="K8" s="1"/>
  <c r="I9"/>
  <c r="I50" l="1"/>
  <c r="L49"/>
  <c r="J9"/>
  <c r="K9" s="1"/>
  <c r="I10"/>
  <c r="L50" l="1"/>
  <c r="I51"/>
  <c r="J10"/>
  <c r="K10" s="1"/>
  <c r="I11"/>
  <c r="I52" l="1"/>
  <c r="L51"/>
  <c r="J11"/>
  <c r="K11" s="1"/>
  <c r="I12"/>
  <c r="I53" l="1"/>
  <c r="L52"/>
  <c r="J12"/>
  <c r="K12" s="1"/>
  <c r="I13"/>
  <c r="I54" l="1"/>
  <c r="L53"/>
  <c r="J13"/>
  <c r="K13" s="1"/>
  <c r="I14"/>
  <c r="L54" l="1"/>
  <c r="J14"/>
  <c r="K14" s="1"/>
  <c r="I15"/>
  <c r="J15" l="1"/>
  <c r="K15" s="1"/>
  <c r="I16"/>
  <c r="J16" l="1"/>
  <c r="K16" s="1"/>
  <c r="I17"/>
  <c r="J17" l="1"/>
  <c r="K17" s="1"/>
  <c r="I18"/>
  <c r="J18" l="1"/>
  <c r="K18" s="1"/>
  <c r="I19"/>
  <c r="J19" l="1"/>
  <c r="K19" s="1"/>
  <c r="I20"/>
  <c r="J20" l="1"/>
  <c r="K20" s="1"/>
  <c r="I21"/>
  <c r="J21" l="1"/>
  <c r="K21" s="1"/>
  <c r="I22"/>
  <c r="J22" l="1"/>
  <c r="K22" s="1"/>
  <c r="I23"/>
  <c r="J23" l="1"/>
  <c r="K23" s="1"/>
  <c r="I24"/>
  <c r="J24" l="1"/>
  <c r="K24" s="1"/>
  <c r="I25"/>
  <c r="J25" l="1"/>
  <c r="K25" s="1"/>
  <c r="I26"/>
  <c r="J26" l="1"/>
  <c r="K26" s="1"/>
  <c r="I27"/>
  <c r="J27" l="1"/>
  <c r="K27" s="1"/>
  <c r="I28"/>
  <c r="J28" s="1"/>
  <c r="K28" s="1"/>
</calcChain>
</file>

<file path=xl/sharedStrings.xml><?xml version="1.0" encoding="utf-8"?>
<sst xmlns="http://schemas.openxmlformats.org/spreadsheetml/2006/main" count="25" uniqueCount="21">
  <si>
    <t>F_CPU</t>
  </si>
  <si>
    <t>Prescaler</t>
  </si>
  <si>
    <t>Max time</t>
  </si>
  <si>
    <t>Timer bit #</t>
  </si>
  <si>
    <t>Precission</t>
  </si>
  <si>
    <t>Compare Value</t>
  </si>
  <si>
    <t>Hz</t>
  </si>
  <si>
    <t>bit</t>
  </si>
  <si>
    <t>s</t>
  </si>
  <si>
    <t>us</t>
  </si>
  <si>
    <t>ms</t>
  </si>
  <si>
    <t>Time for compare</t>
  </si>
  <si>
    <t>Time @ compare</t>
  </si>
  <si>
    <t>INPUT</t>
  </si>
  <si>
    <t>OUTPUT</t>
  </si>
  <si>
    <t>echo time</t>
  </si>
  <si>
    <t>beep_con</t>
  </si>
  <si>
    <t>beep_period</t>
  </si>
  <si>
    <t>period</t>
  </si>
  <si>
    <t>distance</t>
  </si>
  <si>
    <t>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</si>
</sst>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3" borderId="1" xfId="0" applyFill="1" applyBorder="1"/>
    <xf numFmtId="0" fontId="0" fillId="2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9" xfId="0" applyBorder="1"/>
    <xf numFmtId="0" fontId="0" fillId="0" borderId="0" xfId="0" applyFill="1" applyBorder="1"/>
    <xf numFmtId="0" fontId="1" fillId="3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7"/>
  <sheetViews>
    <sheetView tabSelected="1" workbookViewId="0">
      <selection activeCell="S11" sqref="S11"/>
    </sheetView>
  </sheetViews>
  <sheetFormatPr defaultRowHeight="15"/>
  <cols>
    <col min="1" max="1" width="10" customWidth="1"/>
    <col min="2" max="2" width="16.7109375" bestFit="1" customWidth="1"/>
    <col min="3" max="3" width="16.28515625" customWidth="1"/>
    <col min="9" max="9" width="9.85546875" bestFit="1" customWidth="1"/>
    <col min="10" max="10" width="9.7109375" bestFit="1" customWidth="1"/>
    <col min="11" max="11" width="12.42578125" bestFit="1" customWidth="1"/>
    <col min="13" max="13" width="12.7109375" bestFit="1" customWidth="1"/>
  </cols>
  <sheetData>
    <row r="1" spans="2:14" ht="15.75" thickBot="1">
      <c r="I1" t="s">
        <v>15</v>
      </c>
      <c r="J1" t="s">
        <v>16</v>
      </c>
      <c r="K1" t="s">
        <v>17</v>
      </c>
      <c r="L1" t="s">
        <v>19</v>
      </c>
      <c r="M1" t="s">
        <v>18</v>
      </c>
      <c r="N1" t="s">
        <v>20</v>
      </c>
    </row>
    <row r="2" spans="2:14">
      <c r="B2" s="15" t="s">
        <v>0</v>
      </c>
      <c r="C2" s="6">
        <v>8000000</v>
      </c>
      <c r="D2" s="1" t="s">
        <v>6</v>
      </c>
      <c r="F2" s="13" t="s">
        <v>13</v>
      </c>
      <c r="I2">
        <v>400</v>
      </c>
      <c r="J2">
        <f>(3000-I2)/100</f>
        <v>26</v>
      </c>
      <c r="K2">
        <f>1/J2*1000</f>
        <v>38.461538461538467</v>
      </c>
      <c r="L2">
        <f>I2/58</f>
        <v>6.8965517241379306</v>
      </c>
      <c r="M2">
        <f>1000/((-0.3/58)*I2+31)</f>
        <v>34.564958283671039</v>
      </c>
      <c r="N2">
        <f>1/M2</f>
        <v>2.8931034482758619E-2</v>
      </c>
    </row>
    <row r="3" spans="2:14" ht="15.75" thickBot="1">
      <c r="B3" s="16" t="s">
        <v>1</v>
      </c>
      <c r="C3" s="4">
        <v>1024</v>
      </c>
      <c r="D3" s="2"/>
      <c r="F3" s="14" t="s">
        <v>14</v>
      </c>
      <c r="I3">
        <f>I2+100</f>
        <v>500</v>
      </c>
      <c r="J3">
        <f t="shared" ref="J3:J42" si="0">(3000-I3)/100</f>
        <v>25</v>
      </c>
      <c r="K3">
        <f t="shared" ref="K3:K28" si="1">1/J3</f>
        <v>0.04</v>
      </c>
      <c r="L3">
        <f t="shared" ref="L3:L57" si="2">I3/58</f>
        <v>8.6206896551724146</v>
      </c>
      <c r="M3">
        <f t="shared" ref="M3:M57" si="3">1000/((-0.3/58)*I3+31)</f>
        <v>35.194174757281552</v>
      </c>
      <c r="N3">
        <f t="shared" ref="N3:N57" si="4">1/M3</f>
        <v>2.8413793103448277E-2</v>
      </c>
    </row>
    <row r="4" spans="2:14" ht="15.75" thickBot="1">
      <c r="B4" s="17" t="s">
        <v>3</v>
      </c>
      <c r="C4" s="7">
        <v>8</v>
      </c>
      <c r="D4" s="3" t="s">
        <v>7</v>
      </c>
      <c r="I4">
        <f t="shared" ref="I4:I57" si="5">I3+100</f>
        <v>600</v>
      </c>
      <c r="J4">
        <f t="shared" si="0"/>
        <v>24</v>
      </c>
      <c r="K4">
        <f t="shared" si="1"/>
        <v>4.1666666666666664E-2</v>
      </c>
      <c r="L4">
        <f t="shared" si="2"/>
        <v>10.344827586206897</v>
      </c>
      <c r="M4">
        <f t="shared" si="3"/>
        <v>35.846724351050675</v>
      </c>
      <c r="N4">
        <f t="shared" si="4"/>
        <v>2.7896551724137936E-2</v>
      </c>
    </row>
    <row r="5" spans="2:14" ht="15.75" thickBot="1">
      <c r="B5" s="18"/>
      <c r="I5">
        <f t="shared" si="5"/>
        <v>700</v>
      </c>
      <c r="J5">
        <f t="shared" si="0"/>
        <v>23</v>
      </c>
      <c r="K5">
        <f t="shared" si="1"/>
        <v>4.3478260869565216E-2</v>
      </c>
      <c r="L5">
        <f t="shared" si="2"/>
        <v>12.068965517241379</v>
      </c>
      <c r="M5">
        <f t="shared" si="3"/>
        <v>36.523929471032744</v>
      </c>
      <c r="N5">
        <f t="shared" si="4"/>
        <v>2.7379310344827587E-2</v>
      </c>
    </row>
    <row r="6" spans="2:14">
      <c r="B6" s="15" t="s">
        <v>2</v>
      </c>
      <c r="C6" s="8">
        <f>C7/1000</f>
        <v>3.2640000000000002E-2</v>
      </c>
      <c r="D6" s="1" t="s">
        <v>8</v>
      </c>
      <c r="I6">
        <f t="shared" si="5"/>
        <v>800</v>
      </c>
      <c r="J6">
        <f t="shared" si="0"/>
        <v>22</v>
      </c>
      <c r="K6">
        <f t="shared" si="1"/>
        <v>4.5454545454545456E-2</v>
      </c>
      <c r="L6">
        <f t="shared" si="2"/>
        <v>13.793103448275861</v>
      </c>
      <c r="M6">
        <f t="shared" si="3"/>
        <v>37.227214377406931</v>
      </c>
      <c r="N6">
        <f t="shared" si="4"/>
        <v>2.6862068965517242E-2</v>
      </c>
    </row>
    <row r="7" spans="2:14">
      <c r="B7" s="24"/>
      <c r="C7" s="5">
        <f>C8/1000</f>
        <v>32.64</v>
      </c>
      <c r="D7" s="2" t="s">
        <v>10</v>
      </c>
      <c r="I7">
        <f t="shared" si="5"/>
        <v>900</v>
      </c>
      <c r="J7">
        <f t="shared" si="0"/>
        <v>21</v>
      </c>
      <c r="K7">
        <f t="shared" si="1"/>
        <v>4.7619047619047616E-2</v>
      </c>
      <c r="L7">
        <f t="shared" si="2"/>
        <v>15.517241379310345</v>
      </c>
      <c r="M7">
        <f t="shared" si="3"/>
        <v>37.958115183246072</v>
      </c>
      <c r="N7">
        <f t="shared" si="4"/>
        <v>2.6344827586206897E-2</v>
      </c>
    </row>
    <row r="8" spans="2:14" ht="15.75" thickBot="1">
      <c r="B8" s="23"/>
      <c r="C8" s="9">
        <f>(2^C4-1)*C9</f>
        <v>32640</v>
      </c>
      <c r="D8" s="3" t="s">
        <v>9</v>
      </c>
      <c r="I8">
        <f t="shared" si="5"/>
        <v>1000</v>
      </c>
      <c r="J8">
        <f t="shared" si="0"/>
        <v>20</v>
      </c>
      <c r="K8">
        <f t="shared" si="1"/>
        <v>0.05</v>
      </c>
      <c r="L8">
        <f t="shared" si="2"/>
        <v>17.241379310344829</v>
      </c>
      <c r="M8">
        <f t="shared" si="3"/>
        <v>38.718291054739652</v>
      </c>
      <c r="N8">
        <f t="shared" si="4"/>
        <v>2.5827586206896552E-2</v>
      </c>
    </row>
    <row r="9" spans="2:14" ht="15.75" thickBot="1">
      <c r="B9" s="19" t="s">
        <v>4</v>
      </c>
      <c r="C9" s="10">
        <f>(1/(C2/C3))*1000000</f>
        <v>128</v>
      </c>
      <c r="D9" s="11" t="s">
        <v>9</v>
      </c>
      <c r="I9">
        <f t="shared" si="5"/>
        <v>1100</v>
      </c>
      <c r="J9">
        <f t="shared" si="0"/>
        <v>19</v>
      </c>
      <c r="K9">
        <f t="shared" si="1"/>
        <v>5.2631578947368418E-2</v>
      </c>
      <c r="L9">
        <f t="shared" si="2"/>
        <v>18.96551724137931</v>
      </c>
      <c r="M9">
        <f t="shared" si="3"/>
        <v>39.509536784741144</v>
      </c>
      <c r="N9">
        <f t="shared" si="4"/>
        <v>2.5310344827586206E-2</v>
      </c>
    </row>
    <row r="10" spans="2:14" ht="15.75" thickBot="1">
      <c r="B10" s="18"/>
      <c r="I10">
        <f t="shared" si="5"/>
        <v>1200</v>
      </c>
      <c r="J10">
        <f t="shared" si="0"/>
        <v>18</v>
      </c>
      <c r="K10">
        <f t="shared" si="1"/>
        <v>5.5555555555555552E-2</v>
      </c>
      <c r="L10">
        <f t="shared" si="2"/>
        <v>20.689655172413794</v>
      </c>
      <c r="M10">
        <f t="shared" si="3"/>
        <v>40.333796940194716</v>
      </c>
      <c r="N10">
        <f t="shared" si="4"/>
        <v>2.4793103448275861E-2</v>
      </c>
    </row>
    <row r="11" spans="2:14">
      <c r="B11" s="15" t="s">
        <v>5</v>
      </c>
      <c r="C11" s="6">
        <v>255</v>
      </c>
      <c r="D11" s="1"/>
      <c r="I11">
        <f t="shared" si="5"/>
        <v>1300</v>
      </c>
      <c r="J11">
        <f t="shared" si="0"/>
        <v>17</v>
      </c>
      <c r="K11">
        <f t="shared" si="1"/>
        <v>5.8823529411764705E-2</v>
      </c>
      <c r="L11">
        <f t="shared" si="2"/>
        <v>22.413793103448278</v>
      </c>
      <c r="M11">
        <f t="shared" si="3"/>
        <v>41.19318181818182</v>
      </c>
      <c r="N11">
        <f t="shared" si="4"/>
        <v>2.4275862068965516E-2</v>
      </c>
    </row>
    <row r="12" spans="2:14" ht="15.75" thickBot="1">
      <c r="B12" s="17" t="s">
        <v>12</v>
      </c>
      <c r="C12" s="9">
        <f>C11*C9</f>
        <v>32640</v>
      </c>
      <c r="D12" s="3" t="s">
        <v>9</v>
      </c>
      <c r="I12">
        <f t="shared" si="5"/>
        <v>1400</v>
      </c>
      <c r="J12">
        <f t="shared" si="0"/>
        <v>16</v>
      </c>
      <c r="K12">
        <f t="shared" si="1"/>
        <v>6.25E-2</v>
      </c>
      <c r="L12">
        <f t="shared" si="2"/>
        <v>24.137931034482758</v>
      </c>
      <c r="M12">
        <f t="shared" si="3"/>
        <v>42.089985486211894</v>
      </c>
      <c r="N12">
        <f t="shared" si="4"/>
        <v>2.3758620689655178E-2</v>
      </c>
    </row>
    <row r="13" spans="2:14" ht="15.75" thickBot="1">
      <c r="B13" s="20"/>
      <c r="C13" s="12"/>
      <c r="D13" s="12"/>
      <c r="I13">
        <f t="shared" si="5"/>
        <v>1500</v>
      </c>
      <c r="J13">
        <f t="shared" si="0"/>
        <v>15</v>
      </c>
      <c r="K13">
        <f t="shared" si="1"/>
        <v>6.6666666666666666E-2</v>
      </c>
      <c r="L13">
        <f t="shared" si="2"/>
        <v>25.862068965517242</v>
      </c>
      <c r="M13">
        <f t="shared" si="3"/>
        <v>43.026706231454007</v>
      </c>
      <c r="N13">
        <f t="shared" si="4"/>
        <v>2.3241379310344826E-2</v>
      </c>
    </row>
    <row r="14" spans="2:14">
      <c r="B14" s="21" t="s">
        <v>11</v>
      </c>
      <c r="C14" s="6">
        <v>25000</v>
      </c>
      <c r="D14" s="1" t="s">
        <v>9</v>
      </c>
      <c r="I14">
        <f t="shared" si="5"/>
        <v>1600</v>
      </c>
      <c r="J14">
        <f t="shared" si="0"/>
        <v>14</v>
      </c>
      <c r="K14">
        <f t="shared" si="1"/>
        <v>7.1428571428571425E-2</v>
      </c>
      <c r="L14">
        <f t="shared" si="2"/>
        <v>27.586206896551722</v>
      </c>
      <c r="M14">
        <f t="shared" si="3"/>
        <v>44.00606980273141</v>
      </c>
      <c r="N14">
        <f t="shared" si="4"/>
        <v>2.2724137931034484E-2</v>
      </c>
    </row>
    <row r="15" spans="2:14" ht="15.75" thickBot="1">
      <c r="B15" s="22" t="s">
        <v>5</v>
      </c>
      <c r="C15" s="9">
        <f>C14/C9</f>
        <v>195.3125</v>
      </c>
      <c r="D15" s="3"/>
      <c r="I15">
        <f t="shared" si="5"/>
        <v>1700</v>
      </c>
      <c r="J15">
        <f t="shared" si="0"/>
        <v>13</v>
      </c>
      <c r="K15">
        <f t="shared" si="1"/>
        <v>7.6923076923076927E-2</v>
      </c>
      <c r="L15">
        <f t="shared" si="2"/>
        <v>29.310344827586206</v>
      </c>
      <c r="M15">
        <f t="shared" si="3"/>
        <v>45.031055900621119</v>
      </c>
      <c r="N15">
        <f t="shared" si="4"/>
        <v>2.2206896551724139E-2</v>
      </c>
    </row>
    <row r="16" spans="2:14">
      <c r="I16">
        <f t="shared" si="5"/>
        <v>1800</v>
      </c>
      <c r="J16">
        <f t="shared" si="0"/>
        <v>12</v>
      </c>
      <c r="K16">
        <f t="shared" si="1"/>
        <v>8.3333333333333329E-2</v>
      </c>
      <c r="L16">
        <f t="shared" si="2"/>
        <v>31.03448275862069</v>
      </c>
      <c r="M16">
        <f t="shared" si="3"/>
        <v>46.104928457869633</v>
      </c>
      <c r="N16">
        <f t="shared" si="4"/>
        <v>2.1689655172413794E-2</v>
      </c>
    </row>
    <row r="17" spans="7:14">
      <c r="I17">
        <f t="shared" si="5"/>
        <v>1900</v>
      </c>
      <c r="J17">
        <f t="shared" si="0"/>
        <v>11</v>
      </c>
      <c r="K17">
        <f t="shared" si="1"/>
        <v>9.0909090909090912E-2</v>
      </c>
      <c r="L17">
        <f t="shared" si="2"/>
        <v>32.758620689655174</v>
      </c>
      <c r="M17">
        <f t="shared" si="3"/>
        <v>47.23127035830619</v>
      </c>
      <c r="N17">
        <f t="shared" si="4"/>
        <v>2.1172413793103449E-2</v>
      </c>
    </row>
    <row r="18" spans="7:14">
      <c r="I18">
        <f t="shared" si="5"/>
        <v>2000</v>
      </c>
      <c r="J18">
        <f t="shared" si="0"/>
        <v>10</v>
      </c>
      <c r="K18">
        <f t="shared" si="1"/>
        <v>0.1</v>
      </c>
      <c r="L18">
        <f t="shared" si="2"/>
        <v>34.482758620689658</v>
      </c>
      <c r="M18">
        <f t="shared" si="3"/>
        <v>48.414023372287147</v>
      </c>
      <c r="N18">
        <f t="shared" si="4"/>
        <v>2.0655172413793103E-2</v>
      </c>
    </row>
    <row r="19" spans="7:14">
      <c r="I19">
        <f t="shared" si="5"/>
        <v>2100</v>
      </c>
      <c r="J19">
        <f t="shared" si="0"/>
        <v>9</v>
      </c>
      <c r="K19">
        <f t="shared" si="1"/>
        <v>0.1111111111111111</v>
      </c>
      <c r="L19">
        <f t="shared" si="2"/>
        <v>36.206896551724135</v>
      </c>
      <c r="M19">
        <f t="shared" si="3"/>
        <v>49.657534246575345</v>
      </c>
      <c r="N19">
        <f t="shared" si="4"/>
        <v>2.0137931034482758E-2</v>
      </c>
    </row>
    <row r="20" spans="7:14">
      <c r="I20">
        <f t="shared" si="5"/>
        <v>2200</v>
      </c>
      <c r="J20">
        <f t="shared" si="0"/>
        <v>8</v>
      </c>
      <c r="K20">
        <f t="shared" si="1"/>
        <v>0.125</v>
      </c>
      <c r="L20">
        <f t="shared" si="2"/>
        <v>37.931034482758619</v>
      </c>
      <c r="M20">
        <f t="shared" si="3"/>
        <v>50.966608084358526</v>
      </c>
      <c r="N20">
        <f t="shared" si="4"/>
        <v>1.9620689655172413E-2</v>
      </c>
    </row>
    <row r="21" spans="7:14">
      <c r="I21">
        <f t="shared" si="5"/>
        <v>2300</v>
      </c>
      <c r="J21">
        <f t="shared" si="0"/>
        <v>7</v>
      </c>
      <c r="K21">
        <f t="shared" si="1"/>
        <v>0.14285714285714285</v>
      </c>
      <c r="L21">
        <f t="shared" si="2"/>
        <v>39.655172413793103</v>
      </c>
      <c r="M21">
        <f t="shared" si="3"/>
        <v>52.346570397111904</v>
      </c>
      <c r="N21">
        <f t="shared" si="4"/>
        <v>1.9103448275862071E-2</v>
      </c>
    </row>
    <row r="22" spans="7:14">
      <c r="I22">
        <f t="shared" si="5"/>
        <v>2400</v>
      </c>
      <c r="J22">
        <f t="shared" si="0"/>
        <v>6</v>
      </c>
      <c r="K22">
        <f t="shared" si="1"/>
        <v>0.16666666666666666</v>
      </c>
      <c r="L22">
        <f t="shared" si="2"/>
        <v>41.379310344827587</v>
      </c>
      <c r="M22">
        <f t="shared" si="3"/>
        <v>53.80333951762524</v>
      </c>
      <c r="N22">
        <f t="shared" si="4"/>
        <v>1.8586206896551723E-2</v>
      </c>
    </row>
    <row r="23" spans="7:14">
      <c r="G23" s="25"/>
      <c r="I23">
        <f t="shared" si="5"/>
        <v>2500</v>
      </c>
      <c r="J23">
        <f t="shared" si="0"/>
        <v>5</v>
      </c>
      <c r="K23">
        <f t="shared" si="1"/>
        <v>0.2</v>
      </c>
      <c r="L23">
        <f t="shared" si="2"/>
        <v>43.103448275862071</v>
      </c>
      <c r="M23">
        <f t="shared" si="3"/>
        <v>55.343511450381676</v>
      </c>
      <c r="N23">
        <f t="shared" si="4"/>
        <v>1.8068965517241381E-2</v>
      </c>
    </row>
    <row r="24" spans="7:14">
      <c r="I24">
        <f t="shared" si="5"/>
        <v>2600</v>
      </c>
      <c r="J24">
        <f t="shared" si="0"/>
        <v>4</v>
      </c>
      <c r="K24">
        <f t="shared" si="1"/>
        <v>0.25</v>
      </c>
      <c r="L24">
        <f t="shared" si="2"/>
        <v>44.827586206896555</v>
      </c>
      <c r="M24">
        <f t="shared" si="3"/>
        <v>56.97445972495089</v>
      </c>
      <c r="N24">
        <f t="shared" si="4"/>
        <v>1.7551724137931032E-2</v>
      </c>
    </row>
    <row r="25" spans="7:14">
      <c r="I25">
        <f t="shared" si="5"/>
        <v>2700</v>
      </c>
      <c r="J25">
        <f t="shared" si="0"/>
        <v>3</v>
      </c>
      <c r="K25">
        <f t="shared" si="1"/>
        <v>0.33333333333333331</v>
      </c>
      <c r="L25">
        <f t="shared" si="2"/>
        <v>46.551724137931032</v>
      </c>
      <c r="M25">
        <f t="shared" si="3"/>
        <v>58.704453441295541</v>
      </c>
      <c r="N25">
        <f t="shared" si="4"/>
        <v>1.7034482758620691E-2</v>
      </c>
    </row>
    <row r="26" spans="7:14">
      <c r="I26">
        <f t="shared" si="5"/>
        <v>2800</v>
      </c>
      <c r="J26">
        <f t="shared" si="0"/>
        <v>2</v>
      </c>
      <c r="K26">
        <f t="shared" si="1"/>
        <v>0.5</v>
      </c>
      <c r="L26">
        <f t="shared" si="2"/>
        <v>48.275862068965516</v>
      </c>
      <c r="M26">
        <f t="shared" si="3"/>
        <v>60.542797494780793</v>
      </c>
      <c r="N26">
        <f t="shared" si="4"/>
        <v>1.6517241379310346E-2</v>
      </c>
    </row>
    <row r="27" spans="7:14">
      <c r="I27">
        <f t="shared" si="5"/>
        <v>2900</v>
      </c>
      <c r="J27">
        <f t="shared" si="0"/>
        <v>1</v>
      </c>
      <c r="K27">
        <f t="shared" si="1"/>
        <v>1</v>
      </c>
      <c r="L27">
        <f t="shared" si="2"/>
        <v>50</v>
      </c>
      <c r="M27">
        <f t="shared" si="3"/>
        <v>62.5</v>
      </c>
      <c r="N27">
        <f t="shared" si="4"/>
        <v>1.6E-2</v>
      </c>
    </row>
    <row r="28" spans="7:14">
      <c r="I28">
        <f t="shared" si="5"/>
        <v>3000</v>
      </c>
      <c r="J28">
        <f t="shared" si="0"/>
        <v>0</v>
      </c>
      <c r="K28" t="e">
        <f t="shared" si="1"/>
        <v>#DIV/0!</v>
      </c>
      <c r="L28">
        <f t="shared" si="2"/>
        <v>51.724137931034484</v>
      </c>
      <c r="M28">
        <f t="shared" si="3"/>
        <v>64.587973273942097</v>
      </c>
      <c r="N28">
        <f t="shared" si="4"/>
        <v>1.5482758620689653E-2</v>
      </c>
    </row>
    <row r="29" spans="7:14">
      <c r="I29">
        <f t="shared" si="5"/>
        <v>3100</v>
      </c>
      <c r="J29">
        <f t="shared" si="0"/>
        <v>-1</v>
      </c>
      <c r="L29">
        <f t="shared" si="2"/>
        <v>53.448275862068968</v>
      </c>
      <c r="M29">
        <f t="shared" si="3"/>
        <v>66.820276497695858</v>
      </c>
      <c r="N29">
        <f t="shared" si="4"/>
        <v>1.496551724137931E-2</v>
      </c>
    </row>
    <row r="30" spans="7:14">
      <c r="I30">
        <f t="shared" si="5"/>
        <v>3200</v>
      </c>
      <c r="J30">
        <f t="shared" si="0"/>
        <v>-2</v>
      </c>
      <c r="L30">
        <f t="shared" si="2"/>
        <v>55.172413793103445</v>
      </c>
      <c r="M30">
        <f t="shared" si="3"/>
        <v>69.212410501193318</v>
      </c>
      <c r="N30">
        <f t="shared" si="4"/>
        <v>1.4448275862068965E-2</v>
      </c>
    </row>
    <row r="31" spans="7:14">
      <c r="I31">
        <f t="shared" si="5"/>
        <v>3300</v>
      </c>
      <c r="J31">
        <f t="shared" si="0"/>
        <v>-3</v>
      </c>
      <c r="L31">
        <f t="shared" si="2"/>
        <v>56.896551724137929</v>
      </c>
      <c r="M31">
        <f t="shared" si="3"/>
        <v>71.782178217821794</v>
      </c>
      <c r="N31">
        <f t="shared" si="4"/>
        <v>1.3931034482758618E-2</v>
      </c>
    </row>
    <row r="32" spans="7:14">
      <c r="I32">
        <f t="shared" si="5"/>
        <v>3400</v>
      </c>
      <c r="J32">
        <f t="shared" si="0"/>
        <v>-4</v>
      </c>
      <c r="L32">
        <f t="shared" si="2"/>
        <v>58.620689655172413</v>
      </c>
      <c r="M32">
        <f t="shared" si="3"/>
        <v>74.550128534704356</v>
      </c>
      <c r="N32">
        <f t="shared" si="4"/>
        <v>1.3413793103448278E-2</v>
      </c>
    </row>
    <row r="33" spans="9:14">
      <c r="I33">
        <f t="shared" si="5"/>
        <v>3500</v>
      </c>
      <c r="J33">
        <f t="shared" si="0"/>
        <v>-5</v>
      </c>
      <c r="L33">
        <f t="shared" si="2"/>
        <v>60.344827586206897</v>
      </c>
      <c r="M33">
        <f t="shared" si="3"/>
        <v>77.54010695187165</v>
      </c>
      <c r="N33">
        <f t="shared" si="4"/>
        <v>1.2896551724137933E-2</v>
      </c>
    </row>
    <row r="34" spans="9:14">
      <c r="I34">
        <f t="shared" si="5"/>
        <v>3600</v>
      </c>
      <c r="J34">
        <f t="shared" si="0"/>
        <v>-6</v>
      </c>
      <c r="L34">
        <f t="shared" si="2"/>
        <v>62.068965517241381</v>
      </c>
      <c r="M34">
        <f t="shared" si="3"/>
        <v>80.779944289693589</v>
      </c>
      <c r="N34">
        <f t="shared" si="4"/>
        <v>1.2379310344827588E-2</v>
      </c>
    </row>
    <row r="35" spans="9:14">
      <c r="I35">
        <f t="shared" si="5"/>
        <v>3700</v>
      </c>
      <c r="J35">
        <f t="shared" si="0"/>
        <v>-7</v>
      </c>
      <c r="L35">
        <f t="shared" si="2"/>
        <v>63.793103448275865</v>
      </c>
      <c r="M35">
        <f t="shared" si="3"/>
        <v>84.302325581395351</v>
      </c>
      <c r="N35">
        <f t="shared" si="4"/>
        <v>1.1862068965517241E-2</v>
      </c>
    </row>
    <row r="36" spans="9:14">
      <c r="I36">
        <f t="shared" si="5"/>
        <v>3800</v>
      </c>
      <c r="J36">
        <f t="shared" si="0"/>
        <v>-8</v>
      </c>
      <c r="L36">
        <f t="shared" si="2"/>
        <v>65.517241379310349</v>
      </c>
      <c r="M36">
        <f t="shared" si="3"/>
        <v>88.145896656534958</v>
      </c>
      <c r="N36">
        <f t="shared" si="4"/>
        <v>1.1344827586206896E-2</v>
      </c>
    </row>
    <row r="37" spans="9:14">
      <c r="I37">
        <f t="shared" si="5"/>
        <v>3900</v>
      </c>
      <c r="J37">
        <f t="shared" si="0"/>
        <v>-9</v>
      </c>
      <c r="L37">
        <f t="shared" si="2"/>
        <v>67.241379310344826</v>
      </c>
      <c r="M37">
        <f t="shared" si="3"/>
        <v>92.356687898089177</v>
      </c>
      <c r="N37">
        <f t="shared" si="4"/>
        <v>1.082758620689655E-2</v>
      </c>
    </row>
    <row r="38" spans="9:14">
      <c r="I38">
        <f t="shared" si="5"/>
        <v>4000</v>
      </c>
      <c r="J38">
        <f t="shared" si="0"/>
        <v>-10</v>
      </c>
      <c r="L38">
        <f t="shared" si="2"/>
        <v>68.965517241379317</v>
      </c>
      <c r="M38">
        <f t="shared" si="3"/>
        <v>96.989966555183955</v>
      </c>
      <c r="N38">
        <f t="shared" si="4"/>
        <v>1.0310344827586205E-2</v>
      </c>
    </row>
    <row r="39" spans="9:14">
      <c r="I39">
        <f t="shared" si="5"/>
        <v>4100</v>
      </c>
      <c r="J39">
        <f t="shared" si="0"/>
        <v>-11</v>
      </c>
      <c r="L39">
        <f t="shared" si="2"/>
        <v>70.689655172413794</v>
      </c>
      <c r="M39">
        <f t="shared" si="3"/>
        <v>102.11267605633803</v>
      </c>
      <c r="N39">
        <f t="shared" si="4"/>
        <v>9.7931034482758618E-3</v>
      </c>
    </row>
    <row r="40" spans="9:14">
      <c r="I40">
        <f t="shared" si="5"/>
        <v>4200</v>
      </c>
      <c r="J40">
        <f t="shared" si="0"/>
        <v>-12</v>
      </c>
      <c r="L40">
        <f t="shared" si="2"/>
        <v>72.41379310344827</v>
      </c>
      <c r="M40">
        <f t="shared" si="3"/>
        <v>107.80669144981414</v>
      </c>
      <c r="N40">
        <f t="shared" si="4"/>
        <v>9.2758620689655166E-3</v>
      </c>
    </row>
    <row r="41" spans="9:14">
      <c r="I41">
        <f t="shared" si="5"/>
        <v>4300</v>
      </c>
      <c r="J41">
        <f t="shared" si="0"/>
        <v>-13</v>
      </c>
      <c r="L41">
        <f t="shared" si="2"/>
        <v>74.137931034482762</v>
      </c>
      <c r="M41">
        <f t="shared" si="3"/>
        <v>114.17322834645667</v>
      </c>
      <c r="N41">
        <f t="shared" si="4"/>
        <v>8.7586206896551749E-3</v>
      </c>
    </row>
    <row r="42" spans="9:14">
      <c r="I42">
        <f t="shared" si="5"/>
        <v>4400</v>
      </c>
      <c r="J42">
        <f t="shared" si="0"/>
        <v>-14</v>
      </c>
      <c r="L42">
        <f t="shared" si="2"/>
        <v>75.862068965517238</v>
      </c>
      <c r="M42">
        <f t="shared" si="3"/>
        <v>121.33891213389118</v>
      </c>
      <c r="N42">
        <f t="shared" si="4"/>
        <v>8.2413793103448298E-3</v>
      </c>
    </row>
    <row r="43" spans="9:14">
      <c r="I43">
        <f t="shared" si="5"/>
        <v>4500</v>
      </c>
      <c r="L43">
        <f t="shared" si="2"/>
        <v>77.58620689655173</v>
      </c>
      <c r="M43">
        <f t="shared" si="3"/>
        <v>129.46428571428569</v>
      </c>
      <c r="N43">
        <f t="shared" si="4"/>
        <v>7.7241379310344837E-3</v>
      </c>
    </row>
    <row r="44" spans="9:14">
      <c r="I44">
        <f t="shared" si="5"/>
        <v>4600</v>
      </c>
      <c r="L44">
        <f t="shared" si="2"/>
        <v>79.310344827586206</v>
      </c>
      <c r="M44">
        <f t="shared" si="3"/>
        <v>138.75598086124401</v>
      </c>
      <c r="N44">
        <f t="shared" si="4"/>
        <v>7.2068965517241386E-3</v>
      </c>
    </row>
    <row r="45" spans="9:14">
      <c r="I45">
        <f t="shared" si="5"/>
        <v>4700</v>
      </c>
      <c r="L45">
        <f t="shared" si="2"/>
        <v>81.034482758620683</v>
      </c>
      <c r="M45">
        <f t="shared" si="3"/>
        <v>149.48453608247422</v>
      </c>
      <c r="N45">
        <f t="shared" si="4"/>
        <v>6.6896551724137934E-3</v>
      </c>
    </row>
    <row r="46" spans="9:14">
      <c r="I46">
        <f t="shared" si="5"/>
        <v>4800</v>
      </c>
      <c r="L46">
        <f t="shared" si="2"/>
        <v>82.758620689655174</v>
      </c>
      <c r="M46">
        <f t="shared" si="3"/>
        <v>162.01117318435755</v>
      </c>
      <c r="N46">
        <f t="shared" si="4"/>
        <v>6.1724137931034482E-3</v>
      </c>
    </row>
    <row r="47" spans="9:14">
      <c r="I47">
        <f t="shared" si="5"/>
        <v>4900</v>
      </c>
      <c r="L47">
        <f t="shared" si="2"/>
        <v>84.482758620689651</v>
      </c>
      <c r="M47">
        <f t="shared" si="3"/>
        <v>176.82926829268294</v>
      </c>
      <c r="N47">
        <f t="shared" si="4"/>
        <v>5.6551724137931031E-3</v>
      </c>
    </row>
    <row r="48" spans="9:14">
      <c r="I48">
        <f t="shared" si="5"/>
        <v>5000</v>
      </c>
      <c r="L48">
        <f t="shared" si="2"/>
        <v>86.206896551724142</v>
      </c>
      <c r="M48">
        <f t="shared" si="3"/>
        <v>194.63087248322151</v>
      </c>
      <c r="N48">
        <f t="shared" si="4"/>
        <v>5.1379310344827579E-3</v>
      </c>
    </row>
    <row r="49" spans="9:14">
      <c r="I49">
        <f t="shared" si="5"/>
        <v>5100</v>
      </c>
      <c r="L49">
        <f t="shared" si="2"/>
        <v>87.931034482758619</v>
      </c>
      <c r="M49">
        <f t="shared" si="3"/>
        <v>216.41791044776124</v>
      </c>
      <c r="N49">
        <f t="shared" si="4"/>
        <v>4.6206896551724127E-3</v>
      </c>
    </row>
    <row r="50" spans="9:14">
      <c r="I50">
        <f t="shared" si="5"/>
        <v>5200</v>
      </c>
      <c r="L50">
        <f t="shared" si="2"/>
        <v>89.65517241379311</v>
      </c>
      <c r="M50">
        <f t="shared" si="3"/>
        <v>243.69747899159671</v>
      </c>
      <c r="N50">
        <f t="shared" si="4"/>
        <v>4.1034482758620676E-3</v>
      </c>
    </row>
    <row r="51" spans="9:14">
      <c r="I51">
        <f t="shared" si="5"/>
        <v>5300</v>
      </c>
      <c r="L51">
        <f t="shared" si="2"/>
        <v>91.379310344827587</v>
      </c>
      <c r="M51">
        <f t="shared" si="3"/>
        <v>278.8461538461537</v>
      </c>
      <c r="N51">
        <f t="shared" si="4"/>
        <v>3.5862068965517259E-3</v>
      </c>
    </row>
    <row r="52" spans="9:14">
      <c r="I52">
        <f t="shared" si="5"/>
        <v>5400</v>
      </c>
      <c r="L52">
        <f t="shared" si="2"/>
        <v>93.103448275862064</v>
      </c>
      <c r="M52">
        <f t="shared" si="3"/>
        <v>325.84269662921332</v>
      </c>
      <c r="N52">
        <f t="shared" si="4"/>
        <v>3.0689655172413807E-3</v>
      </c>
    </row>
    <row r="53" spans="9:14">
      <c r="I53">
        <f t="shared" si="5"/>
        <v>5500</v>
      </c>
      <c r="L53">
        <f t="shared" si="2"/>
        <v>94.827586206896555</v>
      </c>
      <c r="M53">
        <f t="shared" si="3"/>
        <v>391.8918918918917</v>
      </c>
      <c r="N53">
        <f t="shared" si="4"/>
        <v>2.5517241379310355E-3</v>
      </c>
    </row>
    <row r="54" spans="9:14">
      <c r="I54">
        <f t="shared" si="5"/>
        <v>5600</v>
      </c>
      <c r="L54">
        <f t="shared" si="2"/>
        <v>96.551724137931032</v>
      </c>
      <c r="M54">
        <f t="shared" si="3"/>
        <v>491.52542372881339</v>
      </c>
      <c r="N54">
        <f t="shared" si="4"/>
        <v>2.0344827586206904E-3</v>
      </c>
    </row>
    <row r="55" spans="9:14">
      <c r="I55">
        <f t="shared" si="5"/>
        <v>5700</v>
      </c>
      <c r="L55">
        <f t="shared" si="2"/>
        <v>98.275862068965523</v>
      </c>
      <c r="M55">
        <f t="shared" si="3"/>
        <v>659.09090909090889</v>
      </c>
      <c r="N55">
        <f t="shared" si="4"/>
        <v>1.5172413793103452E-3</v>
      </c>
    </row>
    <row r="56" spans="9:14">
      <c r="I56">
        <f t="shared" si="5"/>
        <v>5800</v>
      </c>
      <c r="L56">
        <f t="shared" si="2"/>
        <v>100</v>
      </c>
      <c r="M56">
        <f t="shared" si="3"/>
        <v>1000</v>
      </c>
      <c r="N56">
        <f t="shared" si="4"/>
        <v>1E-3</v>
      </c>
    </row>
    <row r="57" spans="9:14">
      <c r="I57">
        <f t="shared" si="5"/>
        <v>5900</v>
      </c>
      <c r="L57">
        <f t="shared" si="2"/>
        <v>101.72413793103448</v>
      </c>
      <c r="M57">
        <f t="shared" si="3"/>
        <v>2071.4285714285729</v>
      </c>
      <c r="N57">
        <f t="shared" si="4"/>
        <v>4.827586206896548E-4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Aleksij</dc:creator>
  <cp:lastModifiedBy>Aleksij</cp:lastModifiedBy>
  <dcterms:created xsi:type="dcterms:W3CDTF">2016-09-25T14:13:36Z</dcterms:created>
  <dcterms:modified xsi:type="dcterms:W3CDTF">2016-09-25T21:17:36Z</dcterms:modified>
</cp:coreProperties>
</file>