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850" activeTab="1"/>
  </bookViews>
  <sheets>
    <sheet name="Template Formula Produksi" sheetId="4" r:id="rId1"/>
    <sheet name="BOM PENGAJUAN" sheetId="2" r:id="rId2"/>
    <sheet name="DATA_BARANG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DATA_BARANG!$A$1:$E$1000</definedName>
    <definedName name="_xlnm.Print_Area" localSheetId="1">'BOM PENGAJUAN'!$A$1:$I$42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C158" authorId="0">
      <text>
        <r>
          <rPr>
            <sz val="10"/>
            <rFont val="SimSun"/>
            <charset val="134"/>
          </rPr>
          <t>======
ID#AAAA5LaSggY
HP    (2023-08-15 04:15:05)
DIHAPUS, DOUBLE DENGAN KODE 101282</t>
        </r>
      </text>
    </comment>
    <comment ref="C239" authorId="0">
      <text>
        <r>
          <rPr>
            <sz val="10"/>
            <rFont val="SimSun"/>
            <charset val="134"/>
          </rPr>
          <t>======
ID#AAAA5LaSggQ
HP    (2023-08-15 04:15:05)
PERLU CEK FISIK</t>
        </r>
      </text>
    </comment>
    <comment ref="C284" authorId="0">
      <text>
        <r>
          <rPr>
            <sz val="10"/>
            <rFont val="SimSun"/>
            <charset val="134"/>
          </rPr>
          <t>======
ID#AAAA5LaSggU
HP    (2023-08-15 04:15:05)
PERLU DI HAPUS, DOUBLE DENGAN KODE FLRS1IRS(-00001</t>
        </r>
      </text>
    </comment>
    <comment ref="C380" authorId="0">
      <text>
        <r>
          <rPr>
            <sz val="10"/>
            <rFont val="SimSun"/>
            <charset val="134"/>
          </rPr>
          <t>======
ID#AAAA5LaSggM
HP    (2023-08-15 04:15:05)
PERLU CEK FISIK</t>
        </r>
      </text>
    </comment>
    <comment ref="C444" authorId="0">
      <text>
        <r>
          <rPr>
            <sz val="10"/>
            <rFont val="SimSun"/>
            <charset val="134"/>
          </rPr>
          <t>======
ID#AAAA5LaSggg
HP    (2023-08-15 04:15:05)
SALAH KODE, HARUSNYA PAKAI KODE 034
PERLU CEK FISIK</t>
        </r>
      </text>
    </comment>
    <comment ref="B552" authorId="0">
      <text>
        <r>
          <rPr>
            <sz val="10"/>
            <rFont val="SimSun"/>
            <charset val="134"/>
          </rPr>
          <t>JANGAN DIPAKAI YA CEES~
======</t>
        </r>
      </text>
    </comment>
  </commentList>
</comments>
</file>

<file path=xl/sharedStrings.xml><?xml version="1.0" encoding="utf-8"?>
<sst xmlns="http://schemas.openxmlformats.org/spreadsheetml/2006/main" count="2243" uniqueCount="847">
  <si>
    <t>HEADER</t>
  </si>
  <si>
    <t>No Formula</t>
  </si>
  <si>
    <t>Kode Produk</t>
  </si>
  <si>
    <t>Produk Utama</t>
  </si>
  <si>
    <t>Kuantitas</t>
  </si>
  <si>
    <t>Unit Satuan</t>
  </si>
  <si>
    <t>Nama Cabang</t>
  </si>
  <si>
    <t>Keterangan</t>
  </si>
  <si>
    <t>DETAIL</t>
  </si>
  <si>
    <t>Kode Bahan Baku/Biaya</t>
  </si>
  <si>
    <t>Nama Bahan Baku</t>
  </si>
  <si>
    <t>TIPE</t>
  </si>
  <si>
    <t>LOGO BLIBLI WALL CAHIER MASKOT H463MM</t>
  </si>
  <si>
    <t>0293-3</t>
  </si>
  <si>
    <t>332x463x50mm</t>
  </si>
  <si>
    <t>Kode Product</t>
  </si>
  <si>
    <t>PT. SINERGI INTERIOR PROJECT</t>
  </si>
  <si>
    <t>UNT</t>
  </si>
  <si>
    <t>I</t>
  </si>
  <si>
    <t>ID BARANG</t>
  </si>
  <si>
    <t>MATERIAL PLAT &amp; PROFIL</t>
  </si>
  <si>
    <t>QTY/UNIT</t>
  </si>
  <si>
    <t>T. QTY</t>
  </si>
  <si>
    <t>SATUAN</t>
  </si>
  <si>
    <t>HARGA SATUAN</t>
  </si>
  <si>
    <t>KET</t>
  </si>
  <si>
    <t>GAMBAR BARANG</t>
  </si>
  <si>
    <t>II</t>
  </si>
  <si>
    <t>MATERIAL ACRYLIC &amp; KAYU</t>
  </si>
  <si>
    <t xml:space="preserve">ACRYLIC MILKY MC 432 5x1220x2440mm </t>
  </si>
  <si>
    <t>LBR</t>
  </si>
  <si>
    <t>ACRYLIC YELLOW MC 235 3X1220X2440mm</t>
  </si>
  <si>
    <t>DOUBLE ACRY</t>
  </si>
  <si>
    <t>ACRYLIC RED MC 135 3X1220X2440mm</t>
  </si>
  <si>
    <t>III</t>
  </si>
  <si>
    <t>ACCESORIES</t>
  </si>
  <si>
    <t>IV</t>
  </si>
  <si>
    <t>FINISHING</t>
  </si>
  <si>
    <t>STICKER ORACAL  8500-066 TOSCA</t>
  </si>
  <si>
    <t>MTR</t>
  </si>
  <si>
    <t>DOUBLE LUAR DALAM</t>
  </si>
  <si>
    <t>250X150MM</t>
  </si>
  <si>
    <t>LEBAR BAHAN 900X1000</t>
  </si>
  <si>
    <t>V</t>
  </si>
  <si>
    <t>PACKAGING</t>
  </si>
  <si>
    <t>GUIDE PAPER</t>
  </si>
  <si>
    <t>DIBUAT</t>
  </si>
  <si>
    <t>DISETUJUI</t>
  </si>
  <si>
    <t>NO</t>
  </si>
  <si>
    <t>Kode Barang</t>
  </si>
  <si>
    <t>NAMA ITEM</t>
  </si>
  <si>
    <t>Kategori</t>
  </si>
  <si>
    <t>Unit</t>
  </si>
  <si>
    <t>Acrylic Milky AM 4450 3x1220x2440mm</t>
  </si>
  <si>
    <t>ACRYLIC</t>
  </si>
  <si>
    <t>Acrylic Astariglas Tessematt 542 ST Grey 2x1220x2440mm</t>
  </si>
  <si>
    <t>Acrylic Bening AM 1,5x1220x2440mm</t>
  </si>
  <si>
    <t>Acrylic Black 10x1220x2440mm</t>
  </si>
  <si>
    <t>Acrylic Black 5x1220x2440mm</t>
  </si>
  <si>
    <t>Acrylic Black 8x1220x2440mm</t>
  </si>
  <si>
    <t>Acrylic Clear 10x1220x2440mm</t>
  </si>
  <si>
    <t>Acrylic Clear 2x1220x2440mm</t>
  </si>
  <si>
    <t>Acrylic Clear 3x1220x2440mm</t>
  </si>
  <si>
    <t>Acrylic Clear 5x1220x2440mm</t>
  </si>
  <si>
    <t>Acrylic Clear 6x1220x2440mm</t>
  </si>
  <si>
    <t>Acrylic Clear 8x1220x2440mm</t>
  </si>
  <si>
    <t>Acrylic Hitam 2x1220x2440mm</t>
  </si>
  <si>
    <t>Acrylic Milky AM 4320 3x1220x2440mm</t>
  </si>
  <si>
    <t>Acrylic Milky 5x1220x2440mm</t>
  </si>
  <si>
    <t>Acrylic Milky AM 4320 6x1220x2440mm</t>
  </si>
  <si>
    <t>Acrylic Red 3x1220x2440mm</t>
  </si>
  <si>
    <t>Adaptor 12V 15A</t>
  </si>
  <si>
    <t>ADAPTOR</t>
  </si>
  <si>
    <t>PCS</t>
  </si>
  <si>
    <t>Adaptor 12v 5A</t>
  </si>
  <si>
    <t>Adaptor Laptop 12V 10A</t>
  </si>
  <si>
    <t>Adaptor Laptop 12V 5A</t>
  </si>
  <si>
    <t>Adaptor Laptop 5A 12V</t>
  </si>
  <si>
    <t>Adaptor Talled 10A 12V Slim</t>
  </si>
  <si>
    <t>Adaptor Talled 20A 12V Slim</t>
  </si>
  <si>
    <t>Adaptor Talled Outdoor 20 Amper (Rainproff)</t>
  </si>
  <si>
    <t>Adaptor MeanWell 30A Indoor</t>
  </si>
  <si>
    <t>Kaki Karet 20mm Clear</t>
  </si>
  <si>
    <t>ADJUSTER</t>
  </si>
  <si>
    <t>KAKI RAK BINTANG 6 SUDUT</t>
  </si>
  <si>
    <t>Knob Segitiga M5 x 15 mm</t>
  </si>
  <si>
    <t>Knop Star M8</t>
  </si>
  <si>
    <t>BASE MOUNTING 2 x 2 cm</t>
  </si>
  <si>
    <t>AKSESORIS</t>
  </si>
  <si>
    <t>BESI U CHROME SINGLE</t>
  </si>
  <si>
    <t>JEPIT UDANG JARAK LUBANG 30MM</t>
  </si>
  <si>
    <t>Lubang Ventilator 25mm</t>
  </si>
  <si>
    <t>Lubang Ventilator 35mm</t>
  </si>
  <si>
    <t>Pen Iklan 12x25 SS</t>
  </si>
  <si>
    <t>Per Pusher</t>
  </si>
  <si>
    <t>Pusher Magnet Mat. GPPS Clear</t>
  </si>
  <si>
    <t>Roda Pintu Huben SD 31-41</t>
  </si>
  <si>
    <t>SAKLAR KOTAK KECIL</t>
  </si>
  <si>
    <t>Skun Y</t>
  </si>
  <si>
    <t>Slider Pusher Mat. PP Putih</t>
  </si>
  <si>
    <t>Spoke &amp; Nipple Sepeda Uk. 14G x 272mm</t>
  </si>
  <si>
    <t>Air Duster</t>
  </si>
  <si>
    <t>ALAT ASSEMBLY</t>
  </si>
  <si>
    <t>Foam Sheet 2mm x 120cm (300 M)</t>
  </si>
  <si>
    <t>ROLL</t>
  </si>
  <si>
    <t>Foam Sheet Tebal 2cm 100 cm x 25 meter</t>
  </si>
  <si>
    <t>Kape Dempul Pajarito</t>
  </si>
  <si>
    <t>Kertas Minyak</t>
  </si>
  <si>
    <t>Kuas Lukis</t>
  </si>
  <si>
    <t>Mata Solder Dekko</t>
  </si>
  <si>
    <t>Mata Tuner Diamond Tangkai</t>
  </si>
  <si>
    <t>Stang Sealant 600ml ELLPRO</t>
  </si>
  <si>
    <t>Tang Potong 6"</t>
  </si>
  <si>
    <t>Aquadest</t>
  </si>
  <si>
    <t>ALAT PROCESSING</t>
  </si>
  <si>
    <t>LTR</t>
  </si>
  <si>
    <t>Bosch Metal Drill Bits 2x24/49mm</t>
  </si>
  <si>
    <t>Insert Kyocera</t>
  </si>
  <si>
    <t>Nozzle Double 1,2E</t>
  </si>
  <si>
    <t>Isi Cutter Kenko Besar</t>
  </si>
  <si>
    <t>ALAT PRODUKSI</t>
  </si>
  <si>
    <t>Kikir 6"</t>
  </si>
  <si>
    <t>Mesin Bor Beton BOSCH DRILL GBH 2-24 DRE</t>
  </si>
  <si>
    <t>Meteran 5M Transparan GT-MT1719</t>
  </si>
  <si>
    <t>Quick Coupler 3 Mata</t>
  </si>
  <si>
    <t>Skun Grounding O Uk. 16mm</t>
  </si>
  <si>
    <t>Styrofoam Uk. 2000x1000x10mm</t>
  </si>
  <si>
    <t>Kaca Las Putih</t>
  </si>
  <si>
    <t>ALAT WELDING</t>
  </si>
  <si>
    <t>Karbon Brush</t>
  </si>
  <si>
    <t>Kawat Las CO2 0,8mm Huatong (HTW-50)</t>
  </si>
  <si>
    <t>Penggaris Siku Besi 12"</t>
  </si>
  <si>
    <t>Amplas Eagle No. 150</t>
  </si>
  <si>
    <t>AMPLAS</t>
  </si>
  <si>
    <t>Amplas Ekamant Non Woven Maroon (HAND PAD HL KOTAK)</t>
  </si>
  <si>
    <t>Amplas Ekamant Susun 80 / Taiyo 4"</t>
  </si>
  <si>
    <t>Amplas Lembar Eagle No. 400</t>
  </si>
  <si>
    <t>Amplas Merah 150</t>
  </si>
  <si>
    <t>Amplas Merah No. 180</t>
  </si>
  <si>
    <t>Amplas Merah No. 400</t>
  </si>
  <si>
    <t>Amplas Merah No. 80</t>
  </si>
  <si>
    <t>AMPLAS NIKEN 1000</t>
  </si>
  <si>
    <t>AMPLAS NIKEN 400</t>
  </si>
  <si>
    <t>Amplas Niken No, 1000</t>
  </si>
  <si>
    <t>Amplas Roller Merah Busa Non Woven Grit 60 4" 120 X 100 mm ROHA</t>
  </si>
  <si>
    <t>BATU GERINDA CUTTING WHEEL (WD) 14"</t>
  </si>
  <si>
    <t>BATU GERINDA</t>
  </si>
  <si>
    <t>BATU GERINDA CUTTING WHEEL (WD) 4"</t>
  </si>
  <si>
    <t>BATU GERINDA POLES HL 4"</t>
  </si>
  <si>
    <t>Batu Gerinda Ultra Flex 100x2x16mm</t>
  </si>
  <si>
    <t>Batu Poles 4x17P (Woven abu-abu)</t>
  </si>
  <si>
    <t>LANGSOL</t>
  </si>
  <si>
    <t>Baut Hexa M10x25</t>
  </si>
  <si>
    <t>BAUT</t>
  </si>
  <si>
    <t>Baut Hexa M4x15</t>
  </si>
  <si>
    <t>Baut Hexa M4x30</t>
  </si>
  <si>
    <t>Baut Hexa M5x10</t>
  </si>
  <si>
    <t>Baut Hexa M5x20</t>
  </si>
  <si>
    <t>Baut Hexa M6x10</t>
  </si>
  <si>
    <t>Baut Hexa M6x15+ Mur+ Ring</t>
  </si>
  <si>
    <t>Baut Hexa M6x20</t>
  </si>
  <si>
    <t>Baut Hexa M6x25</t>
  </si>
  <si>
    <t>Baut Hexa M6x30</t>
  </si>
  <si>
    <t>Baut Hexa M6x35</t>
  </si>
  <si>
    <t>Baut Hexa M6x50</t>
  </si>
  <si>
    <t>Baut Hexa M6x60</t>
  </si>
  <si>
    <t>Baut hexa M6x70</t>
  </si>
  <si>
    <t>Baut Hexa M8x15</t>
  </si>
  <si>
    <t>Baut Hexa M8x20</t>
  </si>
  <si>
    <t>Baut Hexa M8x30</t>
  </si>
  <si>
    <t>Baut Hexa M8x50</t>
  </si>
  <si>
    <t>Baut Hexa M8x60</t>
  </si>
  <si>
    <t>Baut Hexa M8x70</t>
  </si>
  <si>
    <t>Baut Hexa SS M10x25</t>
  </si>
  <si>
    <t>Baut Hexa SS M3x30</t>
  </si>
  <si>
    <t>Baut Hexa SS M4x15</t>
  </si>
  <si>
    <t>Baut Hexa SS M4x30</t>
  </si>
  <si>
    <t>Baut Hexa SS M4x40</t>
  </si>
  <si>
    <t>Baut Hexa SS M5x15</t>
  </si>
  <si>
    <t>Baut Hexa SS M5x20</t>
  </si>
  <si>
    <t>Baut Hexa SS M5x30</t>
  </si>
  <si>
    <t>Baut Hexa SS M5x45</t>
  </si>
  <si>
    <t>Baut Hexa SS M5x50</t>
  </si>
  <si>
    <t>Baut Hexa SS M6x10</t>
  </si>
  <si>
    <t>Baut Hexa SS M6x15 +Mur + Ring Plat</t>
  </si>
  <si>
    <t>Baut Hexa SS M6x20</t>
  </si>
  <si>
    <t>Baut Hexa SS M6x30</t>
  </si>
  <si>
    <t>Baut Hexa SS M6x50</t>
  </si>
  <si>
    <t>Baut Hexa SS M6x70</t>
  </si>
  <si>
    <t>Baut Hexa SS M8x20</t>
  </si>
  <si>
    <t>Baut Hexa SS M8x40</t>
  </si>
  <si>
    <t>Baut Hexa SS M8x50</t>
  </si>
  <si>
    <t>Baut JF M3x10</t>
  </si>
  <si>
    <t>Baut JF M3x30</t>
  </si>
  <si>
    <t>Baut JF M4x15</t>
  </si>
  <si>
    <t>Baut JF M4x40</t>
  </si>
  <si>
    <t>Baut JF M4x60</t>
  </si>
  <si>
    <t>Baut JF M5X10</t>
  </si>
  <si>
    <t>Baut JF M6x15</t>
  </si>
  <si>
    <t>Baut JF SS M4x15</t>
  </si>
  <si>
    <t>Baut JP M3x10</t>
  </si>
  <si>
    <t>Baut JP M3x15</t>
  </si>
  <si>
    <t>Baut JP M3x20</t>
  </si>
  <si>
    <t>Baut JP M3x30</t>
  </si>
  <si>
    <t>Baut JP M3x60</t>
  </si>
  <si>
    <t>Baut JP M4x10</t>
  </si>
  <si>
    <t>Baut JP M4x100</t>
  </si>
  <si>
    <t>Baut JP M4x15</t>
  </si>
  <si>
    <t>Baut JP M4x30</t>
  </si>
  <si>
    <t>Baut JP M4x35</t>
  </si>
  <si>
    <t>Baut JP M4x40</t>
  </si>
  <si>
    <t>Baut JP M4x60</t>
  </si>
  <si>
    <t>Baut JP M4x70</t>
  </si>
  <si>
    <t>Baut JP M4x80</t>
  </si>
  <si>
    <t>Baut JP M5x100</t>
  </si>
  <si>
    <t>Baut JP M5x15</t>
  </si>
  <si>
    <t>Baut JP M5x20</t>
  </si>
  <si>
    <t>Baut JP M5x50</t>
  </si>
  <si>
    <t>Baut JP M6x10</t>
  </si>
  <si>
    <t>Baut JP M6x15</t>
  </si>
  <si>
    <t>Baut JP M6x20</t>
  </si>
  <si>
    <t>Baut JP M8x25</t>
  </si>
  <si>
    <t>BAUT L Hitam M10x20</t>
  </si>
  <si>
    <t>Baut L SS 6x15</t>
  </si>
  <si>
    <t>Baut L SS M6x15</t>
  </si>
  <si>
    <t>Baut Verseng SS JF M4x8mm</t>
  </si>
  <si>
    <t>Magnet Bulat Putih Dia.8mm, T.2mm mat. Neodimium Iron Borron, 2000 Gaus</t>
  </si>
  <si>
    <t>Kunci QT Tri Chrome W/ 70MM</t>
  </si>
  <si>
    <t>BESI AS</t>
  </si>
  <si>
    <t>BTG</t>
  </si>
  <si>
    <t>Kabel AWG Hitam Putih</t>
  </si>
  <si>
    <t>BLOCKBOARD</t>
  </si>
  <si>
    <t>Carbon Brush Bosch C-21</t>
  </si>
  <si>
    <t>CARBON</t>
  </si>
  <si>
    <t>Carbon Brush MAKITA CB 153A</t>
  </si>
  <si>
    <t>CARBON BRUSH</t>
  </si>
  <si>
    <t>SET</t>
  </si>
  <si>
    <t>Carbon Brush MAKITA CB 203A</t>
  </si>
  <si>
    <t>Carbon Brush MAKITA CB 411A</t>
  </si>
  <si>
    <t>Carbon Brush MAKITA CB 459</t>
  </si>
  <si>
    <t>Carbon Brush MAKITA CB 459A</t>
  </si>
  <si>
    <t>Carbon Brush MAKITA CB 64A</t>
  </si>
  <si>
    <t>Carbon Brush ZORRO CB 64A</t>
  </si>
  <si>
    <t>Cat Danalac 0101 Natural White</t>
  </si>
  <si>
    <t>CAT</t>
  </si>
  <si>
    <t>Cat Nippe 519 Coklat Muda GM</t>
  </si>
  <si>
    <t>Cat NP RAL 1014 CREAM</t>
  </si>
  <si>
    <t>Cat NP RAL 1032 KUNING</t>
  </si>
  <si>
    <t>Cat NP Rall 1014 Cream @1/2Kg</t>
  </si>
  <si>
    <t>KG</t>
  </si>
  <si>
    <t>Cat NP Rall 1015 Cream @1/2Kg</t>
  </si>
  <si>
    <t>CAT NP RALL 1015 KHAKI GLOSS</t>
  </si>
  <si>
    <t>Cat NP Rall 1032 Yellow @1/2Kg</t>
  </si>
  <si>
    <t>CAT NP RALL 3000 GLOSS</t>
  </si>
  <si>
    <t>Cat NP Rall 6013 Green @1/2Kg</t>
  </si>
  <si>
    <t>CAT NP RALL 6013 OLIVE</t>
  </si>
  <si>
    <t>CAT NP RALL 8001 GLOSS</t>
  </si>
  <si>
    <t>CAT NP RALL 8028 BROWN GLOSS</t>
  </si>
  <si>
    <t>Nippe 006 Madoras Brown</t>
  </si>
  <si>
    <t>Propan PUC 786 Black Doff @1 Liter</t>
  </si>
  <si>
    <t>Propan PUC 786 White Doff @1Liter</t>
  </si>
  <si>
    <t>Propan PUC 786 White Gloss @1 liter</t>
  </si>
  <si>
    <t>Propan PUL 765 Clear Doff @5liter</t>
  </si>
  <si>
    <t>PYLOX BLACK 109</t>
  </si>
  <si>
    <t>BTL</t>
  </si>
  <si>
    <t>PYLOX RED 101</t>
  </si>
  <si>
    <t>PYLOX SILVER 124</t>
  </si>
  <si>
    <t>PYLOX WHITE 102</t>
  </si>
  <si>
    <t>VARNISH AUTOGLOW CLEAR DOFF</t>
  </si>
  <si>
    <t>Gagang Cutter Kenko Kecil</t>
  </si>
  <si>
    <t>CUTTER</t>
  </si>
  <si>
    <t>Isi Cutter Kenko Kecil</t>
  </si>
  <si>
    <t>Paku Tembak F15</t>
  </si>
  <si>
    <t>DEMPUL</t>
  </si>
  <si>
    <t>Sanpoly 500ml</t>
  </si>
  <si>
    <t>Dimmer DC 30A</t>
  </si>
  <si>
    <t>DIMMER</t>
  </si>
  <si>
    <t>Double Tape 3M Clear 21mm x 2m</t>
  </si>
  <si>
    <t>DOUBLE TAPE</t>
  </si>
  <si>
    <t>Double Tape 3M VHB 24mmx4,5mm</t>
  </si>
  <si>
    <t>DOUBLE TAPE HIJAU</t>
  </si>
  <si>
    <t>Double Tape Putih 1" Daimaru 24x12Y</t>
  </si>
  <si>
    <t>Double Tape Putih 2" Daimaru 48x12Y</t>
  </si>
  <si>
    <t>Kain Ball / Kain Majun Putih</t>
  </si>
  <si>
    <t>Edging HOMEGA HZ 506 D Nature Cherry</t>
  </si>
  <si>
    <t>EDGING</t>
  </si>
  <si>
    <t>Elbow Besi Babet 25mm</t>
  </si>
  <si>
    <t>ELBOW</t>
  </si>
  <si>
    <t>Elbow Pipa PVC 1 inch</t>
  </si>
  <si>
    <t>Elbow SS 304 1 Inch</t>
  </si>
  <si>
    <t>Engsel Kaca Pivot 12"</t>
  </si>
  <si>
    <t>ENGSEL</t>
  </si>
  <si>
    <t>ENGSEL KUPU-KUPU 1.5"</t>
  </si>
  <si>
    <t>Engsel Sendok Full Bengkok MH16 (Dia. 18,5mm)</t>
  </si>
  <si>
    <t>Engsel Sendok Full Bengkok MH16 (Dia. 21,5mm)</t>
  </si>
  <si>
    <t>Engsel Sendok Lurus MH0 (Dia. 18,5mm)</t>
  </si>
  <si>
    <t>Engsel Sendok Setengah Bengkok MH8 (Dia. 18,5mm)</t>
  </si>
  <si>
    <t>Engsel Wayang 20cm R/L</t>
  </si>
  <si>
    <t>Hand Taps M3x0,5</t>
  </si>
  <si>
    <t>HAND TAP</t>
  </si>
  <si>
    <t>Hand Taps M5x08</t>
  </si>
  <si>
    <t>Hand Taps M6x1</t>
  </si>
  <si>
    <t>Handle Kerong Nekel Oval BW ID</t>
  </si>
  <si>
    <t>HANDLE</t>
  </si>
  <si>
    <t>Hollow SS 201 MR 1X10X10X6000MM</t>
  </si>
  <si>
    <t>HOLLOW</t>
  </si>
  <si>
    <t>Hollow Hitam 1x20x40x6000mm</t>
  </si>
  <si>
    <t>Hollow Zinc 0,4x40x40x6000mm</t>
  </si>
  <si>
    <t>Powder Sterling EP ST. Silver 8953-8</t>
  </si>
  <si>
    <t>JASA</t>
  </si>
  <si>
    <t>Acrylic Kapur 5x1220x2440mm</t>
  </si>
  <si>
    <t>AWG Bening Japan 40 Meter</t>
  </si>
  <si>
    <t>KABEL</t>
  </si>
  <si>
    <t>Kabel Power Supply</t>
  </si>
  <si>
    <t>Kabel AWG Bening Japan 40 Meter</t>
  </si>
  <si>
    <t>Kabel DC Female</t>
  </si>
  <si>
    <t>Kabel DC Male</t>
  </si>
  <si>
    <t>Kabel Glend MG 20</t>
  </si>
  <si>
    <t>Kabel Glend PG 11</t>
  </si>
  <si>
    <t>Kabel Glend PG 13.5</t>
  </si>
  <si>
    <t>Kabel Glend PG 7</t>
  </si>
  <si>
    <t>Kabel Glend PG 9</t>
  </si>
  <si>
    <t>Kabel Jack DC Cabang 2</t>
  </si>
  <si>
    <t>Kabel Jack DC Cabang 8</t>
  </si>
  <si>
    <t>Kabel Jack DC M/F</t>
  </si>
  <si>
    <t>KABEL KONEKTOR</t>
  </si>
  <si>
    <t>KABEL SERABUT HITAM-PUTIH AWG KECIL</t>
  </si>
  <si>
    <t>KABEL SERABUT MERAH-HITAM AWG KECIL</t>
  </si>
  <si>
    <t>Kabel Supreme NYMHY 2x0,75mm @50 mtr Hitam</t>
  </si>
  <si>
    <t>Kabel Supreme NYMHY 2x2,5mm @100 mtr Hitam</t>
  </si>
  <si>
    <t>Kabel Supreme NYMHY 3x1,5mm @100 Meter Hitam</t>
  </si>
  <si>
    <t>Kabel Tis 15cm / @ 50pcs</t>
  </si>
  <si>
    <t>Socket Connector Bulat</t>
  </si>
  <si>
    <t>KAIN LAP MICROFIBER</t>
  </si>
  <si>
    <t>KAIN</t>
  </si>
  <si>
    <t>Kain Poles 4 inch</t>
  </si>
  <si>
    <t>Kain Poles 7 inch</t>
  </si>
  <si>
    <t>Double Wall 66x66x13 (Kardus)</t>
  </si>
  <si>
    <t>KARDUS</t>
  </si>
  <si>
    <t>BOX</t>
  </si>
  <si>
    <t>Karet Bakar 3mm</t>
  </si>
  <si>
    <t>KARET</t>
  </si>
  <si>
    <t>Karet Bakar 5mm</t>
  </si>
  <si>
    <t>Karet Lembaran Tebal 5mm</t>
  </si>
  <si>
    <t>Karton / Kertas Gelombang</t>
  </si>
  <si>
    <t>KARTON</t>
  </si>
  <si>
    <t>Cimcool CIMPERIAL 1311</t>
  </si>
  <si>
    <t>KIMIA</t>
  </si>
  <si>
    <t>CLING</t>
  </si>
  <si>
    <t>Compound Putih</t>
  </si>
  <si>
    <t>KLG</t>
  </si>
  <si>
    <t>Kunci Push Lock HL 105 Huben</t>
  </si>
  <si>
    <t>KUNCI</t>
  </si>
  <si>
    <t>Plat Kuningan 0,8x1000x2000mm</t>
  </si>
  <si>
    <t>Isolasi Hitam Nitto</t>
  </si>
  <si>
    <t>LAKBAN</t>
  </si>
  <si>
    <t>Lakban Bening 2"</t>
  </si>
  <si>
    <t>Lakban Coklat 2 Inch</t>
  </si>
  <si>
    <t>Lakban Full Blok Putih Susu 48mmx54m</t>
  </si>
  <si>
    <t>Lakban Kertas 1"</t>
  </si>
  <si>
    <t>Lakban Kertas 2"</t>
  </si>
  <si>
    <t>Seal Tape Onda</t>
  </si>
  <si>
    <t>FS LED RGB SMD5050 12V IP22 + Rotary Selector (2x1,6m)</t>
  </si>
  <si>
    <t>LAMPU</t>
  </si>
  <si>
    <t>Lampu UFO 150W</t>
  </si>
  <si>
    <t>LED BAR 120/0,9 (95cm)</t>
  </si>
  <si>
    <t>LED HOUSING WHITE HARFIT RL-03 @3meter</t>
  </si>
  <si>
    <t>Led Module 2 mata mini Injection Biru @20pcs</t>
  </si>
  <si>
    <t>Led Module 2 mata mini Injection Merah @20pcs</t>
  </si>
  <si>
    <t>Led Module 3 mata Samsung SASO 2835 WW @20pcs</t>
  </si>
  <si>
    <t>LED Module CKSL (6K)</t>
  </si>
  <si>
    <t>LED Module MK DL 6500K</t>
  </si>
  <si>
    <t>Led Rol Indoor HNSK 5630/60 White @5meter</t>
  </si>
  <si>
    <t>Led Rol Indoor Type S EPISTAR 2835 CW @5meter</t>
  </si>
  <si>
    <t>Led Strip Evaco 2835 60led 12V @ 5 METER 6500K</t>
  </si>
  <si>
    <t>Led Strip Hokistar</t>
  </si>
  <si>
    <t>LED Strip Kingtas 4000K</t>
  </si>
  <si>
    <t>Led Strip Merah</t>
  </si>
  <si>
    <t>Led Strip Putih</t>
  </si>
  <si>
    <t>LED Strip Putih NVC R5050E-60P-6500K/IP20/12V</t>
  </si>
  <si>
    <t>LED Strip RGB</t>
  </si>
  <si>
    <t>Led Strip SMD OSKA 5050-60W 60 Mata White</t>
  </si>
  <si>
    <t>Vacolux Led Strip 2835/4000K 120 mata Natural White</t>
  </si>
  <si>
    <t>High Power LED Module 3W Epistar Cool White</t>
  </si>
  <si>
    <t>LED</t>
  </si>
  <si>
    <t>Led Strip Hanseki SMD 5050 4000K Natural White</t>
  </si>
  <si>
    <t>LED STRIP HENSAN (2835STRIP (10.000K))</t>
  </si>
  <si>
    <t>Long Drat 6mm @1mtr</t>
  </si>
  <si>
    <t>Fox Lem 168 Blek 10 kg</t>
  </si>
  <si>
    <t>LEM</t>
  </si>
  <si>
    <t>Lem Acrylic</t>
  </si>
  <si>
    <t>Lem Epotec</t>
  </si>
  <si>
    <t>Lem PRESTO 600gram</t>
  </si>
  <si>
    <t>Lem Tembak</t>
  </si>
  <si>
    <t>Lem UV 250ml</t>
  </si>
  <si>
    <t>LENSA D18T2</t>
  </si>
  <si>
    <t>LENSA</t>
  </si>
  <si>
    <t>LENSA D21,5T2</t>
  </si>
  <si>
    <t>LENSA D37T7</t>
  </si>
  <si>
    <t>LENSA D40T2</t>
  </si>
  <si>
    <t>High Power LED Module 3W Epistar Warm White</t>
  </si>
  <si>
    <t>MAGNET</t>
  </si>
  <si>
    <t>Magnet Bulat Putih Dia.8mm, T.2mm mat. Neodimium Iron Borron, 2000 Gauss</t>
  </si>
  <si>
    <t>Magnet Kotak 20x10x3mm</t>
  </si>
  <si>
    <t>BOSCH METAL DRILL BITS 2,5x30/57mm 2608585841</t>
  </si>
  <si>
    <t>MATA BOR</t>
  </si>
  <si>
    <t>Hole Saw HSS 25mm</t>
  </si>
  <si>
    <t>Hole Saw HSS 35mm</t>
  </si>
  <si>
    <t>Mata Bor 7mm</t>
  </si>
  <si>
    <t>MATA BOR BESI HSS 6,0 MM</t>
  </si>
  <si>
    <t>Mata Driver / Mata Obeng</t>
  </si>
  <si>
    <t>Mata Driver PH 1</t>
  </si>
  <si>
    <t>Mata Driver PH 2</t>
  </si>
  <si>
    <t>RYU (AC) HSS Cobalt Drill Bits 5.0 x 52 x 86 mm AC-DB034</t>
  </si>
  <si>
    <t>RYU (AC) HSS PRO Drill Bits 2.0x24x49mm AC-DB052</t>
  </si>
  <si>
    <t>RYU (AC) HSS PRO DRILL BITS 3.0 x 33 x 61 mm AC-DB054</t>
  </si>
  <si>
    <t>RYU (AC) HSS PRO Drill Bits 4.0x43x75mm AC-DB056</t>
  </si>
  <si>
    <t>RYU (AC) HSS PRO Drill Bits 4.5 x 47 x 80 mm AC-DB057</t>
  </si>
  <si>
    <t>RYU (AC) HSS PRO Drill Bits 5.0x52x86mm AC-DB058</t>
  </si>
  <si>
    <t>RYU (AC) HSS PRO Drill Bits 5.5 x 57 x 93 mm AC-DB059</t>
  </si>
  <si>
    <t>RYU (AC) HSS PRO Drill Bits 7.5 x 69 x 109 mm AC-DB063</t>
  </si>
  <si>
    <t>RYU (AC) HSS PRO DRILL BITS 8.0 x 75 x 117 mm AC-DB064</t>
  </si>
  <si>
    <t>RYU (AC) HSS PRO DRILL BITS 8.5 x 75 x 117 mm AC-DB065</t>
  </si>
  <si>
    <t>Sanpolac @ 4Kg</t>
  </si>
  <si>
    <t>Mata Router CNC 2F (Uk. Dia. 4mm (as) x Dia. 1mm x 3 x 50L)</t>
  </si>
  <si>
    <t>MATA ROUTER</t>
  </si>
  <si>
    <t>Mata Router CNC 2F (Uk. Dia. 6mm (as) x Dia. 2mm x 18 x 50L)</t>
  </si>
  <si>
    <t>Mata Router CNC 2F (Uk. Dia. 6mm (as) x Dia. 2mm x 7 x 51L)</t>
  </si>
  <si>
    <t>Mata Router CNC 2F (Uk. Dia. 6mm (as) x Dia. 3mm x 18 x 50L)</t>
  </si>
  <si>
    <t>Mata Router CNC 4F (Uk. Dia. 4mm (as) x Dia. 2mm x 6 x 50L)</t>
  </si>
  <si>
    <t>Mata Router CNC 4F (Uk. Dia. 4mm (as) x Dia. 3mm x 50L)</t>
  </si>
  <si>
    <t>Mata Router CNC 4F (Uk. Dia. 4mm (as) x Dia. 4mm x 10 x 50L)</t>
  </si>
  <si>
    <t>Mata Router CNC 4F (Uk. Dia. 6mm (as) x 3mm x 19 x 63L)</t>
  </si>
  <si>
    <t>Mata Router CNC 4F (Uk. Dia. 6mm (as) x Dia. 1,5mm x 4 x 51L)</t>
  </si>
  <si>
    <t>Mata Router CNC 4F (Uk. Dia. 6mm (as) x Dia. 2mm x 7 x 51L)</t>
  </si>
  <si>
    <t>Mata Router CNC 4F (Uk. Dia. 6mm (as) x Dia. 3,5mm x 10 x 54L)</t>
  </si>
  <si>
    <t>Mata Router CNC 4F (Uk. Dia. 6mm (as) x Dia. 3mm x 8 x 52L)</t>
  </si>
  <si>
    <t>Mata Router CNC 4F (Uk. Dia. 6mm (as) x Dia. 4,5mm x 13 x 57L)</t>
  </si>
  <si>
    <t>Mata Router CNC 4F (Uk. Dia. 6mm (as) x Dia. 4mm x 11 x 55L)</t>
  </si>
  <si>
    <t>Mata Router CNC 4F (Uk. Dia. 6mm (as) x Dia. 5,5mm x 13 x 57L)</t>
  </si>
  <si>
    <t>Mata Router CNC 4F (Uk. Dia. 6mm (as) x Dia. 5mm x 13 x 57L)</t>
  </si>
  <si>
    <t>Mata Router CNC 4F (Uk. Dia. 6mm (as) x Dia. 6mm x 6 x 50L)</t>
  </si>
  <si>
    <t>Mata Router CNC Up &amp; Down 2F (Uk. Dia. 3mm (as) x Dia. 3mm x 22 x 50L)</t>
  </si>
  <si>
    <t>Mata Router CNC Up &amp; Down 2F (Uk. Dia. 6mm (as) x Dia. 6mm x 23 x 60L)</t>
  </si>
  <si>
    <t>Mata Router Core Box Bits (RH) (Uk. 6,3 x 6,3)</t>
  </si>
  <si>
    <t>Mata Router Flush Trim Bits (Uk. 6,3 x 6,3)</t>
  </si>
  <si>
    <t>Mata Router Flush Trim Bits (Uk. 6,3 x 9,5)</t>
  </si>
  <si>
    <t>Mata Router Groove Bits (Uk. 6,3 x 9,5)</t>
  </si>
  <si>
    <t>Mata Router Round Over Bits (Uk. 6,3x1/4R)</t>
  </si>
  <si>
    <t>Mata Router Straight Bits (Uk. 6,3 x 10 x 30)</t>
  </si>
  <si>
    <t>Mata Router Straight Bits (Uk. 6,3 x 16)</t>
  </si>
  <si>
    <t>Mata Router Straight Bits (Uk. 6,3 x 3)</t>
  </si>
  <si>
    <t>Mata Router Straight Bits (Uk. 6,3 x 5 x 10)</t>
  </si>
  <si>
    <t>Mata Router Straight Bits (Uk. 6,3 x 6,3)</t>
  </si>
  <si>
    <t>Mata Router Straight Bits (Uk. 6,3 x 8)</t>
  </si>
  <si>
    <t>Mata Router Verseng 3F (Uk. Dia. 6mm (as) x Dia. 8,3mm x 90L)</t>
  </si>
  <si>
    <t>Sealant Netral White</t>
  </si>
  <si>
    <t>MDF</t>
  </si>
  <si>
    <t>Mur Hitam M10</t>
  </si>
  <si>
    <t>MUR</t>
  </si>
  <si>
    <t>Mur M10</t>
  </si>
  <si>
    <t>MUR M12</t>
  </si>
  <si>
    <t>Mur M3</t>
  </si>
  <si>
    <t>Mur M4</t>
  </si>
  <si>
    <t>Mur M5</t>
  </si>
  <si>
    <t>Mur M6</t>
  </si>
  <si>
    <t>Mur M8</t>
  </si>
  <si>
    <t>MUR SS M4</t>
  </si>
  <si>
    <t>MUR SS M5</t>
  </si>
  <si>
    <t>Nut Clinching SM 5-1</t>
  </si>
  <si>
    <t>Nutsert Bibir Tipis M5</t>
  </si>
  <si>
    <t>NUTSERT</t>
  </si>
  <si>
    <t>Nutsert Bibir Tipis M5 Kuning</t>
  </si>
  <si>
    <t>Nutsert Bibir Tipis Type TSSS 610</t>
  </si>
  <si>
    <t>Obeng Gagang Karet PH2 x 250 mm O 6</t>
  </si>
  <si>
    <t>OBENG</t>
  </si>
  <si>
    <t>OBENG KRISTAL PH2 X 150 mm - O 6 SD-IL0811</t>
  </si>
  <si>
    <t>Double Tape Putih 1 Inch (Daimaru)</t>
  </si>
  <si>
    <t>PAKU</t>
  </si>
  <si>
    <t>PCK</t>
  </si>
  <si>
    <t>Paku 5cm</t>
  </si>
  <si>
    <t>Paku Rivet (529) 4x8mm</t>
  </si>
  <si>
    <t>Paku Rivet sp 450 3,2mmx12,7mm</t>
  </si>
  <si>
    <t>Pipa 304 SS 6mmx215 (Sedotan Lurus)</t>
  </si>
  <si>
    <t>PIPA</t>
  </si>
  <si>
    <t>Plat Alumunium 1,2mm 1200x2400MM</t>
  </si>
  <si>
    <t>PLAT</t>
  </si>
  <si>
    <t>Plat Alumunium 3mm 1220 X 2440 MM</t>
  </si>
  <si>
    <t>Plat Perforated Dia.8mm 1x1200x2400mm</t>
  </si>
  <si>
    <t>Plat SPCC 0,6x1220x2440mm</t>
  </si>
  <si>
    <t>Plat SPCC 0,8x1220x2440mm</t>
  </si>
  <si>
    <t>Plat SPCC 1x1220x2440mm</t>
  </si>
  <si>
    <t>Plat SPCC 1,2x1220x2440mm</t>
  </si>
  <si>
    <t>Plat SPCC 1,5x1220x2440mm</t>
  </si>
  <si>
    <t>Plat SPCC 2,0x1220x2440mm</t>
  </si>
  <si>
    <t>Plat SPHC 1,2x1200x2400mm</t>
  </si>
  <si>
    <t>Plat SPHC 2,5x1200x2400mm</t>
  </si>
  <si>
    <t>Plat SPHC 3x1200x2400mm</t>
  </si>
  <si>
    <t>Plat SPHC 8x1200x2400mm</t>
  </si>
  <si>
    <t>Plat SS 201 BA 0.8x1220x2440mm</t>
  </si>
  <si>
    <t>Plat SS 201 5x1220x2440mm</t>
  </si>
  <si>
    <t>Plat SS 304 HL 0,6x1220x2440mm</t>
  </si>
  <si>
    <t>Plat SS 304 HL 0,8x1220x2440mm</t>
  </si>
  <si>
    <t>Plat SS 304 HL 0,8x1220x3050mm</t>
  </si>
  <si>
    <t>Plat SS 304 HL 1,2x1220x3050mm</t>
  </si>
  <si>
    <t>Plat SS 304 HL 1,5x1220x2440mm</t>
  </si>
  <si>
    <t>Plat SS 304 HL 1.2x1220x2440mm</t>
  </si>
  <si>
    <t>Plat SS 304 HL 1x1220x2440mm</t>
  </si>
  <si>
    <t>Plat SS 304 MR 1,2x1220x2440</t>
  </si>
  <si>
    <t>Plat SS 201 BA 0.8x1200x2400mm</t>
  </si>
  <si>
    <t>Plat SPHC 6x100x100mm</t>
  </si>
  <si>
    <t>Triplek 9x1220x2440mm Alba</t>
  </si>
  <si>
    <t>Ring Hitam M10</t>
  </si>
  <si>
    <t>RING</t>
  </si>
  <si>
    <t>RING M3</t>
  </si>
  <si>
    <t>RING M4</t>
  </si>
  <si>
    <t>RING M6</t>
  </si>
  <si>
    <t>Ring Per M8</t>
  </si>
  <si>
    <t>Ring Plat M4</t>
  </si>
  <si>
    <t>Ring Plat M5</t>
  </si>
  <si>
    <t>Ring Plat M8</t>
  </si>
  <si>
    <t>RING SS M4</t>
  </si>
  <si>
    <t>RING SS M5</t>
  </si>
  <si>
    <t>RING SS M6</t>
  </si>
  <si>
    <t>RING SS M8</t>
  </si>
  <si>
    <t>APRON BADAN KULIT</t>
  </si>
  <si>
    <t>SAFETY TOOLS</t>
  </si>
  <si>
    <t>APRON LENGAN JEANS</t>
  </si>
  <si>
    <t>APRON LENGAN KULIT</t>
  </si>
  <si>
    <t>PSG</t>
  </si>
  <si>
    <t>Earplug Penutup Kuping Telinga</t>
  </si>
  <si>
    <t>FACE SHIELD</t>
  </si>
  <si>
    <t>HARNESS</t>
  </si>
  <si>
    <t>KACAMATA LAS BENING</t>
  </si>
  <si>
    <t>MASKER 3PLY @50PCS</t>
  </si>
  <si>
    <t>SARUNG TANGAN KAIN</t>
  </si>
  <si>
    <t>SARUNG TANGAN KARET</t>
  </si>
  <si>
    <t>BLOCKBOARD 15MM TOS HIJAU</t>
  </si>
  <si>
    <t>SEALANT</t>
  </si>
  <si>
    <t>SEALANT NEUTRAL BLACK</t>
  </si>
  <si>
    <t>SEALANT NEUTRAL CLEAR</t>
  </si>
  <si>
    <t>SEALANT NEUTRAL WHITE</t>
  </si>
  <si>
    <t>PISHER GYPSUM</t>
  </si>
  <si>
    <t>SEKRUP</t>
  </si>
  <si>
    <t>PISHER S6</t>
  </si>
  <si>
    <t>PISHER S8</t>
  </si>
  <si>
    <t>SEKRUP PH 8X3/8</t>
  </si>
  <si>
    <t>SEKRUP FH 6x1/2"</t>
  </si>
  <si>
    <t>SEKRUP FH 8x1/2"</t>
  </si>
  <si>
    <t>Sekrup FH 8x3/8"</t>
  </si>
  <si>
    <t>Sekrup M3x10 / PH 4x3/8</t>
  </si>
  <si>
    <t>Sekrup PH 6X1/2</t>
  </si>
  <si>
    <t>Sekrup PH 6x3/8</t>
  </si>
  <si>
    <t>Skrup FH 6x3/8</t>
  </si>
  <si>
    <t>Skrup Gypsum 6x1 Inch</t>
  </si>
  <si>
    <t>Skrup Gypsum 6x2 Inch</t>
  </si>
  <si>
    <t>Skrup PH 8x1/2</t>
  </si>
  <si>
    <t>Skun Grounding Panel</t>
  </si>
  <si>
    <t>SKUN</t>
  </si>
  <si>
    <t>100100004010 Uticon S-28R (B) Steker Arde Bulat (@2PC)</t>
  </si>
  <si>
    <t>STEKER</t>
  </si>
  <si>
    <t>Stop Kontak Lubang 2</t>
  </si>
  <si>
    <t>STOP KONTAK</t>
  </si>
  <si>
    <t>Spuit(Suntikan) 3cc/ml</t>
  </si>
  <si>
    <t>SUNTIKAN</t>
  </si>
  <si>
    <t>Tali Gantung Frame</t>
  </si>
  <si>
    <t>TALI</t>
  </si>
  <si>
    <t>Thinner HG IML 75</t>
  </si>
  <si>
    <t>THINNER</t>
  </si>
  <si>
    <t>Thinner Polyurethane Propan 5 Liter</t>
  </si>
  <si>
    <t>Thinner PU 1 Liter</t>
  </si>
  <si>
    <t>Timah Solder 0,8mm Albha</t>
  </si>
  <si>
    <t>TIMAH</t>
  </si>
  <si>
    <t>MDF Coklat Tebal 3mm (122x244 cm)</t>
  </si>
  <si>
    <t>TRIPLEK</t>
  </si>
  <si>
    <t>Tungsten Argon 1,6mm</t>
  </si>
  <si>
    <t>TUNGSTEN</t>
  </si>
  <si>
    <t>Bubble Wrapping 50 Meter x 125cm</t>
  </si>
  <si>
    <t>WRAP</t>
  </si>
  <si>
    <t>Plastic Wrapping</t>
  </si>
  <si>
    <t>Plastik Roll Buah</t>
  </si>
  <si>
    <t>Cat Oplos Nippe Coklat</t>
  </si>
  <si>
    <t>Persediaan Bahan Penolong</t>
  </si>
  <si>
    <t>Cat Nippe Gold</t>
  </si>
  <si>
    <t>RING M8</t>
  </si>
  <si>
    <t>Sekrup Roofing M6x70</t>
  </si>
  <si>
    <t>Baut Hexa M5x15</t>
  </si>
  <si>
    <t>RING M5</t>
  </si>
  <si>
    <t>Lasdop - 4mm</t>
  </si>
  <si>
    <t>Bearing 6301ZZ Merk FBJ</t>
  </si>
  <si>
    <t>Spray Gun</t>
  </si>
  <si>
    <t>Kontak Tip Co2 M6x25x0,8mm</t>
  </si>
  <si>
    <t>Rumah Baterai A3</t>
  </si>
  <si>
    <t>Persediaan Bahan Baku</t>
  </si>
  <si>
    <t>Cat Oplos Hitam (CC-GGM)</t>
  </si>
  <si>
    <t>Baut JP M5x10</t>
  </si>
  <si>
    <t>Alumunium Frame P.6000mm</t>
  </si>
  <si>
    <t>CLIP SLIM LIGHT BOX</t>
  </si>
  <si>
    <t>CPS</t>
  </si>
  <si>
    <t>SIKU SLIM LIGHT BOX</t>
  </si>
  <si>
    <t>Cat Oplos Merah (CC-GGM)</t>
  </si>
  <si>
    <t>Cat Oplos Biru (CC-GGM)</t>
  </si>
  <si>
    <t>Cat Oplos Magenta (CC-PAGI SORE)</t>
  </si>
  <si>
    <t>Plat SS 201 GOLD MR 1,2x1220X2440mm</t>
  </si>
  <si>
    <t>Gelas Plastik (Untuk Oplos Cat)</t>
  </si>
  <si>
    <t>Plat Perforated Dia.8mm 0,8x1220x2440mm</t>
  </si>
  <si>
    <t>Pipa Besi Dia.3 inch T.2x6000mm</t>
  </si>
  <si>
    <t>Pipa Besi Dia. 4 inch T.2x6000mm</t>
  </si>
  <si>
    <t>Dinabolt M8x60</t>
  </si>
  <si>
    <t>Hollow Hitam 2x40x60x6000mm</t>
  </si>
  <si>
    <t>Pipa Besi Dia. 2,5 inch T.2x6000mm</t>
  </si>
  <si>
    <t>Plat SS 201 GOLD MR 0,8x1220X2440mm</t>
  </si>
  <si>
    <t>KABEL DUCK 40X40</t>
  </si>
  <si>
    <t>Skrup Gypsum 6x1 1/2"</t>
  </si>
  <si>
    <t>Led Module 2 mata mini Injection Samsung WW KM @20pcs</t>
  </si>
  <si>
    <t>Sekrup FH 6x3/4</t>
  </si>
  <si>
    <t>LED Roll Indoor 2835/120 LED Rz01 (LED Strip Galaxy)</t>
  </si>
  <si>
    <t>Eva Foam 5mm</t>
  </si>
  <si>
    <t>Cat Duroglos Navy 2965C</t>
  </si>
  <si>
    <t>Cat Oplos Duco Warna Silver GG</t>
  </si>
  <si>
    <t>Cat Duroglos Red Pantone 186C</t>
  </si>
  <si>
    <t>Safety Shoes</t>
  </si>
  <si>
    <t>Pen Iklan SS 16X25MM HUBEN</t>
  </si>
  <si>
    <t>Baut Hexa SS M6x15</t>
  </si>
  <si>
    <t>MUR SS M6</t>
  </si>
  <si>
    <t>Hand Tap M4x0,7</t>
  </si>
  <si>
    <t>Kape Dempul</t>
  </si>
  <si>
    <t>Plat SS 304 HL 2x1220x2440mm</t>
  </si>
  <si>
    <t>Acrylic Milky AM 4220 10x2000x3000mm</t>
  </si>
  <si>
    <t>Cat Nippon Metallic Paint Mate 020 Sandy Brown @1Ltr</t>
  </si>
  <si>
    <t>Gelas Takaran</t>
  </si>
  <si>
    <t>Plat Tembaga 0,8x1000x2000mm</t>
  </si>
  <si>
    <t>Kawat Bending Acrylic Stainless Steel 0,8mm</t>
  </si>
  <si>
    <t>Socket DC (Bulat Orange)</t>
  </si>
  <si>
    <t>Cat Oplos Copper Brown 996</t>
  </si>
  <si>
    <t>Cat Oplos Coklat Tua (MOTIF KEMBANG)</t>
  </si>
  <si>
    <t>Triplek 3x1220x2440mm MC UTY</t>
  </si>
  <si>
    <t>LED Module 3 Mata SAMSUNG SASO 2835 NW @ 20pcs</t>
  </si>
  <si>
    <t>STOP KONTAK LUBANG 6</t>
  </si>
  <si>
    <t>Sekrup PH 4x1/2"</t>
  </si>
  <si>
    <t>Mur Nanas M8x13</t>
  </si>
  <si>
    <t>Zund R203 (5209419)</t>
  </si>
  <si>
    <t>Zund R206 (5209422)</t>
  </si>
  <si>
    <t>Zund R141 (GROOVING)</t>
  </si>
  <si>
    <t>HMR 3mm x 4' x 8'</t>
  </si>
  <si>
    <t>Lensa High Reflector D20T5</t>
  </si>
  <si>
    <t>Lensa Output 20x5mm</t>
  </si>
  <si>
    <t>Kardus Double Wall Uk. 790x1090x40 mm</t>
  </si>
  <si>
    <t>Cat Oplos Red Suzuki</t>
  </si>
  <si>
    <t>Hollow Hitam 1x15x30x6000mm</t>
  </si>
  <si>
    <t>Led Module Mini 2 Mata 2835 Resin TMKH @20pcs</t>
  </si>
  <si>
    <t>Baut Hexa M8x25</t>
  </si>
  <si>
    <t>EROSIL</t>
  </si>
  <si>
    <t>RESIN BENING</t>
  </si>
  <si>
    <t>OBAT RESIN</t>
  </si>
  <si>
    <t>MATE FIBER</t>
  </si>
  <si>
    <t>AMPLAS LEMBAR 150</t>
  </si>
  <si>
    <t>Magnet Bulat D8T3</t>
  </si>
  <si>
    <t>Acrylic Milky AM 4320 3x2000x3000mm</t>
  </si>
  <si>
    <t>Sekrup Roofing M6x50</t>
  </si>
  <si>
    <t>Thinner Acrylic Nippon Paint</t>
  </si>
  <si>
    <t>Cat Seiv Duco 0009 Briliant Gold Metalic</t>
  </si>
  <si>
    <t>Kardus Polos uk. 45x35x30cm</t>
  </si>
  <si>
    <t>Lensa D20T2</t>
  </si>
  <si>
    <t>Pop Up Floor Socket</t>
  </si>
  <si>
    <t>Mata Tuner 1 SET</t>
  </si>
  <si>
    <t>Dinabolt M8 X 70</t>
  </si>
  <si>
    <t>Cat Minyak Black Doff</t>
  </si>
  <si>
    <t>Sealant Sika Clear</t>
  </si>
  <si>
    <t>BOSCH MESIN AMPLAS LISTRIK ORBITAL GSS 2300</t>
  </si>
  <si>
    <t>Alat Produksi</t>
  </si>
  <si>
    <t>Acrylic Red MC 128 3x1220x2440mm</t>
  </si>
  <si>
    <t>Insert Mesin V Cut</t>
  </si>
  <si>
    <t>Lem Gluzing W Clear</t>
  </si>
  <si>
    <t>Sanblast TAKI 215 L. 152</t>
  </si>
  <si>
    <t>Elbow SS Dia.12,7mm</t>
  </si>
  <si>
    <t>Mur Topi M6</t>
  </si>
  <si>
    <t>Box Panel 600mm x 700mm x 200mm Plat 1,2mm</t>
  </si>
  <si>
    <t>Box Panel 600mm x 700mm x 200mm Tebal 1,2mm</t>
  </si>
  <si>
    <t>Filter Masker Cat</t>
  </si>
  <si>
    <t>MCB 20A 1 Pass</t>
  </si>
  <si>
    <t>Timer Theben Analog</t>
  </si>
  <si>
    <t>Styrofoam 200 x 120 x 2cm</t>
  </si>
  <si>
    <t>Kaca 5mm Non Tempered Hole Uk. 400x400</t>
  </si>
  <si>
    <t>Acrylic Clear 000 5x2030x3050mm</t>
  </si>
  <si>
    <t>Mata Router Bit Shank Uk.6x30mm</t>
  </si>
  <si>
    <t>Double Tape Acrylic Bening Bulat Dia.20cm</t>
  </si>
  <si>
    <t>Evafoam 2mm uk.120x220cm</t>
  </si>
  <si>
    <t>Duroglass 032 Light Red</t>
  </si>
  <si>
    <t>Epoxy Laba-Laba White</t>
  </si>
  <si>
    <t>Impra 131 Semi Gloss</t>
  </si>
  <si>
    <t>LED Roll Indoor 2835/120LED Blue Ice Ym Ori @5mtr</t>
  </si>
  <si>
    <t>Karton Box 485 x 255 x 195 mm (Uk. Dalam)</t>
  </si>
  <si>
    <t>Rell MCB (1 meter)</t>
  </si>
  <si>
    <t>Dinabolt M6x30</t>
  </si>
  <si>
    <t>Sekrup Roofing M4x40</t>
  </si>
  <si>
    <t>Flap Disc 4" Grit 100 / Taiyo Grit 100 4"</t>
  </si>
  <si>
    <t>Ring Meja Kotak Besi Hitam 6"</t>
  </si>
  <si>
    <t>MUR SS M8</t>
  </si>
  <si>
    <t>ETONA MESIN F30</t>
  </si>
  <si>
    <t>CAT DR-D BASE C PROPAN</t>
  </si>
  <si>
    <t>SARUNG TANGAN PREMIUM LAPIS KARET INDUSTRI</t>
  </si>
  <si>
    <t>SEALANT CLEAR GLASS KLEBERMANN</t>
  </si>
  <si>
    <t>Mata Router Chamfer Bit 45 Derajat Uk. 1/4" x 3/4"</t>
  </si>
  <si>
    <t>Collets HSK-E 25 5812807 (COLLET ZUND 3,0-4,0MM)</t>
  </si>
  <si>
    <t>Collet Holder HSk-E 25 5812799</t>
  </si>
  <si>
    <t>Gas Nozzle type 14AK/15AK Standard</t>
  </si>
  <si>
    <t>BATU GERINDA ULTRA FLEX 4"</t>
  </si>
  <si>
    <t>LED Merah Strip</t>
  </si>
  <si>
    <t>ACP Tajima 2x1220x2440</t>
  </si>
  <si>
    <t>Plat SS 304 MR 1x1220x2440mm</t>
  </si>
  <si>
    <t>Plat SS 304 MR 1x1220x3050mm</t>
  </si>
  <si>
    <t>Stang Las Co2 P.4mtr</t>
  </si>
  <si>
    <t>Double Nipple Dia.6mm</t>
  </si>
  <si>
    <t>Baut JF M5x20</t>
  </si>
  <si>
    <t>Scotch Brite Grit 400 6"x9"</t>
  </si>
  <si>
    <t>Kunci Camlock Huben HL 103-20mm</t>
  </si>
  <si>
    <t>Baut L M6x15 Galvanis</t>
  </si>
  <si>
    <t>Magnet Tray Huben Brown</t>
  </si>
  <si>
    <t>Tali Rapia</t>
  </si>
  <si>
    <t>Baut JF SS 4x8</t>
  </si>
  <si>
    <t>Baut L M6x15</t>
  </si>
  <si>
    <t>Cat putih Nippe (CC)</t>
  </si>
  <si>
    <t>Magnet Pintu Sedang RY 094</t>
  </si>
  <si>
    <t>Baut Hexa M8x100</t>
  </si>
  <si>
    <t>Baut Hexa M8x80</t>
  </si>
  <si>
    <t>Pembersih Stainless Nikko Steel</t>
  </si>
  <si>
    <t>Paku Kayu uk. 5cm</t>
  </si>
  <si>
    <t>Mata Bor 3mm</t>
  </si>
  <si>
    <t>Mata Bor 3.5mm</t>
  </si>
  <si>
    <t>Sealant Klebermann Glass Clear</t>
  </si>
  <si>
    <t>Kawat Stainless Steel 304 1,5mm</t>
  </si>
  <si>
    <t>LED Roll Vimai 2835/120 6500K @5mtr</t>
  </si>
  <si>
    <t>Apron Dada Jeans</t>
  </si>
  <si>
    <t>Tekiro Selang Recoil Hijau 15 mtr - 5x8mm AT-RH1118</t>
  </si>
  <si>
    <t>Kawat Bendrat 3mm</t>
  </si>
  <si>
    <t>Gergaji Besi</t>
  </si>
  <si>
    <t>Melaminto MDF 3mm Gloss</t>
  </si>
  <si>
    <t>Plat SPHC 5x1200x2400mm</t>
  </si>
  <si>
    <t>Kabel Tis 30cm / @ 50pcs</t>
  </si>
  <si>
    <t>HMR 9mm X 1220 X 2440</t>
  </si>
  <si>
    <t>HMR 18x1220x2440mm</t>
  </si>
  <si>
    <t>Paku Tembak F20 TCH</t>
  </si>
  <si>
    <t>Acrylic Hitam Satin 5x1220x2440mm</t>
  </si>
  <si>
    <t>Kabel DC CW/CO</t>
  </si>
  <si>
    <t>Kabel DC Extention 1,5meter (Male to Female DC)</t>
  </si>
  <si>
    <t>Lem Maxbond Adhesive 320gr Brown</t>
  </si>
  <si>
    <t>Adaptor Talled 5A 12V Slim</t>
  </si>
  <si>
    <t>Paku Tembak F25 TCH</t>
  </si>
  <si>
    <t>Propan PUSF 781 Light White</t>
  </si>
  <si>
    <t>Copper Bronze HDP</t>
  </si>
  <si>
    <t>Impra MSS 123 Melanic Sanding Sealer</t>
  </si>
  <si>
    <t>Hollow Hitam 1,5x20x40x6000mm</t>
  </si>
  <si>
    <t>Hollow Hitam 1x10x10x6000mm</t>
  </si>
  <si>
    <t>Sekrup SS PH 4x3/8"</t>
  </si>
  <si>
    <t>Baut SS JP M3x80</t>
  </si>
  <si>
    <t>Hair Dryer BOSCH</t>
  </si>
  <si>
    <t>Selang PU Dia. Dalam 8mm</t>
  </si>
  <si>
    <t>Clamp Selang 1"</t>
  </si>
  <si>
    <t>Stiker Nomor 3cm Angka 1-20 White Cromo</t>
  </si>
  <si>
    <t>Stiker Nomor 3cm Angka 21-40 White Cromo</t>
  </si>
  <si>
    <t>Cat Bodelac Metal Primer Meni Besi Protective Coatings Abu Abu</t>
  </si>
  <si>
    <t>Stiker Bulat Dia.15mm Hitam</t>
  </si>
  <si>
    <t>STIKER ANGKA 1-10 Variasi 1</t>
  </si>
  <si>
    <t>STIKER ANGKA 1-10 Variasi 2</t>
  </si>
  <si>
    <t>STIKER ANGKA 1-10 Variasi 3</t>
  </si>
  <si>
    <t>STIKER ANGKA 1-10 Variasi 4</t>
  </si>
  <si>
    <t>Nepel PH 20</t>
  </si>
  <si>
    <t>Baut Kupu-kupu M8x40</t>
  </si>
  <si>
    <t>Spray Gun Meiji F110 Japan</t>
  </si>
  <si>
    <t>Kardus Polos Uk. 810x1110x60mm</t>
  </si>
  <si>
    <t>Engsel Pin Uk. 2"</t>
  </si>
  <si>
    <t>Mini Grinder TORA</t>
  </si>
  <si>
    <t>Neonflex 10x10 24V 6000K @ 10mtr</t>
  </si>
  <si>
    <t>Ring Bos Topi M6</t>
  </si>
  <si>
    <t>Magnet Lembaran 1mm x 60cm x 1m</t>
  </si>
  <si>
    <t>Engsel Pin Uk. 5cm</t>
  </si>
  <si>
    <t>Siku Edge Protector 5x5cm</t>
  </si>
  <si>
    <t>Amplas Lembar 220</t>
  </si>
  <si>
    <t>Amplas Lembar 320</t>
  </si>
  <si>
    <t>Thinner Oplos</t>
  </si>
  <si>
    <t>LED Roll 2835/120 Led Vmei 4000k</t>
  </si>
  <si>
    <t>TUTUP KARET PIPA DIA 30</t>
  </si>
  <si>
    <t>Baut Hexa M5x50</t>
  </si>
  <si>
    <t>NEOREVER PAINT REMOVER (SODA API)</t>
  </si>
  <si>
    <t>Kuas 2 Inch</t>
  </si>
  <si>
    <t>Baut L SS M5x20</t>
  </si>
  <si>
    <t>Masker Obat Double NP306 Anti Polusi</t>
  </si>
  <si>
    <t>Obat Masker Refill RC 203 Chemical Respirator</t>
  </si>
  <si>
    <t>Regulator Argon</t>
  </si>
  <si>
    <t>Regulator CO2</t>
  </si>
  <si>
    <t>Cat Nippe 408D Black Doff</t>
  </si>
  <si>
    <t>Led Strip Hanseki SMD 2835 4000K Natural White</t>
  </si>
  <si>
    <t>Cat Rose Gold (CC)</t>
  </si>
  <si>
    <t>Lakban Bening 1"</t>
  </si>
  <si>
    <t>Lakban Bening 1/2"</t>
  </si>
  <si>
    <t>STOP KONTAK LUBANG 4</t>
  </si>
  <si>
    <t>Sekrup Roofing M6x20 / 12x20</t>
  </si>
  <si>
    <t>Sekrup SS PH 8x3/8</t>
  </si>
  <si>
    <t>Kawat Bendrat 5mm</t>
  </si>
  <si>
    <t>Persediaan Penolong</t>
  </si>
  <si>
    <t>Mahkota bola bulat Dia. 25mm</t>
  </si>
  <si>
    <t>FS LED RGB SMD5050 12V IP22 + Rotary Selector 60CM</t>
  </si>
  <si>
    <t>Pipa SS 304 OD.32 mm T.1,2x6000mm</t>
  </si>
  <si>
    <t>Pipa Besi OD.29,84 mm T.1,2x6000mm</t>
  </si>
  <si>
    <t>Besi AS 8mm x 6mtr</t>
  </si>
  <si>
    <t>Hollow SS 304 40X40 Tebal 1,2mm</t>
  </si>
  <si>
    <t>Besi As 10mm x 6mtr</t>
  </si>
  <si>
    <t>BAUT STUD L M5x20</t>
  </si>
  <si>
    <t>BAUT STUD L SS M5x10</t>
  </si>
  <si>
    <t>Pipa SS BA 304 OD.25 mm T.1,2x6000mm</t>
  </si>
  <si>
    <t>Kunci L4</t>
  </si>
  <si>
    <t>Kunci Buaya / Kunci Kaca Etalase Sliding Geser</t>
  </si>
  <si>
    <t>Kabel Socket Konektor 2 Pin Jantan Betina</t>
  </si>
  <si>
    <t>Pipa Besi Dia. 1 inch T.2x6000mm</t>
  </si>
  <si>
    <t>Pipa SS BA 304 OD.30 mm T.1,2x6000mm</t>
  </si>
  <si>
    <t>Cat Duro 9101E White TT Propan</t>
  </si>
  <si>
    <t>Cat Duro 3329 Red TT Propan</t>
  </si>
  <si>
    <t>Cat DR-G Base C Propan Merah 485 C</t>
  </si>
  <si>
    <t>Dinabolt M6x50</t>
  </si>
  <si>
    <t>Nozzle Single 2,0</t>
  </si>
  <si>
    <t>Cat Nippe 2000 Admiral Blue Mit NP1011</t>
  </si>
  <si>
    <t>Plat SPCC 3x1220x2440mm</t>
  </si>
  <si>
    <t>Nippe 2000 NP449 Gentian Blue</t>
  </si>
  <si>
    <t>Amplas Lembar 500 Niken</t>
  </si>
  <si>
    <t>Baut L Thin Head M6x15mm</t>
  </si>
  <si>
    <t>Paku 7cm</t>
  </si>
  <si>
    <t>Acrylic Milky AM 4220 2x1000x2000mm</t>
  </si>
  <si>
    <t>LED Strip Putih 6000K</t>
  </si>
  <si>
    <t>LED Strip Putih 10000K</t>
  </si>
  <si>
    <t>Acrylic Clear 3x1220x2440mm Merk Royal</t>
  </si>
  <si>
    <t>Baut L Stud SS M5x10</t>
  </si>
  <si>
    <t>Holder Tiang Bendera</t>
  </si>
  <si>
    <t>Acrylic Mirror 2mm 2x1220x2440mm</t>
  </si>
  <si>
    <t>Acrylic Clear 1,5x1220x1830mm</t>
  </si>
  <si>
    <t>LED Strip Henseki 2835 WW 12V 4000K</t>
  </si>
  <si>
    <t>SKRUP GYPSUM 6X1 1/4 INCH (Isi 1000 Pcs)</t>
  </si>
  <si>
    <t>LED Strip YMEI 6000K @5mtr</t>
  </si>
  <si>
    <t>Plat SS 201 BA 0,8x1220x3050mm</t>
  </si>
  <si>
    <t>Plat SS 304 BA 0,8x1220x2440mm</t>
  </si>
  <si>
    <t>Selang Kompresor</t>
  </si>
  <si>
    <t>Lampu Tembak ALITECO 100watt Warm White</t>
  </si>
  <si>
    <t>Lampu Tembak ALITECO 100watt White</t>
  </si>
  <si>
    <t>Pipa Besi OD.30,15 mm T.1,2x6000mm</t>
  </si>
  <si>
    <t>Triplek 15x1220x2440mm</t>
  </si>
  <si>
    <t>HMR 12mm</t>
  </si>
  <si>
    <t>HMR 15mm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</si>
</sst>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1">
    <font>
      <sz val="11"/>
      <color rgb="FF000000"/>
      <name val="Calibri"/>
      <charset val="134"/>
      <scheme val="minor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9C5700"/>
      <name val="Calibri"/>
      <charset val="134"/>
    </font>
    <font>
      <sz val="11"/>
      <color rgb="FF3F3F76"/>
      <name val="Calibri"/>
      <charset val="134"/>
    </font>
    <font>
      <sz val="12"/>
      <color rgb="FF3F3F76"/>
      <name val="Calibri"/>
      <charset val="134"/>
    </font>
    <font>
      <sz val="11"/>
      <color rgb="FF006100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9DC3E5"/>
        <bgColor rgb="FF9DC3E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2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18" applyNumberFormat="0" applyAlignment="0" applyProtection="0">
      <alignment vertical="center"/>
    </xf>
    <xf numFmtId="0" fontId="30" fillId="14" borderId="19" applyNumberFormat="0" applyAlignment="0" applyProtection="0">
      <alignment vertical="center"/>
    </xf>
    <xf numFmtId="0" fontId="31" fillId="14" borderId="18" applyNumberFormat="0" applyAlignment="0" applyProtection="0">
      <alignment vertical="center"/>
    </xf>
    <xf numFmtId="0" fontId="32" fillId="15" borderId="20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</cellStyleXfs>
  <cellXfs count="8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2" xfId="0" applyFont="1" applyBorder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4" xfId="0" applyFont="1" applyBorder="1"/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vertical="center"/>
    </xf>
    <xf numFmtId="0" fontId="9" fillId="6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0" borderId="13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7" fillId="0" borderId="0" xfId="0" applyFont="1"/>
    <xf numFmtId="0" fontId="18" fillId="9" borderId="0" xfId="0" applyFon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11" borderId="0" xfId="0" applyFont="1" applyFill="1" applyAlignment="1">
      <alignment vertical="center"/>
    </xf>
    <xf numFmtId="0" fontId="1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76200</xdr:rowOff>
    </xdr:from>
    <xdr:ext cx="1676400" cy="70485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76200"/>
          <a:ext cx="1676400" cy="7048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137160</xdr:colOff>
      <xdr:row>2</xdr:row>
      <xdr:rowOff>219075</xdr:rowOff>
    </xdr:from>
    <xdr:to>
      <xdr:col>14</xdr:col>
      <xdr:colOff>952500</xdr:colOff>
      <xdr:row>19</xdr:row>
      <xdr:rowOff>39370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59795" y="714375"/>
          <a:ext cx="5482590" cy="3277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03\Downloads\FORMAT%20BOM%20DAN%20MASTER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86-8-SILBCA00200-00-00%20BOM%20LOGO%20NEW%20BLILBI%20WALL%20CAHIER%20H35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00%20SMI%20PROJECT_01\SINERGI%20INTERIOR%20PROJECT\BLIBLI\LOGO\SHOPFRONT\BLIBLI%20SHOPFRONT%20MASKOT%20395MM,%20LETTER%20299MM\BOM\1486-8-SILBCA00200-00-00%20BOM%20LOGO%20NEW%20BLILBI%20WALL%20CAHIER%20H35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%20SMI%20PROJECT_01\SINERGI%20INTERIOR%20PROJECT\BLIBLI\LOGO\SHOPFRONT\BLIBLI%20SHOPFRONT%20MASKOT%20300,%20LETTER%20227MM\BOM\1486-8-SILBCA00200-00-00%20BOM%20LOGO%20NEW%20BLILBI%20WALL%20CAHIER%20H3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M ACCURATE"/>
      <sheetName val="BOM PENGAJUAN"/>
      <sheetName val="DATA_BARANG"/>
    </sheetNames>
    <sheetDataSet>
      <sheetData sheetId="0"/>
      <sheetData sheetId="1">
        <row r="4">
          <cell r="E4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</row>
        <row r="459">
          <cell r="E459" t="str">
            <v>PCS</v>
          </cell>
        </row>
        <row r="460">
          <cell r="B460">
            <v>1457</v>
          </cell>
          <cell r="C460" t="str">
            <v>Baut Hexa M5x15</v>
          </cell>
        </row>
        <row r="460">
          <cell r="E460" t="str">
            <v>PCS</v>
          </cell>
        </row>
        <row r="461">
          <cell r="B461">
            <v>1458</v>
          </cell>
          <cell r="C461" t="str">
            <v>RING M5</v>
          </cell>
        </row>
        <row r="461">
          <cell r="E461" t="str">
            <v>PCS</v>
          </cell>
        </row>
        <row r="462">
          <cell r="B462">
            <v>1459</v>
          </cell>
          <cell r="C462" t="str">
            <v>Lasdop - 4mm</v>
          </cell>
        </row>
        <row r="462"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</row>
        <row r="463"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</row>
        <row r="679"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</row>
        <row r="459">
          <cell r="E459" t="str">
            <v>PCS</v>
          </cell>
        </row>
        <row r="460">
          <cell r="B460">
            <v>1457</v>
          </cell>
          <cell r="C460" t="str">
            <v>Baut Hexa M5x15</v>
          </cell>
        </row>
        <row r="460">
          <cell r="E460" t="str">
            <v>PCS</v>
          </cell>
        </row>
        <row r="461">
          <cell r="B461">
            <v>1458</v>
          </cell>
          <cell r="C461" t="str">
            <v>RING M5</v>
          </cell>
        </row>
        <row r="461">
          <cell r="E461" t="str">
            <v>PCS</v>
          </cell>
        </row>
        <row r="462">
          <cell r="B462">
            <v>1459</v>
          </cell>
          <cell r="C462" t="str">
            <v>Lasdop - 4mm</v>
          </cell>
        </row>
        <row r="462"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</row>
        <row r="463"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</row>
        <row r="679"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</row>
        <row r="459">
          <cell r="E459" t="str">
            <v>PCS</v>
          </cell>
        </row>
        <row r="460">
          <cell r="B460">
            <v>1457</v>
          </cell>
          <cell r="C460" t="str">
            <v>Baut Hexa M5x15</v>
          </cell>
        </row>
        <row r="460">
          <cell r="E460" t="str">
            <v>PCS</v>
          </cell>
        </row>
        <row r="461">
          <cell r="B461">
            <v>1458</v>
          </cell>
          <cell r="C461" t="str">
            <v>RING M5</v>
          </cell>
        </row>
        <row r="461">
          <cell r="E461" t="str">
            <v>PCS</v>
          </cell>
        </row>
        <row r="462">
          <cell r="B462">
            <v>1459</v>
          </cell>
          <cell r="C462" t="str">
            <v>Lasdop - 4mm</v>
          </cell>
        </row>
        <row r="462"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</row>
        <row r="463"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</row>
        <row r="679"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zoomScale="70" zoomScaleNormal="70" workbookViewId="0">
      <selection activeCell="D12" sqref="D12"/>
    </sheetView>
  </sheetViews>
  <sheetFormatPr defaultColWidth="12.4285714285714" defaultRowHeight="15.75"/>
  <cols>
    <col min="1" max="1" width="28.1428571428571" style="81" customWidth="1"/>
    <col min="2" max="2" width="24" style="81" customWidth="1"/>
    <col min="3" max="3" width="24.4285714285714" style="81" customWidth="1"/>
    <col min="4" max="4" width="71.4285714285714" style="81" customWidth="1"/>
    <col min="5" max="5" width="15.5714285714286" style="81" customWidth="1"/>
    <col min="6" max="6" width="24.7142857142857" style="81" customWidth="1"/>
    <col min="7" max="8" width="24.4285714285714" style="81" customWidth="1"/>
    <col min="9" max="9" width="24.5714285714286" style="81" customWidth="1"/>
    <col min="10" max="10" width="25" style="81" customWidth="1"/>
    <col min="11" max="11" width="23.8571428571429" style="81" customWidth="1"/>
    <col min="12" max="13" width="24.7142857142857" style="81" customWidth="1"/>
    <col min="14" max="14" width="24.1428571428571" style="81" customWidth="1"/>
    <col min="15" max="15" width="24" style="81" customWidth="1"/>
    <col min="16" max="16" width="24.5714285714286" style="81" customWidth="1"/>
    <col min="17" max="17" width="25.5714285714286" style="81" customWidth="1"/>
    <col min="18" max="18" width="25.1428571428571" style="81" customWidth="1"/>
    <col min="19" max="27" width="22.7142857142857" style="81" customWidth="1"/>
    <col min="28" max="28" width="21.1428571428571" style="81" customWidth="1"/>
    <col min="29" max="29" width="22.2857142857143" style="81" customWidth="1"/>
    <col min="30" max="32" width="19" style="81" customWidth="1"/>
    <col min="33" max="33" width="21" style="81" customWidth="1"/>
    <col min="34" max="34" width="21.8571428571429" style="81" customWidth="1"/>
    <col min="35" max="36" width="19" style="81" customWidth="1"/>
    <col min="37" max="37" width="20.1428571428571" style="81" customWidth="1"/>
    <col min="38" max="39" width="22.7142857142857" style="81" customWidth="1"/>
    <col min="40" max="40" width="25.1428571428571" style="81" customWidth="1"/>
    <col min="41" max="48" width="24.7142857142857" style="81" customWidth="1"/>
    <col min="49" max="49" width="25.1428571428571" style="81" customWidth="1"/>
    <col min="50" max="16384" width="12.4285714285714" style="81"/>
  </cols>
  <sheetData>
    <row r="1" ht="23.1" customHeight="1" spans="1:20">
      <c r="A1" s="82" t="s">
        <v>0</v>
      </c>
      <c r="B1" s="82" t="s">
        <v>1</v>
      </c>
      <c r="C1" s="83" t="s">
        <v>2</v>
      </c>
      <c r="D1" s="82" t="s">
        <v>3</v>
      </c>
      <c r="E1" s="83" t="s">
        <v>4</v>
      </c>
      <c r="F1" s="82" t="s">
        <v>5</v>
      </c>
      <c r="G1" s="82" t="s">
        <v>6</v>
      </c>
      <c r="H1" s="82" t="s">
        <v>7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ht="18.75" spans="1:20">
      <c r="A2" s="84" t="s">
        <v>8</v>
      </c>
      <c r="B2" s="85" t="s">
        <v>9</v>
      </c>
      <c r="C2" s="84" t="s">
        <v>10</v>
      </c>
      <c r="D2" s="85" t="s">
        <v>4</v>
      </c>
      <c r="E2" s="84" t="s">
        <v>5</v>
      </c>
      <c r="F2" s="85" t="s">
        <v>11</v>
      </c>
      <c r="G2" s="86"/>
      <c r="H2" s="86"/>
      <c r="I2" s="88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ht="18.75" spans="1:5">
      <c r="A3" s="82" t="s">
        <v>0</v>
      </c>
      <c r="B3" s="81" t="str">
        <f>'BOM PENGAJUAN'!$E$1</f>
        <v>0293-3</v>
      </c>
      <c r="C3" s="81" t="str">
        <f>'BOM PENGAJUAN'!$E$3</f>
        <v>Kode Product</v>
      </c>
      <c r="D3" s="81" t="str">
        <f>'BOM PENGAJUAN'!$C$1</f>
        <v>LOGO BLIBLI WALL CAHIER MASKOT H463MM</v>
      </c>
      <c r="E3" s="73">
        <f>'[1]BOM PENGAJUAN'!$E$4</f>
        <v>1</v>
      </c>
    </row>
    <row r="4" ht="18.75" spans="1:6">
      <c r="A4" s="87" t="e">
        <f>IF(B4&lt;1,"",IF(B4="","","DETAIL"))</f>
        <v>#REF!</v>
      </c>
      <c r="B4" s="81" t="e">
        <f>(IF('BOM PENGAJUAN'!#REF!="ID BARANG","",IF('BOM PENGAJUAN'!#REF!&lt;1,"",'BOM PENGAJUAN'!#REF!)))</f>
        <v>#REF!</v>
      </c>
      <c r="C4" s="81" t="e">
        <f>IF(B4&lt;1,"",IF(B4="","",'BOM PENGAJUAN'!#REF!))</f>
        <v>#REF!</v>
      </c>
      <c r="D4" s="81" t="e">
        <f>IF(B4&lt;1,"",IF(B4="","",'BOM PENGAJUAN'!#REF!))</f>
        <v>#REF!</v>
      </c>
      <c r="E4" s="81" t="e">
        <f>IF(B4&lt;1,"",IF(B4="","",'BOM PENGAJUAN'!#REF!))</f>
        <v>#REF!</v>
      </c>
      <c r="F4" s="81" t="e">
        <f>IF(B4="","","MATERIAL")</f>
        <v>#REF!</v>
      </c>
    </row>
    <row r="5" ht="18.75" spans="1:6">
      <c r="A5" s="87" t="str">
        <f t="shared" ref="A5:A13" si="0">IF(B5&lt;1,"",IF(B5="","","DETAIL"))</f>
        <v>DETAIL</v>
      </c>
      <c r="B5" s="81">
        <f>(IF('BOM PENGAJUAN'!B6="ID BARANG","",IF('BOM PENGAJUAN'!B6&lt;1,"",'BOM PENGAJUAN'!B6)))</f>
        <v>1393</v>
      </c>
      <c r="C5" s="81" t="str">
        <f>IF(B5&lt;1,"",IF(B5="","",'BOM PENGAJUAN'!C6))</f>
        <v>Plat SS 304 HL 1,2x1220x3050mm</v>
      </c>
      <c r="D5" s="81">
        <f>IF(B5&lt;1,"",IF(B5="","",'BOM PENGAJUAN'!D6))</f>
        <v>0.05</v>
      </c>
      <c r="E5" s="81" t="str">
        <f>IF(B5&lt;1,"",IF(B5="","",'BOM PENGAJUAN'!F6))</f>
        <v>LBR</v>
      </c>
      <c r="F5" s="81" t="str">
        <f t="shared" ref="F5:F13" si="1">IF(B5="","","MATERIAL")</f>
        <v>MATERIAL</v>
      </c>
    </row>
    <row r="6" ht="18.75" spans="1:6">
      <c r="A6" s="87" t="e">
        <f t="shared" si="0"/>
        <v>#REF!</v>
      </c>
      <c r="B6" s="81" t="e">
        <f>(IF('BOM PENGAJUAN'!#REF!="ID BARANG","",IF('BOM PENGAJUAN'!#REF!&lt;1,"",'BOM PENGAJUAN'!#REF!)))</f>
        <v>#REF!</v>
      </c>
      <c r="C6" s="81" t="e">
        <f>IF(B6&lt;1,"",IF(B6="","",'BOM PENGAJUAN'!#REF!))</f>
        <v>#REF!</v>
      </c>
      <c r="D6" s="81" t="e">
        <f>IF(B6&lt;1,"",IF(B6="","",'BOM PENGAJUAN'!#REF!))</f>
        <v>#REF!</v>
      </c>
      <c r="E6" s="81" t="e">
        <f>IF(B6&lt;1,"",IF(B6="","",'BOM PENGAJUAN'!#REF!))</f>
        <v>#REF!</v>
      </c>
      <c r="F6" s="81" t="e">
        <f t="shared" si="1"/>
        <v>#REF!</v>
      </c>
    </row>
    <row r="7" ht="18.75" spans="1:6">
      <c r="A7" s="87" t="e">
        <f t="shared" si="0"/>
        <v>#REF!</v>
      </c>
      <c r="B7" s="81" t="e">
        <f>(IF('BOM PENGAJUAN'!#REF!="ID BARANG","",IF('BOM PENGAJUAN'!#REF!&lt;1,"",'BOM PENGAJUAN'!#REF!)))</f>
        <v>#REF!</v>
      </c>
      <c r="C7" s="81" t="e">
        <f>IF(B7&lt;1,"",IF(B7="","",'BOM PENGAJUAN'!#REF!))</f>
        <v>#REF!</v>
      </c>
      <c r="D7" s="81" t="e">
        <f>IF(B7&lt;1,"",IF(B7="","",'BOM PENGAJUAN'!#REF!))</f>
        <v>#REF!</v>
      </c>
      <c r="E7" s="81" t="e">
        <f>IF(B7&lt;1,"",IF(B7="","",'BOM PENGAJUAN'!#REF!))</f>
        <v>#REF!</v>
      </c>
      <c r="F7" s="81" t="e">
        <f t="shared" si="1"/>
        <v>#REF!</v>
      </c>
    </row>
    <row r="8" ht="18.75" spans="1:6">
      <c r="A8" s="87" t="str">
        <f t="shared" si="0"/>
        <v>DETAIL</v>
      </c>
      <c r="B8" s="81">
        <f>(IF('BOM PENGAJUAN'!B7="ID BARANG","",IF('BOM PENGAJUAN'!B7&lt;1,"",'BOM PENGAJUAN'!B7)))</f>
        <v>1392</v>
      </c>
      <c r="C8" s="81" t="str">
        <f>IF(B8&lt;1,"",IF(B8="","",'BOM PENGAJUAN'!C7))</f>
        <v>Plat SS 304 HL 0,8x1220x3050mm</v>
      </c>
      <c r="D8" s="81">
        <f>IF(B8&lt;1,"",IF(B8="","",'BOM PENGAJUAN'!D7))</f>
        <v>0.042</v>
      </c>
      <c r="E8" s="81" t="str">
        <f>IF(B8&lt;1,"",IF(B8="","",'BOM PENGAJUAN'!F7))</f>
        <v>LBR</v>
      </c>
      <c r="F8" s="81" t="str">
        <f t="shared" si="1"/>
        <v>MATERIAL</v>
      </c>
    </row>
    <row r="9" ht="18.75" spans="1:6">
      <c r="A9" s="87" t="str">
        <f t="shared" si="0"/>
        <v/>
      </c>
      <c r="B9" s="81" t="str">
        <f>(IF('BOM PENGAJUAN'!B8="ID BARANG","",IF('BOM PENGAJUAN'!B8&lt;1,"",'BOM PENGAJUAN'!B8)))</f>
        <v/>
      </c>
      <c r="C9" s="81" t="str">
        <f>IF(B9&lt;1,"",IF(B9="","",'BOM PENGAJUAN'!C8))</f>
        <v/>
      </c>
      <c r="D9" s="81" t="str">
        <f>IF(B9&lt;1,"",IF(B9="","",'BOM PENGAJUAN'!D8))</f>
        <v/>
      </c>
      <c r="E9" s="81" t="str">
        <f>IF(B9&lt;1,"",IF(B9="","",'BOM PENGAJUAN'!F8))</f>
        <v/>
      </c>
      <c r="F9" s="81" t="str">
        <f t="shared" si="1"/>
        <v/>
      </c>
    </row>
    <row r="10" ht="18.75" spans="1:6">
      <c r="A10" s="87" t="e">
        <f t="shared" si="0"/>
        <v>#REF!</v>
      </c>
      <c r="B10" s="81" t="e">
        <f>(IF('BOM PENGAJUAN'!#REF!="ID BARANG","",IF('BOM PENGAJUAN'!#REF!&lt;1,"",'BOM PENGAJUAN'!#REF!)))</f>
        <v>#REF!</v>
      </c>
      <c r="C10" s="81" t="e">
        <f>IF(B10&lt;1,"",IF(B10="","",'BOM PENGAJUAN'!#REF!))</f>
        <v>#REF!</v>
      </c>
      <c r="D10" s="81" t="e">
        <f>IF(B10&lt;1,"",IF(B10="","",'BOM PENGAJUAN'!#REF!))</f>
        <v>#REF!</v>
      </c>
      <c r="E10" s="81" t="e">
        <f>IF(B10&lt;1,"",IF(B10="","",'BOM PENGAJUAN'!#REF!))</f>
        <v>#REF!</v>
      </c>
      <c r="F10" s="81" t="e">
        <f t="shared" si="1"/>
        <v>#REF!</v>
      </c>
    </row>
    <row r="11" ht="18.75" spans="1:6">
      <c r="A11" s="87" t="e">
        <f t="shared" si="0"/>
        <v>#REF!</v>
      </c>
      <c r="B11" s="81" t="e">
        <f>(IF('BOM PENGAJUAN'!#REF!="ID BARANG","",IF('BOM PENGAJUAN'!#REF!&lt;1,"",'BOM PENGAJUAN'!#REF!)))</f>
        <v>#REF!</v>
      </c>
      <c r="C11" s="81" t="e">
        <f>IF(B11&lt;1,"",IF(B11="","",'BOM PENGAJUAN'!#REF!))</f>
        <v>#REF!</v>
      </c>
      <c r="D11" s="81" t="e">
        <f>IF(B11&lt;1,"",IF(B11="","",'BOM PENGAJUAN'!#REF!))</f>
        <v>#REF!</v>
      </c>
      <c r="E11" s="81" t="e">
        <f>IF(B11&lt;1,"",IF(B11="","",'BOM PENGAJUAN'!#REF!))</f>
        <v>#REF!</v>
      </c>
      <c r="F11" s="81" t="e">
        <f t="shared" si="1"/>
        <v>#REF!</v>
      </c>
    </row>
    <row r="12" ht="18.75" spans="1:6">
      <c r="A12" s="87" t="e">
        <f t="shared" si="0"/>
        <v>#REF!</v>
      </c>
      <c r="B12" s="81" t="e">
        <f>(IF('BOM PENGAJUAN'!#REF!="ID BARANG","",IF('BOM PENGAJUAN'!#REF!&lt;1,"",'BOM PENGAJUAN'!#REF!)))</f>
        <v>#REF!</v>
      </c>
      <c r="C12" s="81" t="e">
        <f>IF(B12&lt;1,"",IF(B12="","",'BOM PENGAJUAN'!#REF!))</f>
        <v>#REF!</v>
      </c>
      <c r="D12" s="81" t="e">
        <f>IF(B12&lt;1,"",IF(B12="","",'BOM PENGAJUAN'!#REF!))</f>
        <v>#REF!</v>
      </c>
      <c r="E12" s="81" t="e">
        <f>IF(B12&lt;1,"",IF(B12="","",'BOM PENGAJUAN'!#REF!))</f>
        <v>#REF!</v>
      </c>
      <c r="F12" s="81" t="e">
        <f t="shared" si="1"/>
        <v>#REF!</v>
      </c>
    </row>
    <row r="13" ht="18.75" spans="1:6">
      <c r="A13" s="87" t="e">
        <f t="shared" si="0"/>
        <v>#REF!</v>
      </c>
      <c r="B13" s="81" t="e">
        <f>(IF('BOM PENGAJUAN'!#REF!="ID BARANG","",IF('BOM PENGAJUAN'!#REF!&lt;1,"",'BOM PENGAJUAN'!#REF!)))</f>
        <v>#REF!</v>
      </c>
      <c r="C13" s="81" t="e">
        <f>IF(B13&lt;1,"",IF(B13="","",'BOM PENGAJUAN'!#REF!))</f>
        <v>#REF!</v>
      </c>
      <c r="D13" s="81" t="e">
        <f>IF(B13&lt;1,"",IF(B13="","",'BOM PENGAJUAN'!#REF!))</f>
        <v>#REF!</v>
      </c>
      <c r="E13" s="81" t="e">
        <f>IF(B13&lt;1,"",IF(B13="","",'BOM PENGAJUAN'!#REF!))</f>
        <v>#REF!</v>
      </c>
      <c r="F13" s="81" t="e">
        <f t="shared" si="1"/>
        <v>#REF!</v>
      </c>
    </row>
    <row r="14" ht="18.75" spans="1:6">
      <c r="A14" s="87" t="e">
        <f t="shared" ref="A14:A45" si="2">IF(B14&lt;1,"",IF(B14="","","DETAIL"))</f>
        <v>#REF!</v>
      </c>
      <c r="B14" s="81" t="e">
        <f>(IF('BOM PENGAJUAN'!#REF!="ID BARANG","",IF('BOM PENGAJUAN'!#REF!&lt;1,"",'BOM PENGAJUAN'!#REF!)))</f>
        <v>#REF!</v>
      </c>
      <c r="C14" s="81" t="e">
        <f>IF(B14&lt;1,"",IF(B14="","",'BOM PENGAJUAN'!#REF!))</f>
        <v>#REF!</v>
      </c>
      <c r="D14" s="81" t="e">
        <f>IF(B14&lt;1,"",IF(B14="","",'BOM PENGAJUAN'!#REF!))</f>
        <v>#REF!</v>
      </c>
      <c r="E14" s="81" t="e">
        <f>IF(B14&lt;1,"",IF(B14="","",'BOM PENGAJUAN'!#REF!))</f>
        <v>#REF!</v>
      </c>
      <c r="F14" s="81" t="e">
        <f t="shared" ref="F14:F45" si="3">IF(B14="","","MATERIAL")</f>
        <v>#REF!</v>
      </c>
    </row>
    <row r="15" ht="18.75" spans="1:6">
      <c r="A15" s="87" t="e">
        <f t="shared" si="2"/>
        <v>#REF!</v>
      </c>
      <c r="B15" s="81" t="e">
        <f>(IF('BOM PENGAJUAN'!#REF!="ID BARANG","",IF('BOM PENGAJUAN'!#REF!&lt;1,"",'BOM PENGAJUAN'!#REF!)))</f>
        <v>#REF!</v>
      </c>
      <c r="C15" s="81" t="e">
        <f>IF(B15&lt;1,"",IF(B15="","",'BOM PENGAJUAN'!#REF!))</f>
        <v>#REF!</v>
      </c>
      <c r="D15" s="81" t="e">
        <f>IF(B15&lt;1,"",IF(B15="","",'BOM PENGAJUAN'!#REF!))</f>
        <v>#REF!</v>
      </c>
      <c r="E15" s="81" t="e">
        <f>IF(B15&lt;1,"",IF(B15="","",'BOM PENGAJUAN'!#REF!))</f>
        <v>#REF!</v>
      </c>
      <c r="F15" s="81" t="e">
        <f t="shared" si="3"/>
        <v>#REF!</v>
      </c>
    </row>
    <row r="16" ht="18.75" spans="1:6">
      <c r="A16" s="87" t="e">
        <f t="shared" si="2"/>
        <v>#REF!</v>
      </c>
      <c r="B16" s="81" t="e">
        <f>(IF('BOM PENGAJUAN'!#REF!="ID BARANG","",IF('BOM PENGAJUAN'!#REF!&lt;1,"",'BOM PENGAJUAN'!#REF!)))</f>
        <v>#REF!</v>
      </c>
      <c r="C16" s="81" t="e">
        <f>IF(B16&lt;1,"",IF(B16="","",'BOM PENGAJUAN'!#REF!))</f>
        <v>#REF!</v>
      </c>
      <c r="D16" s="81" t="e">
        <f>IF(B16&lt;1,"",IF(B16="","",'BOM PENGAJUAN'!#REF!))</f>
        <v>#REF!</v>
      </c>
      <c r="E16" s="81" t="e">
        <f>IF(B16&lt;1,"",IF(B16="","",'BOM PENGAJUAN'!#REF!))</f>
        <v>#REF!</v>
      </c>
      <c r="F16" s="81" t="e">
        <f t="shared" si="3"/>
        <v>#REF!</v>
      </c>
    </row>
    <row r="17" ht="18.75" spans="1:6">
      <c r="A17" s="87" t="e">
        <f t="shared" si="2"/>
        <v>#REF!</v>
      </c>
      <c r="B17" s="81" t="e">
        <f>(IF('BOM PENGAJUAN'!#REF!="ID BARANG","",IF('BOM PENGAJUAN'!#REF!&lt;1,"",'BOM PENGAJUAN'!#REF!)))</f>
        <v>#REF!</v>
      </c>
      <c r="C17" s="81" t="e">
        <f>IF(B17&lt;1,"",IF(B17="","",'BOM PENGAJUAN'!#REF!))</f>
        <v>#REF!</v>
      </c>
      <c r="D17" s="81" t="e">
        <f>IF(B17&lt;1,"",IF(B17="","",'BOM PENGAJUAN'!#REF!))</f>
        <v>#REF!</v>
      </c>
      <c r="E17" s="81" t="e">
        <f>IF(B17&lt;1,"",IF(B17="","",'BOM PENGAJUAN'!#REF!))</f>
        <v>#REF!</v>
      </c>
      <c r="F17" s="81" t="e">
        <f t="shared" si="3"/>
        <v>#REF!</v>
      </c>
    </row>
    <row r="18" ht="18.75" spans="1:6">
      <c r="A18" s="87" t="e">
        <f t="shared" si="2"/>
        <v>#REF!</v>
      </c>
      <c r="B18" s="81" t="e">
        <f>(IF('BOM PENGAJUAN'!#REF!="ID BARANG","",IF('BOM PENGAJUAN'!#REF!&lt;1,"",'BOM PENGAJUAN'!#REF!)))</f>
        <v>#REF!</v>
      </c>
      <c r="C18" s="81" t="e">
        <f>IF(B18&lt;1,"",IF(B18="","",'BOM PENGAJUAN'!#REF!))</f>
        <v>#REF!</v>
      </c>
      <c r="D18" s="81" t="e">
        <f>IF(B18&lt;1,"",IF(B18="","",'BOM PENGAJUAN'!#REF!))</f>
        <v>#REF!</v>
      </c>
      <c r="E18" s="81" t="e">
        <f>IF(B18&lt;1,"",IF(B18="","",'BOM PENGAJUAN'!#REF!))</f>
        <v>#REF!</v>
      </c>
      <c r="F18" s="81" t="e">
        <f t="shared" si="3"/>
        <v>#REF!</v>
      </c>
    </row>
    <row r="19" ht="18.75" spans="1:6">
      <c r="A19" s="87" t="e">
        <f t="shared" si="2"/>
        <v>#REF!</v>
      </c>
      <c r="B19" s="81" t="e">
        <f>(IF('BOM PENGAJUAN'!#REF!="ID BARANG","",IF('BOM PENGAJUAN'!#REF!&lt;1,"",'BOM PENGAJUAN'!#REF!)))</f>
        <v>#REF!</v>
      </c>
      <c r="C19" s="81" t="e">
        <f>IF(B19&lt;1,"",IF(B19="","",'BOM PENGAJUAN'!#REF!))</f>
        <v>#REF!</v>
      </c>
      <c r="D19" s="81" t="e">
        <f>IF(B19&lt;1,"",IF(B19="","",'BOM PENGAJUAN'!#REF!))</f>
        <v>#REF!</v>
      </c>
      <c r="E19" s="81" t="e">
        <f>IF(B19&lt;1,"",IF(B19="","",'BOM PENGAJUAN'!#REF!))</f>
        <v>#REF!</v>
      </c>
      <c r="F19" s="81" t="e">
        <f t="shared" si="3"/>
        <v>#REF!</v>
      </c>
    </row>
    <row r="20" ht="18.75" spans="1:6">
      <c r="A20" s="87" t="e">
        <f t="shared" si="2"/>
        <v>#REF!</v>
      </c>
      <c r="B20" s="81" t="e">
        <f>(IF('BOM PENGAJUAN'!#REF!="ID BARANG","",IF('BOM PENGAJUAN'!#REF!&lt;1,"",'BOM PENGAJUAN'!#REF!)))</f>
        <v>#REF!</v>
      </c>
      <c r="C20" s="81" t="e">
        <f>IF(B20&lt;1,"",IF(B20="","",'BOM PENGAJUAN'!#REF!))</f>
        <v>#REF!</v>
      </c>
      <c r="D20" s="81" t="e">
        <f>IF(B20&lt;1,"",IF(B20="","",'BOM PENGAJUAN'!#REF!))</f>
        <v>#REF!</v>
      </c>
      <c r="E20" s="81" t="e">
        <f>IF(B20&lt;1,"",IF(B20="","",'BOM PENGAJUAN'!#REF!))</f>
        <v>#REF!</v>
      </c>
      <c r="F20" s="81" t="e">
        <f t="shared" si="3"/>
        <v>#REF!</v>
      </c>
    </row>
    <row r="21" ht="18.75" spans="1:6">
      <c r="A21" s="87" t="e">
        <f t="shared" si="2"/>
        <v>#REF!</v>
      </c>
      <c r="B21" s="81" t="e">
        <f>(IF('BOM PENGAJUAN'!#REF!="ID BARANG","",IF('BOM PENGAJUAN'!#REF!&lt;1,"",'BOM PENGAJUAN'!#REF!)))</f>
        <v>#REF!</v>
      </c>
      <c r="C21" s="81" t="e">
        <f>IF(B21&lt;1,"",IF(B21="","",'BOM PENGAJUAN'!#REF!))</f>
        <v>#REF!</v>
      </c>
      <c r="D21" s="81" t="e">
        <f>IF(B21&lt;1,"",IF(B21="","",'BOM PENGAJUAN'!#REF!))</f>
        <v>#REF!</v>
      </c>
      <c r="E21" s="81" t="e">
        <f>IF(B21&lt;1,"",IF(B21="","",'BOM PENGAJUAN'!#REF!))</f>
        <v>#REF!</v>
      </c>
      <c r="F21" s="81" t="e">
        <f t="shared" si="3"/>
        <v>#REF!</v>
      </c>
    </row>
    <row r="22" ht="18.75" spans="1:6">
      <c r="A22" s="87" t="e">
        <f t="shared" si="2"/>
        <v>#REF!</v>
      </c>
      <c r="B22" s="81" t="e">
        <f>(IF('BOM PENGAJUAN'!#REF!="ID BARANG","",IF('BOM PENGAJUAN'!#REF!&lt;1,"",'BOM PENGAJUAN'!#REF!)))</f>
        <v>#REF!</v>
      </c>
      <c r="C22" s="81" t="e">
        <f>IF(B22&lt;1,"",IF(B22="","",'BOM PENGAJUAN'!#REF!))</f>
        <v>#REF!</v>
      </c>
      <c r="D22" s="81" t="e">
        <f>IF(B22&lt;1,"",IF(B22="","",'BOM PENGAJUAN'!#REF!))</f>
        <v>#REF!</v>
      </c>
      <c r="E22" s="81" t="e">
        <f>IF(B22&lt;1,"",IF(B22="","",'BOM PENGAJUAN'!#REF!))</f>
        <v>#REF!</v>
      </c>
      <c r="F22" s="81" t="e">
        <f t="shared" si="3"/>
        <v>#REF!</v>
      </c>
    </row>
    <row r="23" ht="18.75" spans="1:6">
      <c r="A23" s="87" t="e">
        <f t="shared" si="2"/>
        <v>#REF!</v>
      </c>
      <c r="B23" s="81" t="e">
        <f>(IF('BOM PENGAJUAN'!#REF!="ID BARANG","",IF('BOM PENGAJUAN'!#REF!&lt;1,"",'BOM PENGAJUAN'!#REF!)))</f>
        <v>#REF!</v>
      </c>
      <c r="C23" s="81" t="e">
        <f>IF(B23&lt;1,"",IF(B23="","",'BOM PENGAJUAN'!#REF!))</f>
        <v>#REF!</v>
      </c>
      <c r="D23" s="81" t="e">
        <f>IF(B23&lt;1,"",IF(B23="","",'BOM PENGAJUAN'!#REF!))</f>
        <v>#REF!</v>
      </c>
      <c r="E23" s="81" t="e">
        <f>IF(B23&lt;1,"",IF(B23="","",'BOM PENGAJUAN'!#REF!))</f>
        <v>#REF!</v>
      </c>
      <c r="F23" s="81" t="e">
        <f t="shared" si="3"/>
        <v>#REF!</v>
      </c>
    </row>
    <row r="24" ht="18.75" spans="1:6">
      <c r="A24" s="87" t="e">
        <f t="shared" si="2"/>
        <v>#REF!</v>
      </c>
      <c r="B24" s="81" t="e">
        <f>(IF('BOM PENGAJUAN'!#REF!="ID BARANG","",IF('BOM PENGAJUAN'!#REF!&lt;1,"",'BOM PENGAJUAN'!#REF!)))</f>
        <v>#REF!</v>
      </c>
      <c r="C24" s="81" t="e">
        <f>IF(B24&lt;1,"",IF(B24="","",'BOM PENGAJUAN'!#REF!))</f>
        <v>#REF!</v>
      </c>
      <c r="D24" s="81" t="e">
        <f>IF(B24&lt;1,"",IF(B24="","",'BOM PENGAJUAN'!#REF!))</f>
        <v>#REF!</v>
      </c>
      <c r="E24" s="81" t="e">
        <f>IF(B24&lt;1,"",IF(B24="","",'BOM PENGAJUAN'!#REF!))</f>
        <v>#REF!</v>
      </c>
      <c r="F24" s="81" t="e">
        <f t="shared" si="3"/>
        <v>#REF!</v>
      </c>
    </row>
    <row r="25" ht="18.75" spans="1:6">
      <c r="A25" s="87" t="e">
        <f t="shared" si="2"/>
        <v>#REF!</v>
      </c>
      <c r="B25" s="81" t="e">
        <f>(IF('BOM PENGAJUAN'!#REF!="ID BARANG","",IF('BOM PENGAJUAN'!#REF!&lt;1,"",'BOM PENGAJUAN'!#REF!)))</f>
        <v>#REF!</v>
      </c>
      <c r="C25" s="81" t="e">
        <f>IF(B25&lt;1,"",IF(B25="","",'BOM PENGAJUAN'!#REF!))</f>
        <v>#REF!</v>
      </c>
      <c r="D25" s="81" t="e">
        <f>IF(B25&lt;1,"",IF(B25="","",'BOM PENGAJUAN'!#REF!))</f>
        <v>#REF!</v>
      </c>
      <c r="E25" s="81" t="e">
        <f>IF(B25&lt;1,"",IF(B25="","",'BOM PENGAJUAN'!#REF!))</f>
        <v>#REF!</v>
      </c>
      <c r="F25" s="81" t="e">
        <f t="shared" si="3"/>
        <v>#REF!</v>
      </c>
    </row>
    <row r="26" ht="18.75" spans="1:6">
      <c r="A26" s="87" t="e">
        <f t="shared" si="2"/>
        <v>#REF!</v>
      </c>
      <c r="B26" s="81" t="e">
        <f>(IF('BOM PENGAJUAN'!#REF!="ID BARANG","",IF('BOM PENGAJUAN'!#REF!&lt;1,"",'BOM PENGAJUAN'!#REF!)))</f>
        <v>#REF!</v>
      </c>
      <c r="C26" s="81" t="e">
        <f>IF(B26&lt;1,"",IF(B26="","",'BOM PENGAJUAN'!#REF!))</f>
        <v>#REF!</v>
      </c>
      <c r="D26" s="81" t="e">
        <f>IF(B26&lt;1,"",IF(B26="","",'BOM PENGAJUAN'!#REF!))</f>
        <v>#REF!</v>
      </c>
      <c r="E26" s="81" t="e">
        <f>IF(B26&lt;1,"",IF(B26="","",'BOM PENGAJUAN'!#REF!))</f>
        <v>#REF!</v>
      </c>
      <c r="F26" s="81" t="e">
        <f t="shared" si="3"/>
        <v>#REF!</v>
      </c>
    </row>
    <row r="27" ht="18.75" spans="1:6">
      <c r="A27" s="87" t="e">
        <f t="shared" si="2"/>
        <v>#REF!</v>
      </c>
      <c r="B27" s="81" t="e">
        <f>(IF('BOM PENGAJUAN'!#REF!="ID BARANG","",IF('BOM PENGAJUAN'!#REF!&lt;1,"",'BOM PENGAJUAN'!#REF!)))</f>
        <v>#REF!</v>
      </c>
      <c r="C27" s="81" t="e">
        <f>IF(B27&lt;1,"",IF(B27="","",'BOM PENGAJUAN'!#REF!))</f>
        <v>#REF!</v>
      </c>
      <c r="D27" s="81" t="e">
        <f>IF(B27&lt;1,"",IF(B27="","",'BOM PENGAJUAN'!#REF!))</f>
        <v>#REF!</v>
      </c>
      <c r="E27" s="81" t="e">
        <f>IF(B27&lt;1,"",IF(B27="","",'BOM PENGAJUAN'!#REF!))</f>
        <v>#REF!</v>
      </c>
      <c r="F27" s="81" t="e">
        <f t="shared" si="3"/>
        <v>#REF!</v>
      </c>
    </row>
    <row r="28" ht="18.75" spans="1:6">
      <c r="A28" s="87" t="e">
        <f t="shared" si="2"/>
        <v>#REF!</v>
      </c>
      <c r="B28" s="81" t="e">
        <f>(IF('BOM PENGAJUAN'!#REF!="ID BARANG","",IF('BOM PENGAJUAN'!#REF!&lt;1,"",'BOM PENGAJUAN'!#REF!)))</f>
        <v>#REF!</v>
      </c>
      <c r="C28" s="81" t="e">
        <f>IF(B28&lt;1,"",IF(B28="","",'BOM PENGAJUAN'!#REF!))</f>
        <v>#REF!</v>
      </c>
      <c r="D28" s="81" t="e">
        <f>IF(B28&lt;1,"",IF(B28="","",'BOM PENGAJUAN'!#REF!))</f>
        <v>#REF!</v>
      </c>
      <c r="E28" s="81" t="e">
        <f>IF(B28&lt;1,"",IF(B28="","",'BOM PENGAJUAN'!#REF!))</f>
        <v>#REF!</v>
      </c>
      <c r="F28" s="81" t="e">
        <f t="shared" si="3"/>
        <v>#REF!</v>
      </c>
    </row>
    <row r="29" ht="18.75" spans="1:6">
      <c r="A29" s="87" t="str">
        <f t="shared" si="2"/>
        <v/>
      </c>
      <c r="B29" s="81" t="str">
        <f>(IF('BOM PENGAJUAN'!B9="ID BARANG","",IF('BOM PENGAJUAN'!B9&lt;1,"",'BOM PENGAJUAN'!B9)))</f>
        <v/>
      </c>
      <c r="C29" s="81" t="str">
        <f>IF(B29&lt;1,"",IF(B29="","",'BOM PENGAJUAN'!C9))</f>
        <v/>
      </c>
      <c r="D29" s="81" t="str">
        <f>IF(B29&lt;1,"",IF(B29="","",'BOM PENGAJUAN'!D9))</f>
        <v/>
      </c>
      <c r="E29" s="81" t="str">
        <f>IF(B29&lt;1,"",IF(B29="","",'BOM PENGAJUAN'!F9))</f>
        <v/>
      </c>
      <c r="F29" s="81" t="str">
        <f t="shared" si="3"/>
        <v/>
      </c>
    </row>
    <row r="30" ht="18.75" spans="1:6">
      <c r="A30" s="87" t="e">
        <f t="shared" si="2"/>
        <v>#REF!</v>
      </c>
      <c r="B30" s="81" t="e">
        <f>(IF('BOM PENGAJUAN'!#REF!="ID BARANG","",IF('BOM PENGAJUAN'!#REF!&lt;1,"",'BOM PENGAJUAN'!#REF!)))</f>
        <v>#REF!</v>
      </c>
      <c r="C30" s="81" t="e">
        <f>IF(B30&lt;1,"",IF(B30="","",'BOM PENGAJUAN'!#REF!))</f>
        <v>#REF!</v>
      </c>
      <c r="D30" s="81" t="e">
        <f>IF(B30&lt;1,"",IF(B30="","",'BOM PENGAJUAN'!#REF!))</f>
        <v>#REF!</v>
      </c>
      <c r="E30" s="81" t="e">
        <f>IF(B30&lt;1,"",IF(B30="","",'BOM PENGAJUAN'!#REF!))</f>
        <v>#REF!</v>
      </c>
      <c r="F30" s="81" t="e">
        <f t="shared" si="3"/>
        <v>#REF!</v>
      </c>
    </row>
    <row r="31" ht="18.75" spans="1:6">
      <c r="A31" s="87" t="e">
        <f t="shared" si="2"/>
        <v>#REF!</v>
      </c>
      <c r="B31" s="81" t="e">
        <f>(IF('BOM PENGAJUAN'!#REF!="ID BARANG","",IF('BOM PENGAJUAN'!#REF!&lt;1,"",'BOM PENGAJUAN'!#REF!)))</f>
        <v>#REF!</v>
      </c>
      <c r="C31" s="81" t="e">
        <f>IF(B31&lt;1,"",IF(B31="","",'BOM PENGAJUAN'!#REF!))</f>
        <v>#REF!</v>
      </c>
      <c r="D31" s="81" t="e">
        <f>IF(B31&lt;1,"",IF(B31="","",'BOM PENGAJUAN'!#REF!))</f>
        <v>#REF!</v>
      </c>
      <c r="E31" s="81" t="e">
        <f>IF(B31&lt;1,"",IF(B31="","",'BOM PENGAJUAN'!#REF!))</f>
        <v>#REF!</v>
      </c>
      <c r="F31" s="81" t="e">
        <f t="shared" si="3"/>
        <v>#REF!</v>
      </c>
    </row>
    <row r="32" ht="18.75" spans="1:6">
      <c r="A32" s="87" t="e">
        <f t="shared" si="2"/>
        <v>#REF!</v>
      </c>
      <c r="B32" s="81" t="e">
        <f>(IF('BOM PENGAJUAN'!#REF!="ID BARANG","",IF('BOM PENGAJUAN'!#REF!&lt;1,"",'BOM PENGAJUAN'!#REF!)))</f>
        <v>#REF!</v>
      </c>
      <c r="C32" s="81" t="e">
        <f>IF(B32&lt;1,"",IF(B32="","",'BOM PENGAJUAN'!#REF!))</f>
        <v>#REF!</v>
      </c>
      <c r="D32" s="81" t="e">
        <f>IF(B32&lt;1,"",IF(B32="","",'BOM PENGAJUAN'!#REF!))</f>
        <v>#REF!</v>
      </c>
      <c r="E32" s="81" t="e">
        <f>IF(B32&lt;1,"",IF(B32="","",'BOM PENGAJUAN'!#REF!))</f>
        <v>#REF!</v>
      </c>
      <c r="F32" s="81" t="e">
        <f t="shared" si="3"/>
        <v>#REF!</v>
      </c>
    </row>
    <row r="33" ht="18.75" spans="1:6">
      <c r="A33" s="87" t="e">
        <f t="shared" si="2"/>
        <v>#REF!</v>
      </c>
      <c r="B33" s="81" t="e">
        <f>(IF('BOM PENGAJUAN'!#REF!="ID BARANG","",IF('BOM PENGAJUAN'!#REF!&lt;1,"",'BOM PENGAJUAN'!#REF!)))</f>
        <v>#REF!</v>
      </c>
      <c r="C33" s="81" t="e">
        <f>IF(B33&lt;1,"",IF(B33="","",'BOM PENGAJUAN'!#REF!))</f>
        <v>#REF!</v>
      </c>
      <c r="D33" s="81" t="e">
        <f>IF(B33&lt;1,"",IF(B33="","",'BOM PENGAJUAN'!#REF!))</f>
        <v>#REF!</v>
      </c>
      <c r="E33" s="81" t="e">
        <f>IF(B33&lt;1,"",IF(B33="","",'BOM PENGAJUAN'!#REF!))</f>
        <v>#REF!</v>
      </c>
      <c r="F33" s="81" t="e">
        <f t="shared" si="3"/>
        <v>#REF!</v>
      </c>
    </row>
    <row r="34" ht="18.75" spans="1:6">
      <c r="A34" s="87" t="e">
        <f t="shared" si="2"/>
        <v>#REF!</v>
      </c>
      <c r="B34" s="81" t="e">
        <f>(IF('BOM PENGAJUAN'!#REF!="ID BARANG","",IF('BOM PENGAJUAN'!#REF!&lt;1,"",'BOM PENGAJUAN'!#REF!)))</f>
        <v>#REF!</v>
      </c>
      <c r="C34" s="81" t="e">
        <f>IF(B34&lt;1,"",IF(B34="","",'BOM PENGAJUAN'!#REF!))</f>
        <v>#REF!</v>
      </c>
      <c r="D34" s="81" t="e">
        <f>IF(B34&lt;1,"",IF(B34="","",'BOM PENGAJUAN'!#REF!))</f>
        <v>#REF!</v>
      </c>
      <c r="E34" s="81" t="e">
        <f>IF(B34&lt;1,"",IF(B34="","",'BOM PENGAJUAN'!#REF!))</f>
        <v>#REF!</v>
      </c>
      <c r="F34" s="81" t="e">
        <f t="shared" si="3"/>
        <v>#REF!</v>
      </c>
    </row>
    <row r="35" ht="18.75" spans="1:6">
      <c r="A35" s="87" t="e">
        <f t="shared" si="2"/>
        <v>#REF!</v>
      </c>
      <c r="B35" s="81" t="e">
        <f>(IF('BOM PENGAJUAN'!#REF!="ID BARANG","",IF('BOM PENGAJUAN'!#REF!&lt;1,"",'BOM PENGAJUAN'!#REF!)))</f>
        <v>#REF!</v>
      </c>
      <c r="C35" s="81" t="e">
        <f>IF(B35&lt;1,"",IF(B35="","",'BOM PENGAJUAN'!#REF!))</f>
        <v>#REF!</v>
      </c>
      <c r="D35" s="81" t="e">
        <f>IF(B35&lt;1,"",IF(B35="","",'BOM PENGAJUAN'!#REF!))</f>
        <v>#REF!</v>
      </c>
      <c r="E35" s="81" t="e">
        <f>IF(B35&lt;1,"",IF(B35="","",'BOM PENGAJUAN'!#REF!))</f>
        <v>#REF!</v>
      </c>
      <c r="F35" s="81" t="e">
        <f t="shared" si="3"/>
        <v>#REF!</v>
      </c>
    </row>
    <row r="36" ht="18.75" spans="1:6">
      <c r="A36" s="87" t="e">
        <f t="shared" si="2"/>
        <v>#REF!</v>
      </c>
      <c r="B36" s="81" t="e">
        <f>(IF('BOM PENGAJUAN'!#REF!="ID BARANG","",IF('BOM PENGAJUAN'!#REF!&lt;1,"",'BOM PENGAJUAN'!#REF!)))</f>
        <v>#REF!</v>
      </c>
      <c r="C36" s="81" t="e">
        <f>IF(B36&lt;1,"",IF(B36="","",'BOM PENGAJUAN'!#REF!))</f>
        <v>#REF!</v>
      </c>
      <c r="D36" s="81" t="e">
        <f>IF(B36&lt;1,"",IF(B36="","",'BOM PENGAJUAN'!#REF!))</f>
        <v>#REF!</v>
      </c>
      <c r="E36" s="81" t="e">
        <f>IF(B36&lt;1,"",IF(B36="","",'BOM PENGAJUAN'!#REF!))</f>
        <v>#REF!</v>
      </c>
      <c r="F36" s="81" t="e">
        <f t="shared" si="3"/>
        <v>#REF!</v>
      </c>
    </row>
    <row r="37" ht="18.75" spans="1:6">
      <c r="A37" s="87" t="e">
        <f t="shared" si="2"/>
        <v>#REF!</v>
      </c>
      <c r="B37" s="81" t="e">
        <f>(IF('BOM PENGAJUAN'!#REF!="ID BARANG","",IF('BOM PENGAJUAN'!#REF!&lt;1,"",'BOM PENGAJUAN'!#REF!)))</f>
        <v>#REF!</v>
      </c>
      <c r="C37" s="81" t="e">
        <f>IF(B37&lt;1,"",IF(B37="","",'BOM PENGAJUAN'!#REF!))</f>
        <v>#REF!</v>
      </c>
      <c r="D37" s="81" t="e">
        <f>IF(B37&lt;1,"",IF(B37="","",'BOM PENGAJUAN'!#REF!))</f>
        <v>#REF!</v>
      </c>
      <c r="E37" s="81" t="e">
        <f>IF(B37&lt;1,"",IF(B37="","",'BOM PENGAJUAN'!#REF!))</f>
        <v>#REF!</v>
      </c>
      <c r="F37" s="81" t="e">
        <f t="shared" si="3"/>
        <v>#REF!</v>
      </c>
    </row>
    <row r="38" ht="18.75" spans="1:6">
      <c r="A38" s="87" t="e">
        <f t="shared" si="2"/>
        <v>#REF!</v>
      </c>
      <c r="B38" s="81" t="e">
        <f>(IF('BOM PENGAJUAN'!#REF!="ID BARANG","",IF('BOM PENGAJUAN'!#REF!&lt;1,"",'BOM PENGAJUAN'!#REF!)))</f>
        <v>#REF!</v>
      </c>
      <c r="C38" s="81" t="e">
        <f>IF(B38&lt;1,"",IF(B38="","",'BOM PENGAJUAN'!#REF!))</f>
        <v>#REF!</v>
      </c>
      <c r="D38" s="81" t="e">
        <f>IF(B38&lt;1,"",IF(B38="","",'BOM PENGAJUAN'!#REF!))</f>
        <v>#REF!</v>
      </c>
      <c r="E38" s="81" t="e">
        <f>IF(B38&lt;1,"",IF(B38="","",'BOM PENGAJUAN'!#REF!))</f>
        <v>#REF!</v>
      </c>
      <c r="F38" s="81" t="e">
        <f t="shared" si="3"/>
        <v>#REF!</v>
      </c>
    </row>
    <row r="39" ht="18.75" spans="1:6">
      <c r="A39" s="87" t="e">
        <f t="shared" si="2"/>
        <v>#REF!</v>
      </c>
      <c r="B39" s="81" t="e">
        <f>(IF('BOM PENGAJUAN'!#REF!="ID BARANG","",IF('BOM PENGAJUAN'!#REF!&lt;1,"",'BOM PENGAJUAN'!#REF!)))</f>
        <v>#REF!</v>
      </c>
      <c r="C39" s="81" t="e">
        <f>IF(B39&lt;1,"",IF(B39="","",'BOM PENGAJUAN'!#REF!))</f>
        <v>#REF!</v>
      </c>
      <c r="D39" s="81" t="e">
        <f>IF(B39&lt;1,"",IF(B39="","",'BOM PENGAJUAN'!#REF!))</f>
        <v>#REF!</v>
      </c>
      <c r="E39" s="81" t="e">
        <f>IF(B39&lt;1,"",IF(B39="","",'BOM PENGAJUAN'!#REF!))</f>
        <v>#REF!</v>
      </c>
      <c r="F39" s="81" t="e">
        <f t="shared" si="3"/>
        <v>#REF!</v>
      </c>
    </row>
    <row r="40" ht="18.75" spans="1:6">
      <c r="A40" s="87" t="e">
        <f t="shared" si="2"/>
        <v>#REF!</v>
      </c>
      <c r="B40" s="81" t="e">
        <f>(IF('BOM PENGAJUAN'!#REF!="ID BARANG","",IF('BOM PENGAJUAN'!#REF!&lt;1,"",'BOM PENGAJUAN'!#REF!)))</f>
        <v>#REF!</v>
      </c>
      <c r="C40" s="81" t="e">
        <f>IF(B40&lt;1,"",IF(B40="","",'BOM PENGAJUAN'!#REF!))</f>
        <v>#REF!</v>
      </c>
      <c r="D40" s="81" t="e">
        <f>IF(B40&lt;1,"",IF(B40="","",'BOM PENGAJUAN'!#REF!))</f>
        <v>#REF!</v>
      </c>
      <c r="E40" s="81" t="e">
        <f>IF(B40&lt;1,"",IF(B40="","",'BOM PENGAJUAN'!#REF!))</f>
        <v>#REF!</v>
      </c>
      <c r="F40" s="81" t="e">
        <f t="shared" si="3"/>
        <v>#REF!</v>
      </c>
    </row>
    <row r="41" ht="18.75" spans="1:6">
      <c r="A41" s="87" t="e">
        <f t="shared" si="2"/>
        <v>#REF!</v>
      </c>
      <c r="B41" s="81" t="e">
        <f>(IF('BOM PENGAJUAN'!#REF!="ID BARANG","",IF('BOM PENGAJUAN'!#REF!&lt;1,"",'BOM PENGAJUAN'!#REF!)))</f>
        <v>#REF!</v>
      </c>
      <c r="C41" s="81" t="e">
        <f>IF(B41&lt;1,"",IF(B41="","",'BOM PENGAJUAN'!#REF!))</f>
        <v>#REF!</v>
      </c>
      <c r="D41" s="81" t="e">
        <f>IF(B41&lt;1,"",IF(B41="","",'BOM PENGAJUAN'!#REF!))</f>
        <v>#REF!</v>
      </c>
      <c r="E41" s="81" t="e">
        <f>IF(B41&lt;1,"",IF(B41="","",'BOM PENGAJUAN'!#REF!))</f>
        <v>#REF!</v>
      </c>
      <c r="F41" s="81" t="e">
        <f t="shared" si="3"/>
        <v>#REF!</v>
      </c>
    </row>
    <row r="42" ht="18.75" spans="1:6">
      <c r="A42" s="87" t="e">
        <f t="shared" si="2"/>
        <v>#REF!</v>
      </c>
      <c r="B42" s="81" t="e">
        <f>(IF('BOM PENGAJUAN'!#REF!="ID BARANG","",IF('BOM PENGAJUAN'!#REF!&lt;1,"",'BOM PENGAJUAN'!#REF!)))</f>
        <v>#REF!</v>
      </c>
      <c r="C42" s="81" t="e">
        <f>IF(B42&lt;1,"",IF(B42="","",'BOM PENGAJUAN'!#REF!))</f>
        <v>#REF!</v>
      </c>
      <c r="D42" s="81" t="e">
        <f>IF(B42&lt;1,"",IF(B42="","",'BOM PENGAJUAN'!#REF!))</f>
        <v>#REF!</v>
      </c>
      <c r="E42" s="81" t="e">
        <f>IF(B42&lt;1,"",IF(B42="","",'BOM PENGAJUAN'!#REF!))</f>
        <v>#REF!</v>
      </c>
      <c r="F42" s="81" t="e">
        <f t="shared" si="3"/>
        <v>#REF!</v>
      </c>
    </row>
    <row r="43" ht="18.75" spans="1:6">
      <c r="A43" s="87" t="e">
        <f t="shared" si="2"/>
        <v>#REF!</v>
      </c>
      <c r="B43" s="81" t="e">
        <f>(IF('BOM PENGAJUAN'!#REF!="ID BARANG","",IF('BOM PENGAJUAN'!#REF!&lt;1,"",'BOM PENGAJUAN'!#REF!)))</f>
        <v>#REF!</v>
      </c>
      <c r="C43" s="81" t="e">
        <f>IF(B43&lt;1,"",IF(B43="","",'BOM PENGAJUAN'!#REF!))</f>
        <v>#REF!</v>
      </c>
      <c r="D43" s="81" t="e">
        <f>IF(B43&lt;1,"",IF(B43="","",'BOM PENGAJUAN'!#REF!))</f>
        <v>#REF!</v>
      </c>
      <c r="E43" s="81" t="e">
        <f>IF(B43&lt;1,"",IF(B43="","",'BOM PENGAJUAN'!#REF!))</f>
        <v>#REF!</v>
      </c>
      <c r="F43" s="81" t="e">
        <f t="shared" si="3"/>
        <v>#REF!</v>
      </c>
    </row>
    <row r="44" ht="18.75" spans="1:6">
      <c r="A44" s="87" t="e">
        <f t="shared" si="2"/>
        <v>#REF!</v>
      </c>
      <c r="B44" s="81" t="e">
        <f>(IF('BOM PENGAJUAN'!#REF!="ID BARANG","",IF('BOM PENGAJUAN'!#REF!&lt;1,"",'BOM PENGAJUAN'!#REF!)))</f>
        <v>#REF!</v>
      </c>
      <c r="C44" s="81" t="e">
        <f>IF(B44&lt;1,"",IF(B44="","",'BOM PENGAJUAN'!#REF!))</f>
        <v>#REF!</v>
      </c>
      <c r="D44" s="81" t="e">
        <f>IF(B44&lt;1,"",IF(B44="","",'BOM PENGAJUAN'!#REF!))</f>
        <v>#REF!</v>
      </c>
      <c r="E44" s="81" t="e">
        <f>IF(B44&lt;1,"",IF(B44="","",'BOM PENGAJUAN'!#REF!))</f>
        <v>#REF!</v>
      </c>
      <c r="F44" s="81" t="e">
        <f t="shared" si="3"/>
        <v>#REF!</v>
      </c>
    </row>
    <row r="45" ht="18.75" spans="1:6">
      <c r="A45" s="87" t="str">
        <f t="shared" si="2"/>
        <v/>
      </c>
      <c r="B45" s="81" t="str">
        <f>(IF('BOM PENGAJUAN'!B14="ID BARANG","",IF('BOM PENGAJUAN'!B14&lt;1,"",'BOM PENGAJUAN'!B14)))</f>
        <v/>
      </c>
      <c r="C45" s="81" t="str">
        <f>IF(B45&lt;1,"",IF(B45="","",'BOM PENGAJUAN'!C14))</f>
        <v/>
      </c>
      <c r="D45" s="81" t="str">
        <f>IF(B45&lt;1,"",IF(B45="","",'BOM PENGAJUAN'!D14))</f>
        <v/>
      </c>
      <c r="E45" s="81" t="str">
        <f>IF(B45&lt;1,"",IF(B45="","",'BOM PENGAJUAN'!F14))</f>
        <v/>
      </c>
      <c r="F45" s="81" t="str">
        <f t="shared" si="3"/>
        <v/>
      </c>
    </row>
    <row r="46" ht="18.75" spans="1:6">
      <c r="A46" s="87" t="str">
        <f t="shared" ref="A46:A67" si="4">IF(B46&lt;1,"",IF(B46="","","DETAIL"))</f>
        <v>DETAIL</v>
      </c>
      <c r="B46" s="81">
        <f>(IF('BOM PENGAJUAN'!B15="ID BARANG","",IF('BOM PENGAJUAN'!B15&lt;1,"",'BOM PENGAJUAN'!B15)))</f>
        <v>1110</v>
      </c>
      <c r="C46" s="81" t="str">
        <f>IF(B46&lt;1,"",IF(B46="","",'BOM PENGAJUAN'!C15))</f>
        <v>Baut Hexa SS M4x30</v>
      </c>
      <c r="D46" s="81">
        <f>IF(B46&lt;1,"",IF(B46="","",'BOM PENGAJUAN'!D15))</f>
        <v>9</v>
      </c>
      <c r="E46" s="81" t="str">
        <f>IF(B46&lt;1,"",IF(B46="","",'BOM PENGAJUAN'!F15))</f>
        <v>PCS</v>
      </c>
      <c r="F46" s="81" t="str">
        <f t="shared" ref="F46:F67" si="5">IF(B46="","","MATERIAL")</f>
        <v>MATERIAL</v>
      </c>
    </row>
    <row r="47" ht="18.75" spans="1:6">
      <c r="A47" s="87" t="str">
        <f t="shared" si="4"/>
        <v>DETAIL</v>
      </c>
      <c r="B47" s="81">
        <f>(IF('BOM PENGAJUAN'!B16="ID BARANG","",IF('BOM PENGAJUAN'!B16&lt;1,"",'BOM PENGAJUAN'!B16)))</f>
        <v>1362</v>
      </c>
      <c r="C47" s="81" t="str">
        <f>IF(B47&lt;1,"",IF(B47="","",'BOM PENGAJUAN'!C16))</f>
        <v>MUR SS M4</v>
      </c>
      <c r="D47" s="81">
        <f>IF(B47&lt;1,"",IF(B47="","",'BOM PENGAJUAN'!D16))</f>
        <v>9</v>
      </c>
      <c r="E47" s="81" t="str">
        <f>IF(B47&lt;1,"",IF(B47="","",'BOM PENGAJUAN'!F16))</f>
        <v>PCS</v>
      </c>
      <c r="F47" s="81" t="str">
        <f t="shared" si="5"/>
        <v>MATERIAL</v>
      </c>
    </row>
    <row r="48" ht="18.75" spans="1:6">
      <c r="A48" s="87" t="str">
        <f t="shared" si="4"/>
        <v>DETAIL</v>
      </c>
      <c r="B48" s="81">
        <f>(IF('BOM PENGAJUAN'!B18="ID BARANG","",IF('BOM PENGAJUAN'!B18&lt;1,"",'BOM PENGAJUAN'!B18)))</f>
        <v>1276</v>
      </c>
      <c r="C48" s="81" t="str">
        <f>IF(B48&lt;1,"",IF(B48="","",'BOM PENGAJUAN'!C18))</f>
        <v>Led Rol Indoor Type S EPISTAR 2835 CW @5meter</v>
      </c>
      <c r="D48" s="81">
        <f>IF(B48&lt;1,"",IF(B48="","",'BOM PENGAJUAN'!D18))</f>
        <v>1</v>
      </c>
      <c r="E48" s="81" t="str">
        <f>IF(B48&lt;1,"",IF(B48="","",'BOM PENGAJUAN'!F18))</f>
        <v>ROLL</v>
      </c>
      <c r="F48" s="81" t="str">
        <f t="shared" si="5"/>
        <v>MATERIAL</v>
      </c>
    </row>
    <row r="49" ht="18.75" spans="1:6">
      <c r="A49" s="87" t="str">
        <f t="shared" si="4"/>
        <v>DETAIL</v>
      </c>
      <c r="B49" s="81">
        <f>(IF('BOM PENGAJUAN'!B19="ID BARANG","",IF('BOM PENGAJUAN'!B19&lt;1,"",'BOM PENGAJUAN'!B19)))</f>
        <v>1241</v>
      </c>
      <c r="C49" s="81" t="str">
        <f>IF(B49&lt;1,"",IF(B49="","",'BOM PENGAJUAN'!C19))</f>
        <v>Kabel Supreme NYMHY 2x0,75mm @50 mtr Hitam</v>
      </c>
      <c r="D49" s="81">
        <f>IF(B49&lt;1,"",IF(B49="","",'BOM PENGAJUAN'!D19))</f>
        <v>12.5</v>
      </c>
      <c r="E49" s="81" t="str">
        <f>IF(B49&lt;1,"",IF(B49="","",'BOM PENGAJUAN'!F19))</f>
        <v>MTR</v>
      </c>
      <c r="F49" s="81" t="str">
        <f t="shared" si="5"/>
        <v>MATERIAL</v>
      </c>
    </row>
    <row r="50" ht="18.75" spans="1:6">
      <c r="A50" s="87" t="str">
        <f t="shared" si="4"/>
        <v>DETAIL</v>
      </c>
      <c r="B50" s="81">
        <f>(IF('BOM PENGAJUAN'!B20="ID BARANG","",IF('BOM PENGAJUAN'!B20&lt;1,"",'BOM PENGAJUAN'!B20)))</f>
        <v>1023</v>
      </c>
      <c r="C50" s="81" t="str">
        <f>IF(B50&lt;1,"",IF(B50="","",'BOM PENGAJUAN'!C20))</f>
        <v>Adaptor Talled 10A 12V Slim</v>
      </c>
      <c r="D50" s="81">
        <f>IF(B50&lt;1,"",IF(B50="","",'BOM PENGAJUAN'!D20))</f>
        <v>1</v>
      </c>
      <c r="E50" s="81" t="str">
        <f>IF(B50&lt;1,"",IF(B50="","",'BOM PENGAJUAN'!F20))</f>
        <v>PCS</v>
      </c>
      <c r="F50" s="81" t="str">
        <f t="shared" si="5"/>
        <v>MATERIAL</v>
      </c>
    </row>
    <row r="51" ht="18.75" spans="1:6">
      <c r="A51" s="87" t="str">
        <f t="shared" si="4"/>
        <v>DETAIL</v>
      </c>
      <c r="B51" s="81">
        <f>(IF('BOM PENGAJUAN'!B21="ID BARANG","",IF('BOM PENGAJUAN'!B21&lt;1,"",'BOM PENGAJUAN'!B21)))</f>
        <v>1240</v>
      </c>
      <c r="C51" s="81" t="str">
        <f>IF(B51&lt;1,"",IF(B51="","",'BOM PENGAJUAN'!C21))</f>
        <v>KABEL SERABUT MERAH-HITAM AWG KECIL</v>
      </c>
      <c r="D51" s="81">
        <f>IF(B51&lt;1,"",IF(B51="","",'BOM PENGAJUAN'!D21))</f>
        <v>1</v>
      </c>
      <c r="E51" s="81" t="str">
        <f>IF(B51&lt;1,"",IF(B51="","",'BOM PENGAJUAN'!F21))</f>
        <v>MTR</v>
      </c>
      <c r="F51" s="81" t="str">
        <f t="shared" si="5"/>
        <v>MATERIAL</v>
      </c>
    </row>
    <row r="52" ht="18.75" spans="1:6">
      <c r="A52" s="87" t="str">
        <f t="shared" si="4"/>
        <v>DETAIL</v>
      </c>
      <c r="B52" s="81">
        <f>(IF('BOM PENGAJUAN'!B22="ID BARANG","",IF('BOM PENGAJUAN'!B22&lt;1,"",'BOM PENGAJUAN'!B22)))</f>
        <v>1292</v>
      </c>
      <c r="C52" s="81" t="str">
        <f>IF(B52&lt;1,"",IF(B52="","",'BOM PENGAJUAN'!C22))</f>
        <v>Lem Epotec</v>
      </c>
      <c r="D52" s="81">
        <f>IF(B52&lt;1,"",IF(B52="","",'BOM PENGAJUAN'!D22))</f>
        <v>1</v>
      </c>
      <c r="E52" s="81" t="str">
        <f>IF(B52&lt;1,"",IF(B52="","",'BOM PENGAJUAN'!F22))</f>
        <v>BTL</v>
      </c>
      <c r="F52" s="81" t="str">
        <f t="shared" si="5"/>
        <v>MATERIAL</v>
      </c>
    </row>
    <row r="53" ht="18.75" spans="1:6">
      <c r="A53" s="87" t="str">
        <f t="shared" si="4"/>
        <v>DETAIL</v>
      </c>
      <c r="B53" s="81">
        <f>(IF('BOM PENGAJUAN'!B23="ID BARANG","",IF('BOM PENGAJUAN'!B23&lt;1,"",'BOM PENGAJUAN'!B23)))</f>
        <v>1426</v>
      </c>
      <c r="C53" s="81" t="str">
        <f>IF(B53&lt;1,"",IF(B53="","",'BOM PENGAJUAN'!C23))</f>
        <v>SEALANT NEUTRAL WHITE</v>
      </c>
      <c r="D53" s="81">
        <f>IF(B53&lt;1,"",IF(B53="","",'BOM PENGAJUAN'!D23))</f>
        <v>0.1</v>
      </c>
      <c r="E53" s="81" t="str">
        <f>IF(B53&lt;1,"",IF(B53="","",'BOM PENGAJUAN'!F23))</f>
        <v>BTL</v>
      </c>
      <c r="F53" s="81" t="str">
        <f t="shared" si="5"/>
        <v>MATERIAL</v>
      </c>
    </row>
    <row r="54" ht="18.75" spans="1:6">
      <c r="A54" s="87" t="e">
        <f t="shared" si="4"/>
        <v>#REF!</v>
      </c>
      <c r="B54" s="81" t="e">
        <f>(IF('BOM PENGAJUAN'!#REF!="ID BARANG","",IF('BOM PENGAJUAN'!#REF!&lt;1,"",'BOM PENGAJUAN'!#REF!)))</f>
        <v>#REF!</v>
      </c>
      <c r="C54" s="81" t="e">
        <f>IF(B54&lt;1,"",IF(B54="","",'BOM PENGAJUAN'!#REF!))</f>
        <v>#REF!</v>
      </c>
      <c r="D54" s="81" t="e">
        <f>IF(B54&lt;1,"",IF(B54="","",'BOM PENGAJUAN'!#REF!))</f>
        <v>#REF!</v>
      </c>
      <c r="E54" s="81" t="e">
        <f>IF(B54&lt;1,"",IF(B54="","",'BOM PENGAJUAN'!#REF!))</f>
        <v>#REF!</v>
      </c>
      <c r="F54" s="81" t="e">
        <f t="shared" si="5"/>
        <v>#REF!</v>
      </c>
    </row>
    <row r="55" ht="18.75" spans="1:6">
      <c r="A55" s="87" t="e">
        <f t="shared" si="4"/>
        <v>#REF!</v>
      </c>
      <c r="B55" s="81" t="e">
        <f>(IF('BOM PENGAJUAN'!#REF!="ID BARANG","",IF('BOM PENGAJUAN'!#REF!&lt;1,"",'BOM PENGAJUAN'!#REF!)))</f>
        <v>#REF!</v>
      </c>
      <c r="C55" s="81" t="e">
        <f>IF(B55&lt;1,"",IF(B55="","",'BOM PENGAJUAN'!#REF!))</f>
        <v>#REF!</v>
      </c>
      <c r="D55" s="81" t="e">
        <f>IF(B55&lt;1,"",IF(B55="","",'BOM PENGAJUAN'!#REF!))</f>
        <v>#REF!</v>
      </c>
      <c r="E55" s="81" t="e">
        <f>IF(B55&lt;1,"",IF(B55="","",'BOM PENGAJUAN'!#REF!))</f>
        <v>#REF!</v>
      </c>
      <c r="F55" s="81" t="e">
        <f t="shared" si="5"/>
        <v>#REF!</v>
      </c>
    </row>
    <row r="56" ht="18.75" spans="1:6">
      <c r="A56" s="87" t="e">
        <f t="shared" si="4"/>
        <v>#REF!</v>
      </c>
      <c r="B56" s="81" t="e">
        <f>(IF('BOM PENGAJUAN'!#REF!="ID BARANG","",IF('BOM PENGAJUAN'!#REF!&lt;1,"",'BOM PENGAJUAN'!#REF!)))</f>
        <v>#REF!</v>
      </c>
      <c r="C56" s="81" t="e">
        <f>IF(B56&lt;1,"",IF(B56="","",'BOM PENGAJUAN'!#REF!))</f>
        <v>#REF!</v>
      </c>
      <c r="D56" s="81" t="e">
        <f>IF(B56&lt;1,"",IF(B56="","",'BOM PENGAJUAN'!#REF!))</f>
        <v>#REF!</v>
      </c>
      <c r="E56" s="81" t="e">
        <f>IF(B56&lt;1,"",IF(B56="","",'BOM PENGAJUAN'!#REF!))</f>
        <v>#REF!</v>
      </c>
      <c r="F56" s="81" t="e">
        <f t="shared" si="5"/>
        <v>#REF!</v>
      </c>
    </row>
    <row r="57" ht="18.75" spans="1:6">
      <c r="A57" s="87" t="e">
        <f t="shared" si="4"/>
        <v>#REF!</v>
      </c>
      <c r="B57" s="81" t="e">
        <f>(IF('BOM PENGAJUAN'!#REF!="ID BARANG","",IF('BOM PENGAJUAN'!#REF!&lt;1,"",'BOM PENGAJUAN'!#REF!)))</f>
        <v>#REF!</v>
      </c>
      <c r="C57" s="81" t="e">
        <f>IF(B57&lt;1,"",IF(B57="","",'BOM PENGAJUAN'!#REF!))</f>
        <v>#REF!</v>
      </c>
      <c r="D57" s="81" t="e">
        <f>IF(B57&lt;1,"",IF(B57="","",'BOM PENGAJUAN'!#REF!))</f>
        <v>#REF!</v>
      </c>
      <c r="E57" s="81" t="e">
        <f>IF(B57&lt;1,"",IF(B57="","",'BOM PENGAJUAN'!#REF!))</f>
        <v>#REF!</v>
      </c>
      <c r="F57" s="81" t="e">
        <f t="shared" si="5"/>
        <v>#REF!</v>
      </c>
    </row>
    <row r="58" ht="18.75" spans="1:6">
      <c r="A58" s="87" t="e">
        <f t="shared" si="4"/>
        <v>#REF!</v>
      </c>
      <c r="B58" s="81" t="e">
        <f>(IF('BOM PENGAJUAN'!#REF!="ID BARANG","",IF('BOM PENGAJUAN'!#REF!&lt;1,"",'BOM PENGAJUAN'!#REF!)))</f>
        <v>#REF!</v>
      </c>
      <c r="C58" s="81" t="e">
        <f>IF(B58&lt;1,"",IF(B58="","",'BOM PENGAJUAN'!#REF!))</f>
        <v>#REF!</v>
      </c>
      <c r="D58" s="81" t="e">
        <f>IF(B58&lt;1,"",IF(B58="","",'BOM PENGAJUAN'!#REF!))</f>
        <v>#REF!</v>
      </c>
      <c r="E58" s="81" t="e">
        <f>IF(B58&lt;1,"",IF(B58="","",'BOM PENGAJUAN'!#REF!))</f>
        <v>#REF!</v>
      </c>
      <c r="F58" s="81" t="e">
        <f t="shared" si="5"/>
        <v>#REF!</v>
      </c>
    </row>
    <row r="59" ht="18.75" spans="1:6">
      <c r="A59" s="87" t="e">
        <f t="shared" si="4"/>
        <v>#REF!</v>
      </c>
      <c r="B59" s="81" t="e">
        <f>(IF('BOM PENGAJUAN'!#REF!="ID BARANG","",IF('BOM PENGAJUAN'!#REF!&lt;1,"",'BOM PENGAJUAN'!#REF!)))</f>
        <v>#REF!</v>
      </c>
      <c r="C59" s="81" t="e">
        <f>IF(B59&lt;1,"",IF(B59="","",'BOM PENGAJUAN'!#REF!))</f>
        <v>#REF!</v>
      </c>
      <c r="D59" s="81" t="e">
        <f>IF(B59&lt;1,"",IF(B59="","",'BOM PENGAJUAN'!#REF!))</f>
        <v>#REF!</v>
      </c>
      <c r="E59" s="81" t="e">
        <f>IF(B59&lt;1,"",IF(B59="","",'BOM PENGAJUAN'!#REF!))</f>
        <v>#REF!</v>
      </c>
      <c r="F59" s="81" t="e">
        <f t="shared" si="5"/>
        <v>#REF!</v>
      </c>
    </row>
    <row r="60" ht="18.75" spans="1:6">
      <c r="A60" s="87" t="e">
        <f t="shared" si="4"/>
        <v>#REF!</v>
      </c>
      <c r="B60" s="81" t="e">
        <f>(IF('BOM PENGAJUAN'!#REF!="ID BARANG","",IF('BOM PENGAJUAN'!#REF!&lt;1,"",'BOM PENGAJUAN'!#REF!)))</f>
        <v>#REF!</v>
      </c>
      <c r="C60" s="81" t="e">
        <f>IF(B60&lt;1,"",IF(B60="","",'BOM PENGAJUAN'!#REF!))</f>
        <v>#REF!</v>
      </c>
      <c r="D60" s="81" t="e">
        <f>IF(B60&lt;1,"",IF(B60="","",'BOM PENGAJUAN'!#REF!))</f>
        <v>#REF!</v>
      </c>
      <c r="E60" s="81" t="e">
        <f>IF(B60&lt;1,"",IF(B60="","",'BOM PENGAJUAN'!#REF!))</f>
        <v>#REF!</v>
      </c>
      <c r="F60" s="81" t="e">
        <f t="shared" si="5"/>
        <v>#REF!</v>
      </c>
    </row>
    <row r="61" ht="18.75" spans="1:6">
      <c r="A61" s="87" t="e">
        <f t="shared" si="4"/>
        <v>#REF!</v>
      </c>
      <c r="B61" s="81" t="e">
        <f>(IF('BOM PENGAJUAN'!#REF!="ID BARANG","",IF('BOM PENGAJUAN'!#REF!&lt;1,"",'BOM PENGAJUAN'!#REF!)))</f>
        <v>#REF!</v>
      </c>
      <c r="C61" s="81" t="e">
        <f>IF(B61&lt;1,"",IF(B61="","",'BOM PENGAJUAN'!#REF!))</f>
        <v>#REF!</v>
      </c>
      <c r="D61" s="81" t="e">
        <f>IF(B61&lt;1,"",IF(B61="","",'BOM PENGAJUAN'!#REF!))</f>
        <v>#REF!</v>
      </c>
      <c r="E61" s="81" t="e">
        <f>IF(B61&lt;1,"",IF(B61="","",'BOM PENGAJUAN'!#REF!))</f>
        <v>#REF!</v>
      </c>
      <c r="F61" s="81" t="e">
        <f t="shared" si="5"/>
        <v>#REF!</v>
      </c>
    </row>
    <row r="62" ht="18.75" spans="1:6">
      <c r="A62" s="87" t="e">
        <f t="shared" si="4"/>
        <v>#REF!</v>
      </c>
      <c r="B62" s="81" t="e">
        <f>(IF('BOM PENGAJUAN'!#REF!="ID BARANG","",IF('BOM PENGAJUAN'!#REF!&lt;1,"",'BOM PENGAJUAN'!#REF!)))</f>
        <v>#REF!</v>
      </c>
      <c r="C62" s="81" t="e">
        <f>IF(B62&lt;1,"",IF(B62="","",'BOM PENGAJUAN'!#REF!))</f>
        <v>#REF!</v>
      </c>
      <c r="D62" s="81" t="e">
        <f>IF(B62&lt;1,"",IF(B62="","",'BOM PENGAJUAN'!#REF!))</f>
        <v>#REF!</v>
      </c>
      <c r="E62" s="81" t="e">
        <f>IF(B62&lt;1,"",IF(B62="","",'BOM PENGAJUAN'!#REF!))</f>
        <v>#REF!</v>
      </c>
      <c r="F62" s="81" t="e">
        <f t="shared" si="5"/>
        <v>#REF!</v>
      </c>
    </row>
    <row r="63" ht="18.75" spans="1:6">
      <c r="A63" s="87" t="e">
        <f t="shared" si="4"/>
        <v>#REF!</v>
      </c>
      <c r="B63" s="81" t="e">
        <f>(IF('BOM PENGAJUAN'!#REF!="ID BARANG","",IF('BOM PENGAJUAN'!#REF!&lt;1,"",'BOM PENGAJUAN'!#REF!)))</f>
        <v>#REF!</v>
      </c>
      <c r="C63" s="81" t="e">
        <f>IF(B63&lt;1,"",IF(B63="","",'BOM PENGAJUAN'!#REF!))</f>
        <v>#REF!</v>
      </c>
      <c r="D63" s="81" t="e">
        <f>IF(B63&lt;1,"",IF(B63="","",'BOM PENGAJUAN'!#REF!))</f>
        <v>#REF!</v>
      </c>
      <c r="E63" s="81" t="e">
        <f>IF(B63&lt;1,"",IF(B63="","",'BOM PENGAJUAN'!#REF!))</f>
        <v>#REF!</v>
      </c>
      <c r="F63" s="81" t="e">
        <f t="shared" si="5"/>
        <v>#REF!</v>
      </c>
    </row>
    <row r="64" ht="18.75" spans="1:6">
      <c r="A64" s="87" t="e">
        <f t="shared" si="4"/>
        <v>#REF!</v>
      </c>
      <c r="B64" s="81" t="e">
        <f>(IF('BOM PENGAJUAN'!#REF!="ID BARANG","",IF('BOM PENGAJUAN'!#REF!&lt;1,"",'BOM PENGAJUAN'!#REF!)))</f>
        <v>#REF!</v>
      </c>
      <c r="C64" s="81" t="e">
        <f>IF(B64&lt;1,"",IF(B64="","",'BOM PENGAJUAN'!#REF!))</f>
        <v>#REF!</v>
      </c>
      <c r="D64" s="81" t="e">
        <f>IF(B64&lt;1,"",IF(B64="","",'BOM PENGAJUAN'!#REF!))</f>
        <v>#REF!</v>
      </c>
      <c r="E64" s="81" t="e">
        <f>IF(B64&lt;1,"",IF(B64="","",'BOM PENGAJUAN'!#REF!))</f>
        <v>#REF!</v>
      </c>
      <c r="F64" s="81" t="e">
        <f t="shared" si="5"/>
        <v>#REF!</v>
      </c>
    </row>
    <row r="65" ht="18.75" spans="1:6">
      <c r="A65" s="87" t="e">
        <f t="shared" si="4"/>
        <v>#REF!</v>
      </c>
      <c r="B65" s="81" t="e">
        <f>(IF('BOM PENGAJUAN'!#REF!="ID BARANG","",IF('BOM PENGAJUAN'!#REF!&lt;1,"",'BOM PENGAJUAN'!#REF!)))</f>
        <v>#REF!</v>
      </c>
      <c r="C65" s="81" t="e">
        <f>IF(B65&lt;1,"",IF(B65="","",'BOM PENGAJUAN'!#REF!))</f>
        <v>#REF!</v>
      </c>
      <c r="D65" s="81" t="e">
        <f>IF(B65&lt;1,"",IF(B65="","",'BOM PENGAJUAN'!#REF!))</f>
        <v>#REF!</v>
      </c>
      <c r="E65" s="81" t="e">
        <f>IF(B65&lt;1,"",IF(B65="","",'BOM PENGAJUAN'!#REF!))</f>
        <v>#REF!</v>
      </c>
      <c r="F65" s="81" t="e">
        <f t="shared" si="5"/>
        <v>#REF!</v>
      </c>
    </row>
    <row r="66" ht="18.75" spans="1:6">
      <c r="A66" s="87" t="e">
        <f t="shared" si="4"/>
        <v>#REF!</v>
      </c>
      <c r="B66" s="81" t="e">
        <f>(IF('BOM PENGAJUAN'!#REF!="ID BARANG","",IF('BOM PENGAJUAN'!#REF!&lt;1,"",'BOM PENGAJUAN'!#REF!)))</f>
        <v>#REF!</v>
      </c>
      <c r="C66" s="81" t="e">
        <f>IF(B66&lt;1,"",IF(B66="","",'BOM PENGAJUAN'!#REF!))</f>
        <v>#REF!</v>
      </c>
      <c r="D66" s="81" t="e">
        <f>IF(B66&lt;1,"",IF(B66="","",'BOM PENGAJUAN'!#REF!))</f>
        <v>#REF!</v>
      </c>
      <c r="E66" s="81" t="e">
        <f>IF(B66&lt;1,"",IF(B66="","",'BOM PENGAJUAN'!#REF!))</f>
        <v>#REF!</v>
      </c>
      <c r="F66" s="81" t="e">
        <f t="shared" si="5"/>
        <v>#REF!</v>
      </c>
    </row>
    <row r="67" ht="18.75" spans="1:6">
      <c r="A67" s="87" t="e">
        <f t="shared" si="4"/>
        <v>#REF!</v>
      </c>
      <c r="B67" s="81" t="e">
        <f>(IF('BOM PENGAJUAN'!#REF!="ID BARANG","",IF('BOM PENGAJUAN'!#REF!&lt;1,"",'BOM PENGAJUAN'!#REF!)))</f>
        <v>#REF!</v>
      </c>
      <c r="C67" s="81" t="e">
        <f>IF(B67&lt;1,"",IF(B67="","",'BOM PENGAJUAN'!#REF!))</f>
        <v>#REF!</v>
      </c>
      <c r="D67" s="81" t="e">
        <f>IF(B67&lt;1,"",IF(B67="","",'BOM PENGAJUAN'!#REF!))</f>
        <v>#REF!</v>
      </c>
      <c r="E67" s="81" t="e">
        <f>IF(B67&lt;1,"",IF(B67="","",'BOM PENGAJUAN'!#REF!))</f>
        <v>#REF!</v>
      </c>
      <c r="F67" s="81" t="e">
        <f t="shared" si="5"/>
        <v>#REF!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9"/>
  <sheetViews>
    <sheetView tabSelected="1" view="pageBreakPreview" zoomScaleNormal="70" workbookViewId="0">
      <selection activeCell="E3" sqref="E3:F3"/>
    </sheetView>
  </sheetViews>
  <sheetFormatPr defaultColWidth="14.4285714285714" defaultRowHeight="15" customHeight="1"/>
  <cols>
    <col min="1" max="1" width="8.71428571428571" customWidth="1"/>
    <col min="2" max="2" width="17" customWidth="1"/>
    <col min="3" max="3" width="68.7142857142857" customWidth="1"/>
    <col min="4" max="6" width="15.7142857142857" customWidth="1"/>
    <col min="7" max="7" width="16.7142857142857" hidden="1" customWidth="1"/>
    <col min="8" max="8" width="14" hidden="1" customWidth="1"/>
    <col min="9" max="9" width="22.247619047619" customWidth="1"/>
    <col min="10" max="14" width="14" customWidth="1"/>
  </cols>
  <sheetData>
    <row r="1" ht="19.5" customHeight="1" spans="1:7">
      <c r="A1" s="40"/>
      <c r="B1" s="41"/>
      <c r="C1" s="42" t="s">
        <v>12</v>
      </c>
      <c r="D1" s="43"/>
      <c r="E1" s="40" t="s">
        <v>13</v>
      </c>
      <c r="F1" s="41"/>
      <c r="G1" s="44"/>
    </row>
    <row r="2" ht="19.5" customHeight="1" spans="1:7">
      <c r="A2" s="45"/>
      <c r="B2" s="46"/>
      <c r="C2" s="47"/>
      <c r="D2" s="48"/>
      <c r="E2" s="47"/>
      <c r="F2" s="49"/>
      <c r="G2" s="44"/>
    </row>
    <row r="3" ht="19.5" customHeight="1" spans="1:7">
      <c r="A3" s="45"/>
      <c r="B3" s="46"/>
      <c r="C3" s="50" t="s">
        <v>14</v>
      </c>
      <c r="D3" s="51"/>
      <c r="E3" s="52" t="s">
        <v>15</v>
      </c>
      <c r="F3" s="51"/>
      <c r="G3" s="44"/>
    </row>
    <row r="4" ht="19.5" customHeight="1" spans="1:7">
      <c r="A4" s="47"/>
      <c r="B4" s="49"/>
      <c r="C4" s="52" t="s">
        <v>16</v>
      </c>
      <c r="D4" s="51"/>
      <c r="E4" s="53">
        <v>1</v>
      </c>
      <c r="F4" s="53" t="s">
        <v>17</v>
      </c>
      <c r="G4" s="44"/>
    </row>
    <row r="5" customHeight="1" spans="1:14">
      <c r="A5" s="54" t="s">
        <v>18</v>
      </c>
      <c r="B5" s="55" t="s">
        <v>19</v>
      </c>
      <c r="C5" s="54" t="s">
        <v>20</v>
      </c>
      <c r="D5" s="54" t="s">
        <v>21</v>
      </c>
      <c r="E5" s="56" t="s">
        <v>22</v>
      </c>
      <c r="F5" s="56" t="s">
        <v>23</v>
      </c>
      <c r="G5" s="57" t="s">
        <v>24</v>
      </c>
      <c r="H5" s="57"/>
      <c r="I5" s="56" t="s">
        <v>25</v>
      </c>
      <c r="J5" s="76" t="s">
        <v>26</v>
      </c>
      <c r="K5" s="43"/>
      <c r="L5" s="43"/>
      <c r="M5" s="43"/>
      <c r="N5" s="41"/>
    </row>
    <row r="6" customHeight="1" spans="1:14">
      <c r="A6" s="58">
        <v>1</v>
      </c>
      <c r="B6" s="59">
        <v>1393</v>
      </c>
      <c r="C6" s="60" t="str">
        <f>VLOOKUP(B6,DATA_BARANG!B:I,2,FALSE)</f>
        <v>Plat SS 304 HL 1,2x1220x3050mm</v>
      </c>
      <c r="D6" s="61">
        <v>0.05</v>
      </c>
      <c r="E6" s="62">
        <f>D6*$E$4</f>
        <v>0.05</v>
      </c>
      <c r="F6" s="61" t="str">
        <f>VLOOKUP(B6,DATA_BARANG!B:I,4,FALSE)</f>
        <v>LBR</v>
      </c>
      <c r="G6" s="60"/>
      <c r="H6" s="60"/>
      <c r="I6" s="77">
        <v>0.4</v>
      </c>
      <c r="J6" s="45"/>
      <c r="N6" s="46"/>
    </row>
    <row r="7" customHeight="1" spans="1:14">
      <c r="A7" s="58">
        <v>2</v>
      </c>
      <c r="B7" s="63">
        <v>1392</v>
      </c>
      <c r="C7" s="60" t="str">
        <f>VLOOKUP(B7,DATA_BARANG!B:I,2,FALSE)</f>
        <v>Plat SS 304 HL 0,8x1220x3050mm</v>
      </c>
      <c r="D7" s="61">
        <f>I7*1</f>
        <v>0.042</v>
      </c>
      <c r="E7" s="62">
        <f>D7*$E$4</f>
        <v>0.042</v>
      </c>
      <c r="F7" s="61" t="str">
        <f>VLOOKUP(B7,DATA_BARANG!B:I,4,FALSE)</f>
        <v>LBR</v>
      </c>
      <c r="G7" s="60"/>
      <c r="H7" s="60"/>
      <c r="I7" s="77">
        <v>0.042</v>
      </c>
      <c r="J7" s="45"/>
      <c r="N7" s="46"/>
    </row>
    <row r="8" customHeight="1" spans="1:14">
      <c r="A8" s="58">
        <v>3</v>
      </c>
      <c r="B8" s="63"/>
      <c r="C8" s="60" t="e">
        <f>VLOOKUP(B8,DATA_BARANG!B:I,2,FALSE)</f>
        <v>#N/A</v>
      </c>
      <c r="D8" s="61"/>
      <c r="E8" s="62">
        <f>D8*$E$4</f>
        <v>0</v>
      </c>
      <c r="F8" s="61" t="e">
        <f>VLOOKUP(B8,DATA_BARANG!B:I,4,FALSE)</f>
        <v>#N/A</v>
      </c>
      <c r="G8" s="60"/>
      <c r="H8" s="60"/>
      <c r="I8" s="77"/>
      <c r="J8" s="45"/>
      <c r="N8" s="46"/>
    </row>
    <row r="9" ht="15.75" customHeight="1" spans="1:9">
      <c r="A9" s="54" t="s">
        <v>27</v>
      </c>
      <c r="B9" s="55" t="s">
        <v>19</v>
      </c>
      <c r="C9" s="54" t="s">
        <v>28</v>
      </c>
      <c r="D9" s="54" t="s">
        <v>21</v>
      </c>
      <c r="E9" s="54"/>
      <c r="F9" s="54" t="s">
        <v>23</v>
      </c>
      <c r="G9" s="57" t="s">
        <v>24</v>
      </c>
      <c r="H9" s="64"/>
      <c r="I9" s="56" t="s">
        <v>25</v>
      </c>
    </row>
    <row r="10" ht="15.75" customHeight="1" spans="1:9">
      <c r="A10" s="58">
        <v>1</v>
      </c>
      <c r="B10" s="61">
        <v>1016</v>
      </c>
      <c r="C10" s="60" t="str">
        <f>VLOOKUP(B10,DATA_BARANG!B:I,2,FALSE)</f>
        <v>Acrylic Milky AM 4320 6x1220x2440mm</v>
      </c>
      <c r="D10" s="61">
        <v>0.15</v>
      </c>
      <c r="E10" s="62">
        <f>D10*$E$4</f>
        <v>0.15</v>
      </c>
      <c r="F10" s="61" t="str">
        <f>VLOOKUP(B10,DATA_BARANG!B:I,4,FALSE)</f>
        <v>LBR</v>
      </c>
      <c r="G10" s="60"/>
      <c r="H10" s="60"/>
      <c r="I10" s="77"/>
    </row>
    <row r="11" ht="15.75" customHeight="1" spans="1:9">
      <c r="A11" s="58">
        <v>2</v>
      </c>
      <c r="B11" s="61"/>
      <c r="C11" s="60" t="s">
        <v>29</v>
      </c>
      <c r="D11" s="61">
        <f>0.01/2</f>
        <v>0.005</v>
      </c>
      <c r="E11" s="62">
        <f>D11*$E$4</f>
        <v>0.005</v>
      </c>
      <c r="F11" s="61" t="s">
        <v>30</v>
      </c>
      <c r="G11" s="60"/>
      <c r="H11" s="60"/>
      <c r="I11" s="77"/>
    </row>
    <row r="12" ht="15.75" customHeight="1" spans="1:9">
      <c r="A12" s="58">
        <v>3</v>
      </c>
      <c r="B12" s="61"/>
      <c r="C12" s="60" t="s">
        <v>31</v>
      </c>
      <c r="D12" s="61">
        <v>0.01</v>
      </c>
      <c r="E12" s="62">
        <f>D12*$E$4</f>
        <v>0.01</v>
      </c>
      <c r="F12" s="61" t="s">
        <v>30</v>
      </c>
      <c r="G12" s="60"/>
      <c r="H12" s="60"/>
      <c r="I12" s="77" t="s">
        <v>32</v>
      </c>
    </row>
    <row r="13" ht="15.75" customHeight="1" spans="1:9">
      <c r="A13" s="58">
        <v>4</v>
      </c>
      <c r="B13" s="61"/>
      <c r="C13" s="60" t="s">
        <v>33</v>
      </c>
      <c r="D13" s="61">
        <v>0.01</v>
      </c>
      <c r="E13" s="62">
        <f>D13*$E$4</f>
        <v>0.01</v>
      </c>
      <c r="F13" s="61" t="s">
        <v>30</v>
      </c>
      <c r="G13" s="60"/>
      <c r="H13" s="60"/>
      <c r="I13" s="77" t="s">
        <v>32</v>
      </c>
    </row>
    <row r="14" ht="15.75" customHeight="1" spans="1:9">
      <c r="A14" s="54" t="s">
        <v>34</v>
      </c>
      <c r="B14" s="55" t="s">
        <v>19</v>
      </c>
      <c r="C14" s="54" t="s">
        <v>35</v>
      </c>
      <c r="D14" s="54" t="s">
        <v>21</v>
      </c>
      <c r="E14" s="54"/>
      <c r="F14" s="54" t="s">
        <v>23</v>
      </c>
      <c r="G14" s="57" t="s">
        <v>24</v>
      </c>
      <c r="H14" s="64"/>
      <c r="I14" s="56" t="s">
        <v>25</v>
      </c>
    </row>
    <row r="15" ht="15.75" customHeight="1" spans="1:9">
      <c r="A15" s="61">
        <v>1</v>
      </c>
      <c r="B15" s="65">
        <v>1110</v>
      </c>
      <c r="C15" s="60" t="str">
        <f>VLOOKUP(B15,DATA_BARANG!B:I,2,FALSE)</f>
        <v>Baut Hexa SS M4x30</v>
      </c>
      <c r="D15" s="61">
        <v>9</v>
      </c>
      <c r="E15" s="62">
        <f t="shared" ref="E15:E33" si="0">D15*$E$4</f>
        <v>9</v>
      </c>
      <c r="F15" s="61" t="str">
        <f>VLOOKUP(B15,DATA_BARANG!B:I,4,FALSE)</f>
        <v>PCS</v>
      </c>
      <c r="G15" s="60"/>
      <c r="H15" s="60"/>
      <c r="I15" s="77"/>
    </row>
    <row r="16" ht="15.75" customHeight="1" spans="1:9">
      <c r="A16" s="61">
        <v>2</v>
      </c>
      <c r="B16" s="66">
        <v>1362</v>
      </c>
      <c r="C16" s="60" t="str">
        <f>VLOOKUP(B16,DATA_BARANG!B:I,2,FALSE)</f>
        <v>MUR SS M4</v>
      </c>
      <c r="D16" s="61">
        <v>9</v>
      </c>
      <c r="E16" s="62">
        <f t="shared" si="0"/>
        <v>9</v>
      </c>
      <c r="F16" s="61" t="str">
        <f>VLOOKUP(B16,DATA_BARANG!B:I,4,FALSE)</f>
        <v>PCS</v>
      </c>
      <c r="G16" s="60"/>
      <c r="H16" s="60"/>
      <c r="I16" s="77"/>
    </row>
    <row r="17" ht="15.75" customHeight="1" spans="1:9">
      <c r="A17" s="61">
        <v>3</v>
      </c>
      <c r="B17" s="66">
        <v>1406</v>
      </c>
      <c r="C17" s="60" t="str">
        <f>VLOOKUP(B17,DATA_BARANG!B:I,2,FALSE)</f>
        <v>Ring Plat M4</v>
      </c>
      <c r="D17" s="61">
        <v>9</v>
      </c>
      <c r="E17" s="62">
        <f t="shared" ref="E17" si="1">D17*$E$4</f>
        <v>9</v>
      </c>
      <c r="F17" s="61" t="str">
        <f>VLOOKUP(B17,DATA_BARANG!B:I,4,FALSE)</f>
        <v>PCS</v>
      </c>
      <c r="G17" s="60"/>
      <c r="H17" s="60"/>
      <c r="I17" s="77"/>
    </row>
    <row r="18" ht="15.75" customHeight="1" spans="1:9">
      <c r="A18" s="61">
        <v>4</v>
      </c>
      <c r="B18" s="66">
        <v>1276</v>
      </c>
      <c r="C18" s="60" t="str">
        <f>VLOOKUP(B18,DATA_BARANG!B:I,2,FALSE)</f>
        <v>Led Rol Indoor Type S EPISTAR 2835 CW @5meter</v>
      </c>
      <c r="D18" s="67">
        <v>1</v>
      </c>
      <c r="E18" s="62">
        <f t="shared" si="0"/>
        <v>1</v>
      </c>
      <c r="F18" s="61" t="str">
        <f>VLOOKUP(B18,DATA_BARANG!B:I,4,FALSE)</f>
        <v>ROLL</v>
      </c>
      <c r="G18" s="60"/>
      <c r="H18" s="60"/>
      <c r="I18" s="77"/>
    </row>
    <row r="19" ht="15.75" customHeight="1" spans="1:9">
      <c r="A19" s="61">
        <v>5</v>
      </c>
      <c r="B19" s="67">
        <v>1241</v>
      </c>
      <c r="C19" s="60" t="str">
        <f>VLOOKUP(B19,DATA_BARANG!B:I,2,FALSE)</f>
        <v>Kabel Supreme NYMHY 2x0,75mm @50 mtr Hitam</v>
      </c>
      <c r="D19" s="68">
        <f>2.5*5</f>
        <v>12.5</v>
      </c>
      <c r="E19" s="62">
        <f t="shared" si="0"/>
        <v>12.5</v>
      </c>
      <c r="F19" s="61" t="str">
        <f>VLOOKUP(B19,DATA_BARANG!B:I,4,FALSE)</f>
        <v>MTR</v>
      </c>
      <c r="G19" s="60"/>
      <c r="H19" s="60"/>
      <c r="I19" s="77"/>
    </row>
    <row r="20" ht="15.75" customHeight="1" spans="1:9">
      <c r="A20" s="61">
        <v>6</v>
      </c>
      <c r="B20" s="68">
        <v>1023</v>
      </c>
      <c r="C20" s="60" t="str">
        <f>VLOOKUP(B20,DATA_BARANG!B:I,2,FALSE)</f>
        <v>Adaptor Talled 10A 12V Slim</v>
      </c>
      <c r="D20" s="68">
        <v>1</v>
      </c>
      <c r="E20" s="62">
        <f t="shared" si="0"/>
        <v>1</v>
      </c>
      <c r="F20" s="61" t="str">
        <f>VLOOKUP(B20,DATA_BARANG!B:I,4,FALSE)</f>
        <v>PCS</v>
      </c>
      <c r="G20" s="60"/>
      <c r="H20" s="60"/>
      <c r="I20" s="77"/>
    </row>
    <row r="21" ht="15.75" customHeight="1" spans="1:9">
      <c r="A21" s="61">
        <v>7</v>
      </c>
      <c r="B21" s="68">
        <v>1240</v>
      </c>
      <c r="C21" s="60" t="str">
        <f>VLOOKUP(B21,DATA_BARANG!B:I,2,FALSE)</f>
        <v>KABEL SERABUT MERAH-HITAM AWG KECIL</v>
      </c>
      <c r="D21" s="68">
        <v>1</v>
      </c>
      <c r="E21" s="62">
        <f t="shared" si="0"/>
        <v>1</v>
      </c>
      <c r="F21" s="61" t="str">
        <f>VLOOKUP(B21,DATA_BARANG!B:I,4,FALSE)</f>
        <v>MTR</v>
      </c>
      <c r="G21" s="60"/>
      <c r="H21" s="60"/>
      <c r="I21" s="77"/>
    </row>
    <row r="22" ht="15.75" customHeight="1" spans="1:9">
      <c r="A22" s="61">
        <v>8</v>
      </c>
      <c r="B22" s="65">
        <v>1292</v>
      </c>
      <c r="C22" s="60" t="str">
        <f>VLOOKUP(B22,DATA_BARANG!B:I,2,FALSE)</f>
        <v>Lem Epotec</v>
      </c>
      <c r="D22" s="68">
        <v>1</v>
      </c>
      <c r="E22" s="62">
        <f t="shared" si="0"/>
        <v>1</v>
      </c>
      <c r="F22" s="61" t="str">
        <f>VLOOKUP(B22,DATA_BARANG!B:I,4,FALSE)</f>
        <v>BTL</v>
      </c>
      <c r="G22" s="60"/>
      <c r="H22" s="60"/>
      <c r="I22" s="77"/>
    </row>
    <row r="23" ht="15.75" customHeight="1" spans="1:9">
      <c r="A23" s="61">
        <v>9</v>
      </c>
      <c r="B23" s="66">
        <v>1426</v>
      </c>
      <c r="C23" s="60" t="str">
        <f>VLOOKUP(B23,DATA_BARANG!B:I,2,FALSE)</f>
        <v>SEALANT NEUTRAL WHITE</v>
      </c>
      <c r="D23" s="68">
        <v>0.1</v>
      </c>
      <c r="E23" s="62">
        <f t="shared" si="0"/>
        <v>0.1</v>
      </c>
      <c r="F23" s="61" t="str">
        <f>VLOOKUP(B23,DATA_BARANG!B:I,4,FALSE)</f>
        <v>BTL</v>
      </c>
      <c r="G23" s="60"/>
      <c r="H23" s="60"/>
      <c r="I23" s="77"/>
    </row>
    <row r="24" ht="15.75" customHeight="1" spans="1:9">
      <c r="A24" s="61">
        <v>11</v>
      </c>
      <c r="B24" s="66">
        <v>1425</v>
      </c>
      <c r="C24" s="60" t="str">
        <f>VLOOKUP(B24,DATA_BARANG!B:I,2,FALSE)</f>
        <v>SEALANT NEUTRAL CLEAR</v>
      </c>
      <c r="D24" s="68">
        <v>0.1</v>
      </c>
      <c r="E24" s="62">
        <f t="shared" si="0"/>
        <v>0.1</v>
      </c>
      <c r="F24" s="61" t="str">
        <f>VLOOKUP(B24,DATA_BARANG!B:I,4,FALSE)</f>
        <v>BTL</v>
      </c>
      <c r="G24" s="60"/>
      <c r="H24" s="60"/>
      <c r="I24" s="77"/>
    </row>
    <row r="25" ht="15.75" customHeight="1" spans="1:9">
      <c r="A25" s="61">
        <v>12</v>
      </c>
      <c r="B25" s="66">
        <v>1263</v>
      </c>
      <c r="C25" s="60" t="str">
        <f>VLOOKUP(B25,DATA_BARANG!B:I,2,FALSE)</f>
        <v>Lakban Kertas 1"</v>
      </c>
      <c r="D25" s="68">
        <v>1</v>
      </c>
      <c r="E25" s="62">
        <f t="shared" si="0"/>
        <v>1</v>
      </c>
      <c r="F25" s="61" t="str">
        <f>VLOOKUP(B25,DATA_BARANG!B:I,4,FALSE)</f>
        <v>ROLL</v>
      </c>
      <c r="G25" s="60"/>
      <c r="H25" s="60"/>
      <c r="I25" s="77"/>
    </row>
    <row r="26" ht="15.75" customHeight="1" spans="1:9">
      <c r="A26" s="61">
        <v>13</v>
      </c>
      <c r="B26" s="66">
        <v>1078</v>
      </c>
      <c r="C26" s="60" t="str">
        <f>VLOOKUP(B26,DATA_BARANG!B:I,2,FALSE)</f>
        <v>AMPLAS NIKEN 400</v>
      </c>
      <c r="D26" s="68">
        <v>1</v>
      </c>
      <c r="E26" s="62">
        <f t="shared" si="0"/>
        <v>1</v>
      </c>
      <c r="F26" s="61" t="str">
        <f>VLOOKUP(B26,DATA_BARANG!B:I,4,FALSE)</f>
        <v>LBR</v>
      </c>
      <c r="G26" s="60"/>
      <c r="H26" s="60"/>
      <c r="I26" s="77"/>
    </row>
    <row r="27" ht="15.75" customHeight="1" spans="1:9">
      <c r="A27" s="61">
        <v>14</v>
      </c>
      <c r="B27" s="67">
        <v>1073</v>
      </c>
      <c r="C27" s="60" t="str">
        <f>VLOOKUP(B27,DATA_BARANG!B:I,2,FALSE)</f>
        <v>Amplas Merah 150</v>
      </c>
      <c r="D27" s="68">
        <v>1</v>
      </c>
      <c r="E27" s="62">
        <f t="shared" si="0"/>
        <v>1</v>
      </c>
      <c r="F27" s="61" t="str">
        <f>VLOOKUP(B27,DATA_BARANG!B:I,4,FALSE)</f>
        <v>MTR</v>
      </c>
      <c r="G27" s="60"/>
      <c r="H27" s="60"/>
      <c r="I27" s="77"/>
    </row>
    <row r="28" ht="15.75" customHeight="1" spans="1:9">
      <c r="A28" s="61">
        <v>15</v>
      </c>
      <c r="B28" s="69">
        <v>1077</v>
      </c>
      <c r="C28" s="70" t="str">
        <f>VLOOKUP(B28,[2]DATA_BARANG!B:I,2,FALSE)</f>
        <v>AMPLAS NIKEN 1000</v>
      </c>
      <c r="D28" s="69">
        <v>1</v>
      </c>
      <c r="E28" s="69">
        <f t="shared" si="0"/>
        <v>1</v>
      </c>
      <c r="F28" s="69" t="str">
        <f>VLOOKUP(B28,[2]DATA_BARANG!B:I,4,FALSE)</f>
        <v>LBR</v>
      </c>
      <c r="G28" s="60"/>
      <c r="H28" s="60"/>
      <c r="I28" s="77"/>
    </row>
    <row r="29" ht="15.75" customHeight="1" spans="1:9">
      <c r="A29" s="61">
        <v>17</v>
      </c>
      <c r="B29" s="69">
        <v>1588</v>
      </c>
      <c r="C29" s="70" t="str">
        <f>VLOOKUP(B29,[4]DATA_BARANG!B:I,2,FALSE)</f>
        <v>Scotch Brite Grit 400 6"x9"</v>
      </c>
      <c r="D29" s="69">
        <v>1</v>
      </c>
      <c r="E29" s="69">
        <f t="shared" si="0"/>
        <v>1</v>
      </c>
      <c r="F29" s="69" t="str">
        <f>VLOOKUP(B29,[4]DATA_BARANG!B:I,4,FALSE)</f>
        <v>PCS</v>
      </c>
      <c r="G29" s="60"/>
      <c r="H29" s="60"/>
      <c r="I29" s="77"/>
    </row>
    <row r="30" ht="15.75" customHeight="1" spans="1:9">
      <c r="A30" s="61">
        <v>18</v>
      </c>
      <c r="B30" s="69">
        <v>1244</v>
      </c>
      <c r="C30" s="70" t="str">
        <f>VLOOKUP(B30,[4]DATA_BARANG!B:I,2,FALSE)</f>
        <v>Kabel Tis 15cm / @ 50pcs</v>
      </c>
      <c r="D30" s="69">
        <v>5</v>
      </c>
      <c r="E30" s="69">
        <f t="shared" si="0"/>
        <v>5</v>
      </c>
      <c r="F30" s="69" t="str">
        <f>VLOOKUP(B30,[4]DATA_BARANG!B:I,4,FALSE)</f>
        <v>PCS</v>
      </c>
      <c r="G30" s="60"/>
      <c r="H30" s="60"/>
      <c r="I30" s="77"/>
    </row>
    <row r="31" ht="15.75" customHeight="1" spans="1:9">
      <c r="A31" s="61">
        <v>16</v>
      </c>
      <c r="B31" s="69">
        <v>1250</v>
      </c>
      <c r="C31" s="70" t="str">
        <f>VLOOKUP(B31,[3]DATA_BARANG!B:I,2,FALSE)</f>
        <v>Karet Bakar 3mm</v>
      </c>
      <c r="D31" s="69">
        <v>0.5</v>
      </c>
      <c r="E31" s="69">
        <f t="shared" si="0"/>
        <v>0.5</v>
      </c>
      <c r="F31" s="69" t="str">
        <f>VLOOKUP(B31,[3]DATA_BARANG!B:I,4,FALSE)</f>
        <v>MTR</v>
      </c>
      <c r="G31" s="60"/>
      <c r="H31" s="60"/>
      <c r="I31" s="77"/>
    </row>
    <row r="32" ht="15.75" customHeight="1" spans="1:9">
      <c r="A32" s="54" t="s">
        <v>36</v>
      </c>
      <c r="B32" s="55" t="s">
        <v>19</v>
      </c>
      <c r="C32" s="54" t="s">
        <v>37</v>
      </c>
      <c r="D32" s="54" t="s">
        <v>21</v>
      </c>
      <c r="E32" s="54"/>
      <c r="F32" s="54" t="s">
        <v>23</v>
      </c>
      <c r="G32" s="57" t="s">
        <v>24</v>
      </c>
      <c r="H32" s="64"/>
      <c r="I32" s="56" t="s">
        <v>25</v>
      </c>
    </row>
    <row r="33" ht="15.75" customHeight="1" spans="1:9">
      <c r="A33" s="61">
        <v>1</v>
      </c>
      <c r="B33" s="61">
        <v>1187</v>
      </c>
      <c r="C33" s="60" t="str">
        <f>VLOOKUP(B33,[2]DATA_BARANG!B:I,2,FALSE)</f>
        <v>Propan PUC 786 White Gloss @1 liter</v>
      </c>
      <c r="D33" s="61">
        <f>(D6+D7)*1.3</f>
        <v>0.1196</v>
      </c>
      <c r="E33" s="62">
        <f>D33*$E$4</f>
        <v>0.1196</v>
      </c>
      <c r="F33" s="61" t="str">
        <f>VLOOKUP(B33,[2]DATA_BARANG!B:I,4,FALSE)</f>
        <v>LTR</v>
      </c>
      <c r="G33" s="60"/>
      <c r="H33" s="60"/>
      <c r="I33" s="77"/>
    </row>
    <row r="34" ht="15.75" customHeight="1" spans="1:9">
      <c r="A34" s="61">
        <v>2</v>
      </c>
      <c r="B34" s="69">
        <v>1447</v>
      </c>
      <c r="C34" s="70" t="str">
        <f>VLOOKUP(B34,[2]DATA_BARANG!B:I,2,FALSE)</f>
        <v>Thinner Polyurethane Propan 5 Liter</v>
      </c>
      <c r="D34" s="69">
        <f>D33*2</f>
        <v>0.2392</v>
      </c>
      <c r="E34" s="69">
        <f>D34*$E$4</f>
        <v>0.2392</v>
      </c>
      <c r="F34" s="69" t="str">
        <f>VLOOKUP(B34,[2]DATA_BARANG!B:I,4,FALSE)</f>
        <v>LTR</v>
      </c>
      <c r="G34" s="70"/>
      <c r="H34" s="70"/>
      <c r="I34" s="78"/>
    </row>
    <row r="35" ht="15.75" customHeight="1" spans="1:11">
      <c r="A35" s="61">
        <v>3</v>
      </c>
      <c r="B35" s="71"/>
      <c r="C35" s="70" t="s">
        <v>38</v>
      </c>
      <c r="D35" s="69">
        <v>0.05</v>
      </c>
      <c r="E35" s="69">
        <f>D35*$E$4</f>
        <v>0.05</v>
      </c>
      <c r="F35" s="69" t="s">
        <v>39</v>
      </c>
      <c r="G35" s="70"/>
      <c r="H35" s="70"/>
      <c r="I35" s="78" t="s">
        <v>40</v>
      </c>
      <c r="J35" t="s">
        <v>41</v>
      </c>
      <c r="K35" s="78" t="s">
        <v>42</v>
      </c>
    </row>
    <row r="36" ht="15.75" customHeight="1" spans="1:9">
      <c r="A36" s="61">
        <v>6</v>
      </c>
      <c r="B36" s="61"/>
      <c r="C36" s="60" t="e">
        <f>VLOOKUP(B36,[2]DATA_BARANG!B:I,2,FALSE)</f>
        <v>#N/A</v>
      </c>
      <c r="D36" s="61"/>
      <c r="E36" s="62">
        <f>D36*$E$4</f>
        <v>0</v>
      </c>
      <c r="F36" s="61" t="e">
        <f>VLOOKUP(B36,[2]DATA_BARANG!B:I,4,FALSE)</f>
        <v>#N/A</v>
      </c>
      <c r="G36" s="60"/>
      <c r="H36" s="60"/>
      <c r="I36" s="77"/>
    </row>
    <row r="37" ht="15.75" customHeight="1" spans="1:9">
      <c r="A37" s="54" t="s">
        <v>43</v>
      </c>
      <c r="B37" s="55" t="s">
        <v>19</v>
      </c>
      <c r="C37" s="54" t="s">
        <v>44</v>
      </c>
      <c r="D37" s="54" t="s">
        <v>21</v>
      </c>
      <c r="E37" s="54"/>
      <c r="F37" s="54" t="s">
        <v>23</v>
      </c>
      <c r="G37" s="57" t="s">
        <v>24</v>
      </c>
      <c r="H37" s="64"/>
      <c r="I37" s="56" t="s">
        <v>25</v>
      </c>
    </row>
    <row r="38" ht="15.75" customHeight="1" spans="1:9">
      <c r="A38" s="61">
        <v>1</v>
      </c>
      <c r="B38" s="65">
        <v>1249</v>
      </c>
      <c r="C38" s="60" t="str">
        <f>VLOOKUP(B38,[2]DATA_BARANG!B:I,2,FALSE)</f>
        <v>Double Wall 66x66x13 (Kardus)</v>
      </c>
      <c r="D38" s="61">
        <v>1</v>
      </c>
      <c r="E38" s="62">
        <f>D38*$E$4</f>
        <v>1</v>
      </c>
      <c r="F38" s="61" t="str">
        <f>VLOOKUP(B38,[2]DATA_BARANG!B:I,4,FALSE)</f>
        <v>BOX</v>
      </c>
      <c r="G38" s="60"/>
      <c r="H38" s="60"/>
      <c r="I38" s="77"/>
    </row>
    <row r="39" ht="15.75" customHeight="1" spans="1:9">
      <c r="A39" s="61">
        <v>2</v>
      </c>
      <c r="B39" s="66">
        <v>1262</v>
      </c>
      <c r="C39" s="60" t="str">
        <f>VLOOKUP(B39,[2]DATA_BARANG!B:I,2,FALSE)</f>
        <v>Lakban Full Blok Putih Susu 48mmx54m</v>
      </c>
      <c r="D39" s="61">
        <v>0.05</v>
      </c>
      <c r="E39" s="62">
        <f>D39*$E$4</f>
        <v>0.05</v>
      </c>
      <c r="F39" s="61" t="str">
        <f>VLOOKUP(B39,[2]DATA_BARANG!B:I,4,FALSE)</f>
        <v>ROLL</v>
      </c>
      <c r="G39" s="60"/>
      <c r="H39" s="60"/>
      <c r="I39" s="77"/>
    </row>
    <row r="40" ht="15.75" customHeight="1" spans="1:9">
      <c r="A40" s="61">
        <v>3</v>
      </c>
      <c r="B40" s="66">
        <v>1046</v>
      </c>
      <c r="C40" s="60" t="str">
        <f>VLOOKUP(B40,[2]DATA_BARANG!B:I,2,FALSE)</f>
        <v>Foam Sheet Tebal 2cm 100 cm x 25 meter</v>
      </c>
      <c r="D40" s="61">
        <v>0.05</v>
      </c>
      <c r="E40" s="62">
        <f>D40*$E$4</f>
        <v>0.05</v>
      </c>
      <c r="F40" s="61" t="str">
        <f>VLOOKUP(B40,[2]DATA_BARANG!B:I,4,FALSE)</f>
        <v>ROLL</v>
      </c>
      <c r="G40" s="60"/>
      <c r="H40" s="60"/>
      <c r="I40" s="77"/>
    </row>
    <row r="41" ht="15.75" customHeight="1" spans="1:9">
      <c r="A41" s="61">
        <v>4</v>
      </c>
      <c r="B41" s="61"/>
      <c r="C41" s="60" t="s">
        <v>45</v>
      </c>
      <c r="D41" s="61">
        <v>1</v>
      </c>
      <c r="E41" s="62">
        <f>D41*$E$4</f>
        <v>1</v>
      </c>
      <c r="F41" s="61" t="s">
        <v>17</v>
      </c>
      <c r="G41" s="60"/>
      <c r="H41" s="60"/>
      <c r="I41" s="77"/>
    </row>
    <row r="42" ht="15.75" customHeight="1" spans="1:9">
      <c r="A42" s="61">
        <v>5</v>
      </c>
      <c r="B42" s="61"/>
      <c r="C42" s="60"/>
      <c r="D42" s="61"/>
      <c r="E42" s="62"/>
      <c r="F42" s="61"/>
      <c r="G42" s="60"/>
      <c r="H42" s="60"/>
      <c r="I42" s="77"/>
    </row>
    <row r="43" ht="15.75" customHeight="1" spans="1:8">
      <c r="A43" s="72"/>
      <c r="B43" s="72"/>
      <c r="C43" s="73"/>
      <c r="D43" s="72"/>
      <c r="E43" s="72"/>
      <c r="F43" s="72"/>
      <c r="G43" s="74"/>
      <c r="H43" s="75"/>
    </row>
    <row r="44" ht="15.75" customHeight="1" spans="1:8">
      <c r="A44" s="72"/>
      <c r="B44" s="72"/>
      <c r="C44" s="73"/>
      <c r="D44" s="72"/>
      <c r="E44" s="72"/>
      <c r="F44" s="72"/>
      <c r="G44" s="74"/>
      <c r="H44" s="75"/>
    </row>
    <row r="45" ht="15.75" customHeight="1" spans="1:8">
      <c r="A45" s="72"/>
      <c r="B45" s="72"/>
      <c r="C45" s="73"/>
      <c r="D45" s="72"/>
      <c r="E45" s="72"/>
      <c r="F45" s="72"/>
      <c r="G45" s="74"/>
      <c r="H45" s="75"/>
    </row>
    <row r="46" ht="15.75" customHeight="1" spans="1:8">
      <c r="A46" s="72"/>
      <c r="B46" s="72"/>
      <c r="C46" s="73"/>
      <c r="D46" s="72"/>
      <c r="E46" s="72"/>
      <c r="F46" s="72"/>
      <c r="G46" s="74"/>
      <c r="H46" s="75"/>
    </row>
    <row r="47" ht="15.75" customHeight="1" spans="1:8">
      <c r="A47" s="72"/>
      <c r="B47" s="72"/>
      <c r="C47" s="73"/>
      <c r="D47" s="72"/>
      <c r="E47" s="72"/>
      <c r="F47" s="72"/>
      <c r="G47" s="74"/>
      <c r="H47" s="75"/>
    </row>
    <row r="48" ht="15.75" customHeight="1" spans="1:8">
      <c r="A48" s="72"/>
      <c r="B48" s="72"/>
      <c r="C48" s="73"/>
      <c r="D48" s="72"/>
      <c r="E48" s="72"/>
      <c r="F48" s="72"/>
      <c r="G48" s="74"/>
      <c r="H48" s="75"/>
    </row>
    <row r="49" ht="15.75" customHeight="1" spans="1:8">
      <c r="A49" s="72"/>
      <c r="B49" s="72"/>
      <c r="C49" s="73"/>
      <c r="D49" s="72"/>
      <c r="E49" s="72"/>
      <c r="F49" s="72"/>
      <c r="G49" s="74"/>
      <c r="H49" s="75"/>
    </row>
    <row r="50" ht="15.75" customHeight="1" spans="1:8">
      <c r="A50" s="72"/>
      <c r="B50" s="72"/>
      <c r="C50" s="73"/>
      <c r="D50" s="72"/>
      <c r="E50" s="72"/>
      <c r="F50" s="72"/>
      <c r="G50" s="74"/>
      <c r="H50" s="75"/>
    </row>
    <row r="51" ht="15.75" customHeight="1" spans="1:8">
      <c r="A51" s="72"/>
      <c r="B51" s="72"/>
      <c r="C51" s="73"/>
      <c r="D51" s="72"/>
      <c r="E51" s="72"/>
      <c r="F51" s="72"/>
      <c r="G51" s="74"/>
      <c r="H51" s="75"/>
    </row>
    <row r="52" ht="15.75" customHeight="1" spans="1:8">
      <c r="A52" s="72"/>
      <c r="B52" s="72"/>
      <c r="C52" s="73"/>
      <c r="D52" s="72"/>
      <c r="E52" s="72"/>
      <c r="F52" s="72"/>
      <c r="G52" s="74"/>
      <c r="H52" s="75"/>
    </row>
    <row r="53" ht="15.75" customHeight="1" spans="1:8">
      <c r="A53" s="72"/>
      <c r="B53" s="72"/>
      <c r="C53" s="73"/>
      <c r="D53" s="72"/>
      <c r="E53" s="72"/>
      <c r="F53" s="72"/>
      <c r="G53" s="74"/>
      <c r="H53" s="75"/>
    </row>
    <row r="54" ht="15.75" customHeight="1" spans="1:8">
      <c r="A54" s="72"/>
      <c r="B54" s="72"/>
      <c r="C54" s="73"/>
      <c r="D54" s="72"/>
      <c r="E54" s="72"/>
      <c r="F54" s="72"/>
      <c r="G54" s="74"/>
      <c r="H54" s="75"/>
    </row>
    <row r="55" ht="15.75" customHeight="1" spans="1:8">
      <c r="A55" s="72"/>
      <c r="B55" s="72"/>
      <c r="C55" s="73"/>
      <c r="D55" s="72"/>
      <c r="E55" s="72"/>
      <c r="F55" s="72"/>
      <c r="G55" s="74"/>
      <c r="H55" s="75"/>
    </row>
    <row r="56" ht="15.75" customHeight="1" spans="1:8">
      <c r="A56" s="72"/>
      <c r="B56" s="72"/>
      <c r="C56" s="73"/>
      <c r="D56" s="72"/>
      <c r="E56" s="72"/>
      <c r="F56" s="72"/>
      <c r="G56" s="74"/>
      <c r="H56" s="75"/>
    </row>
    <row r="57" ht="15.75" customHeight="1" spans="1:8">
      <c r="A57" s="72"/>
      <c r="B57" s="72"/>
      <c r="C57" s="73"/>
      <c r="D57" s="72"/>
      <c r="E57" s="72"/>
      <c r="F57" s="72"/>
      <c r="G57" s="74"/>
      <c r="H57" s="75"/>
    </row>
    <row r="58" ht="15.75" customHeight="1" spans="1:8">
      <c r="A58" s="72"/>
      <c r="B58" s="72"/>
      <c r="C58" s="73"/>
      <c r="D58" s="72"/>
      <c r="E58" s="72"/>
      <c r="F58" s="72"/>
      <c r="G58" s="74"/>
      <c r="H58" s="75"/>
    </row>
    <row r="59" ht="15.75" customHeight="1" spans="1:8">
      <c r="A59" s="72"/>
      <c r="B59" s="72"/>
      <c r="C59" s="73"/>
      <c r="D59" s="72"/>
      <c r="E59" s="72"/>
      <c r="F59" s="72"/>
      <c r="G59" s="74"/>
      <c r="H59" s="75"/>
    </row>
    <row r="60" ht="15.75" customHeight="1" spans="1:8">
      <c r="A60" s="72"/>
      <c r="B60" s="72"/>
      <c r="C60" s="73"/>
      <c r="D60" s="72"/>
      <c r="E60" s="72"/>
      <c r="F60" s="72"/>
      <c r="G60" s="74"/>
      <c r="H60" s="75"/>
    </row>
    <row r="61" ht="15.75" customHeight="1" spans="1:8">
      <c r="A61" s="72"/>
      <c r="B61" s="72"/>
      <c r="C61" s="73"/>
      <c r="D61" s="72"/>
      <c r="E61" s="72"/>
      <c r="F61" s="72"/>
      <c r="G61" s="74"/>
      <c r="H61" s="75"/>
    </row>
    <row r="62" ht="15.75" customHeight="1" spans="1:8">
      <c r="A62" s="72"/>
      <c r="B62" s="72"/>
      <c r="C62" s="73"/>
      <c r="D62" s="72"/>
      <c r="E62" s="72"/>
      <c r="F62" s="72"/>
      <c r="G62" s="74"/>
      <c r="H62" s="75"/>
    </row>
    <row r="63" ht="15.75" customHeight="1" spans="1:8">
      <c r="A63" s="72"/>
      <c r="B63" s="72"/>
      <c r="C63" s="73"/>
      <c r="D63" s="72"/>
      <c r="E63" s="72"/>
      <c r="F63" s="72"/>
      <c r="G63" s="74"/>
      <c r="H63" s="75"/>
    </row>
    <row r="64" ht="15.75" customHeight="1" spans="1:8">
      <c r="A64" s="72"/>
      <c r="B64" s="72"/>
      <c r="C64" s="73"/>
      <c r="D64" s="72"/>
      <c r="E64" s="72"/>
      <c r="F64" s="72"/>
      <c r="G64" s="74"/>
      <c r="H64" s="75"/>
    </row>
    <row r="65" ht="15.75" customHeight="1" spans="1:8">
      <c r="A65" s="72"/>
      <c r="B65" s="72"/>
      <c r="C65" s="73"/>
      <c r="D65" s="72"/>
      <c r="E65" s="72"/>
      <c r="F65" s="72"/>
      <c r="G65" s="74"/>
      <c r="H65" s="75"/>
    </row>
    <row r="66" ht="15.75" customHeight="1" spans="1:8">
      <c r="A66" s="72"/>
      <c r="B66" s="72"/>
      <c r="C66" s="73"/>
      <c r="D66" s="72"/>
      <c r="E66" s="72"/>
      <c r="F66" s="72"/>
      <c r="G66" s="74"/>
      <c r="H66" s="75"/>
    </row>
    <row r="67" ht="15.75" customHeight="1" spans="1:8">
      <c r="A67" s="72"/>
      <c r="B67" s="72"/>
      <c r="C67" s="73"/>
      <c r="D67" s="72"/>
      <c r="E67" s="72"/>
      <c r="F67" s="72"/>
      <c r="G67" s="74"/>
      <c r="H67" s="75"/>
    </row>
    <row r="68" ht="15.75" customHeight="1" spans="1:8">
      <c r="A68" s="72"/>
      <c r="B68" s="72"/>
      <c r="C68" s="73"/>
      <c r="D68" s="72"/>
      <c r="E68" s="72"/>
      <c r="F68" s="72"/>
      <c r="G68" s="74"/>
      <c r="H68" s="75"/>
    </row>
    <row r="69" ht="15.75" customHeight="1" spans="1:8">
      <c r="A69" s="72"/>
      <c r="B69" s="72"/>
      <c r="C69" s="73"/>
      <c r="D69" s="72"/>
      <c r="E69" s="72"/>
      <c r="F69" s="72"/>
      <c r="G69" s="74"/>
      <c r="H69" s="75"/>
    </row>
    <row r="70" ht="15.75" customHeight="1" spans="1:8">
      <c r="A70" s="72"/>
      <c r="B70" s="72"/>
      <c r="C70" s="73"/>
      <c r="D70" s="72"/>
      <c r="E70" s="72"/>
      <c r="F70" s="72"/>
      <c r="G70" s="74"/>
      <c r="H70" s="75"/>
    </row>
    <row r="71" ht="15.75" customHeight="1" spans="1:8">
      <c r="A71" s="72"/>
      <c r="B71" s="72"/>
      <c r="C71" s="73"/>
      <c r="D71" s="72"/>
      <c r="E71" s="72"/>
      <c r="F71" s="72"/>
      <c r="G71" s="74"/>
      <c r="H71" s="75"/>
    </row>
    <row r="72" ht="15.75" customHeight="1" spans="1:8">
      <c r="A72" s="72"/>
      <c r="B72" s="72"/>
      <c r="C72" s="73"/>
      <c r="D72" s="72"/>
      <c r="E72" s="72"/>
      <c r="F72" s="72"/>
      <c r="G72" s="74"/>
      <c r="H72" s="75"/>
    </row>
    <row r="73" ht="15.75" customHeight="1" spans="1:8">
      <c r="A73" s="72"/>
      <c r="B73" s="72"/>
      <c r="C73" s="73"/>
      <c r="D73" s="72"/>
      <c r="E73" s="72"/>
      <c r="F73" s="72"/>
      <c r="G73" s="74"/>
      <c r="H73" s="75"/>
    </row>
    <row r="74" ht="15.75" customHeight="1" spans="1:8">
      <c r="A74" s="72"/>
      <c r="B74" s="72"/>
      <c r="C74" s="73"/>
      <c r="D74" s="72"/>
      <c r="E74" s="72"/>
      <c r="F74" s="72"/>
      <c r="G74" s="74"/>
      <c r="H74" s="75"/>
    </row>
    <row r="75" ht="15.75" customHeight="1" spans="1:8">
      <c r="A75" s="72"/>
      <c r="B75" s="72"/>
      <c r="C75" s="73"/>
      <c r="D75" s="72"/>
      <c r="E75" s="72"/>
      <c r="F75" s="72"/>
      <c r="G75" s="74"/>
      <c r="H75" s="75"/>
    </row>
    <row r="76" ht="15.75" customHeight="1" spans="1:8">
      <c r="A76" s="72"/>
      <c r="B76" s="72"/>
      <c r="C76" s="73"/>
      <c r="D76" s="72"/>
      <c r="E76" s="72"/>
      <c r="F76" s="72"/>
      <c r="G76" s="74"/>
      <c r="H76" s="75"/>
    </row>
    <row r="77" ht="15.75" customHeight="1" spans="1:8">
      <c r="A77" s="72"/>
      <c r="B77" s="72"/>
      <c r="C77" s="73"/>
      <c r="D77" s="72"/>
      <c r="E77" s="72"/>
      <c r="F77" s="72"/>
      <c r="G77" s="74"/>
      <c r="H77" s="75"/>
    </row>
    <row r="78" ht="15.75" customHeight="1" spans="1:8">
      <c r="A78" s="72"/>
      <c r="B78" s="72"/>
      <c r="C78" s="73"/>
      <c r="D78" s="72"/>
      <c r="E78" s="72"/>
      <c r="F78" s="72"/>
      <c r="G78" s="74"/>
      <c r="H78" s="75"/>
    </row>
    <row r="79" ht="15.75" customHeight="1" spans="1:8">
      <c r="A79" s="72"/>
      <c r="B79" s="72"/>
      <c r="C79" s="73"/>
      <c r="D79" s="72"/>
      <c r="E79" s="72"/>
      <c r="F79" s="72"/>
      <c r="G79" s="74"/>
      <c r="H79" s="75"/>
    </row>
    <row r="80" ht="15.75" customHeight="1" spans="1:8">
      <c r="A80" s="72"/>
      <c r="B80" s="72"/>
      <c r="C80" s="73"/>
      <c r="D80" s="72"/>
      <c r="E80" s="72"/>
      <c r="F80" s="72"/>
      <c r="G80" s="74"/>
      <c r="H80" s="75"/>
    </row>
    <row r="81" ht="15.75" customHeight="1" spans="1:8">
      <c r="A81" s="72"/>
      <c r="B81" s="72"/>
      <c r="C81" s="73"/>
      <c r="D81" s="72"/>
      <c r="E81" s="72"/>
      <c r="F81" s="72"/>
      <c r="G81" s="74"/>
      <c r="H81" s="75"/>
    </row>
    <row r="82" ht="15.75" customHeight="1" spans="1:8">
      <c r="A82" s="72"/>
      <c r="B82" s="72"/>
      <c r="C82" s="73"/>
      <c r="D82" s="72"/>
      <c r="E82" s="72"/>
      <c r="F82" s="72"/>
      <c r="G82" s="74"/>
      <c r="H82" s="75"/>
    </row>
    <row r="83" ht="15.75" customHeight="1" spans="1:8">
      <c r="A83" s="72"/>
      <c r="B83" s="72"/>
      <c r="C83" s="73"/>
      <c r="D83" s="72"/>
      <c r="E83" s="72"/>
      <c r="F83" s="72"/>
      <c r="G83" s="74"/>
      <c r="H83" s="75"/>
    </row>
    <row r="84" ht="15.75" customHeight="1" spans="1:8">
      <c r="A84" s="72"/>
      <c r="B84" s="72"/>
      <c r="C84" s="73"/>
      <c r="D84" s="72"/>
      <c r="E84" s="72"/>
      <c r="F84" s="72"/>
      <c r="G84" s="74"/>
      <c r="H84" s="75"/>
    </row>
    <row r="85" ht="15.75" customHeight="1" spans="1:8">
      <c r="A85" s="72"/>
      <c r="B85" s="72"/>
      <c r="C85" s="73"/>
      <c r="D85" s="72"/>
      <c r="E85" s="72"/>
      <c r="F85" s="72"/>
      <c r="G85" s="74"/>
      <c r="H85" s="75"/>
    </row>
    <row r="86" ht="15.75" customHeight="1" spans="1:8">
      <c r="A86" s="72"/>
      <c r="B86" s="72"/>
      <c r="C86" s="73"/>
      <c r="D86" s="72"/>
      <c r="E86" s="72"/>
      <c r="F86" s="72"/>
      <c r="G86" s="74"/>
      <c r="H86" s="75"/>
    </row>
    <row r="87" ht="15.75" customHeight="1" spans="1:8">
      <c r="A87" s="72"/>
      <c r="B87" s="72"/>
      <c r="C87" s="73"/>
      <c r="D87" s="72"/>
      <c r="E87" s="72"/>
      <c r="F87" s="72"/>
      <c r="G87" s="74"/>
      <c r="H87" s="75"/>
    </row>
    <row r="88" ht="15.75" customHeight="1" spans="1:8">
      <c r="A88" s="72"/>
      <c r="B88" s="72"/>
      <c r="C88" s="73"/>
      <c r="D88" s="72"/>
      <c r="E88" s="72"/>
      <c r="F88" s="72"/>
      <c r="G88" s="74"/>
      <c r="H88" s="75"/>
    </row>
    <row r="89" ht="15.75" customHeight="1" spans="1:8">
      <c r="A89" s="72"/>
      <c r="B89" s="72"/>
      <c r="C89" s="73"/>
      <c r="D89" s="72"/>
      <c r="E89" s="72"/>
      <c r="F89" s="72"/>
      <c r="G89" s="74"/>
      <c r="H89" s="75"/>
    </row>
    <row r="90" ht="15.75" customHeight="1" spans="1:8">
      <c r="A90" s="72"/>
      <c r="B90" s="72"/>
      <c r="C90" s="73"/>
      <c r="D90" s="72"/>
      <c r="E90" s="72"/>
      <c r="F90" s="72"/>
      <c r="G90" s="74"/>
      <c r="H90" s="75"/>
    </row>
    <row r="91" ht="15.75" customHeight="1" spans="1:8">
      <c r="A91" s="72"/>
      <c r="B91" s="72"/>
      <c r="C91" s="73"/>
      <c r="D91" s="72"/>
      <c r="E91" s="72"/>
      <c r="F91" s="72"/>
      <c r="G91" s="74"/>
      <c r="H91" s="75"/>
    </row>
    <row r="92" ht="15.75" customHeight="1" spans="1:8">
      <c r="A92" s="72"/>
      <c r="B92" s="72"/>
      <c r="C92" s="73"/>
      <c r="D92" s="72"/>
      <c r="E92" s="72"/>
      <c r="F92" s="72"/>
      <c r="G92" s="74"/>
      <c r="H92" s="75"/>
    </row>
    <row r="93" ht="15.75" customHeight="1" spans="1:8">
      <c r="A93" s="72"/>
      <c r="B93" s="72"/>
      <c r="C93" s="73"/>
      <c r="D93" s="72"/>
      <c r="E93" s="72"/>
      <c r="F93" s="72"/>
      <c r="G93" s="74"/>
      <c r="H93" s="75"/>
    </row>
    <row r="94" ht="15.75" customHeight="1" spans="1:8">
      <c r="A94" s="72"/>
      <c r="B94" s="72"/>
      <c r="C94" s="73"/>
      <c r="D94" s="72"/>
      <c r="E94" s="72"/>
      <c r="F94" s="72"/>
      <c r="G94" s="74"/>
      <c r="H94" s="75"/>
    </row>
    <row r="95" ht="15.75" customHeight="1" spans="1:8">
      <c r="A95" s="72"/>
      <c r="B95" s="72"/>
      <c r="C95" s="73"/>
      <c r="D95" s="72"/>
      <c r="E95" s="72"/>
      <c r="F95" s="72"/>
      <c r="G95" s="74"/>
      <c r="H95" s="75"/>
    </row>
    <row r="96" ht="15.75" customHeight="1" spans="1:8">
      <c r="A96" s="72"/>
      <c r="B96" s="72"/>
      <c r="C96" s="73"/>
      <c r="D96" s="72"/>
      <c r="E96" s="72"/>
      <c r="F96" s="72"/>
      <c r="G96" s="74"/>
      <c r="H96" s="75"/>
    </row>
    <row r="97" ht="15.75" customHeight="1" spans="1:8">
      <c r="A97" s="72"/>
      <c r="B97" s="72"/>
      <c r="C97" s="73"/>
      <c r="D97" s="72"/>
      <c r="E97" s="72"/>
      <c r="F97" s="72"/>
      <c r="G97" s="74"/>
      <c r="H97" s="75"/>
    </row>
    <row r="98" ht="15.75" customHeight="1" spans="1:8">
      <c r="A98" s="72"/>
      <c r="B98" s="72"/>
      <c r="C98" s="73"/>
      <c r="D98" s="72"/>
      <c r="E98" s="72"/>
      <c r="F98" s="72"/>
      <c r="G98" s="74"/>
      <c r="H98" s="75"/>
    </row>
    <row r="99" ht="15.75" customHeight="1" spans="1:8">
      <c r="A99" s="72"/>
      <c r="B99" s="72"/>
      <c r="C99" s="73"/>
      <c r="D99" s="72"/>
      <c r="E99" s="72"/>
      <c r="F99" s="72"/>
      <c r="G99" s="74"/>
      <c r="H99" s="75"/>
    </row>
    <row r="100" ht="15.75" customHeight="1" spans="1:8">
      <c r="A100" s="72"/>
      <c r="B100" s="72"/>
      <c r="C100" s="73"/>
      <c r="D100" s="72"/>
      <c r="E100" s="72"/>
      <c r="F100" s="72"/>
      <c r="G100" s="74"/>
      <c r="H100" s="75"/>
    </row>
    <row r="101" ht="15.75" customHeight="1" spans="1:8">
      <c r="A101" s="72"/>
      <c r="B101" s="72"/>
      <c r="C101" s="73"/>
      <c r="D101" s="72"/>
      <c r="E101" s="72"/>
      <c r="F101" s="72"/>
      <c r="G101" s="74"/>
      <c r="H101" s="75"/>
    </row>
    <row r="102" ht="15.75" customHeight="1" spans="1:8">
      <c r="A102" s="72"/>
      <c r="B102" s="72"/>
      <c r="C102" s="73"/>
      <c r="D102" s="72"/>
      <c r="E102" s="72"/>
      <c r="F102" s="72"/>
      <c r="G102" s="74"/>
      <c r="H102" s="75"/>
    </row>
    <row r="103" ht="15.75" customHeight="1" spans="1:8">
      <c r="A103" s="72"/>
      <c r="B103" s="72"/>
      <c r="C103" s="73"/>
      <c r="D103" s="72"/>
      <c r="E103" s="72"/>
      <c r="F103" s="72"/>
      <c r="G103" s="74"/>
      <c r="H103" s="75"/>
    </row>
    <row r="104" ht="15.75" customHeight="1" spans="1:8">
      <c r="A104" s="72"/>
      <c r="B104" s="72"/>
      <c r="C104" s="73"/>
      <c r="D104" s="72"/>
      <c r="E104" s="72"/>
      <c r="F104" s="72"/>
      <c r="G104" s="74"/>
      <c r="H104" s="75"/>
    </row>
    <row r="105" ht="15.75" customHeight="1" spans="1:8">
      <c r="A105" s="72"/>
      <c r="B105" s="72"/>
      <c r="C105" s="73"/>
      <c r="D105" s="72"/>
      <c r="E105" s="72"/>
      <c r="F105" s="72"/>
      <c r="G105" s="74"/>
      <c r="H105" s="75"/>
    </row>
    <row r="106" ht="15.75" customHeight="1" spans="1:8">
      <c r="A106" s="72"/>
      <c r="B106" s="72"/>
      <c r="C106" s="73"/>
      <c r="D106" s="72"/>
      <c r="E106" s="72"/>
      <c r="F106" s="72"/>
      <c r="G106" s="74"/>
      <c r="H106" s="75"/>
    </row>
    <row r="107" ht="15.75" customHeight="1" spans="1:8">
      <c r="A107" s="72"/>
      <c r="B107" s="72"/>
      <c r="C107" s="73"/>
      <c r="D107" s="72"/>
      <c r="E107" s="72"/>
      <c r="F107" s="72"/>
      <c r="G107" s="74"/>
      <c r="H107" s="75"/>
    </row>
    <row r="108" ht="15.75" customHeight="1" spans="1:8">
      <c r="A108" s="72"/>
      <c r="B108" s="72"/>
      <c r="C108" s="73"/>
      <c r="D108" s="72"/>
      <c r="E108" s="72"/>
      <c r="F108" s="72"/>
      <c r="G108" s="74"/>
      <c r="H108" s="75"/>
    </row>
    <row r="109" ht="15.75" customHeight="1" spans="1:8">
      <c r="A109" s="72"/>
      <c r="B109" s="72"/>
      <c r="C109" s="73"/>
      <c r="D109" s="72"/>
      <c r="E109" s="72"/>
      <c r="F109" s="72"/>
      <c r="G109" s="74"/>
      <c r="H109" s="75"/>
    </row>
    <row r="110" ht="15.75" customHeight="1" spans="1:8">
      <c r="A110" s="72"/>
      <c r="B110" s="72"/>
      <c r="C110" s="73"/>
      <c r="D110" s="72"/>
      <c r="E110" s="72"/>
      <c r="F110" s="72"/>
      <c r="G110" s="74"/>
      <c r="H110" s="75"/>
    </row>
    <row r="111" ht="15.75" customHeight="1" spans="1:8">
      <c r="A111" s="72"/>
      <c r="B111" s="72"/>
      <c r="C111" s="73"/>
      <c r="D111" s="72"/>
      <c r="E111" s="72"/>
      <c r="F111" s="72"/>
      <c r="G111" s="74"/>
      <c r="H111" s="75"/>
    </row>
    <row r="112" ht="15.75" customHeight="1" spans="1:8">
      <c r="A112" s="72"/>
      <c r="B112" s="72"/>
      <c r="C112" s="73"/>
      <c r="D112" s="72"/>
      <c r="E112" s="72"/>
      <c r="F112" s="72"/>
      <c r="G112" s="74"/>
      <c r="H112" s="75"/>
    </row>
    <row r="113" ht="15.75" customHeight="1" spans="1:8">
      <c r="A113" s="72"/>
      <c r="B113" s="72"/>
      <c r="C113" s="73"/>
      <c r="D113" s="72"/>
      <c r="E113" s="72"/>
      <c r="F113" s="72"/>
      <c r="G113" s="74"/>
      <c r="H113" s="75"/>
    </row>
    <row r="114" ht="15.75" customHeight="1" spans="1:8">
      <c r="A114" s="72"/>
      <c r="B114" s="72"/>
      <c r="C114" s="73"/>
      <c r="D114" s="72"/>
      <c r="E114" s="72"/>
      <c r="F114" s="72"/>
      <c r="G114" s="74"/>
      <c r="H114" s="75"/>
    </row>
    <row r="115" ht="15.75" customHeight="1" spans="1:8">
      <c r="A115" s="72"/>
      <c r="B115" s="72"/>
      <c r="C115" s="73"/>
      <c r="D115" s="72"/>
      <c r="E115" s="72"/>
      <c r="F115" s="72"/>
      <c r="G115" s="74"/>
      <c r="H115" s="75"/>
    </row>
    <row r="116" ht="15.75" customHeight="1" spans="1:8">
      <c r="A116" s="72"/>
      <c r="B116" s="72"/>
      <c r="C116" s="73"/>
      <c r="D116" s="72"/>
      <c r="E116" s="72"/>
      <c r="F116" s="72"/>
      <c r="G116" s="74"/>
      <c r="H116" s="75"/>
    </row>
    <row r="117" ht="15.75" customHeight="1" spans="1:8">
      <c r="A117" s="72"/>
      <c r="B117" s="72"/>
      <c r="C117" s="73"/>
      <c r="D117" s="72"/>
      <c r="E117" s="72"/>
      <c r="F117" s="72"/>
      <c r="G117" s="74"/>
      <c r="H117" s="75"/>
    </row>
    <row r="118" ht="15.75" customHeight="1" spans="1:8">
      <c r="A118" s="72"/>
      <c r="B118" s="72"/>
      <c r="C118" s="73"/>
      <c r="D118" s="72"/>
      <c r="E118" s="72"/>
      <c r="F118" s="72"/>
      <c r="G118" s="74"/>
      <c r="H118" s="75"/>
    </row>
    <row r="119" ht="15.75" customHeight="1" spans="1:8">
      <c r="A119" s="72"/>
      <c r="B119" s="72"/>
      <c r="C119" s="73"/>
      <c r="D119" s="72"/>
      <c r="E119" s="72"/>
      <c r="F119" s="72"/>
      <c r="G119" s="74"/>
      <c r="H119" s="75"/>
    </row>
    <row r="120" ht="15.75" customHeight="1" spans="1:8">
      <c r="A120" s="72"/>
      <c r="B120" s="72"/>
      <c r="C120" s="73"/>
      <c r="D120" s="72"/>
      <c r="E120" s="72"/>
      <c r="F120" s="72"/>
      <c r="G120" s="74"/>
      <c r="H120" s="75"/>
    </row>
    <row r="121" ht="15.75" customHeight="1" spans="1:8">
      <c r="A121" s="72"/>
      <c r="B121" s="72"/>
      <c r="C121" s="73"/>
      <c r="D121" s="72"/>
      <c r="E121" s="72"/>
      <c r="F121" s="72"/>
      <c r="G121" s="74"/>
      <c r="H121" s="75"/>
    </row>
    <row r="122" ht="15.75" customHeight="1" spans="1:8">
      <c r="A122" s="72"/>
      <c r="B122" s="72"/>
      <c r="C122" s="73"/>
      <c r="D122" s="72"/>
      <c r="E122" s="72"/>
      <c r="F122" s="72"/>
      <c r="G122" s="74"/>
      <c r="H122" s="75"/>
    </row>
    <row r="123" ht="15.75" customHeight="1" spans="1:8">
      <c r="A123" s="72"/>
      <c r="B123" s="72"/>
      <c r="C123" s="73"/>
      <c r="D123" s="72"/>
      <c r="E123" s="72"/>
      <c r="F123" s="72"/>
      <c r="G123" s="74"/>
      <c r="H123" s="75"/>
    </row>
    <row r="124" ht="15.75" customHeight="1" spans="1:8">
      <c r="A124" s="72"/>
      <c r="B124" s="72"/>
      <c r="C124" s="73"/>
      <c r="D124" s="72"/>
      <c r="E124" s="72"/>
      <c r="F124" s="72"/>
      <c r="G124" s="74"/>
      <c r="H124" s="75"/>
    </row>
    <row r="125" ht="15.75" customHeight="1" spans="1:8">
      <c r="A125" s="72"/>
      <c r="B125" s="72"/>
      <c r="C125" s="73"/>
      <c r="D125" s="72"/>
      <c r="E125" s="72"/>
      <c r="F125" s="72"/>
      <c r="G125" s="74"/>
      <c r="H125" s="75"/>
    </row>
    <row r="126" ht="15.75" customHeight="1" spans="1:8">
      <c r="A126" s="72"/>
      <c r="B126" s="72"/>
      <c r="C126" s="73"/>
      <c r="D126" s="72"/>
      <c r="E126" s="72"/>
      <c r="F126" s="72"/>
      <c r="G126" s="74"/>
      <c r="H126" s="75"/>
    </row>
    <row r="127" ht="15.75" customHeight="1" spans="1:8">
      <c r="A127" s="72"/>
      <c r="B127" s="72"/>
      <c r="C127" s="73"/>
      <c r="D127" s="72"/>
      <c r="E127" s="72"/>
      <c r="F127" s="72"/>
      <c r="G127" s="74"/>
      <c r="H127" s="75"/>
    </row>
    <row r="128" ht="15.75" customHeight="1" spans="1:8">
      <c r="A128" s="72"/>
      <c r="B128" s="72"/>
      <c r="C128" s="73"/>
      <c r="D128" s="72"/>
      <c r="E128" s="72"/>
      <c r="F128" s="72"/>
      <c r="G128" s="74"/>
      <c r="H128" s="75"/>
    </row>
    <row r="129" ht="15.75" customHeight="1" spans="1:8">
      <c r="A129" s="72"/>
      <c r="B129" s="72"/>
      <c r="C129" s="73"/>
      <c r="D129" s="72"/>
      <c r="E129" s="72"/>
      <c r="F129" s="72"/>
      <c r="G129" s="74"/>
      <c r="H129" s="75"/>
    </row>
    <row r="130" ht="15.75" customHeight="1" spans="1:8">
      <c r="A130" s="72"/>
      <c r="B130" s="72"/>
      <c r="C130" s="73"/>
      <c r="D130" s="72"/>
      <c r="E130" s="72"/>
      <c r="F130" s="72"/>
      <c r="G130" s="74"/>
      <c r="H130" s="75"/>
    </row>
    <row r="131" ht="15.75" customHeight="1" spans="1:8">
      <c r="A131" s="72"/>
      <c r="B131" s="72"/>
      <c r="C131" s="73"/>
      <c r="D131" s="72"/>
      <c r="E131" s="72"/>
      <c r="F131" s="72"/>
      <c r="G131" s="74"/>
      <c r="H131" s="75"/>
    </row>
    <row r="132" ht="15.75" customHeight="1" spans="1:8">
      <c r="A132" s="72"/>
      <c r="B132" s="72"/>
      <c r="C132" s="73"/>
      <c r="D132" s="72"/>
      <c r="E132" s="72"/>
      <c r="F132" s="72"/>
      <c r="G132" s="74"/>
      <c r="H132" s="75"/>
    </row>
    <row r="133" ht="15.75" customHeight="1" spans="1:8">
      <c r="A133" s="72"/>
      <c r="B133" s="72"/>
      <c r="C133" s="73"/>
      <c r="D133" s="72"/>
      <c r="E133" s="72"/>
      <c r="F133" s="72"/>
      <c r="G133" s="74"/>
      <c r="H133" s="75"/>
    </row>
    <row r="134" ht="15.75" customHeight="1" spans="1:8">
      <c r="A134" s="72"/>
      <c r="B134" s="72"/>
      <c r="C134" s="73"/>
      <c r="D134" s="72"/>
      <c r="E134" s="72"/>
      <c r="F134" s="72"/>
      <c r="G134" s="74"/>
      <c r="H134" s="75"/>
    </row>
    <row r="135" ht="15.75" customHeight="1" spans="1:8">
      <c r="A135" s="72"/>
      <c r="B135" s="72"/>
      <c r="C135" s="73"/>
      <c r="D135" s="72"/>
      <c r="E135" s="72"/>
      <c r="F135" s="72"/>
      <c r="G135" s="74"/>
      <c r="H135" s="75"/>
    </row>
    <row r="136" ht="15.75" customHeight="1" spans="1:8">
      <c r="A136" s="72"/>
      <c r="B136" s="72"/>
      <c r="C136" s="73"/>
      <c r="D136" s="72"/>
      <c r="E136" s="72"/>
      <c r="F136" s="72"/>
      <c r="G136" s="74"/>
      <c r="H136" s="75"/>
    </row>
    <row r="137" ht="15.75" customHeight="1" spans="1:8">
      <c r="A137" s="72"/>
      <c r="B137" s="72"/>
      <c r="C137" s="73"/>
      <c r="D137" s="72"/>
      <c r="E137" s="72"/>
      <c r="F137" s="72"/>
      <c r="G137" s="74"/>
      <c r="H137" s="75"/>
    </row>
    <row r="138" ht="15.75" customHeight="1" spans="1:8">
      <c r="A138" s="72"/>
      <c r="B138" s="72"/>
      <c r="C138" s="73"/>
      <c r="D138" s="72"/>
      <c r="E138" s="72"/>
      <c r="F138" s="72"/>
      <c r="G138" s="74"/>
      <c r="H138" s="75"/>
    </row>
    <row r="139" ht="15.75" customHeight="1" spans="1:8">
      <c r="A139" s="72"/>
      <c r="B139" s="72"/>
      <c r="C139" s="73"/>
      <c r="D139" s="72"/>
      <c r="E139" s="72"/>
      <c r="F139" s="72"/>
      <c r="G139" s="74"/>
      <c r="H139" s="75"/>
    </row>
    <row r="140" ht="15.75" customHeight="1" spans="1:8">
      <c r="A140" s="72"/>
      <c r="B140" s="72"/>
      <c r="C140" s="73"/>
      <c r="D140" s="72"/>
      <c r="E140" s="72"/>
      <c r="F140" s="72"/>
      <c r="G140" s="74"/>
      <c r="H140" s="75"/>
    </row>
    <row r="141" ht="30" customHeight="1" spans="1:8">
      <c r="A141" s="72"/>
      <c r="B141" s="72"/>
      <c r="C141" s="73"/>
      <c r="D141" s="72"/>
      <c r="E141" s="72"/>
      <c r="F141" s="72"/>
      <c r="G141" s="74"/>
      <c r="H141" s="75"/>
    </row>
    <row r="142" ht="30" customHeight="1" spans="1:8">
      <c r="A142" s="72"/>
      <c r="B142" s="72"/>
      <c r="C142" s="73"/>
      <c r="D142" s="72"/>
      <c r="E142" s="72"/>
      <c r="F142" s="72"/>
      <c r="G142" s="74"/>
      <c r="H142" s="75"/>
    </row>
    <row r="143" ht="15.75" customHeight="1" spans="1:8">
      <c r="A143" s="72"/>
      <c r="B143" s="72"/>
      <c r="C143" s="73"/>
      <c r="D143" s="72"/>
      <c r="E143" s="72"/>
      <c r="F143" s="72"/>
      <c r="G143" s="74"/>
      <c r="H143" s="75"/>
    </row>
    <row r="144" ht="15.75" customHeight="1" spans="1:8">
      <c r="A144" s="72"/>
      <c r="B144" s="72"/>
      <c r="C144" s="73"/>
      <c r="D144" s="72"/>
      <c r="E144" s="72"/>
      <c r="F144" s="72"/>
      <c r="G144" s="74"/>
      <c r="H144" s="75"/>
    </row>
    <row r="145" ht="15.75" customHeight="1" spans="1:6">
      <c r="A145" s="72"/>
      <c r="B145" s="79" t="s">
        <v>46</v>
      </c>
      <c r="C145" s="80"/>
      <c r="D145" s="72"/>
      <c r="E145" s="72"/>
      <c r="F145" s="72"/>
    </row>
    <row r="146" ht="15.75" customHeight="1" spans="1:6">
      <c r="A146" s="72"/>
      <c r="B146" s="79" t="s">
        <v>47</v>
      </c>
      <c r="C146" s="80"/>
      <c r="D146" s="72"/>
      <c r="E146" s="72"/>
      <c r="F146" s="72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7">
    <mergeCell ref="C3:D3"/>
    <mergeCell ref="E3:F3"/>
    <mergeCell ref="C4:D4"/>
    <mergeCell ref="A1:B4"/>
    <mergeCell ref="C1:D2"/>
    <mergeCell ref="E1:F2"/>
    <mergeCell ref="J5:N8"/>
  </mergeCells>
  <pageMargins left="0.7" right="0.7" top="0.75" bottom="0.75" header="0" footer="0"/>
  <pageSetup paperSize="9" scale="6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zoomScale="70" zoomScaleNormal="70" workbookViewId="0">
      <pane ySplit="1" topLeftCell="A198" activePane="bottomLeft" state="frozen"/>
      <selection/>
      <selection pane="bottomLeft" activeCell="F241" sqref="F241"/>
    </sheetView>
  </sheetViews>
  <sheetFormatPr defaultColWidth="14.4285714285714" defaultRowHeight="15" customHeight="1"/>
  <cols>
    <col min="1" max="1" width="9.85714285714286" customWidth="1"/>
    <col min="2" max="2" width="18.1428571428571" customWidth="1"/>
    <col min="3" max="3" width="85.4285714285714" customWidth="1"/>
    <col min="4" max="4" width="26.8571428571429" customWidth="1"/>
    <col min="5" max="5" width="16.2857142857143" customWidth="1"/>
    <col min="6" max="24" width="9.14285714285714" customWidth="1"/>
  </cols>
  <sheetData>
    <row r="1" ht="32.25" customHeight="1" spans="1:24">
      <c r="A1" s="1" t="s">
        <v>48</v>
      </c>
      <c r="B1" s="1" t="s">
        <v>49</v>
      </c>
      <c r="C1" s="1" t="s">
        <v>50</v>
      </c>
      <c r="D1" s="2" t="s">
        <v>51</v>
      </c>
      <c r="E1" s="2" t="s">
        <v>52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.25" customHeight="1" spans="1:24">
      <c r="A2" s="4">
        <f>IF(B2&lt;&gt;"",COUNTA($B$2:B2),"")</f>
        <v>1</v>
      </c>
      <c r="B2" s="5">
        <v>1001</v>
      </c>
      <c r="C2" s="6" t="s">
        <v>53</v>
      </c>
      <c r="D2" s="7" t="s">
        <v>54</v>
      </c>
      <c r="E2" s="7" t="s">
        <v>30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7.25" customHeight="1" spans="1:24">
      <c r="A3" s="4">
        <f>IF(B3&lt;&gt;"",COUNTA($B$2:B3),"")</f>
        <v>2</v>
      </c>
      <c r="B3" s="5">
        <v>1002</v>
      </c>
      <c r="C3" s="6" t="s">
        <v>55</v>
      </c>
      <c r="D3" s="7" t="s">
        <v>54</v>
      </c>
      <c r="E3" s="7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17.25" customHeight="1" spans="1:24">
      <c r="A4" s="4">
        <f>IF(B4&lt;&gt;"",COUNTA($B$2:B4),"")</f>
        <v>3</v>
      </c>
      <c r="B4" s="5">
        <v>1003</v>
      </c>
      <c r="C4" s="6" t="s">
        <v>56</v>
      </c>
      <c r="D4" s="7" t="s">
        <v>54</v>
      </c>
      <c r="E4" s="7" t="s">
        <v>30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17.25" customHeight="1" spans="1:24">
      <c r="A5" s="4">
        <f>IF(B5&lt;&gt;"",COUNTA($B$2:B5),"")</f>
        <v>4</v>
      </c>
      <c r="B5" s="5">
        <v>1004</v>
      </c>
      <c r="C5" s="6" t="s">
        <v>57</v>
      </c>
      <c r="D5" s="7" t="s">
        <v>54</v>
      </c>
      <c r="E5" s="7" t="s">
        <v>30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ht="17.25" customHeight="1" spans="1:24">
      <c r="A6" s="4">
        <f>IF(B6&lt;&gt;"",COUNTA($B$2:B6),"")</f>
        <v>5</v>
      </c>
      <c r="B6" s="5">
        <v>1005</v>
      </c>
      <c r="C6" s="6" t="s">
        <v>58</v>
      </c>
      <c r="D6" s="7" t="s">
        <v>54</v>
      </c>
      <c r="E6" s="7" t="s">
        <v>30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ht="17.25" customHeight="1" spans="1:24">
      <c r="A7" s="4">
        <f>IF(B7&lt;&gt;"",COUNTA($B$2:B7),"")</f>
        <v>6</v>
      </c>
      <c r="B7" s="5">
        <v>1006</v>
      </c>
      <c r="C7" s="6" t="s">
        <v>59</v>
      </c>
      <c r="D7" s="7" t="s">
        <v>54</v>
      </c>
      <c r="E7" s="7" t="s">
        <v>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ht="17.25" customHeight="1" spans="1:24">
      <c r="A8" s="4">
        <f>IF(B8&lt;&gt;"",COUNTA($B$2:B8),"")</f>
        <v>7</v>
      </c>
      <c r="B8" s="5">
        <v>1007</v>
      </c>
      <c r="C8" s="6" t="s">
        <v>60</v>
      </c>
      <c r="D8" s="7" t="s">
        <v>54</v>
      </c>
      <c r="E8" s="7" t="s">
        <v>30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ht="17.25" customHeight="1" spans="1:24">
      <c r="A9" s="4">
        <f>IF(B9&lt;&gt;"",COUNTA($B$2:B9),"")</f>
        <v>8</v>
      </c>
      <c r="B9" s="5">
        <v>1008</v>
      </c>
      <c r="C9" s="6" t="s">
        <v>61</v>
      </c>
      <c r="D9" s="7" t="s">
        <v>54</v>
      </c>
      <c r="E9" s="7" t="s">
        <v>30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ht="17.25" customHeight="1" spans="1:24">
      <c r="A10" s="4">
        <f>IF(B10&lt;&gt;"",COUNTA($B$2:B10),"")</f>
        <v>9</v>
      </c>
      <c r="B10" s="5">
        <v>1009</v>
      </c>
      <c r="C10" s="6" t="s">
        <v>62</v>
      </c>
      <c r="D10" s="7" t="s">
        <v>54</v>
      </c>
      <c r="E10" s="7" t="s">
        <v>30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7.25" customHeight="1" spans="1:24">
      <c r="A11" s="4">
        <f>IF(B11&lt;&gt;"",COUNTA($B$2:B11),"")</f>
        <v>10</v>
      </c>
      <c r="B11" s="5">
        <v>1010</v>
      </c>
      <c r="C11" s="6" t="s">
        <v>63</v>
      </c>
      <c r="D11" s="7" t="s">
        <v>54</v>
      </c>
      <c r="E11" s="7" t="s"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17.25" customHeight="1" spans="1:24">
      <c r="A12" s="4">
        <f>IF(B12&lt;&gt;"",COUNTA($B$2:B12),"")</f>
        <v>11</v>
      </c>
      <c r="B12" s="5">
        <v>1011</v>
      </c>
      <c r="C12" s="6" t="s">
        <v>64</v>
      </c>
      <c r="D12" s="7" t="s">
        <v>54</v>
      </c>
      <c r="E12" s="7" t="s">
        <v>30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17.25" customHeight="1" spans="1:24">
      <c r="A13" s="4">
        <f>IF(B13&lt;&gt;"",COUNTA($B$2:B13),"")</f>
        <v>12</v>
      </c>
      <c r="B13" s="5">
        <v>1012</v>
      </c>
      <c r="C13" s="6" t="s">
        <v>65</v>
      </c>
      <c r="D13" s="7" t="s">
        <v>54</v>
      </c>
      <c r="E13" s="7" t="s">
        <v>30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ht="17.25" customHeight="1" spans="1:24">
      <c r="A14" s="4">
        <f>IF(B14&lt;&gt;"",COUNTA($B$2:B14),"")</f>
        <v>13</v>
      </c>
      <c r="B14" s="5">
        <v>1013</v>
      </c>
      <c r="C14" s="6" t="s">
        <v>66</v>
      </c>
      <c r="D14" s="7" t="s">
        <v>54</v>
      </c>
      <c r="E14" s="7" t="s">
        <v>30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ht="17.25" customHeight="1" spans="1:24">
      <c r="A15" s="4">
        <f>IF(B15&lt;&gt;"",COUNTA($B$2:B15),"")</f>
        <v>14</v>
      </c>
      <c r="B15" s="5">
        <v>1014</v>
      </c>
      <c r="C15" s="6" t="s">
        <v>67</v>
      </c>
      <c r="D15" s="7" t="s">
        <v>54</v>
      </c>
      <c r="E15" s="7" t="s">
        <v>30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17.25" customHeight="1" spans="1:24">
      <c r="A16" s="4">
        <f>IF(B16&lt;&gt;"",COUNTA($B$2:B16),"")</f>
        <v>15</v>
      </c>
      <c r="B16" s="5">
        <v>1015</v>
      </c>
      <c r="C16" s="6" t="s">
        <v>68</v>
      </c>
      <c r="D16" s="7" t="s">
        <v>54</v>
      </c>
      <c r="E16" s="7" t="s">
        <v>30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ht="17.25" customHeight="1" spans="1:24">
      <c r="A17" s="4">
        <f>IF(B17&lt;&gt;"",COUNTA($B$2:B17),"")</f>
        <v>16</v>
      </c>
      <c r="B17" s="5">
        <v>1016</v>
      </c>
      <c r="C17" s="6" t="s">
        <v>69</v>
      </c>
      <c r="D17" s="7" t="s">
        <v>54</v>
      </c>
      <c r="E17" s="7" t="s">
        <v>30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ht="17.25" customHeight="1" spans="1:24">
      <c r="A18" s="4">
        <f>IF(B18&lt;&gt;"",COUNTA($B$2:B18),"")</f>
        <v>17</v>
      </c>
      <c r="B18" s="5">
        <v>1017</v>
      </c>
      <c r="C18" s="6" t="s">
        <v>70</v>
      </c>
      <c r="D18" s="7" t="s">
        <v>54</v>
      </c>
      <c r="E18" s="7" t="s">
        <v>30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ht="17.25" customHeight="1" spans="1:24">
      <c r="A19" s="4">
        <f>IF(B19&lt;&gt;"",COUNTA($B$2:B19),"")</f>
        <v>18</v>
      </c>
      <c r="B19" s="5">
        <v>1018</v>
      </c>
      <c r="C19" s="6" t="s">
        <v>71</v>
      </c>
      <c r="D19" s="7" t="s">
        <v>72</v>
      </c>
      <c r="E19" s="7" t="s">
        <v>73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ht="17.25" customHeight="1" spans="1:24">
      <c r="A20" s="4">
        <f>IF(B20&lt;&gt;"",COUNTA($B$2:B20),"")</f>
        <v>19</v>
      </c>
      <c r="B20" s="5">
        <v>1019</v>
      </c>
      <c r="C20" s="6" t="s">
        <v>74</v>
      </c>
      <c r="D20" s="7" t="s">
        <v>72</v>
      </c>
      <c r="E20" s="7" t="s">
        <v>73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7.25" customHeight="1" spans="1:24">
      <c r="A21" s="4">
        <f>IF(B21&lt;&gt;"",COUNTA($B$2:B21),"")</f>
        <v>20</v>
      </c>
      <c r="B21" s="5">
        <v>1020</v>
      </c>
      <c r="C21" s="6" t="s">
        <v>75</v>
      </c>
      <c r="D21" s="7" t="s">
        <v>72</v>
      </c>
      <c r="E21" s="7" t="s">
        <v>73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7.25" customHeight="1" spans="1:24">
      <c r="A22" s="4">
        <f>IF(B22&lt;&gt;"",COUNTA($B$2:B22),"")</f>
        <v>21</v>
      </c>
      <c r="B22" s="5">
        <v>1021</v>
      </c>
      <c r="C22" s="6" t="s">
        <v>76</v>
      </c>
      <c r="D22" s="7" t="s">
        <v>72</v>
      </c>
      <c r="E22" s="7" t="s">
        <v>73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7.25" customHeight="1" spans="1:24">
      <c r="A23" s="4">
        <f>IF(B23&lt;&gt;"",COUNTA($B$2:B23),"")</f>
        <v>22</v>
      </c>
      <c r="B23" s="5">
        <v>1022</v>
      </c>
      <c r="C23" s="6" t="s">
        <v>77</v>
      </c>
      <c r="D23" s="7" t="s">
        <v>72</v>
      </c>
      <c r="E23" s="7" t="s">
        <v>73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7.25" customHeight="1" spans="1:24">
      <c r="A24" s="4">
        <f>IF(B24&lt;&gt;"",COUNTA($B$2:B24),"")</f>
        <v>23</v>
      </c>
      <c r="B24" s="5">
        <v>1023</v>
      </c>
      <c r="C24" s="6" t="s">
        <v>78</v>
      </c>
      <c r="D24" s="7" t="s">
        <v>72</v>
      </c>
      <c r="E24" s="7" t="s">
        <v>73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7.25" customHeight="1" spans="1:24">
      <c r="A25" s="4">
        <f>IF(B25&lt;&gt;"",COUNTA($B$2:B25),"")</f>
        <v>24</v>
      </c>
      <c r="B25" s="5">
        <v>1024</v>
      </c>
      <c r="C25" s="6" t="s">
        <v>79</v>
      </c>
      <c r="D25" s="7" t="s">
        <v>72</v>
      </c>
      <c r="E25" s="7" t="s">
        <v>73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7.25" customHeight="1" spans="1:24">
      <c r="A26" s="4">
        <f>IF(B26&lt;&gt;"",COUNTA($B$2:B26),"")</f>
        <v>25</v>
      </c>
      <c r="B26" s="5">
        <v>1025</v>
      </c>
      <c r="C26" s="6" t="s">
        <v>80</v>
      </c>
      <c r="D26" s="7" t="s">
        <v>72</v>
      </c>
      <c r="E26" s="7" t="s">
        <v>73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7.25" customHeight="1" spans="1:24">
      <c r="A27" s="4">
        <f>IF(B27&lt;&gt;"",COUNTA($B$2:B27),"")</f>
        <v>26</v>
      </c>
      <c r="B27" s="5">
        <v>1026</v>
      </c>
      <c r="C27" s="6" t="s">
        <v>81</v>
      </c>
      <c r="D27" s="7" t="s">
        <v>72</v>
      </c>
      <c r="E27" s="7" t="s">
        <v>73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7.25" customHeight="1" spans="1:24">
      <c r="A28" s="4">
        <f>IF(B28&lt;&gt;"",COUNTA($B$2:B28),"")</f>
        <v>27</v>
      </c>
      <c r="B28" s="5">
        <v>1027</v>
      </c>
      <c r="C28" s="6" t="s">
        <v>82</v>
      </c>
      <c r="D28" s="7" t="s">
        <v>83</v>
      </c>
      <c r="E28" s="7" t="s">
        <v>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7.25" customHeight="1" spans="1:24">
      <c r="A29" s="4">
        <f>IF(B29&lt;&gt;"",COUNTA($B$2:B29),"")</f>
        <v>28</v>
      </c>
      <c r="B29" s="5">
        <v>1028</v>
      </c>
      <c r="C29" s="6" t="s">
        <v>84</v>
      </c>
      <c r="D29" s="7" t="s">
        <v>83</v>
      </c>
      <c r="E29" s="7" t="s">
        <v>73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7.25" customHeight="1" spans="1:24">
      <c r="A30" s="4">
        <f>IF(B30&lt;&gt;"",COUNTA($B$2:B30),"")</f>
        <v>29</v>
      </c>
      <c r="B30" s="5">
        <v>1029</v>
      </c>
      <c r="C30" s="6" t="s">
        <v>85</v>
      </c>
      <c r="D30" s="7" t="s">
        <v>83</v>
      </c>
      <c r="E30" s="7" t="s">
        <v>73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7.25" customHeight="1" spans="1:24">
      <c r="A31" s="4">
        <f>IF(B31&lt;&gt;"",COUNTA($B$2:B31),"")</f>
        <v>30</v>
      </c>
      <c r="B31" s="5">
        <v>1030</v>
      </c>
      <c r="C31" s="6" t="s">
        <v>86</v>
      </c>
      <c r="D31" s="7" t="s">
        <v>83</v>
      </c>
      <c r="E31" s="7" t="s">
        <v>73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7.25" customHeight="1" spans="1:24">
      <c r="A32" s="4">
        <f>IF(B32&lt;&gt;"",COUNTA($B$2:B32),"")</f>
        <v>31</v>
      </c>
      <c r="B32" s="5">
        <v>1031</v>
      </c>
      <c r="C32" s="6" t="s">
        <v>87</v>
      </c>
      <c r="D32" s="7" t="s">
        <v>88</v>
      </c>
      <c r="E32" s="7" t="s">
        <v>73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7.25" customHeight="1" spans="1:24">
      <c r="A33" s="4">
        <f>IF(B33&lt;&gt;"",COUNTA($B$2:B33),"")</f>
        <v>32</v>
      </c>
      <c r="B33" s="5">
        <v>1032</v>
      </c>
      <c r="C33" s="6" t="s">
        <v>89</v>
      </c>
      <c r="D33" s="7" t="s">
        <v>88</v>
      </c>
      <c r="E33" s="7" t="s">
        <v>73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7.25" customHeight="1" spans="1:24">
      <c r="A34" s="4">
        <f>IF(B34&lt;&gt;"",COUNTA($B$2:B34),"")</f>
        <v>33</v>
      </c>
      <c r="B34" s="5">
        <v>1033</v>
      </c>
      <c r="C34" s="6" t="s">
        <v>90</v>
      </c>
      <c r="D34" s="7" t="s">
        <v>88</v>
      </c>
      <c r="E34" s="7" t="s">
        <v>73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7.25" customHeight="1" spans="1:24">
      <c r="A35" s="4">
        <f>IF(B35&lt;&gt;"",COUNTA($B$2:B35),"")</f>
        <v>34</v>
      </c>
      <c r="B35" s="5">
        <v>1034</v>
      </c>
      <c r="C35" s="6" t="s">
        <v>91</v>
      </c>
      <c r="D35" s="7" t="s">
        <v>88</v>
      </c>
      <c r="E35" s="7" t="s">
        <v>73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7.25" customHeight="1" spans="1:24">
      <c r="A36" s="4">
        <f>IF(B36&lt;&gt;"",COUNTA($B$2:B36),"")</f>
        <v>35</v>
      </c>
      <c r="B36" s="5">
        <v>1035</v>
      </c>
      <c r="C36" s="6" t="s">
        <v>92</v>
      </c>
      <c r="D36" s="7" t="s">
        <v>88</v>
      </c>
      <c r="E36" s="7" t="s">
        <v>73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7.25" customHeight="1" spans="1:24">
      <c r="A37" s="4">
        <f>IF(B37&lt;&gt;"",COUNTA($B$2:B37),"")</f>
        <v>36</v>
      </c>
      <c r="B37" s="5">
        <v>1036</v>
      </c>
      <c r="C37" s="6" t="s">
        <v>93</v>
      </c>
      <c r="D37" s="7" t="s">
        <v>88</v>
      </c>
      <c r="E37" s="7" t="s">
        <v>73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7.25" customHeight="1" spans="1:24">
      <c r="A38" s="4">
        <f>IF(B38&lt;&gt;"",COUNTA($B$2:B38),"")</f>
        <v>37</v>
      </c>
      <c r="B38" s="5">
        <v>1037</v>
      </c>
      <c r="C38" s="6" t="s">
        <v>94</v>
      </c>
      <c r="D38" s="7" t="s">
        <v>88</v>
      </c>
      <c r="E38" s="7" t="s">
        <v>73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7.25" customHeight="1" spans="1:24">
      <c r="A39" s="4">
        <f>IF(B39&lt;&gt;"",COUNTA($B$2:B39),"")</f>
        <v>38</v>
      </c>
      <c r="B39" s="5">
        <v>1038</v>
      </c>
      <c r="C39" s="6" t="s">
        <v>95</v>
      </c>
      <c r="D39" s="7" t="s">
        <v>88</v>
      </c>
      <c r="E39" s="7" t="s">
        <v>73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7.25" customHeight="1" spans="1:24">
      <c r="A40" s="4">
        <f>IF(B40&lt;&gt;"",COUNTA($B$2:B40),"")</f>
        <v>39</v>
      </c>
      <c r="B40" s="5">
        <v>1039</v>
      </c>
      <c r="C40" s="6" t="s">
        <v>96</v>
      </c>
      <c r="D40" s="7" t="s">
        <v>88</v>
      </c>
      <c r="E40" s="7" t="s">
        <v>73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7.25" customHeight="1" spans="1:24">
      <c r="A41" s="4">
        <f>IF(B41&lt;&gt;"",COUNTA($B$2:B41),"")</f>
        <v>40</v>
      </c>
      <c r="B41" s="5">
        <v>1040</v>
      </c>
      <c r="C41" s="6" t="s">
        <v>97</v>
      </c>
      <c r="D41" s="7" t="s">
        <v>88</v>
      </c>
      <c r="E41" s="7" t="s">
        <v>73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7.25" customHeight="1" spans="1:24">
      <c r="A42" s="4">
        <f>IF(B42&lt;&gt;"",COUNTA($B$2:B42),"")</f>
        <v>41</v>
      </c>
      <c r="B42" s="5">
        <v>1041</v>
      </c>
      <c r="C42" s="6" t="s">
        <v>98</v>
      </c>
      <c r="D42" s="7" t="s">
        <v>88</v>
      </c>
      <c r="E42" s="7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7.25" customHeight="1" spans="1:24">
      <c r="A43" s="4">
        <f>IF(B43&lt;&gt;"",COUNTA($B$2:B43),"")</f>
        <v>42</v>
      </c>
      <c r="B43" s="5">
        <v>1042</v>
      </c>
      <c r="C43" s="6" t="s">
        <v>99</v>
      </c>
      <c r="D43" s="7" t="s">
        <v>88</v>
      </c>
      <c r="E43" s="7" t="s">
        <v>73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7.25" customHeight="1" spans="1:24">
      <c r="A44" s="4">
        <f>IF(B44&lt;&gt;"",COUNTA($B$2:B44),"")</f>
        <v>43</v>
      </c>
      <c r="B44" s="5">
        <v>1043</v>
      </c>
      <c r="C44" s="6" t="s">
        <v>100</v>
      </c>
      <c r="D44" s="7" t="s">
        <v>88</v>
      </c>
      <c r="E44" s="7" t="s">
        <v>73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7.25" customHeight="1" spans="1:24">
      <c r="A45" s="4">
        <f>IF(B45&lt;&gt;"",COUNTA($B$2:B45),"")</f>
        <v>44</v>
      </c>
      <c r="B45" s="5">
        <v>1044</v>
      </c>
      <c r="C45" s="6" t="s">
        <v>101</v>
      </c>
      <c r="D45" s="7" t="s">
        <v>102</v>
      </c>
      <c r="E45" s="7" t="s">
        <v>73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7.25" customHeight="1" spans="1:24">
      <c r="A46" s="4">
        <f>IF(B46&lt;&gt;"",COUNTA($B$2:B46),"")</f>
        <v>45</v>
      </c>
      <c r="B46" s="5">
        <v>1045</v>
      </c>
      <c r="C46" s="6" t="s">
        <v>103</v>
      </c>
      <c r="D46" s="7" t="s">
        <v>102</v>
      </c>
      <c r="E46" s="7" t="s">
        <v>104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7.25" customHeight="1" spans="1:24">
      <c r="A47" s="4">
        <f>IF(B47&lt;&gt;"",COUNTA($B$2:B47),"")</f>
        <v>46</v>
      </c>
      <c r="B47" s="5">
        <v>1046</v>
      </c>
      <c r="C47" s="6" t="s">
        <v>105</v>
      </c>
      <c r="D47" s="7" t="s">
        <v>102</v>
      </c>
      <c r="E47" s="7" t="s">
        <v>104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7.25" customHeight="1" spans="1:24">
      <c r="A48" s="4">
        <f>IF(B48&lt;&gt;"",COUNTA($B$2:B48),"")</f>
        <v>47</v>
      </c>
      <c r="B48" s="5">
        <v>1047</v>
      </c>
      <c r="C48" s="6" t="s">
        <v>106</v>
      </c>
      <c r="D48" s="7" t="s">
        <v>102</v>
      </c>
      <c r="E48" s="7" t="s">
        <v>73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7.25" customHeight="1" spans="1:24">
      <c r="A49" s="4">
        <f>IF(B49&lt;&gt;"",COUNTA($B$2:B49),"")</f>
        <v>48</v>
      </c>
      <c r="B49" s="5">
        <v>1048</v>
      </c>
      <c r="C49" s="6" t="s">
        <v>107</v>
      </c>
      <c r="D49" s="7" t="s">
        <v>102</v>
      </c>
      <c r="E49" s="7" t="s">
        <v>104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7.25" customHeight="1" spans="1:24">
      <c r="A50" s="4">
        <f>IF(B50&lt;&gt;"",COUNTA($B$2:B50),"")</f>
        <v>49</v>
      </c>
      <c r="B50" s="5">
        <v>1049</v>
      </c>
      <c r="C50" s="6" t="s">
        <v>108</v>
      </c>
      <c r="D50" s="7" t="s">
        <v>102</v>
      </c>
      <c r="E50" s="7" t="s">
        <v>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7.25" customHeight="1" spans="1:24">
      <c r="A51" s="4">
        <f>IF(B51&lt;&gt;"",COUNTA($B$2:B51),"")</f>
        <v>50</v>
      </c>
      <c r="B51" s="5">
        <v>1050</v>
      </c>
      <c r="C51" s="6" t="s">
        <v>109</v>
      </c>
      <c r="D51" s="7" t="s">
        <v>102</v>
      </c>
      <c r="E51" s="7" t="s">
        <v>73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7.25" customHeight="1" spans="1:24">
      <c r="A52" s="4">
        <f>IF(B52&lt;&gt;"",COUNTA($B$2:B52),"")</f>
        <v>51</v>
      </c>
      <c r="B52" s="5">
        <v>1051</v>
      </c>
      <c r="C52" s="6" t="s">
        <v>110</v>
      </c>
      <c r="D52" s="7" t="s">
        <v>102</v>
      </c>
      <c r="E52" s="7" t="s">
        <v>73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7.25" customHeight="1" spans="1:24">
      <c r="A53" s="4">
        <f>IF(B53&lt;&gt;"",COUNTA($B$2:B53),"")</f>
        <v>52</v>
      </c>
      <c r="B53" s="5">
        <v>1052</v>
      </c>
      <c r="C53" s="6" t="s">
        <v>111</v>
      </c>
      <c r="D53" s="7" t="s">
        <v>102</v>
      </c>
      <c r="E53" s="7" t="s">
        <v>73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7.25" customHeight="1" spans="1:24">
      <c r="A54" s="4">
        <f>IF(B54&lt;&gt;"",COUNTA($B$2:B54),"")</f>
        <v>53</v>
      </c>
      <c r="B54" s="5">
        <v>1053</v>
      </c>
      <c r="C54" s="6" t="s">
        <v>112</v>
      </c>
      <c r="D54" s="7" t="s">
        <v>102</v>
      </c>
      <c r="E54" s="7" t="s">
        <v>73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7.25" customHeight="1" spans="1:24">
      <c r="A55" s="4">
        <f>IF(B55&lt;&gt;"",COUNTA($B$2:B55),"")</f>
        <v>54</v>
      </c>
      <c r="B55" s="5">
        <v>1054</v>
      </c>
      <c r="C55" s="6" t="s">
        <v>113</v>
      </c>
      <c r="D55" s="7" t="s">
        <v>114</v>
      </c>
      <c r="E55" s="7" t="s">
        <v>115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7.25" customHeight="1" spans="1:24">
      <c r="A56" s="4">
        <f>IF(B56&lt;&gt;"",COUNTA($B$2:B56),"")</f>
        <v>55</v>
      </c>
      <c r="B56" s="5">
        <v>1055</v>
      </c>
      <c r="C56" s="6" t="s">
        <v>116</v>
      </c>
      <c r="D56" s="7" t="s">
        <v>114</v>
      </c>
      <c r="E56" s="7" t="s">
        <v>73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7.25" customHeight="1" spans="1:24">
      <c r="A57" s="4">
        <f>IF(B57&lt;&gt;"",COUNTA($B$2:B57),"")</f>
        <v>56</v>
      </c>
      <c r="B57" s="5">
        <v>1056</v>
      </c>
      <c r="C57" s="6" t="s">
        <v>117</v>
      </c>
      <c r="D57" s="7" t="s">
        <v>114</v>
      </c>
      <c r="E57" s="7" t="s">
        <v>73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7.25" customHeight="1" spans="1:24">
      <c r="A58" s="4">
        <f>IF(B58&lt;&gt;"",COUNTA($B$2:B58),"")</f>
        <v>57</v>
      </c>
      <c r="B58" s="5">
        <v>1057</v>
      </c>
      <c r="C58" s="6" t="s">
        <v>118</v>
      </c>
      <c r="D58" s="7" t="s">
        <v>114</v>
      </c>
      <c r="E58" s="7" t="s">
        <v>73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7.25" customHeight="1" spans="1:24">
      <c r="A59" s="4">
        <f>IF(B59&lt;&gt;"",COUNTA($B$2:B59),"")</f>
        <v>58</v>
      </c>
      <c r="B59" s="5">
        <v>1058</v>
      </c>
      <c r="C59" s="6" t="s">
        <v>119</v>
      </c>
      <c r="D59" s="7" t="s">
        <v>120</v>
      </c>
      <c r="E59" s="7" t="s">
        <v>73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7.25" customHeight="1" spans="1:24">
      <c r="A60" s="4">
        <f>IF(B60&lt;&gt;"",COUNTA($B$2:B60),"")</f>
        <v>59</v>
      </c>
      <c r="B60" s="5">
        <v>1059</v>
      </c>
      <c r="C60" s="6" t="s">
        <v>121</v>
      </c>
      <c r="D60" s="7" t="s">
        <v>120</v>
      </c>
      <c r="E60" s="7" t="s">
        <v>73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7.25" customHeight="1" spans="1:24">
      <c r="A61" s="4">
        <f>IF(B61&lt;&gt;"",COUNTA($B$2:B61),"")</f>
        <v>60</v>
      </c>
      <c r="B61" s="5">
        <v>1060</v>
      </c>
      <c r="C61" s="6" t="s">
        <v>122</v>
      </c>
      <c r="D61" s="7" t="s">
        <v>120</v>
      </c>
      <c r="E61" s="7" t="s">
        <v>73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7.25" customHeight="1" spans="1:24">
      <c r="A62" s="4">
        <f>IF(B62&lt;&gt;"",COUNTA($B$2:B62),"")</f>
        <v>61</v>
      </c>
      <c r="B62" s="5">
        <v>1061</v>
      </c>
      <c r="C62" s="6" t="s">
        <v>123</v>
      </c>
      <c r="D62" s="7" t="s">
        <v>120</v>
      </c>
      <c r="E62" s="7" t="s">
        <v>73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7.25" customHeight="1" spans="1:24">
      <c r="A63" s="4">
        <f>IF(B63&lt;&gt;"",COUNTA($B$2:B63),"")</f>
        <v>62</v>
      </c>
      <c r="B63" s="5">
        <v>1062</v>
      </c>
      <c r="C63" s="6" t="s">
        <v>124</v>
      </c>
      <c r="D63" s="7" t="s">
        <v>120</v>
      </c>
      <c r="E63" s="7" t="s">
        <v>73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7.25" customHeight="1" spans="1:24">
      <c r="A64" s="4">
        <f>IF(B64&lt;&gt;"",COUNTA($B$2:B64),"")</f>
        <v>63</v>
      </c>
      <c r="B64" s="5">
        <v>1063</v>
      </c>
      <c r="C64" s="6" t="s">
        <v>125</v>
      </c>
      <c r="D64" s="7" t="s">
        <v>120</v>
      </c>
      <c r="E64" s="7" t="s">
        <v>73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7.25" customHeight="1" spans="1:24">
      <c r="A65" s="4">
        <f>IF(B65&lt;&gt;"",COUNTA($B$2:B65),"")</f>
        <v>64</v>
      </c>
      <c r="B65" s="5">
        <v>1064</v>
      </c>
      <c r="C65" s="6" t="s">
        <v>126</v>
      </c>
      <c r="D65" s="7" t="s">
        <v>120</v>
      </c>
      <c r="E65" s="7" t="s">
        <v>30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7.25" customHeight="1" spans="1:24">
      <c r="A66" s="4">
        <f>IF(B66&lt;&gt;"",COUNTA($B$2:B66),"")</f>
        <v>65</v>
      </c>
      <c r="B66" s="5">
        <v>1065</v>
      </c>
      <c r="C66" s="6" t="s">
        <v>127</v>
      </c>
      <c r="D66" s="7" t="s">
        <v>128</v>
      </c>
      <c r="E66" s="7" t="s">
        <v>73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7.25" customHeight="1" spans="1:24">
      <c r="A67" s="4">
        <f>IF(B67&lt;&gt;"",COUNTA($B$2:B67),"")</f>
        <v>66</v>
      </c>
      <c r="B67" s="5">
        <v>1066</v>
      </c>
      <c r="C67" s="6" t="s">
        <v>129</v>
      </c>
      <c r="D67" s="7" t="s">
        <v>128</v>
      </c>
      <c r="E67" s="7" t="s">
        <v>73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7.25" customHeight="1" spans="1:24">
      <c r="A68" s="4">
        <f>IF(B68&lt;&gt;"",COUNTA($B$2:B68),"")</f>
        <v>67</v>
      </c>
      <c r="B68" s="5">
        <v>1067</v>
      </c>
      <c r="C68" s="6" t="s">
        <v>130</v>
      </c>
      <c r="D68" s="7" t="s">
        <v>128</v>
      </c>
      <c r="E68" s="7" t="s">
        <v>104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7.25" customHeight="1" spans="1:24">
      <c r="A69" s="4">
        <f>IF(B69&lt;&gt;"",COUNTA($B$2:B69),"")</f>
        <v>68</v>
      </c>
      <c r="B69" s="5">
        <v>1068</v>
      </c>
      <c r="C69" s="6" t="s">
        <v>131</v>
      </c>
      <c r="D69" s="7" t="s">
        <v>128</v>
      </c>
      <c r="E69" s="7" t="s">
        <v>73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7.25" customHeight="1" spans="1:24">
      <c r="A70" s="4">
        <f>IF(B70&lt;&gt;"",COUNTA($B$2:B70),"")</f>
        <v>69</v>
      </c>
      <c r="B70" s="5">
        <v>1069</v>
      </c>
      <c r="C70" s="6" t="s">
        <v>132</v>
      </c>
      <c r="D70" s="7" t="s">
        <v>133</v>
      </c>
      <c r="E70" s="7" t="s">
        <v>30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7.25" customHeight="1" spans="1:24">
      <c r="A71" s="4">
        <f>IF(B71&lt;&gt;"",COUNTA($B$2:B71),"")</f>
        <v>70</v>
      </c>
      <c r="B71" s="5">
        <v>1070</v>
      </c>
      <c r="C71" s="6" t="s">
        <v>134</v>
      </c>
      <c r="D71" s="7" t="s">
        <v>133</v>
      </c>
      <c r="E71" s="7" t="s">
        <v>73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7.25" customHeight="1" spans="1:24">
      <c r="A72" s="4">
        <f>IF(B72&lt;&gt;"",COUNTA($B$2:B72),"")</f>
        <v>71</v>
      </c>
      <c r="B72" s="5">
        <v>1071</v>
      </c>
      <c r="C72" s="6" t="s">
        <v>135</v>
      </c>
      <c r="D72" s="7" t="s">
        <v>133</v>
      </c>
      <c r="E72" s="7" t="s">
        <v>73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7.25" customHeight="1" spans="1:24">
      <c r="A73" s="4">
        <f>IF(B73&lt;&gt;"",COUNTA($B$2:B73),"")</f>
        <v>72</v>
      </c>
      <c r="B73" s="5">
        <v>1072</v>
      </c>
      <c r="C73" s="6" t="s">
        <v>136</v>
      </c>
      <c r="D73" s="7" t="s">
        <v>133</v>
      </c>
      <c r="E73" s="7" t="s">
        <v>73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7.25" customHeight="1" spans="1:24">
      <c r="A74" s="4">
        <f>IF(B74&lt;&gt;"",COUNTA($B$2:B74),"")</f>
        <v>73</v>
      </c>
      <c r="B74" s="5">
        <v>1073</v>
      </c>
      <c r="C74" s="6" t="s">
        <v>137</v>
      </c>
      <c r="D74" s="7" t="s">
        <v>133</v>
      </c>
      <c r="E74" s="7" t="s">
        <v>39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7.25" customHeight="1" spans="1:24">
      <c r="A75" s="4">
        <f>IF(B75&lt;&gt;"",COUNTA($B$2:B75),"")</f>
        <v>74</v>
      </c>
      <c r="B75" s="5">
        <v>1074</v>
      </c>
      <c r="C75" s="6" t="s">
        <v>138</v>
      </c>
      <c r="D75" s="7" t="s">
        <v>133</v>
      </c>
      <c r="E75" s="7" t="s">
        <v>39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7.25" customHeight="1" spans="1:24">
      <c r="A76" s="4">
        <f>IF(B76&lt;&gt;"",COUNTA($B$2:B76),"")</f>
        <v>75</v>
      </c>
      <c r="B76" s="5">
        <v>1075</v>
      </c>
      <c r="C76" s="6" t="s">
        <v>139</v>
      </c>
      <c r="D76" s="7" t="s">
        <v>133</v>
      </c>
      <c r="E76" s="7" t="s">
        <v>39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7.25" customHeight="1" spans="1:24">
      <c r="A77" s="4">
        <f>IF(B77&lt;&gt;"",COUNTA($B$2:B77),"")</f>
        <v>76</v>
      </c>
      <c r="B77" s="5">
        <v>1076</v>
      </c>
      <c r="C77" s="6" t="s">
        <v>140</v>
      </c>
      <c r="D77" s="7" t="s">
        <v>133</v>
      </c>
      <c r="E77" s="7" t="s">
        <v>39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7.25" customHeight="1" spans="1:24">
      <c r="A78" s="4">
        <f>IF(B78&lt;&gt;"",COUNTA($B$2:B78),"")</f>
        <v>77</v>
      </c>
      <c r="B78" s="5">
        <v>1077</v>
      </c>
      <c r="C78" s="6" t="s">
        <v>141</v>
      </c>
      <c r="D78" s="7" t="s">
        <v>133</v>
      </c>
      <c r="E78" s="7" t="s">
        <v>30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7.25" customHeight="1" spans="1:24">
      <c r="A79" s="4">
        <f>IF(B79&lt;&gt;"",COUNTA($B$2:B79),"")</f>
        <v>78</v>
      </c>
      <c r="B79" s="5">
        <v>1078</v>
      </c>
      <c r="C79" s="6" t="s">
        <v>142</v>
      </c>
      <c r="D79" s="7" t="s">
        <v>133</v>
      </c>
      <c r="E79" s="7" t="s">
        <v>30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7.25" customHeight="1" spans="1:24">
      <c r="A80" s="4">
        <f>IF(B80&lt;&gt;"",COUNTA($B$2:B80),"")</f>
        <v>79</v>
      </c>
      <c r="B80" s="5">
        <v>1079</v>
      </c>
      <c r="C80" s="6" t="s">
        <v>143</v>
      </c>
      <c r="D80" s="7" t="s">
        <v>133</v>
      </c>
      <c r="E80" s="7" t="s">
        <v>30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7.25" customHeight="1" spans="1:24">
      <c r="A81" s="4">
        <f>IF(B81&lt;&gt;"",COUNTA($B$2:B81),"")</f>
        <v>80</v>
      </c>
      <c r="B81" s="5">
        <v>1080</v>
      </c>
      <c r="C81" s="6" t="s">
        <v>144</v>
      </c>
      <c r="D81" s="7" t="s">
        <v>133</v>
      </c>
      <c r="E81" s="7" t="s">
        <v>73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7.25" customHeight="1" spans="1:24">
      <c r="A82" s="4">
        <f>IF(B82&lt;&gt;"",COUNTA($B$2:B82),"")</f>
        <v>81</v>
      </c>
      <c r="B82" s="5">
        <v>1081</v>
      </c>
      <c r="C82" s="6" t="s">
        <v>145</v>
      </c>
      <c r="D82" s="7" t="s">
        <v>146</v>
      </c>
      <c r="E82" s="7" t="s">
        <v>73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7.25" customHeight="1" spans="1:24">
      <c r="A83" s="4">
        <f>IF(B83&lt;&gt;"",COUNTA($B$2:B83),"")</f>
        <v>82</v>
      </c>
      <c r="B83" s="5">
        <v>1082</v>
      </c>
      <c r="C83" s="6" t="s">
        <v>147</v>
      </c>
      <c r="D83" s="7" t="s">
        <v>146</v>
      </c>
      <c r="E83" s="7" t="s">
        <v>73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7.25" customHeight="1" spans="1:24">
      <c r="A84" s="4">
        <f>IF(B84&lt;&gt;"",COUNTA($B$2:B84),"")</f>
        <v>83</v>
      </c>
      <c r="B84" s="5">
        <v>1083</v>
      </c>
      <c r="C84" s="6" t="s">
        <v>148</v>
      </c>
      <c r="D84" s="7" t="s">
        <v>146</v>
      </c>
      <c r="E84" s="7" t="s">
        <v>73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7.25" customHeight="1" spans="1:24">
      <c r="A85" s="4">
        <f>IF(B85&lt;&gt;"",COUNTA($B$2:B85),"")</f>
        <v>84</v>
      </c>
      <c r="B85" s="5">
        <v>1084</v>
      </c>
      <c r="C85" s="6" t="s">
        <v>149</v>
      </c>
      <c r="D85" s="7" t="s">
        <v>146</v>
      </c>
      <c r="E85" s="7" t="s">
        <v>73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7.25" customHeight="1" spans="1:24">
      <c r="A86" s="4">
        <f>IF(B86&lt;&gt;"",COUNTA($B$2:B86),"")</f>
        <v>85</v>
      </c>
      <c r="B86" s="5">
        <v>1085</v>
      </c>
      <c r="C86" s="6" t="s">
        <v>150</v>
      </c>
      <c r="D86" s="7" t="s">
        <v>146</v>
      </c>
      <c r="E86" s="7" t="s">
        <v>73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7.25" customHeight="1" spans="1:24">
      <c r="A87" s="4">
        <f>IF(B87&lt;&gt;"",COUNTA($B$2:B87),"")</f>
        <v>86</v>
      </c>
      <c r="B87" s="5">
        <v>1086</v>
      </c>
      <c r="C87" s="6" t="s">
        <v>151</v>
      </c>
      <c r="D87" s="7" t="s">
        <v>146</v>
      </c>
      <c r="E87" s="7" t="s">
        <v>73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7.25" customHeight="1" spans="1:24">
      <c r="A88" s="4">
        <f>IF(B88&lt;&gt;"",COUNTA($B$2:B88),"")</f>
        <v>87</v>
      </c>
      <c r="B88" s="5">
        <v>1087</v>
      </c>
      <c r="C88" s="6" t="s">
        <v>152</v>
      </c>
      <c r="D88" s="7" t="s">
        <v>153</v>
      </c>
      <c r="E88" s="7" t="s">
        <v>73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7.25" customHeight="1" spans="1:24">
      <c r="A89" s="4">
        <f>IF(B89&lt;&gt;"",COUNTA($B$2:B89),"")</f>
        <v>88</v>
      </c>
      <c r="B89" s="5">
        <v>1088</v>
      </c>
      <c r="C89" s="6" t="s">
        <v>154</v>
      </c>
      <c r="D89" s="7" t="s">
        <v>153</v>
      </c>
      <c r="E89" s="7" t="s">
        <v>73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7.25" customHeight="1" spans="1:24">
      <c r="A90" s="4">
        <f>IF(B90&lt;&gt;"",COUNTA($B$2:B90),"")</f>
        <v>89</v>
      </c>
      <c r="B90" s="5">
        <v>1089</v>
      </c>
      <c r="C90" s="6" t="s">
        <v>155</v>
      </c>
      <c r="D90" s="7" t="s">
        <v>153</v>
      </c>
      <c r="E90" s="7" t="s">
        <v>73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7.25" customHeight="1" spans="1:24">
      <c r="A91" s="4">
        <f>IF(B91&lt;&gt;"",COUNTA($B$2:B91),"")</f>
        <v>90</v>
      </c>
      <c r="B91" s="5">
        <v>1090</v>
      </c>
      <c r="C91" s="6" t="s">
        <v>156</v>
      </c>
      <c r="D91" s="7" t="s">
        <v>153</v>
      </c>
      <c r="E91" s="7" t="s">
        <v>73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7.25" customHeight="1" spans="1:24">
      <c r="A92" s="4">
        <f>IF(B92&lt;&gt;"",COUNTA($B$2:B92),"")</f>
        <v>91</v>
      </c>
      <c r="B92" s="5">
        <v>1091</v>
      </c>
      <c r="C92" s="6" t="s">
        <v>157</v>
      </c>
      <c r="D92" s="7" t="s">
        <v>153</v>
      </c>
      <c r="E92" s="7" t="s">
        <v>73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7.25" customHeight="1" spans="1:24">
      <c r="A93" s="4">
        <f>IF(B93&lt;&gt;"",COUNTA($B$2:B93),"")</f>
        <v>92</v>
      </c>
      <c r="B93" s="5">
        <v>1092</v>
      </c>
      <c r="C93" s="6" t="s">
        <v>158</v>
      </c>
      <c r="D93" s="7" t="s">
        <v>153</v>
      </c>
      <c r="E93" s="7" t="s">
        <v>73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7.25" customHeight="1" spans="1:24">
      <c r="A94" s="4">
        <f>IF(B94&lt;&gt;"",COUNTA($B$2:B94),"")</f>
        <v>93</v>
      </c>
      <c r="B94" s="5">
        <v>1093</v>
      </c>
      <c r="C94" s="6" t="s">
        <v>159</v>
      </c>
      <c r="D94" s="7" t="s">
        <v>153</v>
      </c>
      <c r="E94" s="7" t="s">
        <v>73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7.25" customHeight="1" spans="1:24">
      <c r="A95" s="4">
        <f>IF(B95&lt;&gt;"",COUNTA($B$2:B95),"")</f>
        <v>94</v>
      </c>
      <c r="B95" s="5">
        <v>1094</v>
      </c>
      <c r="C95" s="6" t="s">
        <v>160</v>
      </c>
      <c r="D95" s="7" t="s">
        <v>153</v>
      </c>
      <c r="E95" s="7" t="s">
        <v>73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7.25" customHeight="1" spans="1:24">
      <c r="A96" s="4">
        <f>IF(B96&lt;&gt;"",COUNTA($B$2:B96),"")</f>
        <v>95</v>
      </c>
      <c r="B96" s="5">
        <v>1095</v>
      </c>
      <c r="C96" s="6" t="s">
        <v>161</v>
      </c>
      <c r="D96" s="7" t="s">
        <v>153</v>
      </c>
      <c r="E96" s="7" t="s">
        <v>73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7.25" customHeight="1" spans="1:24">
      <c r="A97" s="4">
        <f>IF(B97&lt;&gt;"",COUNTA($B$2:B97),"")</f>
        <v>96</v>
      </c>
      <c r="B97" s="5">
        <v>1096</v>
      </c>
      <c r="C97" s="6" t="s">
        <v>162</v>
      </c>
      <c r="D97" s="7" t="s">
        <v>153</v>
      </c>
      <c r="E97" s="7" t="s">
        <v>73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7.25" customHeight="1" spans="1:24">
      <c r="A98" s="4">
        <f>IF(B98&lt;&gt;"",COUNTA($B$2:B98),"")</f>
        <v>97</v>
      </c>
      <c r="B98" s="5">
        <v>1097</v>
      </c>
      <c r="C98" s="6" t="s">
        <v>163</v>
      </c>
      <c r="D98" s="7" t="s">
        <v>153</v>
      </c>
      <c r="E98" s="7" t="s">
        <v>73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7.25" customHeight="1" spans="1:24">
      <c r="A99" s="4">
        <f>IF(B99&lt;&gt;"",COUNTA($B$2:B99),"")</f>
        <v>98</v>
      </c>
      <c r="B99" s="5">
        <v>1098</v>
      </c>
      <c r="C99" s="6" t="s">
        <v>164</v>
      </c>
      <c r="D99" s="7" t="s">
        <v>153</v>
      </c>
      <c r="E99" s="7" t="s">
        <v>73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7.25" customHeight="1" spans="1:24">
      <c r="A100" s="4">
        <f>IF(B100&lt;&gt;"",COUNTA($B$2:B100),"")</f>
        <v>99</v>
      </c>
      <c r="B100" s="5">
        <v>1099</v>
      </c>
      <c r="C100" s="6" t="s">
        <v>165</v>
      </c>
      <c r="D100" s="7" t="s">
        <v>153</v>
      </c>
      <c r="E100" s="7" t="s">
        <v>73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7.25" customHeight="1" spans="1:24">
      <c r="A101" s="4">
        <f>IF(B101&lt;&gt;"",COUNTA($B$2:B101),"")</f>
        <v>100</v>
      </c>
      <c r="B101" s="5">
        <v>1100</v>
      </c>
      <c r="C101" s="6" t="s">
        <v>166</v>
      </c>
      <c r="D101" s="7" t="s">
        <v>153</v>
      </c>
      <c r="E101" s="7" t="s">
        <v>73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7.25" customHeight="1" spans="1:24">
      <c r="A102" s="4">
        <f>IF(B102&lt;&gt;"",COUNTA($B$2:B102),"")</f>
        <v>101</v>
      </c>
      <c r="B102" s="5">
        <v>1101</v>
      </c>
      <c r="C102" s="6" t="s">
        <v>167</v>
      </c>
      <c r="D102" s="7" t="s">
        <v>153</v>
      </c>
      <c r="E102" s="7" t="s">
        <v>73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7.25" customHeight="1" spans="1:24">
      <c r="A103" s="4">
        <f>IF(B103&lt;&gt;"",COUNTA($B$2:B103),"")</f>
        <v>102</v>
      </c>
      <c r="B103" s="5">
        <v>1102</v>
      </c>
      <c r="C103" s="6" t="s">
        <v>168</v>
      </c>
      <c r="D103" s="7" t="s">
        <v>153</v>
      </c>
      <c r="E103" s="7" t="s">
        <v>73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7.25" customHeight="1" spans="1:24">
      <c r="A104" s="4">
        <f>IF(B104&lt;&gt;"",COUNTA($B$2:B104),"")</f>
        <v>103</v>
      </c>
      <c r="B104" s="5">
        <v>1103</v>
      </c>
      <c r="C104" s="6" t="s">
        <v>169</v>
      </c>
      <c r="D104" s="7" t="s">
        <v>153</v>
      </c>
      <c r="E104" s="7" t="s">
        <v>73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7.25" customHeight="1" spans="1:24">
      <c r="A105" s="4">
        <f>IF(B105&lt;&gt;"",COUNTA($B$2:B105),"")</f>
        <v>104</v>
      </c>
      <c r="B105" s="5">
        <v>1104</v>
      </c>
      <c r="C105" s="6" t="s">
        <v>170</v>
      </c>
      <c r="D105" s="7" t="s">
        <v>153</v>
      </c>
      <c r="E105" s="7" t="s">
        <v>73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7.25" customHeight="1" spans="1:24">
      <c r="A106" s="4">
        <f>IF(B106&lt;&gt;"",COUNTA($B$2:B106),"")</f>
        <v>105</v>
      </c>
      <c r="B106" s="5">
        <v>1105</v>
      </c>
      <c r="C106" s="6" t="s">
        <v>171</v>
      </c>
      <c r="D106" s="7" t="s">
        <v>153</v>
      </c>
      <c r="E106" s="7" t="s">
        <v>73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7.25" customHeight="1" spans="1:24">
      <c r="A107" s="4">
        <f>IF(B107&lt;&gt;"",COUNTA($B$2:B107),"")</f>
        <v>106</v>
      </c>
      <c r="B107" s="5">
        <v>1106</v>
      </c>
      <c r="C107" s="6" t="s">
        <v>172</v>
      </c>
      <c r="D107" s="7" t="s">
        <v>153</v>
      </c>
      <c r="E107" s="7" t="s">
        <v>73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7.25" customHeight="1" spans="1:24">
      <c r="A108" s="4">
        <f>IF(B108&lt;&gt;"",COUNTA($B$2:B108),"")</f>
        <v>107</v>
      </c>
      <c r="B108" s="5">
        <v>1107</v>
      </c>
      <c r="C108" s="6" t="s">
        <v>173</v>
      </c>
      <c r="D108" s="7" t="s">
        <v>153</v>
      </c>
      <c r="E108" s="7" t="s">
        <v>73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7.25" customHeight="1" spans="1:24">
      <c r="A109" s="4">
        <f>IF(B109&lt;&gt;"",COUNTA($B$2:B109),"")</f>
        <v>108</v>
      </c>
      <c r="B109" s="5">
        <v>1108</v>
      </c>
      <c r="C109" s="6" t="s">
        <v>174</v>
      </c>
      <c r="D109" s="7" t="s">
        <v>153</v>
      </c>
      <c r="E109" s="7" t="s">
        <v>73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7.25" customHeight="1" spans="1:24">
      <c r="A110" s="4">
        <f>IF(B110&lt;&gt;"",COUNTA($B$2:B110),"")</f>
        <v>109</v>
      </c>
      <c r="B110" s="5">
        <v>1109</v>
      </c>
      <c r="C110" s="6" t="s">
        <v>175</v>
      </c>
      <c r="D110" s="7" t="s">
        <v>153</v>
      </c>
      <c r="E110" s="7" t="s">
        <v>73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7.25" customHeight="1" spans="1:24">
      <c r="A111" s="4">
        <f>IF(B111&lt;&gt;"",COUNTA($B$2:B111),"")</f>
        <v>110</v>
      </c>
      <c r="B111" s="5">
        <v>1110</v>
      </c>
      <c r="C111" s="6" t="s">
        <v>176</v>
      </c>
      <c r="D111" s="7" t="s">
        <v>153</v>
      </c>
      <c r="E111" s="7" t="s">
        <v>73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7.25" customHeight="1" spans="1:24">
      <c r="A112" s="4">
        <f>IF(B112&lt;&gt;"",COUNTA($B$2:B112),"")</f>
        <v>111</v>
      </c>
      <c r="B112" s="5">
        <v>1111</v>
      </c>
      <c r="C112" s="6" t="s">
        <v>177</v>
      </c>
      <c r="D112" s="7" t="s">
        <v>153</v>
      </c>
      <c r="E112" s="7" t="s">
        <v>73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7.25" customHeight="1" spans="1:24">
      <c r="A113" s="4">
        <f>IF(B113&lt;&gt;"",COUNTA($B$2:B113),"")</f>
        <v>112</v>
      </c>
      <c r="B113" s="5">
        <v>1112</v>
      </c>
      <c r="C113" s="6" t="s">
        <v>178</v>
      </c>
      <c r="D113" s="7" t="s">
        <v>153</v>
      </c>
      <c r="E113" s="7" t="s">
        <v>73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7.25" customHeight="1" spans="1:24">
      <c r="A114" s="4">
        <f>IF(B114&lt;&gt;"",COUNTA($B$2:B114),"")</f>
        <v>113</v>
      </c>
      <c r="B114" s="5">
        <v>1113</v>
      </c>
      <c r="C114" s="6" t="s">
        <v>179</v>
      </c>
      <c r="D114" s="7" t="s">
        <v>153</v>
      </c>
      <c r="E114" s="7" t="s">
        <v>73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7.25" customHeight="1" spans="1:24">
      <c r="A115" s="4">
        <f>IF(B115&lt;&gt;"",COUNTA($B$2:B115),"")</f>
        <v>114</v>
      </c>
      <c r="B115" s="5">
        <v>1114</v>
      </c>
      <c r="C115" s="6" t="s">
        <v>180</v>
      </c>
      <c r="D115" s="7" t="s">
        <v>153</v>
      </c>
      <c r="E115" s="7" t="s">
        <v>73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7.25" customHeight="1" spans="1:24">
      <c r="A116" s="4">
        <f>IF(B116&lt;&gt;"",COUNTA($B$2:B116),"")</f>
        <v>115</v>
      </c>
      <c r="B116" s="5">
        <v>1115</v>
      </c>
      <c r="C116" s="6" t="s">
        <v>181</v>
      </c>
      <c r="D116" s="7" t="s">
        <v>153</v>
      </c>
      <c r="E116" s="7" t="s">
        <v>73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7.25" customHeight="1" spans="1:24">
      <c r="A117" s="4">
        <f>IF(B117&lt;&gt;"",COUNTA($B$2:B117),"")</f>
        <v>116</v>
      </c>
      <c r="B117" s="5">
        <v>1116</v>
      </c>
      <c r="C117" s="6" t="s">
        <v>182</v>
      </c>
      <c r="D117" s="7" t="s">
        <v>153</v>
      </c>
      <c r="E117" s="7" t="s">
        <v>73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7.25" customHeight="1" spans="1:24">
      <c r="A118" s="4">
        <f>IF(B118&lt;&gt;"",COUNTA($B$2:B118),"")</f>
        <v>117</v>
      </c>
      <c r="B118" s="5">
        <v>1117</v>
      </c>
      <c r="C118" s="6" t="s">
        <v>183</v>
      </c>
      <c r="D118" s="7" t="s">
        <v>153</v>
      </c>
      <c r="E118" s="7" t="s">
        <v>73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7.25" customHeight="1" spans="1:24">
      <c r="A119" s="4">
        <f>IF(B119&lt;&gt;"",COUNTA($B$2:B119),"")</f>
        <v>118</v>
      </c>
      <c r="B119" s="5">
        <v>1118</v>
      </c>
      <c r="C119" s="6" t="s">
        <v>184</v>
      </c>
      <c r="D119" s="7" t="s">
        <v>153</v>
      </c>
      <c r="E119" s="7" t="s">
        <v>73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7.25" customHeight="1" spans="1:24">
      <c r="A120" s="4">
        <f>IF(B120&lt;&gt;"",COUNTA($B$2:B120),"")</f>
        <v>119</v>
      </c>
      <c r="B120" s="5">
        <v>1119</v>
      </c>
      <c r="C120" s="6" t="s">
        <v>185</v>
      </c>
      <c r="D120" s="7" t="s">
        <v>153</v>
      </c>
      <c r="E120" s="7" t="s">
        <v>73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7.25" customHeight="1" spans="1:24">
      <c r="A121" s="4">
        <f>IF(B121&lt;&gt;"",COUNTA($B$2:B121),"")</f>
        <v>120</v>
      </c>
      <c r="B121" s="5">
        <v>1120</v>
      </c>
      <c r="C121" s="6" t="s">
        <v>186</v>
      </c>
      <c r="D121" s="7" t="s">
        <v>153</v>
      </c>
      <c r="E121" s="7" t="s">
        <v>73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7.25" customHeight="1" spans="1:24">
      <c r="A122" s="4">
        <f>IF(B122&lt;&gt;"",COUNTA($B$2:B122),"")</f>
        <v>121</v>
      </c>
      <c r="B122" s="5">
        <v>1121</v>
      </c>
      <c r="C122" s="6" t="s">
        <v>187</v>
      </c>
      <c r="D122" s="7" t="s">
        <v>153</v>
      </c>
      <c r="E122" s="7" t="s">
        <v>73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7.25" customHeight="1" spans="1:24">
      <c r="A123" s="4">
        <f>IF(B123&lt;&gt;"",COUNTA($B$2:B123),"")</f>
        <v>122</v>
      </c>
      <c r="B123" s="5">
        <v>1122</v>
      </c>
      <c r="C123" s="6" t="s">
        <v>188</v>
      </c>
      <c r="D123" s="7" t="s">
        <v>153</v>
      </c>
      <c r="E123" s="7" t="s">
        <v>73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7.25" customHeight="1" spans="1:24">
      <c r="A124" s="4">
        <f>IF(B124&lt;&gt;"",COUNTA($B$2:B124),"")</f>
        <v>123</v>
      </c>
      <c r="B124" s="5">
        <v>1123</v>
      </c>
      <c r="C124" s="6" t="s">
        <v>189</v>
      </c>
      <c r="D124" s="7" t="s">
        <v>153</v>
      </c>
      <c r="E124" s="7" t="s">
        <v>73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7.25" customHeight="1" spans="1:24">
      <c r="A125" s="4">
        <f>IF(B125&lt;&gt;"",COUNTA($B$2:B125),"")</f>
        <v>124</v>
      </c>
      <c r="B125" s="5">
        <v>1124</v>
      </c>
      <c r="C125" s="6" t="s">
        <v>190</v>
      </c>
      <c r="D125" s="7" t="s">
        <v>153</v>
      </c>
      <c r="E125" s="7" t="s">
        <v>73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7.25" customHeight="1" spans="1:24">
      <c r="A126" s="4">
        <f>IF(B126&lt;&gt;"",COUNTA($B$2:B126),"")</f>
        <v>125</v>
      </c>
      <c r="B126" s="5">
        <v>1125</v>
      </c>
      <c r="C126" s="6" t="s">
        <v>191</v>
      </c>
      <c r="D126" s="7" t="s">
        <v>153</v>
      </c>
      <c r="E126" s="7" t="s">
        <v>73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7.25" customHeight="1" spans="1:24">
      <c r="A127" s="4">
        <f>IF(B127&lt;&gt;"",COUNTA($B$2:B127),"")</f>
        <v>126</v>
      </c>
      <c r="B127" s="5">
        <v>1126</v>
      </c>
      <c r="C127" s="6" t="s">
        <v>192</v>
      </c>
      <c r="D127" s="7" t="s">
        <v>153</v>
      </c>
      <c r="E127" s="7" t="s">
        <v>73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7.25" customHeight="1" spans="1:24">
      <c r="A128" s="4">
        <f>IF(B128&lt;&gt;"",COUNTA($B$2:B128),"")</f>
        <v>127</v>
      </c>
      <c r="B128" s="5">
        <v>1127</v>
      </c>
      <c r="C128" s="6" t="s">
        <v>193</v>
      </c>
      <c r="D128" s="7" t="s">
        <v>153</v>
      </c>
      <c r="E128" s="7" t="s">
        <v>73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7.25" customHeight="1" spans="1:24">
      <c r="A129" s="4">
        <f>IF(B129&lt;&gt;"",COUNTA($B$2:B129),"")</f>
        <v>128</v>
      </c>
      <c r="B129" s="5">
        <v>1128</v>
      </c>
      <c r="C129" s="6" t="s">
        <v>194</v>
      </c>
      <c r="D129" s="7" t="s">
        <v>153</v>
      </c>
      <c r="E129" s="7" t="s">
        <v>73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7.25" customHeight="1" spans="1:24">
      <c r="A130" s="4">
        <f>IF(B130&lt;&gt;"",COUNTA($B$2:B130),"")</f>
        <v>129</v>
      </c>
      <c r="B130" s="5">
        <v>1129</v>
      </c>
      <c r="C130" s="6" t="s">
        <v>195</v>
      </c>
      <c r="D130" s="7" t="s">
        <v>153</v>
      </c>
      <c r="E130" s="7" t="s">
        <v>73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7.25" customHeight="1" spans="1:24">
      <c r="A131" s="4">
        <f>IF(B131&lt;&gt;"",COUNTA($B$2:B131),"")</f>
        <v>130</v>
      </c>
      <c r="B131" s="5">
        <v>1130</v>
      </c>
      <c r="C131" s="6" t="s">
        <v>196</v>
      </c>
      <c r="D131" s="7" t="s">
        <v>153</v>
      </c>
      <c r="E131" s="7" t="s">
        <v>73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7.25" customHeight="1" spans="1:24">
      <c r="A132" s="4">
        <f>IF(B132&lt;&gt;"",COUNTA($B$2:B132),"")</f>
        <v>131</v>
      </c>
      <c r="B132" s="5">
        <v>1131</v>
      </c>
      <c r="C132" s="6" t="s">
        <v>197</v>
      </c>
      <c r="D132" s="7" t="s">
        <v>153</v>
      </c>
      <c r="E132" s="7" t="s">
        <v>73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7.25" customHeight="1" spans="1:24">
      <c r="A133" s="4">
        <f>IF(B133&lt;&gt;"",COUNTA($B$2:B133),"")</f>
        <v>132</v>
      </c>
      <c r="B133" s="5">
        <v>1132</v>
      </c>
      <c r="C133" s="6" t="s">
        <v>198</v>
      </c>
      <c r="D133" s="7" t="s">
        <v>153</v>
      </c>
      <c r="E133" s="7" t="s">
        <v>73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7.25" customHeight="1" spans="1:24">
      <c r="A134" s="4">
        <f>IF(B134&lt;&gt;"",COUNTA($B$2:B134),"")</f>
        <v>133</v>
      </c>
      <c r="B134" s="5">
        <v>1133</v>
      </c>
      <c r="C134" s="6" t="s">
        <v>199</v>
      </c>
      <c r="D134" s="7" t="s">
        <v>153</v>
      </c>
      <c r="E134" s="7" t="s">
        <v>73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7.25" customHeight="1" spans="1:24">
      <c r="A135" s="4">
        <f>IF(B135&lt;&gt;"",COUNTA($B$2:B135),"")</f>
        <v>134</v>
      </c>
      <c r="B135" s="5">
        <v>1134</v>
      </c>
      <c r="C135" s="6" t="s">
        <v>200</v>
      </c>
      <c r="D135" s="7" t="s">
        <v>153</v>
      </c>
      <c r="E135" s="7" t="s">
        <v>73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7.25" customHeight="1" spans="1:24">
      <c r="A136" s="4">
        <f>IF(B136&lt;&gt;"",COUNTA($B$2:B136),"")</f>
        <v>135</v>
      </c>
      <c r="B136" s="5">
        <v>1135</v>
      </c>
      <c r="C136" s="6" t="s">
        <v>201</v>
      </c>
      <c r="D136" s="7" t="s">
        <v>153</v>
      </c>
      <c r="E136" s="7" t="s">
        <v>73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7.25" customHeight="1" spans="1:24">
      <c r="A137" s="4">
        <f>IF(B137&lt;&gt;"",COUNTA($B$2:B137),"")</f>
        <v>136</v>
      </c>
      <c r="B137" s="5">
        <v>1136</v>
      </c>
      <c r="C137" s="6" t="s">
        <v>202</v>
      </c>
      <c r="D137" s="7" t="s">
        <v>153</v>
      </c>
      <c r="E137" s="7" t="s">
        <v>73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7.25" customHeight="1" spans="1:24">
      <c r="A138" s="4">
        <f>IF(B138&lt;&gt;"",COUNTA($B$2:B138),"")</f>
        <v>137</v>
      </c>
      <c r="B138" s="5">
        <v>1137</v>
      </c>
      <c r="C138" s="6" t="s">
        <v>203</v>
      </c>
      <c r="D138" s="7" t="s">
        <v>153</v>
      </c>
      <c r="E138" s="7" t="s">
        <v>73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7.25" customHeight="1" spans="1:24">
      <c r="A139" s="4">
        <f>IF(B139&lt;&gt;"",COUNTA($B$2:B139),"")</f>
        <v>138</v>
      </c>
      <c r="B139" s="5">
        <v>1138</v>
      </c>
      <c r="C139" s="6" t="s">
        <v>204</v>
      </c>
      <c r="D139" s="7" t="s">
        <v>153</v>
      </c>
      <c r="E139" s="7" t="s">
        <v>73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7.25" customHeight="1" spans="1:24">
      <c r="A140" s="4">
        <f>IF(B140&lt;&gt;"",COUNTA($B$2:B140),"")</f>
        <v>139</v>
      </c>
      <c r="B140" s="5">
        <v>1139</v>
      </c>
      <c r="C140" s="6" t="s">
        <v>205</v>
      </c>
      <c r="D140" s="7" t="s">
        <v>153</v>
      </c>
      <c r="E140" s="7" t="s">
        <v>73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7.25" customHeight="1" spans="1:24">
      <c r="A141" s="4">
        <f>IF(B141&lt;&gt;"",COUNTA($B$2:B141),"")</f>
        <v>140</v>
      </c>
      <c r="B141" s="5">
        <v>1140</v>
      </c>
      <c r="C141" s="6" t="s">
        <v>206</v>
      </c>
      <c r="D141" s="7" t="s">
        <v>153</v>
      </c>
      <c r="E141" s="7" t="s">
        <v>73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7.25" customHeight="1" spans="1:24">
      <c r="A142" s="4">
        <f>IF(B142&lt;&gt;"",COUNTA($B$2:B142),"")</f>
        <v>141</v>
      </c>
      <c r="B142" s="5">
        <v>1141</v>
      </c>
      <c r="C142" s="6" t="s">
        <v>207</v>
      </c>
      <c r="D142" s="7" t="s">
        <v>153</v>
      </c>
      <c r="E142" s="7" t="s">
        <v>73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7.25" customHeight="1" spans="1:24">
      <c r="A143" s="4">
        <f>IF(B143&lt;&gt;"",COUNTA($B$2:B143),"")</f>
        <v>142</v>
      </c>
      <c r="B143" s="5">
        <v>1142</v>
      </c>
      <c r="C143" s="6" t="s">
        <v>208</v>
      </c>
      <c r="D143" s="7" t="s">
        <v>153</v>
      </c>
      <c r="E143" s="7" t="s">
        <v>73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7.25" customHeight="1" spans="1:24">
      <c r="A144" s="4">
        <f>IF(B144&lt;&gt;"",COUNTA($B$2:B144),"")</f>
        <v>143</v>
      </c>
      <c r="B144" s="5">
        <v>1143</v>
      </c>
      <c r="C144" s="6" t="s">
        <v>209</v>
      </c>
      <c r="D144" s="7" t="s">
        <v>153</v>
      </c>
      <c r="E144" s="7" t="s">
        <v>73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7.25" customHeight="1" spans="1:24">
      <c r="A145" s="4">
        <f>IF(B145&lt;&gt;"",COUNTA($B$2:B145),"")</f>
        <v>144</v>
      </c>
      <c r="B145" s="5">
        <v>1144</v>
      </c>
      <c r="C145" s="6" t="s">
        <v>210</v>
      </c>
      <c r="D145" s="7" t="s">
        <v>153</v>
      </c>
      <c r="E145" s="7" t="s">
        <v>73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7.25" customHeight="1" spans="1:24">
      <c r="A146" s="4">
        <f>IF(B146&lt;&gt;"",COUNTA($B$2:B146),"")</f>
        <v>145</v>
      </c>
      <c r="B146" s="5">
        <v>1145</v>
      </c>
      <c r="C146" s="6" t="s">
        <v>211</v>
      </c>
      <c r="D146" s="7" t="s">
        <v>153</v>
      </c>
      <c r="E146" s="7" t="s">
        <v>73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7.25" customHeight="1" spans="1:24">
      <c r="A147" s="4">
        <f>IF(B147&lt;&gt;"",COUNTA($B$2:B147),"")</f>
        <v>146</v>
      </c>
      <c r="B147" s="5">
        <v>1146</v>
      </c>
      <c r="C147" s="6" t="s">
        <v>212</v>
      </c>
      <c r="D147" s="7" t="s">
        <v>153</v>
      </c>
      <c r="E147" s="7" t="s">
        <v>73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7.25" customHeight="1" spans="1:24">
      <c r="A148" s="4">
        <f>IF(B148&lt;&gt;"",COUNTA($B$2:B148),"")</f>
        <v>147</v>
      </c>
      <c r="B148" s="5">
        <v>1147</v>
      </c>
      <c r="C148" s="6" t="s">
        <v>213</v>
      </c>
      <c r="D148" s="7" t="s">
        <v>153</v>
      </c>
      <c r="E148" s="7" t="s">
        <v>73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7.25" customHeight="1" spans="1:24">
      <c r="A149" s="4">
        <f>IF(B149&lt;&gt;"",COUNTA($B$2:B149),"")</f>
        <v>148</v>
      </c>
      <c r="B149" s="5">
        <v>1148</v>
      </c>
      <c r="C149" s="6" t="s">
        <v>214</v>
      </c>
      <c r="D149" s="7" t="s">
        <v>153</v>
      </c>
      <c r="E149" s="7" t="s">
        <v>73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7.25" customHeight="1" spans="1:24">
      <c r="A150" s="4">
        <f>IF(B150&lt;&gt;"",COUNTA($B$2:B150),"")</f>
        <v>149</v>
      </c>
      <c r="B150" s="5">
        <v>1149</v>
      </c>
      <c r="C150" s="9" t="s">
        <v>215</v>
      </c>
      <c r="D150" s="10" t="s">
        <v>153</v>
      </c>
      <c r="E150" s="7" t="s">
        <v>73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7.25" customHeight="1" spans="1:24">
      <c r="A151" s="4">
        <f>IF(B151&lt;&gt;"",COUNTA($B$2:B151),"")</f>
        <v>150</v>
      </c>
      <c r="B151" s="5">
        <v>1150</v>
      </c>
      <c r="C151" s="9" t="s">
        <v>216</v>
      </c>
      <c r="D151" s="10" t="s">
        <v>153</v>
      </c>
      <c r="E151" s="7" t="s">
        <v>73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7.25" customHeight="1" spans="1:24">
      <c r="A152" s="4">
        <f>IF(B152&lt;&gt;"",COUNTA($B$2:B152),"")</f>
        <v>151</v>
      </c>
      <c r="B152" s="5">
        <v>1151</v>
      </c>
      <c r="C152" s="9" t="s">
        <v>217</v>
      </c>
      <c r="D152" s="10" t="s">
        <v>153</v>
      </c>
      <c r="E152" s="7" t="s">
        <v>73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7.25" customHeight="1" spans="1:24">
      <c r="A153" s="4">
        <f>IF(B153&lt;&gt;"",COUNTA($B$2:B153),"")</f>
        <v>152</v>
      </c>
      <c r="B153" s="5">
        <v>1152</v>
      </c>
      <c r="C153" s="9" t="s">
        <v>218</v>
      </c>
      <c r="D153" s="10" t="s">
        <v>153</v>
      </c>
      <c r="E153" s="7" t="s">
        <v>73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7.25" customHeight="1" spans="1:24">
      <c r="A154" s="4">
        <f>IF(B154&lt;&gt;"",COUNTA($B$2:B154),"")</f>
        <v>153</v>
      </c>
      <c r="B154" s="5">
        <v>1153</v>
      </c>
      <c r="C154" s="9" t="s">
        <v>219</v>
      </c>
      <c r="D154" s="10" t="s">
        <v>153</v>
      </c>
      <c r="E154" s="7" t="s">
        <v>73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7.25" customHeight="1" spans="1:24">
      <c r="A155" s="4">
        <f>IF(B155&lt;&gt;"",COUNTA($B$2:B155),"")</f>
        <v>154</v>
      </c>
      <c r="B155" s="5">
        <v>1154</v>
      </c>
      <c r="C155" s="6" t="s">
        <v>220</v>
      </c>
      <c r="D155" s="10" t="s">
        <v>153</v>
      </c>
      <c r="E155" s="7" t="s">
        <v>73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7.25" customHeight="1" spans="1:24">
      <c r="A156" s="4">
        <f>IF(B156&lt;&gt;"",COUNTA($B$2:B156),"")</f>
        <v>155</v>
      </c>
      <c r="B156" s="5">
        <v>1155</v>
      </c>
      <c r="C156" s="6" t="s">
        <v>221</v>
      </c>
      <c r="D156" s="10" t="s">
        <v>153</v>
      </c>
      <c r="E156" s="7" t="s">
        <v>73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7.25" customHeight="1" spans="1:24">
      <c r="A157" s="4">
        <f>IF(B157&lt;&gt;"",COUNTA($B$2:B157),"")</f>
        <v>156</v>
      </c>
      <c r="B157" s="5">
        <v>1156</v>
      </c>
      <c r="C157" s="6" t="s">
        <v>222</v>
      </c>
      <c r="D157" s="7" t="s">
        <v>153</v>
      </c>
      <c r="E157" s="7" t="s">
        <v>73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7.25" customHeight="1" spans="1:24">
      <c r="A158" s="4">
        <f>IF(B158&lt;&gt;"",COUNTA($B$2:B158),"")</f>
        <v>157</v>
      </c>
      <c r="B158" s="5">
        <v>1157</v>
      </c>
      <c r="C158" s="11" t="s">
        <v>223</v>
      </c>
      <c r="D158" s="7" t="s">
        <v>153</v>
      </c>
      <c r="E158" s="7" t="s">
        <v>73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7.25" customHeight="1" spans="1:24">
      <c r="A159" s="4">
        <f>IF(B159&lt;&gt;"",COUNTA($B$2:B159),"")</f>
        <v>158</v>
      </c>
      <c r="B159" s="5">
        <v>1158</v>
      </c>
      <c r="C159" s="6" t="s">
        <v>224</v>
      </c>
      <c r="D159" s="10" t="s">
        <v>153</v>
      </c>
      <c r="E159" s="7" t="s">
        <v>73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7.25" customHeight="1" spans="1:24">
      <c r="A160" s="4">
        <f>IF(B160&lt;&gt;"",COUNTA($B$2:B160),"")</f>
        <v>159</v>
      </c>
      <c r="B160" s="5">
        <v>1159</v>
      </c>
      <c r="C160" s="6" t="s">
        <v>225</v>
      </c>
      <c r="D160" s="10" t="s">
        <v>153</v>
      </c>
      <c r="E160" s="7" t="s">
        <v>73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7.25" customHeight="1" spans="1:24">
      <c r="A161" s="4">
        <f>IF(B161&lt;&gt;"",COUNTA($B$2:B161),"")</f>
        <v>160</v>
      </c>
      <c r="B161" s="5">
        <v>1160</v>
      </c>
      <c r="C161" s="6" t="s">
        <v>226</v>
      </c>
      <c r="D161" s="7" t="s">
        <v>153</v>
      </c>
      <c r="E161" s="7" t="s">
        <v>73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7.25" customHeight="1" spans="1:24">
      <c r="A162" s="4">
        <f>IF(B162&lt;&gt;"",COUNTA($B$2:B162),"")</f>
        <v>161</v>
      </c>
      <c r="B162" s="5">
        <v>1161</v>
      </c>
      <c r="C162" s="6" t="s">
        <v>227</v>
      </c>
      <c r="D162" s="7" t="s">
        <v>228</v>
      </c>
      <c r="E162" s="7" t="s">
        <v>229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7.25" customHeight="1" spans="1:24">
      <c r="A163" s="4">
        <f>IF(B163&lt;&gt;"",COUNTA($B$2:B163),"")</f>
        <v>162</v>
      </c>
      <c r="B163" s="5">
        <v>1162</v>
      </c>
      <c r="C163" s="6" t="s">
        <v>230</v>
      </c>
      <c r="D163" s="7" t="s">
        <v>231</v>
      </c>
      <c r="E163" s="7" t="s">
        <v>30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7.25" customHeight="1" spans="1:24">
      <c r="A164" s="4">
        <f>IF(B164&lt;&gt;"",COUNTA($B$2:B164),"")</f>
        <v>163</v>
      </c>
      <c r="B164" s="5">
        <v>1163</v>
      </c>
      <c r="C164" s="6" t="s">
        <v>232</v>
      </c>
      <c r="D164" s="7" t="s">
        <v>233</v>
      </c>
      <c r="E164" s="7" t="s">
        <v>73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7.25" customHeight="1" spans="1:24">
      <c r="A165" s="4">
        <f>IF(B165&lt;&gt;"",COUNTA($B$2:B165),"")</f>
        <v>164</v>
      </c>
      <c r="B165" s="5">
        <v>1164</v>
      </c>
      <c r="C165" s="6" t="s">
        <v>234</v>
      </c>
      <c r="D165" s="10" t="s">
        <v>235</v>
      </c>
      <c r="E165" s="7" t="s">
        <v>236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7.25" customHeight="1" spans="1:24">
      <c r="A166" s="4">
        <f>IF(B166&lt;&gt;"",COUNTA($B$2:B166),"")</f>
        <v>165</v>
      </c>
      <c r="B166" s="5">
        <v>1165</v>
      </c>
      <c r="C166" s="6" t="s">
        <v>237</v>
      </c>
      <c r="D166" s="10" t="s">
        <v>235</v>
      </c>
      <c r="E166" s="7" t="s">
        <v>236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7.25" customHeight="1" spans="1:24">
      <c r="A167" s="4">
        <f>IF(B167&lt;&gt;"",COUNTA($B$2:B167),"")</f>
        <v>166</v>
      </c>
      <c r="B167" s="5">
        <v>1166</v>
      </c>
      <c r="C167" s="9" t="s">
        <v>238</v>
      </c>
      <c r="D167" s="10" t="s">
        <v>235</v>
      </c>
      <c r="E167" s="7" t="s">
        <v>236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7.25" customHeight="1" spans="1:24">
      <c r="A168" s="4">
        <f>IF(B168&lt;&gt;"",COUNTA($B$2:B168),"")</f>
        <v>167</v>
      </c>
      <c r="B168" s="5">
        <v>1167</v>
      </c>
      <c r="C168" s="9" t="s">
        <v>239</v>
      </c>
      <c r="D168" s="7" t="s">
        <v>235</v>
      </c>
      <c r="E168" s="7" t="s">
        <v>236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7.25" customHeight="1" spans="1:24">
      <c r="A169" s="4">
        <f>IF(B169&lt;&gt;"",COUNTA($B$2:B169),"")</f>
        <v>168</v>
      </c>
      <c r="B169" s="5">
        <v>1168</v>
      </c>
      <c r="C169" s="9" t="s">
        <v>240</v>
      </c>
      <c r="D169" s="7" t="s">
        <v>235</v>
      </c>
      <c r="E169" s="7" t="s">
        <v>236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7.25" customHeight="1" spans="1:24">
      <c r="A170" s="4">
        <f>IF(B170&lt;&gt;"",COUNTA($B$2:B170),"")</f>
        <v>169</v>
      </c>
      <c r="B170" s="5">
        <v>1169</v>
      </c>
      <c r="C170" s="6" t="s">
        <v>241</v>
      </c>
      <c r="D170" s="7" t="s">
        <v>235</v>
      </c>
      <c r="E170" s="7" t="s">
        <v>236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7.25" customHeight="1" spans="1:24">
      <c r="A171" s="4">
        <f>IF(B171&lt;&gt;"",COUNTA($B$2:B171),"")</f>
        <v>170</v>
      </c>
      <c r="B171" s="5">
        <v>1170</v>
      </c>
      <c r="C171" s="6" t="s">
        <v>242</v>
      </c>
      <c r="D171" s="7" t="s">
        <v>235</v>
      </c>
      <c r="E171" s="7" t="s">
        <v>236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7.25" customHeight="1" spans="1:24">
      <c r="A172" s="4">
        <f>IF(B172&lt;&gt;"",COUNTA($B$2:B172),"")</f>
        <v>171</v>
      </c>
      <c r="B172" s="5">
        <v>1171</v>
      </c>
      <c r="C172" s="6" t="s">
        <v>243</v>
      </c>
      <c r="D172" s="7" t="s">
        <v>244</v>
      </c>
      <c r="E172" s="7" t="s">
        <v>115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7.25" customHeight="1" spans="1:24">
      <c r="A173" s="4">
        <f>IF(B173&lt;&gt;"",COUNTA($B$2:B173),"")</f>
        <v>172</v>
      </c>
      <c r="B173" s="5">
        <v>1172</v>
      </c>
      <c r="C173" s="6" t="s">
        <v>245</v>
      </c>
      <c r="D173" s="7" t="s">
        <v>244</v>
      </c>
      <c r="E173" s="7" t="s">
        <v>115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7.25" customHeight="1" spans="1:24">
      <c r="A174" s="4">
        <f>IF(B174&lt;&gt;"",COUNTA($B$2:B174),"")</f>
        <v>173</v>
      </c>
      <c r="B174" s="5">
        <v>1173</v>
      </c>
      <c r="C174" s="6" t="s">
        <v>246</v>
      </c>
      <c r="D174" s="7" t="s">
        <v>244</v>
      </c>
      <c r="E174" s="7" t="s">
        <v>115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7.25" customHeight="1" spans="1:24">
      <c r="A175" s="4">
        <f>IF(B175&lt;&gt;"",COUNTA($B$2:B175),"")</f>
        <v>174</v>
      </c>
      <c r="B175" s="5">
        <v>1174</v>
      </c>
      <c r="C175" s="6" t="s">
        <v>247</v>
      </c>
      <c r="D175" s="7" t="s">
        <v>244</v>
      </c>
      <c r="E175" s="7" t="s">
        <v>115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7.25" customHeight="1" spans="1:24">
      <c r="A176" s="4">
        <f>IF(B176&lt;&gt;"",COUNTA($B$2:B176),"")</f>
        <v>175</v>
      </c>
      <c r="B176" s="5">
        <v>1175</v>
      </c>
      <c r="C176" s="6" t="s">
        <v>248</v>
      </c>
      <c r="D176" s="7" t="s">
        <v>244</v>
      </c>
      <c r="E176" s="7" t="s">
        <v>249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7.25" customHeight="1" spans="1:24">
      <c r="A177" s="4">
        <f>IF(B177&lt;&gt;"",COUNTA($B$2:B177),"")</f>
        <v>176</v>
      </c>
      <c r="B177" s="5">
        <v>1176</v>
      </c>
      <c r="C177" s="6" t="s">
        <v>250</v>
      </c>
      <c r="D177" s="7" t="s">
        <v>244</v>
      </c>
      <c r="E177" s="7" t="s">
        <v>249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7.25" customHeight="1" spans="1:24">
      <c r="A178" s="4">
        <f>IF(B178&lt;&gt;"",COUNTA($B$2:B178),"")</f>
        <v>177</v>
      </c>
      <c r="B178" s="5">
        <v>1177</v>
      </c>
      <c r="C178" s="6" t="s">
        <v>251</v>
      </c>
      <c r="D178" s="7" t="s">
        <v>244</v>
      </c>
      <c r="E178" s="7" t="s">
        <v>115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7.25" customHeight="1" spans="1:24">
      <c r="A179" s="4">
        <f>IF(B179&lt;&gt;"",COUNTA($B$2:B179),"")</f>
        <v>178</v>
      </c>
      <c r="B179" s="5">
        <v>1178</v>
      </c>
      <c r="C179" s="6" t="s">
        <v>252</v>
      </c>
      <c r="D179" s="7" t="s">
        <v>244</v>
      </c>
      <c r="E179" s="7" t="s">
        <v>249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7.25" customHeight="1" spans="1:24">
      <c r="A180" s="4">
        <f>IF(B180&lt;&gt;"",COUNTA($B$2:B180),"")</f>
        <v>179</v>
      </c>
      <c r="B180" s="5">
        <v>1179</v>
      </c>
      <c r="C180" s="6" t="s">
        <v>253</v>
      </c>
      <c r="D180" s="7" t="s">
        <v>244</v>
      </c>
      <c r="E180" s="7" t="s">
        <v>115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7.25" customHeight="1" spans="1:24">
      <c r="A181" s="4">
        <f>IF(B181&lt;&gt;"",COUNTA($B$2:B181),"")</f>
        <v>180</v>
      </c>
      <c r="B181" s="5">
        <v>1180</v>
      </c>
      <c r="C181" s="6" t="s">
        <v>254</v>
      </c>
      <c r="D181" s="7" t="s">
        <v>244</v>
      </c>
      <c r="E181" s="7" t="s">
        <v>249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7.25" customHeight="1" spans="1:24">
      <c r="A182" s="4">
        <f>IF(B182&lt;&gt;"",COUNTA($B$2:B182),"")</f>
        <v>181</v>
      </c>
      <c r="B182" s="5">
        <v>1181</v>
      </c>
      <c r="C182" s="6" t="s">
        <v>255</v>
      </c>
      <c r="D182" s="7" t="s">
        <v>244</v>
      </c>
      <c r="E182" s="7" t="s">
        <v>115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7.25" customHeight="1" spans="1:24">
      <c r="A183" s="4">
        <f>IF(B183&lt;&gt;"",COUNTA($B$2:B183),"")</f>
        <v>182</v>
      </c>
      <c r="B183" s="5">
        <v>1182</v>
      </c>
      <c r="C183" s="6" t="s">
        <v>256</v>
      </c>
      <c r="D183" s="7" t="s">
        <v>244</v>
      </c>
      <c r="E183" s="7" t="s">
        <v>115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7.25" customHeight="1" spans="1:24">
      <c r="A184" s="4">
        <f>IF(B184&lt;&gt;"",COUNTA($B$2:B184),"")</f>
        <v>183</v>
      </c>
      <c r="B184" s="5">
        <v>1183</v>
      </c>
      <c r="C184" s="6" t="s">
        <v>257</v>
      </c>
      <c r="D184" s="7" t="s">
        <v>244</v>
      </c>
      <c r="E184" s="7" t="s">
        <v>115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7.25" customHeight="1" spans="1:24">
      <c r="A185" s="4">
        <f>IF(B185&lt;&gt;"",COUNTA($B$2:B185),"")</f>
        <v>184</v>
      </c>
      <c r="B185" s="5">
        <v>1184</v>
      </c>
      <c r="C185" s="6" t="s">
        <v>258</v>
      </c>
      <c r="D185" s="7" t="s">
        <v>244</v>
      </c>
      <c r="E185" s="7" t="s">
        <v>115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7.25" customHeight="1" spans="1:24">
      <c r="A186" s="4">
        <f>IF(B186&lt;&gt;"",COUNTA($B$2:B186),"")</f>
        <v>185</v>
      </c>
      <c r="B186" s="5">
        <v>1185</v>
      </c>
      <c r="C186" s="6" t="s">
        <v>259</v>
      </c>
      <c r="D186" s="7" t="s">
        <v>244</v>
      </c>
      <c r="E186" s="7" t="s">
        <v>115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7.25" customHeight="1" spans="1:24">
      <c r="A187" s="4">
        <f>IF(B187&lt;&gt;"",COUNTA($B$2:B187),"")</f>
        <v>186</v>
      </c>
      <c r="B187" s="5">
        <v>1186</v>
      </c>
      <c r="C187" s="6" t="s">
        <v>260</v>
      </c>
      <c r="D187" s="7" t="s">
        <v>244</v>
      </c>
      <c r="E187" s="7" t="s">
        <v>115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7.25" customHeight="1" spans="1:24">
      <c r="A188" s="4">
        <f>IF(B188&lt;&gt;"",COUNTA($B$2:B188),"")</f>
        <v>187</v>
      </c>
      <c r="B188" s="5">
        <v>1187</v>
      </c>
      <c r="C188" s="6" t="s">
        <v>261</v>
      </c>
      <c r="D188" s="7" t="s">
        <v>244</v>
      </c>
      <c r="E188" s="7" t="s">
        <v>115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7.25" customHeight="1" spans="1:24">
      <c r="A189" s="4">
        <f>IF(B189&lt;&gt;"",COUNTA($B$2:B189),"")</f>
        <v>188</v>
      </c>
      <c r="B189" s="5">
        <v>1188</v>
      </c>
      <c r="C189" s="6" t="s">
        <v>262</v>
      </c>
      <c r="D189" s="7" t="s">
        <v>244</v>
      </c>
      <c r="E189" s="7" t="s">
        <v>115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7.25" customHeight="1" spans="1:24">
      <c r="A190" s="4">
        <f>IF(B190&lt;&gt;"",COUNTA($B$2:B190),"")</f>
        <v>189</v>
      </c>
      <c r="B190" s="5">
        <v>1189</v>
      </c>
      <c r="C190" s="6" t="s">
        <v>263</v>
      </c>
      <c r="D190" s="7" t="s">
        <v>244</v>
      </c>
      <c r="E190" s="7" t="s">
        <v>264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7.25" customHeight="1" spans="1:24">
      <c r="A191" s="4">
        <f>IF(B191&lt;&gt;"",COUNTA($B$2:B191),"")</f>
        <v>190</v>
      </c>
      <c r="B191" s="5">
        <v>1190</v>
      </c>
      <c r="C191" s="6" t="s">
        <v>265</v>
      </c>
      <c r="D191" s="7" t="s">
        <v>244</v>
      </c>
      <c r="E191" s="7" t="s">
        <v>264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7.25" customHeight="1" spans="1:24">
      <c r="A192" s="4">
        <f>IF(B192&lt;&gt;"",COUNTA($B$2:B192),"")</f>
        <v>191</v>
      </c>
      <c r="B192" s="5">
        <v>1191</v>
      </c>
      <c r="C192" s="6" t="s">
        <v>266</v>
      </c>
      <c r="D192" s="7" t="s">
        <v>244</v>
      </c>
      <c r="E192" s="7" t="s">
        <v>264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7.25" customHeight="1" spans="1:24">
      <c r="A193" s="4">
        <f>IF(B193&lt;&gt;"",COUNTA($B$2:B193),"")</f>
        <v>192</v>
      </c>
      <c r="B193" s="5">
        <v>1192</v>
      </c>
      <c r="C193" s="6" t="s">
        <v>267</v>
      </c>
      <c r="D193" s="7" t="s">
        <v>244</v>
      </c>
      <c r="E193" s="7" t="s">
        <v>264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7.25" customHeight="1" spans="1:24">
      <c r="A194" s="4">
        <f>IF(B194&lt;&gt;"",COUNTA($B$2:B194),"")</f>
        <v>193</v>
      </c>
      <c r="B194" s="5">
        <v>1193</v>
      </c>
      <c r="C194" s="6" t="s">
        <v>268</v>
      </c>
      <c r="D194" s="7" t="s">
        <v>244</v>
      </c>
      <c r="E194" s="7" t="s">
        <v>236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7.25" customHeight="1" spans="1:24">
      <c r="A195" s="4">
        <f>IF(B195&lt;&gt;"",COUNTA($B$2:B195),"")</f>
        <v>194</v>
      </c>
      <c r="B195" s="5">
        <v>1194</v>
      </c>
      <c r="C195" s="6" t="s">
        <v>269</v>
      </c>
      <c r="D195" s="7" t="s">
        <v>270</v>
      </c>
      <c r="E195" s="7" t="s">
        <v>73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7.25" customHeight="1" spans="1:24">
      <c r="A196" s="4">
        <f>IF(B196&lt;&gt;"",COUNTA($B$2:B196),"")</f>
        <v>195</v>
      </c>
      <c r="B196" s="5">
        <v>1195</v>
      </c>
      <c r="C196" s="6" t="s">
        <v>271</v>
      </c>
      <c r="D196" s="7" t="s">
        <v>270</v>
      </c>
      <c r="E196" s="7" t="s">
        <v>73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7.25" customHeight="1" spans="1:24">
      <c r="A197" s="4">
        <f>IF(B197&lt;&gt;"",COUNTA($B$2:B197),"")</f>
        <v>196</v>
      </c>
      <c r="B197" s="5">
        <v>1196</v>
      </c>
      <c r="C197" s="6" t="s">
        <v>272</v>
      </c>
      <c r="D197" s="7" t="s">
        <v>273</v>
      </c>
      <c r="E197" s="7" t="s">
        <v>249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7.25" customHeight="1" spans="1:24">
      <c r="A198" s="4">
        <f>IF(B198&lt;&gt;"",COUNTA($B$2:B198),"")</f>
        <v>197</v>
      </c>
      <c r="B198" s="5">
        <v>1197</v>
      </c>
      <c r="C198" s="5" t="s">
        <v>274</v>
      </c>
      <c r="D198" s="7" t="s">
        <v>273</v>
      </c>
      <c r="E198" s="7" t="s">
        <v>73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7.25" customHeight="1" spans="1:24">
      <c r="A199" s="4">
        <f>IF(B199&lt;&gt;"",COUNTA($B$2:B199),"")</f>
        <v>198</v>
      </c>
      <c r="B199" s="5">
        <v>1198</v>
      </c>
      <c r="C199" s="6" t="s">
        <v>275</v>
      </c>
      <c r="D199" s="7" t="s">
        <v>276</v>
      </c>
      <c r="E199" s="7" t="s">
        <v>73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7.25" customHeight="1" spans="1:24">
      <c r="A200" s="4">
        <f>IF(B200&lt;&gt;"",COUNTA($B$2:B200),"")</f>
        <v>199</v>
      </c>
      <c r="B200" s="5">
        <v>1199</v>
      </c>
      <c r="C200" s="6" t="s">
        <v>277</v>
      </c>
      <c r="D200" s="7" t="s">
        <v>278</v>
      </c>
      <c r="E200" s="7" t="s">
        <v>104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7.25" customHeight="1" spans="1:24">
      <c r="A201" s="4">
        <f>IF(B201&lt;&gt;"",COUNTA($B$2:B201),"")</f>
        <v>200</v>
      </c>
      <c r="B201" s="5">
        <v>1200</v>
      </c>
      <c r="C201" s="6" t="s">
        <v>279</v>
      </c>
      <c r="D201" s="7" t="s">
        <v>278</v>
      </c>
      <c r="E201" s="7" t="s">
        <v>104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7.25" customHeight="1" spans="1:24">
      <c r="A202" s="4">
        <f>IF(B202&lt;&gt;"",COUNTA($B$2:B202),"")</f>
        <v>201</v>
      </c>
      <c r="B202" s="5">
        <v>1201</v>
      </c>
      <c r="C202" s="6" t="s">
        <v>280</v>
      </c>
      <c r="D202" s="7" t="s">
        <v>278</v>
      </c>
      <c r="E202" s="7" t="s">
        <v>73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7.25" customHeight="1" spans="1:24">
      <c r="A203" s="4">
        <f>IF(B203&lt;&gt;"",COUNTA($B$2:B203),"")</f>
        <v>202</v>
      </c>
      <c r="B203" s="5">
        <v>1202</v>
      </c>
      <c r="C203" s="6" t="s">
        <v>281</v>
      </c>
      <c r="D203" s="7" t="s">
        <v>278</v>
      </c>
      <c r="E203" s="7" t="s">
        <v>104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7.25" customHeight="1" spans="1:24">
      <c r="A204" s="4">
        <f>IF(B204&lt;&gt;"",COUNTA($B$2:B204),"")</f>
        <v>203</v>
      </c>
      <c r="B204" s="5">
        <v>1203</v>
      </c>
      <c r="C204" s="6" t="s">
        <v>282</v>
      </c>
      <c r="D204" s="7" t="s">
        <v>278</v>
      </c>
      <c r="E204" s="7" t="s">
        <v>104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7.25" customHeight="1" spans="1:24">
      <c r="A205" s="4">
        <f>IF(B205&lt;&gt;"",COUNTA($B$2:B205),"")</f>
        <v>204</v>
      </c>
      <c r="B205" s="5">
        <v>1204</v>
      </c>
      <c r="C205" s="6" t="s">
        <v>283</v>
      </c>
      <c r="D205" s="7" t="s">
        <v>278</v>
      </c>
      <c r="E205" s="7" t="s">
        <v>104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7.25" customHeight="1" spans="1:24">
      <c r="A206" s="4">
        <f>IF(B206&lt;&gt;"",COUNTA($B$2:B206),"")</f>
        <v>205</v>
      </c>
      <c r="B206" s="5">
        <v>1205</v>
      </c>
      <c r="C206" s="6" t="s">
        <v>284</v>
      </c>
      <c r="D206" s="7" t="s">
        <v>285</v>
      </c>
      <c r="E206" s="7" t="s">
        <v>39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7.25" customHeight="1" spans="1:24">
      <c r="A207" s="4">
        <f>IF(B207&lt;&gt;"",COUNTA($B$2:B207),"")</f>
        <v>206</v>
      </c>
      <c r="B207" s="5">
        <v>1206</v>
      </c>
      <c r="C207" s="6" t="s">
        <v>286</v>
      </c>
      <c r="D207" s="7" t="s">
        <v>287</v>
      </c>
      <c r="E207" s="7" t="s">
        <v>73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7.25" customHeight="1" spans="1:24">
      <c r="A208" s="4">
        <f>IF(B208&lt;&gt;"",COUNTA($B$2:B208),"")</f>
        <v>207</v>
      </c>
      <c r="B208" s="5">
        <v>1207</v>
      </c>
      <c r="C208" s="6" t="s">
        <v>288</v>
      </c>
      <c r="D208" s="7" t="s">
        <v>287</v>
      </c>
      <c r="E208" s="7" t="s">
        <v>73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7.25" customHeight="1" spans="1:24">
      <c r="A209" s="4">
        <f>IF(B209&lt;&gt;"",COUNTA($B$2:B209),"")</f>
        <v>208</v>
      </c>
      <c r="B209" s="5">
        <v>1208</v>
      </c>
      <c r="C209" s="6" t="s">
        <v>289</v>
      </c>
      <c r="D209" s="7" t="s">
        <v>287</v>
      </c>
      <c r="E209" s="7" t="s">
        <v>73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7.25" customHeight="1" spans="1:24">
      <c r="A210" s="4">
        <f>IF(B210&lt;&gt;"",COUNTA($B$2:B210),"")</f>
        <v>209</v>
      </c>
      <c r="B210" s="5">
        <v>1209</v>
      </c>
      <c r="C210" s="6" t="s">
        <v>290</v>
      </c>
      <c r="D210" s="7" t="s">
        <v>291</v>
      </c>
      <c r="E210" s="7" t="s">
        <v>73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7.25" customHeight="1" spans="1:24">
      <c r="A211" s="4">
        <f>IF(B211&lt;&gt;"",COUNTA($B$2:B211),"")</f>
        <v>210</v>
      </c>
      <c r="B211" s="5">
        <v>1210</v>
      </c>
      <c r="C211" s="6" t="s">
        <v>292</v>
      </c>
      <c r="D211" s="7" t="s">
        <v>291</v>
      </c>
      <c r="E211" s="7" t="s">
        <v>73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7.25" customHeight="1" spans="1:24">
      <c r="A212" s="4">
        <f>IF(B212&lt;&gt;"",COUNTA($B$2:B212),"")</f>
        <v>211</v>
      </c>
      <c r="B212" s="5">
        <v>1211</v>
      </c>
      <c r="C212" s="6" t="s">
        <v>293</v>
      </c>
      <c r="D212" s="7" t="s">
        <v>291</v>
      </c>
      <c r="E212" s="7" t="s">
        <v>73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7.25" customHeight="1" spans="1:24">
      <c r="A213" s="4">
        <f>IF(B213&lt;&gt;"",COUNTA($B$2:B213),"")</f>
        <v>212</v>
      </c>
      <c r="B213" s="5">
        <v>1212</v>
      </c>
      <c r="C213" s="6" t="s">
        <v>294</v>
      </c>
      <c r="D213" s="7" t="s">
        <v>291</v>
      </c>
      <c r="E213" s="7" t="s">
        <v>73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7.25" customHeight="1" spans="1:24">
      <c r="A214" s="4">
        <f>IF(B214&lt;&gt;"",COUNTA($B$2:B214),"")</f>
        <v>213</v>
      </c>
      <c r="B214" s="5">
        <v>1213</v>
      </c>
      <c r="C214" s="6" t="s">
        <v>295</v>
      </c>
      <c r="D214" s="7" t="s">
        <v>291</v>
      </c>
      <c r="E214" s="7" t="s">
        <v>73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7.25" customHeight="1" spans="1:24">
      <c r="A215" s="4">
        <f>IF(B215&lt;&gt;"",COUNTA($B$2:B215),"")</f>
        <v>214</v>
      </c>
      <c r="B215" s="5">
        <v>1214</v>
      </c>
      <c r="C215" s="6" t="s">
        <v>296</v>
      </c>
      <c r="D215" s="7" t="s">
        <v>291</v>
      </c>
      <c r="E215" s="7" t="s">
        <v>73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7.25" customHeight="1" spans="1:24">
      <c r="A216" s="4">
        <f>IF(B216&lt;&gt;"",COUNTA($B$2:B216),"")</f>
        <v>215</v>
      </c>
      <c r="B216" s="5">
        <v>1215</v>
      </c>
      <c r="C216" s="6" t="s">
        <v>297</v>
      </c>
      <c r="D216" s="7" t="s">
        <v>291</v>
      </c>
      <c r="E216" s="7" t="s">
        <v>73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7.25" customHeight="1" spans="1:24">
      <c r="A217" s="4">
        <f>IF(B217&lt;&gt;"",COUNTA($B$2:B217),"")</f>
        <v>216</v>
      </c>
      <c r="B217" s="5">
        <v>1216</v>
      </c>
      <c r="C217" s="6" t="s">
        <v>298</v>
      </c>
      <c r="D217" s="7" t="s">
        <v>299</v>
      </c>
      <c r="E217" s="7" t="s">
        <v>73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7.25" customHeight="1" spans="1:24">
      <c r="A218" s="4">
        <f>IF(B218&lt;&gt;"",COUNTA($B$2:B218),"")</f>
        <v>217</v>
      </c>
      <c r="B218" s="5">
        <v>1217</v>
      </c>
      <c r="C218" s="6" t="s">
        <v>300</v>
      </c>
      <c r="D218" s="7" t="s">
        <v>299</v>
      </c>
      <c r="E218" s="7" t="s">
        <v>73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7.25" customHeight="1" spans="1:24">
      <c r="A219" s="4">
        <f>IF(B219&lt;&gt;"",COUNTA($B$2:B219),"")</f>
        <v>218</v>
      </c>
      <c r="B219" s="5">
        <v>1218</v>
      </c>
      <c r="C219" s="6" t="s">
        <v>301</v>
      </c>
      <c r="D219" s="7" t="s">
        <v>299</v>
      </c>
      <c r="E219" s="7" t="s">
        <v>73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7.25" customHeight="1" spans="1:24">
      <c r="A220" s="4">
        <f>IF(B220&lt;&gt;"",COUNTA($B$2:B220),"")</f>
        <v>219</v>
      </c>
      <c r="B220" s="5">
        <v>1219</v>
      </c>
      <c r="C220" s="6" t="s">
        <v>302</v>
      </c>
      <c r="D220" s="7" t="s">
        <v>303</v>
      </c>
      <c r="E220" s="7" t="s">
        <v>73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7.25" customHeight="1" spans="1:24">
      <c r="A221" s="4">
        <f>IF(B221&lt;&gt;"",COUNTA($B$2:B221),"")</f>
        <v>220</v>
      </c>
      <c r="B221" s="5">
        <v>1220</v>
      </c>
      <c r="C221" s="12" t="s">
        <v>304</v>
      </c>
      <c r="D221" s="7" t="s">
        <v>305</v>
      </c>
      <c r="E221" s="7" t="s">
        <v>229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ht="17.25" customHeight="1" spans="1:24">
      <c r="A222" s="4">
        <f>IF(B222&lt;&gt;"",COUNTA($B$2:B222),"")</f>
        <v>221</v>
      </c>
      <c r="B222" s="5">
        <v>1221</v>
      </c>
      <c r="C222" s="6" t="s">
        <v>306</v>
      </c>
      <c r="D222" s="7" t="s">
        <v>305</v>
      </c>
      <c r="E222" s="7" t="s">
        <v>229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ht="17.25" customHeight="1" spans="1:24">
      <c r="A223" s="4">
        <f>IF(B223&lt;&gt;"",COUNTA($B$2:B223),"")</f>
        <v>222</v>
      </c>
      <c r="B223" s="5">
        <v>1222</v>
      </c>
      <c r="C223" s="6" t="s">
        <v>307</v>
      </c>
      <c r="D223" s="7" t="s">
        <v>305</v>
      </c>
      <c r="E223" s="7" t="s">
        <v>39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ht="17.25" customHeight="1" spans="1:24">
      <c r="A224" s="4">
        <f>IF(B224&lt;&gt;"",COUNTA($B$2:B224),"")</f>
        <v>223</v>
      </c>
      <c r="B224" s="5">
        <v>1223</v>
      </c>
      <c r="C224" s="6" t="s">
        <v>308</v>
      </c>
      <c r="D224" s="7" t="s">
        <v>309</v>
      </c>
      <c r="E224" s="7" t="s">
        <v>249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ht="17.25" customHeight="1" spans="1:24">
      <c r="A225" s="4">
        <f>IF(B225&lt;&gt;"",COUNTA($B$2:B225),"")</f>
        <v>224</v>
      </c>
      <c r="B225" s="5">
        <v>1224</v>
      </c>
      <c r="C225" s="8" t="s">
        <v>310</v>
      </c>
      <c r="D225" s="7" t="s">
        <v>54</v>
      </c>
      <c r="E225" s="7" t="s">
        <v>30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ht="17.25" customHeight="1" spans="1:24">
      <c r="A226" s="4">
        <f>IF(B226&lt;&gt;"",COUNTA($B$2:B226),"")</f>
        <v>225</v>
      </c>
      <c r="B226" s="5">
        <v>1225</v>
      </c>
      <c r="C226" s="6" t="s">
        <v>311</v>
      </c>
      <c r="D226" s="7" t="s">
        <v>312</v>
      </c>
      <c r="E226" s="7" t="s">
        <v>39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ht="17.25" customHeight="1" spans="1:24">
      <c r="A227" s="4">
        <f>IF(B227&lt;&gt;"",COUNTA($B$2:B227),"")</f>
        <v>226</v>
      </c>
      <c r="B227" s="5">
        <v>1226</v>
      </c>
      <c r="C227" s="6" t="s">
        <v>313</v>
      </c>
      <c r="D227" s="7" t="s">
        <v>312</v>
      </c>
      <c r="E227" s="7" t="s">
        <v>73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ht="17.25" customHeight="1" spans="1:24">
      <c r="A228" s="4">
        <f>IF(B228&lt;&gt;"",COUNTA($B$2:B228),"")</f>
        <v>227</v>
      </c>
      <c r="B228" s="5">
        <v>1227</v>
      </c>
      <c r="C228" s="6" t="s">
        <v>314</v>
      </c>
      <c r="D228" s="7" t="s">
        <v>312</v>
      </c>
      <c r="E228" s="7" t="s">
        <v>104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ht="17.25" customHeight="1" spans="1:24">
      <c r="A229" s="4">
        <f>IF(B229&lt;&gt;"",COUNTA($B$2:B229),"")</f>
        <v>228</v>
      </c>
      <c r="B229" s="5">
        <v>1228</v>
      </c>
      <c r="C229" s="6" t="s">
        <v>315</v>
      </c>
      <c r="D229" s="7" t="s">
        <v>312</v>
      </c>
      <c r="E229" s="7" t="s">
        <v>73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ht="17.25" customHeight="1" spans="1:24">
      <c r="A230" s="4">
        <f>IF(B230&lt;&gt;"",COUNTA($B$2:B230),"")</f>
        <v>229</v>
      </c>
      <c r="B230" s="5">
        <v>1229</v>
      </c>
      <c r="C230" s="6" t="s">
        <v>316</v>
      </c>
      <c r="D230" s="7" t="s">
        <v>312</v>
      </c>
      <c r="E230" s="7" t="s">
        <v>73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ht="17.25" customHeight="1" spans="1:24">
      <c r="A231" s="4">
        <f>IF(B231&lt;&gt;"",COUNTA($B$2:B231),"")</f>
        <v>230</v>
      </c>
      <c r="B231" s="5">
        <v>1230</v>
      </c>
      <c r="C231" s="6" t="s">
        <v>317</v>
      </c>
      <c r="D231" s="7" t="s">
        <v>312</v>
      </c>
      <c r="E231" s="7" t="s">
        <v>73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ht="17.25" customHeight="1" spans="1:24">
      <c r="A232" s="4">
        <f>IF(B232&lt;&gt;"",COUNTA($B$2:B232),"")</f>
        <v>231</v>
      </c>
      <c r="B232" s="5">
        <v>1231</v>
      </c>
      <c r="C232" s="6" t="s">
        <v>318</v>
      </c>
      <c r="D232" s="7" t="s">
        <v>312</v>
      </c>
      <c r="E232" s="7" t="s">
        <v>73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ht="17.25" customHeight="1" spans="1:24">
      <c r="A233" s="4">
        <f>IF(B233&lt;&gt;"",COUNTA($B$2:B233),"")</f>
        <v>232</v>
      </c>
      <c r="B233" s="5">
        <v>1232</v>
      </c>
      <c r="C233" s="6" t="s">
        <v>319</v>
      </c>
      <c r="D233" s="7" t="s">
        <v>312</v>
      </c>
      <c r="E233" s="7" t="s">
        <v>73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ht="17.25" customHeight="1" spans="1:24">
      <c r="A234" s="4">
        <f>IF(B234&lt;&gt;"",COUNTA($B$2:B234),"")</f>
        <v>233</v>
      </c>
      <c r="B234" s="5">
        <v>1233</v>
      </c>
      <c r="C234" s="6" t="s">
        <v>320</v>
      </c>
      <c r="D234" s="7" t="s">
        <v>312</v>
      </c>
      <c r="E234" s="7" t="s">
        <v>73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ht="17.25" customHeight="1" spans="1:24">
      <c r="A235" s="4">
        <f>IF(B235&lt;&gt;"",COUNTA($B$2:B235),"")</f>
        <v>234</v>
      </c>
      <c r="B235" s="5">
        <v>1234</v>
      </c>
      <c r="C235" s="6" t="s">
        <v>321</v>
      </c>
      <c r="D235" s="7" t="s">
        <v>312</v>
      </c>
      <c r="E235" s="7" t="s">
        <v>73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ht="17.25" customHeight="1" spans="1:24">
      <c r="A236" s="4">
        <f>IF(B236&lt;&gt;"",COUNTA($B$2:B236),"")</f>
        <v>235</v>
      </c>
      <c r="B236" s="5">
        <v>1235</v>
      </c>
      <c r="C236" s="6" t="s">
        <v>322</v>
      </c>
      <c r="D236" s="7" t="s">
        <v>312</v>
      </c>
      <c r="E236" s="7" t="s">
        <v>73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ht="17.25" customHeight="1" spans="1:24">
      <c r="A237" s="4">
        <f>IF(B237&lt;&gt;"",COUNTA($B$2:B237),"")</f>
        <v>236</v>
      </c>
      <c r="B237" s="5">
        <v>1236</v>
      </c>
      <c r="C237" s="6" t="s">
        <v>323</v>
      </c>
      <c r="D237" s="7" t="s">
        <v>312</v>
      </c>
      <c r="E237" s="7" t="s">
        <v>73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ht="17.25" customHeight="1" spans="1:24">
      <c r="A238" s="4">
        <f>IF(B238&lt;&gt;"",COUNTA($B$2:B238),"")</f>
        <v>237</v>
      </c>
      <c r="B238" s="5">
        <v>1237</v>
      </c>
      <c r="C238" s="6" t="s">
        <v>324</v>
      </c>
      <c r="D238" s="7" t="s">
        <v>312</v>
      </c>
      <c r="E238" s="7" t="s">
        <v>73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ht="17.25" customHeight="1" spans="1:24">
      <c r="A239" s="4">
        <f>IF(B239&lt;&gt;"",COUNTA($B$2:B239),"")</f>
        <v>238</v>
      </c>
      <c r="B239" s="5">
        <v>1238</v>
      </c>
      <c r="C239" s="13" t="s">
        <v>325</v>
      </c>
      <c r="D239" s="7" t="s">
        <v>312</v>
      </c>
      <c r="E239" s="7" t="s">
        <v>73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ht="17.25" customHeight="1" spans="1:24">
      <c r="A240" s="4">
        <f>IF(B240&lt;&gt;"",COUNTA($B$2:B240),"")</f>
        <v>239</v>
      </c>
      <c r="B240" s="5">
        <v>1239</v>
      </c>
      <c r="C240" s="6" t="s">
        <v>326</v>
      </c>
      <c r="D240" s="7" t="s">
        <v>312</v>
      </c>
      <c r="E240" s="7" t="s">
        <v>39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ht="17.25" customHeight="1" spans="1:24">
      <c r="A241" s="4">
        <f>IF(B241&lt;&gt;"",COUNTA($B$2:B241),"")</f>
        <v>240</v>
      </c>
      <c r="B241" s="5">
        <v>1240</v>
      </c>
      <c r="C241" s="6" t="s">
        <v>327</v>
      </c>
      <c r="D241" s="7" t="s">
        <v>312</v>
      </c>
      <c r="E241" s="7" t="s">
        <v>39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ht="17.25" customHeight="1" spans="1:24">
      <c r="A242" s="4">
        <f>IF(B242&lt;&gt;"",COUNTA($B$2:B242),"")</f>
        <v>241</v>
      </c>
      <c r="B242" s="5">
        <v>1241</v>
      </c>
      <c r="C242" s="6" t="s">
        <v>328</v>
      </c>
      <c r="D242" s="7" t="s">
        <v>312</v>
      </c>
      <c r="E242" s="7" t="s">
        <v>39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ht="17.25" customHeight="1" spans="1:24">
      <c r="A243" s="4">
        <f>IF(B243&lt;&gt;"",COUNTA($B$2:B243),"")</f>
        <v>242</v>
      </c>
      <c r="B243" s="5">
        <v>1242</v>
      </c>
      <c r="C243" s="6" t="s">
        <v>329</v>
      </c>
      <c r="D243" s="7" t="s">
        <v>312</v>
      </c>
      <c r="E243" s="7" t="s">
        <v>39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ht="17.25" customHeight="1" spans="1:24">
      <c r="A244" s="4">
        <f>IF(B244&lt;&gt;"",COUNTA($B$2:B244),"")</f>
        <v>243</v>
      </c>
      <c r="B244" s="5">
        <v>1243</v>
      </c>
      <c r="C244" s="6" t="s">
        <v>330</v>
      </c>
      <c r="D244" s="7" t="s">
        <v>312</v>
      </c>
      <c r="E244" s="7" t="s">
        <v>39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ht="17.25" customHeight="1" spans="1:24">
      <c r="A245" s="4">
        <f>IF(B245&lt;&gt;"",COUNTA($B$2:B245),"")</f>
        <v>244</v>
      </c>
      <c r="B245" s="5">
        <v>1244</v>
      </c>
      <c r="C245" s="6" t="s">
        <v>331</v>
      </c>
      <c r="D245" s="7" t="s">
        <v>312</v>
      </c>
      <c r="E245" s="7" t="s">
        <v>73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ht="17.25" customHeight="1" spans="1:24">
      <c r="A246" s="4">
        <f>IF(B246&lt;&gt;"",COUNTA($B$2:B246),"")</f>
        <v>245</v>
      </c>
      <c r="B246" s="5">
        <v>1245</v>
      </c>
      <c r="C246" s="6" t="s">
        <v>332</v>
      </c>
      <c r="D246" s="7" t="s">
        <v>312</v>
      </c>
      <c r="E246" s="7" t="s">
        <v>73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ht="17.25" customHeight="1" spans="1:24">
      <c r="A247" s="4">
        <f>IF(B247&lt;&gt;"",COUNTA($B$2:B247),"")</f>
        <v>246</v>
      </c>
      <c r="B247" s="5">
        <v>1246</v>
      </c>
      <c r="C247" s="6" t="s">
        <v>333</v>
      </c>
      <c r="D247" s="7" t="s">
        <v>334</v>
      </c>
      <c r="E247" s="7" t="s">
        <v>73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ht="17.25" customHeight="1" spans="1:24">
      <c r="A248" s="4">
        <f>IF(B248&lt;&gt;"",COUNTA($B$2:B248),"")</f>
        <v>247</v>
      </c>
      <c r="B248" s="5">
        <v>1247</v>
      </c>
      <c r="C248" s="9" t="s">
        <v>335</v>
      </c>
      <c r="D248" s="7" t="s">
        <v>334</v>
      </c>
      <c r="E248" s="7" t="s">
        <v>73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ht="17.25" customHeight="1" spans="1:24">
      <c r="A249" s="4">
        <f>IF(B249&lt;&gt;"",COUNTA($B$2:B249),"")</f>
        <v>248</v>
      </c>
      <c r="B249" s="5">
        <v>1248</v>
      </c>
      <c r="C249" s="9" t="s">
        <v>336</v>
      </c>
      <c r="D249" s="7" t="s">
        <v>334</v>
      </c>
      <c r="E249" s="7" t="s">
        <v>73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ht="17.25" customHeight="1" spans="1:24">
      <c r="A250" s="4">
        <f>IF(B250&lt;&gt;"",COUNTA($B$2:B250),"")</f>
        <v>249</v>
      </c>
      <c r="B250" s="5">
        <v>1249</v>
      </c>
      <c r="C250" s="6" t="s">
        <v>337</v>
      </c>
      <c r="D250" s="7" t="s">
        <v>338</v>
      </c>
      <c r="E250" s="7" t="s">
        <v>339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ht="17.25" customHeight="1" spans="1:24">
      <c r="A251" s="4">
        <f>IF(B251&lt;&gt;"",COUNTA($B$2:B251),"")</f>
        <v>250</v>
      </c>
      <c r="B251" s="5">
        <v>1250</v>
      </c>
      <c r="C251" s="6" t="s">
        <v>340</v>
      </c>
      <c r="D251" s="7" t="s">
        <v>341</v>
      </c>
      <c r="E251" s="7" t="s">
        <v>39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ht="17.25" customHeight="1" spans="1:24">
      <c r="A252" s="4">
        <f>IF(B252&lt;&gt;"",COUNTA($B$2:B252),"")</f>
        <v>251</v>
      </c>
      <c r="B252" s="5">
        <v>1251</v>
      </c>
      <c r="C252" s="6" t="s">
        <v>342</v>
      </c>
      <c r="D252" s="7" t="s">
        <v>341</v>
      </c>
      <c r="E252" s="7" t="s">
        <v>39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ht="17.25" customHeight="1" spans="1:24">
      <c r="A253" s="4">
        <f>IF(B253&lt;&gt;"",COUNTA($B$2:B253),"")</f>
        <v>252</v>
      </c>
      <c r="B253" s="5">
        <v>1252</v>
      </c>
      <c r="C253" s="6" t="s">
        <v>343</v>
      </c>
      <c r="D253" s="7" t="s">
        <v>341</v>
      </c>
      <c r="E253" s="7" t="s">
        <v>39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ht="17.25" customHeight="1" spans="1:24">
      <c r="A254" s="4">
        <f>IF(B254&lt;&gt;"",COUNTA($B$2:B254),"")</f>
        <v>253</v>
      </c>
      <c r="B254" s="5">
        <v>1253</v>
      </c>
      <c r="C254" s="6" t="s">
        <v>344</v>
      </c>
      <c r="D254" s="7" t="s">
        <v>345</v>
      </c>
      <c r="E254" s="7" t="s">
        <v>104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ht="17.25" customHeight="1" spans="1:24">
      <c r="A255" s="4">
        <f>IF(B255&lt;&gt;"",COUNTA($B$2:B255),"")</f>
        <v>254</v>
      </c>
      <c r="B255" s="5">
        <v>1254</v>
      </c>
      <c r="C255" s="6" t="s">
        <v>346</v>
      </c>
      <c r="D255" s="7" t="s">
        <v>347</v>
      </c>
      <c r="E255" s="7" t="s">
        <v>115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ht="17.25" customHeight="1" spans="1:24">
      <c r="A256" s="4">
        <f>IF(B256&lt;&gt;"",COUNTA($B$2:B256),"")</f>
        <v>255</v>
      </c>
      <c r="B256" s="5">
        <v>1255</v>
      </c>
      <c r="C256" s="6" t="s">
        <v>348</v>
      </c>
      <c r="D256" s="7" t="s">
        <v>347</v>
      </c>
      <c r="E256" s="7" t="s">
        <v>115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ht="17.25" customHeight="1" spans="1:24">
      <c r="A257" s="4">
        <f>IF(B257&lt;&gt;"",COUNTA($B$2:B257),"")</f>
        <v>256</v>
      </c>
      <c r="B257" s="5">
        <v>1256</v>
      </c>
      <c r="C257" s="6" t="s">
        <v>349</v>
      </c>
      <c r="D257" s="7" t="s">
        <v>347</v>
      </c>
      <c r="E257" s="7" t="s">
        <v>350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ht="17.25" customHeight="1" spans="1:24">
      <c r="A258" s="4">
        <f>IF(B258&lt;&gt;"",COUNTA($B$2:B258),"")</f>
        <v>257</v>
      </c>
      <c r="B258" s="5">
        <v>1257</v>
      </c>
      <c r="C258" s="6" t="s">
        <v>351</v>
      </c>
      <c r="D258" s="7" t="s">
        <v>352</v>
      </c>
      <c r="E258" s="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ht="17.25" customHeight="1" spans="1:24">
      <c r="A259" s="4">
        <f>IF(B259&lt;&gt;"",COUNTA($B$2:B259),"")</f>
        <v>258</v>
      </c>
      <c r="B259" s="5">
        <v>1258</v>
      </c>
      <c r="C259" s="8" t="s">
        <v>353</v>
      </c>
      <c r="D259" s="7" t="s">
        <v>352</v>
      </c>
      <c r="E259" s="7" t="s">
        <v>73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ht="17.25" customHeight="1" spans="1:24">
      <c r="A260" s="4">
        <f>IF(B260&lt;&gt;"",COUNTA($B$2:B260),"")</f>
        <v>259</v>
      </c>
      <c r="B260" s="5">
        <v>1259</v>
      </c>
      <c r="C260" s="6" t="s">
        <v>354</v>
      </c>
      <c r="D260" s="7" t="s">
        <v>355</v>
      </c>
      <c r="E260" s="7" t="s">
        <v>104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ht="17.25" customHeight="1" spans="1:24">
      <c r="A261" s="4">
        <f>IF(B261&lt;&gt;"",COUNTA($B$2:B261),"")</f>
        <v>260</v>
      </c>
      <c r="B261" s="5">
        <v>1260</v>
      </c>
      <c r="C261" s="6" t="s">
        <v>356</v>
      </c>
      <c r="D261" s="7" t="s">
        <v>355</v>
      </c>
      <c r="E261" s="7" t="s">
        <v>104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ht="17.25" customHeight="1" spans="1:24">
      <c r="A262" s="4">
        <f>IF(B262&lt;&gt;"",COUNTA($B$2:B262),"")</f>
        <v>261</v>
      </c>
      <c r="B262" s="5">
        <v>1261</v>
      </c>
      <c r="C262" s="6" t="s">
        <v>357</v>
      </c>
      <c r="D262" s="7" t="s">
        <v>355</v>
      </c>
      <c r="E262" s="7" t="s">
        <v>104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ht="17.25" customHeight="1" spans="1:24">
      <c r="A263" s="4">
        <f>IF(B263&lt;&gt;"",COUNTA($B$2:B263),"")</f>
        <v>262</v>
      </c>
      <c r="B263" s="5">
        <v>1262</v>
      </c>
      <c r="C263" s="6" t="s">
        <v>358</v>
      </c>
      <c r="D263" s="7" t="s">
        <v>355</v>
      </c>
      <c r="E263" s="7" t="s">
        <v>104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ht="17.25" customHeight="1" spans="1:24">
      <c r="A264" s="4">
        <f>IF(B264&lt;&gt;"",COUNTA($B$2:B264),"")</f>
        <v>263</v>
      </c>
      <c r="B264" s="5">
        <v>1263</v>
      </c>
      <c r="C264" s="6" t="s">
        <v>359</v>
      </c>
      <c r="D264" s="7" t="s">
        <v>355</v>
      </c>
      <c r="E264" s="7" t="s">
        <v>104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ht="17.25" customHeight="1" spans="1:24">
      <c r="A265" s="4">
        <f>IF(B265&lt;&gt;"",COUNTA($B$2:B265),"")</f>
        <v>264</v>
      </c>
      <c r="B265" s="5">
        <v>1264</v>
      </c>
      <c r="C265" s="6" t="s">
        <v>360</v>
      </c>
      <c r="D265" s="7" t="s">
        <v>355</v>
      </c>
      <c r="E265" s="7" t="s">
        <v>104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ht="17.25" customHeight="1" spans="1:24">
      <c r="A266" s="4">
        <f>IF(B266&lt;&gt;"",COUNTA($B$2:B266),"")</f>
        <v>265</v>
      </c>
      <c r="B266" s="5">
        <v>1265</v>
      </c>
      <c r="C266" s="6" t="s">
        <v>361</v>
      </c>
      <c r="D266" s="7" t="s">
        <v>355</v>
      </c>
      <c r="E266" s="7" t="s">
        <v>104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ht="17.25" customHeight="1" spans="1:24">
      <c r="A267" s="4">
        <f>IF(B267&lt;&gt;"",COUNTA($B$2:B267),"")</f>
        <v>266</v>
      </c>
      <c r="B267" s="5">
        <v>1266</v>
      </c>
      <c r="C267" s="6" t="s">
        <v>362</v>
      </c>
      <c r="D267" s="7" t="s">
        <v>363</v>
      </c>
      <c r="E267" s="7" t="s">
        <v>104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ht="17.25" customHeight="1" spans="1:24">
      <c r="A268" s="4">
        <f>IF(B268&lt;&gt;"",COUNTA($B$2:B268),"")</f>
        <v>267</v>
      </c>
      <c r="B268" s="5">
        <v>1267</v>
      </c>
      <c r="C268" s="6" t="s">
        <v>364</v>
      </c>
      <c r="D268" s="7" t="s">
        <v>363</v>
      </c>
      <c r="E268" s="7" t="s">
        <v>73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ht="17.25" customHeight="1" spans="1:24">
      <c r="A269" s="4">
        <f>IF(B269&lt;&gt;"",COUNTA($B$2:B269),"")</f>
        <v>268</v>
      </c>
      <c r="B269" s="5">
        <v>1268</v>
      </c>
      <c r="C269" s="6" t="s">
        <v>365</v>
      </c>
      <c r="D269" s="7" t="s">
        <v>363</v>
      </c>
      <c r="E269" s="7" t="s">
        <v>229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ht="17.25" customHeight="1" spans="1:24">
      <c r="A270" s="4">
        <f>IF(B270&lt;&gt;"",COUNTA($B$2:B270),"")</f>
        <v>269</v>
      </c>
      <c r="B270" s="5">
        <v>1269</v>
      </c>
      <c r="C270" s="6" t="s">
        <v>366</v>
      </c>
      <c r="D270" s="7" t="s">
        <v>363</v>
      </c>
      <c r="E270" s="7" t="s">
        <v>229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ht="17.25" customHeight="1" spans="1:24">
      <c r="A271" s="4">
        <f>IF(B271&lt;&gt;"",COUNTA($B$2:B271),"")</f>
        <v>270</v>
      </c>
      <c r="B271" s="5">
        <v>1270</v>
      </c>
      <c r="C271" s="6" t="s">
        <v>367</v>
      </c>
      <c r="D271" s="7" t="s">
        <v>363</v>
      </c>
      <c r="E271" s="7" t="s">
        <v>73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ht="17.25" customHeight="1" spans="1:24">
      <c r="A272" s="4">
        <f>IF(B272&lt;&gt;"",COUNTA($B$2:B272),"")</f>
        <v>271</v>
      </c>
      <c r="B272" s="5">
        <v>1271</v>
      </c>
      <c r="C272" s="6" t="s">
        <v>368</v>
      </c>
      <c r="D272" s="7" t="s">
        <v>363</v>
      </c>
      <c r="E272" s="7" t="s">
        <v>73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ht="17.25" customHeight="1" spans="1:24">
      <c r="A273" s="4">
        <f>IF(B273&lt;&gt;"",COUNTA($B$2:B273),"")</f>
        <v>272</v>
      </c>
      <c r="B273" s="5">
        <v>1272</v>
      </c>
      <c r="C273" s="6" t="s">
        <v>369</v>
      </c>
      <c r="D273" s="7" t="s">
        <v>363</v>
      </c>
      <c r="E273" s="7" t="s">
        <v>73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ht="17.25" customHeight="1" spans="1:24">
      <c r="A274" s="4">
        <f>IF(B274&lt;&gt;"",COUNTA($B$2:B274),"")</f>
        <v>273</v>
      </c>
      <c r="B274" s="5">
        <v>1273</v>
      </c>
      <c r="C274" s="6" t="s">
        <v>370</v>
      </c>
      <c r="D274" s="7" t="s">
        <v>363</v>
      </c>
      <c r="E274" s="7" t="s">
        <v>73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ht="17.25" customHeight="1" spans="1:24">
      <c r="A275" s="4">
        <f>IF(B275&lt;&gt;"",COUNTA($B$2:B275),"")</f>
        <v>274</v>
      </c>
      <c r="B275" s="5">
        <v>1274</v>
      </c>
      <c r="C275" s="6" t="s">
        <v>371</v>
      </c>
      <c r="D275" s="7" t="s">
        <v>363</v>
      </c>
      <c r="E275" s="7" t="s">
        <v>73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ht="17.25" customHeight="1" spans="1:24">
      <c r="A276" s="4">
        <f>IF(B276&lt;&gt;"",COUNTA($B$2:B276),"")</f>
        <v>275</v>
      </c>
      <c r="B276" s="5">
        <v>1275</v>
      </c>
      <c r="C276" s="6" t="s">
        <v>372</v>
      </c>
      <c r="D276" s="7" t="s">
        <v>363</v>
      </c>
      <c r="E276" s="7" t="s">
        <v>104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ht="17.25" customHeight="1" spans="1:24">
      <c r="A277" s="4">
        <f>IF(B277&lt;&gt;"",COUNTA($B$2:B277),"")</f>
        <v>276</v>
      </c>
      <c r="B277" s="5">
        <v>1276</v>
      </c>
      <c r="C277" s="6" t="s">
        <v>373</v>
      </c>
      <c r="D277" s="7" t="s">
        <v>363</v>
      </c>
      <c r="E277" s="7" t="s">
        <v>104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ht="17.25" customHeight="1" spans="1:24">
      <c r="A278" s="4">
        <f>IF(B278&lt;&gt;"",COUNTA($B$2:B278),"")</f>
        <v>277</v>
      </c>
      <c r="B278" s="5">
        <v>1277</v>
      </c>
      <c r="C278" s="6" t="s">
        <v>374</v>
      </c>
      <c r="D278" s="7" t="s">
        <v>363</v>
      </c>
      <c r="E278" s="7" t="s">
        <v>104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ht="17.25" customHeight="1" spans="1:24">
      <c r="A279" s="4">
        <f>IF(B279&lt;&gt;"",COUNTA($B$2:B279),"")</f>
        <v>278</v>
      </c>
      <c r="B279" s="5">
        <v>1278</v>
      </c>
      <c r="C279" s="6" t="s">
        <v>375</v>
      </c>
      <c r="D279" s="7" t="s">
        <v>363</v>
      </c>
      <c r="E279" s="7" t="s">
        <v>73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ht="17.25" customHeight="1" spans="1:24">
      <c r="A280" s="4">
        <f>IF(B280&lt;&gt;"",COUNTA($B$2:B280),"")</f>
        <v>279</v>
      </c>
      <c r="B280" s="5">
        <v>1279</v>
      </c>
      <c r="C280" s="6" t="s">
        <v>376</v>
      </c>
      <c r="D280" s="7" t="s">
        <v>363</v>
      </c>
      <c r="E280" s="7" t="s">
        <v>104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ht="17.25" customHeight="1" spans="1:24">
      <c r="A281" s="4">
        <f>IF(B281&lt;&gt;"",COUNTA($B$2:B281),"")</f>
        <v>280</v>
      </c>
      <c r="B281" s="5">
        <v>1280</v>
      </c>
      <c r="C281" s="6" t="s">
        <v>377</v>
      </c>
      <c r="D281" s="7" t="s">
        <v>363</v>
      </c>
      <c r="E281" s="7" t="s">
        <v>104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ht="17.25" customHeight="1" spans="1:24">
      <c r="A282" s="4">
        <f>IF(B282&lt;&gt;"",COUNTA($B$2:B282),"")</f>
        <v>281</v>
      </c>
      <c r="B282" s="5">
        <v>1281</v>
      </c>
      <c r="C282" s="6" t="s">
        <v>378</v>
      </c>
      <c r="D282" s="7" t="s">
        <v>363</v>
      </c>
      <c r="E282" s="7" t="s">
        <v>104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ht="17.25" customHeight="1" spans="1:24">
      <c r="A283" s="4">
        <f>IF(B283&lt;&gt;"",COUNTA($B$2:B283),"")</f>
        <v>282</v>
      </c>
      <c r="B283" s="5">
        <v>1282</v>
      </c>
      <c r="C283" s="6" t="s">
        <v>379</v>
      </c>
      <c r="D283" s="7" t="s">
        <v>363</v>
      </c>
      <c r="E283" s="7" t="s">
        <v>104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ht="17.25" customHeight="1" spans="1:24">
      <c r="A284" s="4">
        <f>IF(B284&lt;&gt;"",COUNTA($B$2:B284),"")</f>
        <v>283</v>
      </c>
      <c r="B284" s="5">
        <v>1283</v>
      </c>
      <c r="C284" s="11" t="s">
        <v>380</v>
      </c>
      <c r="D284" s="7" t="s">
        <v>363</v>
      </c>
      <c r="E284" s="7" t="s">
        <v>104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ht="17.25" customHeight="1" spans="1:24">
      <c r="A285" s="4">
        <f>IF(B285&lt;&gt;"",COUNTA($B$2:B285),"")</f>
        <v>284</v>
      </c>
      <c r="B285" s="5">
        <v>1284</v>
      </c>
      <c r="C285" s="6" t="s">
        <v>381</v>
      </c>
      <c r="D285" s="7" t="s">
        <v>363</v>
      </c>
      <c r="E285" s="7" t="s">
        <v>104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ht="17.25" customHeight="1" spans="1:24">
      <c r="A286" s="4">
        <f>IF(B286&lt;&gt;"",COUNTA($B$2:B286),"")</f>
        <v>285</v>
      </c>
      <c r="B286" s="5">
        <v>1285</v>
      </c>
      <c r="C286" s="6" t="s">
        <v>382</v>
      </c>
      <c r="D286" s="7" t="s">
        <v>363</v>
      </c>
      <c r="E286" s="7" t="s">
        <v>104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ht="17.25" customHeight="1" spans="1:24">
      <c r="A287" s="4">
        <f>IF(B287&lt;&gt;"",COUNTA($B$2:B287),"")</f>
        <v>286</v>
      </c>
      <c r="B287" s="5">
        <v>1286</v>
      </c>
      <c r="C287" s="6" t="s">
        <v>383</v>
      </c>
      <c r="D287" s="7" t="s">
        <v>384</v>
      </c>
      <c r="E287" s="7" t="s">
        <v>73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ht="17.25" customHeight="1" spans="1:24">
      <c r="A288" s="4">
        <f>IF(B288&lt;&gt;"",COUNTA($B$2:B288),"")</f>
        <v>287</v>
      </c>
      <c r="B288" s="5">
        <v>1287</v>
      </c>
      <c r="C288" s="6" t="s">
        <v>385</v>
      </c>
      <c r="D288" s="7" t="s">
        <v>384</v>
      </c>
      <c r="E288" s="7" t="s">
        <v>104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ht="17.25" customHeight="1" spans="1:24">
      <c r="A289" s="4">
        <f>IF(B289&lt;&gt;"",COUNTA($B$2:B289),"")</f>
        <v>288</v>
      </c>
      <c r="B289" s="5">
        <v>1288</v>
      </c>
      <c r="C289" s="6" t="s">
        <v>386</v>
      </c>
      <c r="D289" s="7" t="s">
        <v>384</v>
      </c>
      <c r="E289" s="7" t="s">
        <v>104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ht="17.25" customHeight="1" spans="1:24">
      <c r="A290" s="4">
        <f>IF(B290&lt;&gt;"",COUNTA($B$2:B290),"")</f>
        <v>289</v>
      </c>
      <c r="B290" s="5">
        <v>1289</v>
      </c>
      <c r="C290" s="6" t="s">
        <v>387</v>
      </c>
      <c r="D290" s="7" t="s">
        <v>384</v>
      </c>
      <c r="E290" s="7" t="s">
        <v>73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ht="17.25" customHeight="1" spans="1:24">
      <c r="A291" s="4">
        <f>IF(B291&lt;&gt;"",COUNTA($B$2:B291),"")</f>
        <v>290</v>
      </c>
      <c r="B291" s="5">
        <v>1290</v>
      </c>
      <c r="C291" s="6" t="s">
        <v>388</v>
      </c>
      <c r="D291" s="7" t="s">
        <v>389</v>
      </c>
      <c r="E291" s="7" t="s">
        <v>249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ht="17.25" customHeight="1" spans="1:24">
      <c r="A292" s="4">
        <f>IF(B292&lt;&gt;"",COUNTA($B$2:B292),"")</f>
        <v>291</v>
      </c>
      <c r="B292" s="5">
        <v>1291</v>
      </c>
      <c r="C292" s="6" t="s">
        <v>390</v>
      </c>
      <c r="D292" s="7" t="s">
        <v>389</v>
      </c>
      <c r="E292" s="7" t="s">
        <v>264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ht="17.25" customHeight="1" spans="1:24">
      <c r="A293" s="4">
        <f>IF(B293&lt;&gt;"",COUNTA($B$2:B293),"")</f>
        <v>292</v>
      </c>
      <c r="B293" s="5">
        <v>1292</v>
      </c>
      <c r="C293" s="6" t="s">
        <v>391</v>
      </c>
      <c r="D293" s="7" t="s">
        <v>389</v>
      </c>
      <c r="E293" s="7" t="s">
        <v>264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ht="17.25" customHeight="1" spans="1:24">
      <c r="A294" s="4">
        <f>IF(B294&lt;&gt;"",COUNTA($B$2:B294),"")</f>
        <v>293</v>
      </c>
      <c r="B294" s="5">
        <v>1293</v>
      </c>
      <c r="C294" s="6" t="s">
        <v>392</v>
      </c>
      <c r="D294" s="7" t="s">
        <v>389</v>
      </c>
      <c r="E294" s="7" t="s">
        <v>264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ht="17.25" customHeight="1" spans="1:24">
      <c r="A295" s="4">
        <f>IF(B295&lt;&gt;"",COUNTA($B$2:B295),"")</f>
        <v>294</v>
      </c>
      <c r="B295" s="5">
        <v>1294</v>
      </c>
      <c r="C295" s="6" t="s">
        <v>393</v>
      </c>
      <c r="D295" s="7" t="s">
        <v>389</v>
      </c>
      <c r="E295" s="7" t="s">
        <v>73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ht="17.25" customHeight="1" spans="1:24">
      <c r="A296" s="4">
        <f>IF(B296&lt;&gt;"",COUNTA($B$2:B296),"")</f>
        <v>295</v>
      </c>
      <c r="B296" s="5">
        <v>1295</v>
      </c>
      <c r="C296" s="6" t="s">
        <v>394</v>
      </c>
      <c r="D296" s="7" t="s">
        <v>389</v>
      </c>
      <c r="E296" s="7" t="s">
        <v>264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ht="17.25" customHeight="1" spans="1:24">
      <c r="A297" s="4">
        <f>IF(B297&lt;&gt;"",COUNTA($B$2:B297),"")</f>
        <v>296</v>
      </c>
      <c r="B297" s="5">
        <v>1296</v>
      </c>
      <c r="C297" s="6" t="s">
        <v>395</v>
      </c>
      <c r="D297" s="7" t="s">
        <v>396</v>
      </c>
      <c r="E297" s="7" t="s">
        <v>73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ht="17.25" customHeight="1" spans="1:24">
      <c r="A298" s="4">
        <f>IF(B298&lt;&gt;"",COUNTA($B$2:B298),"")</f>
        <v>297</v>
      </c>
      <c r="B298" s="5">
        <v>1297</v>
      </c>
      <c r="C298" s="6" t="s">
        <v>397</v>
      </c>
      <c r="D298" s="7" t="s">
        <v>396</v>
      </c>
      <c r="E298" s="7" t="s">
        <v>73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ht="17.25" customHeight="1" spans="1:24">
      <c r="A299" s="4">
        <f>IF(B299&lt;&gt;"",COUNTA($B$2:B299),"")</f>
        <v>298</v>
      </c>
      <c r="B299" s="5">
        <v>1298</v>
      </c>
      <c r="C299" s="6" t="s">
        <v>398</v>
      </c>
      <c r="D299" s="7" t="s">
        <v>396</v>
      </c>
      <c r="E299" s="7" t="s">
        <v>73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ht="17.25" customHeight="1" spans="1:24">
      <c r="A300" s="4">
        <f>IF(B300&lt;&gt;"",COUNTA($B$2:B300),"")</f>
        <v>299</v>
      </c>
      <c r="B300" s="5">
        <v>1299</v>
      </c>
      <c r="C300" s="6" t="s">
        <v>399</v>
      </c>
      <c r="D300" s="7" t="s">
        <v>396</v>
      </c>
      <c r="E300" s="7" t="s">
        <v>73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ht="17.25" customHeight="1" spans="1:24">
      <c r="A301" s="4">
        <f>IF(B301&lt;&gt;"",COUNTA($B$2:B301),"")</f>
        <v>300</v>
      </c>
      <c r="B301" s="5">
        <v>1300</v>
      </c>
      <c r="C301" s="6" t="s">
        <v>400</v>
      </c>
      <c r="D301" s="7" t="s">
        <v>401</v>
      </c>
      <c r="E301" s="7" t="s">
        <v>73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ht="17.25" customHeight="1" spans="1:24">
      <c r="A302" s="4">
        <f>IF(B302&lt;&gt;"",COUNTA($B$2:B302),"")</f>
        <v>301</v>
      </c>
      <c r="B302" s="5">
        <v>1301</v>
      </c>
      <c r="C302" s="6" t="s">
        <v>402</v>
      </c>
      <c r="D302" s="7" t="s">
        <v>401</v>
      </c>
      <c r="E302" s="7" t="s">
        <v>73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ht="17.25" customHeight="1" spans="1:24">
      <c r="A303" s="4">
        <f>IF(B303&lt;&gt;"",COUNTA($B$2:B303),"")</f>
        <v>302</v>
      </c>
      <c r="B303" s="5">
        <v>1302</v>
      </c>
      <c r="C303" s="6" t="s">
        <v>403</v>
      </c>
      <c r="D303" s="7" t="s">
        <v>401</v>
      </c>
      <c r="E303" s="7" t="s">
        <v>73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ht="17.25" customHeight="1" spans="1:24">
      <c r="A304" s="4">
        <f>IF(B304&lt;&gt;"",COUNTA($B$2:B304),"")</f>
        <v>303</v>
      </c>
      <c r="B304" s="5">
        <v>1303</v>
      </c>
      <c r="C304" s="6" t="s">
        <v>404</v>
      </c>
      <c r="D304" s="7" t="s">
        <v>405</v>
      </c>
      <c r="E304" s="7" t="s">
        <v>73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ht="17.25" customHeight="1" spans="1:24">
      <c r="A305" s="4">
        <f>IF(B305&lt;&gt;"",COUNTA($B$2:B305),"")</f>
        <v>304</v>
      </c>
      <c r="B305" s="5">
        <v>1304</v>
      </c>
      <c r="C305" s="6" t="s">
        <v>406</v>
      </c>
      <c r="D305" s="7" t="s">
        <v>405</v>
      </c>
      <c r="E305" s="7" t="s">
        <v>73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ht="17.25" customHeight="1" spans="1:24">
      <c r="A306" s="4">
        <f>IF(B306&lt;&gt;"",COUNTA($B$2:B306),"")</f>
        <v>305</v>
      </c>
      <c r="B306" s="5">
        <v>1305</v>
      </c>
      <c r="C306" s="6" t="s">
        <v>407</v>
      </c>
      <c r="D306" s="7" t="s">
        <v>405</v>
      </c>
      <c r="E306" s="7" t="s">
        <v>73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ht="17.25" customHeight="1" spans="1:24">
      <c r="A307" s="4">
        <f>IF(B307&lt;&gt;"",COUNTA($B$2:B307),"")</f>
        <v>306</v>
      </c>
      <c r="B307" s="5">
        <v>1306</v>
      </c>
      <c r="C307" s="6" t="s">
        <v>408</v>
      </c>
      <c r="D307" s="7" t="s">
        <v>405</v>
      </c>
      <c r="E307" s="7" t="s">
        <v>73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ht="17.25" customHeight="1" spans="1:24">
      <c r="A308" s="4">
        <f>IF(B308&lt;&gt;"",COUNTA($B$2:B308),"")</f>
        <v>307</v>
      </c>
      <c r="B308" s="5">
        <v>1307</v>
      </c>
      <c r="C308" s="6" t="s">
        <v>409</v>
      </c>
      <c r="D308" s="7" t="s">
        <v>405</v>
      </c>
      <c r="E308" s="7" t="s">
        <v>73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ht="17.25" customHeight="1" spans="1:24">
      <c r="A309" s="4">
        <f>IF(B309&lt;&gt;"",COUNTA($B$2:B309),"")</f>
        <v>308</v>
      </c>
      <c r="B309" s="5">
        <v>1308</v>
      </c>
      <c r="C309" s="6" t="s">
        <v>410</v>
      </c>
      <c r="D309" s="7" t="s">
        <v>405</v>
      </c>
      <c r="E309" s="7" t="s">
        <v>73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ht="17.25" customHeight="1" spans="1:24">
      <c r="A310" s="4">
        <f>IF(B310&lt;&gt;"",COUNTA($B$2:B310),"")</f>
        <v>309</v>
      </c>
      <c r="B310" s="5">
        <v>1309</v>
      </c>
      <c r="C310" s="6" t="s">
        <v>411</v>
      </c>
      <c r="D310" s="7" t="s">
        <v>405</v>
      </c>
      <c r="E310" s="7" t="s">
        <v>73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ht="17.25" customHeight="1" spans="1:24">
      <c r="A311" s="4">
        <f>IF(B311&lt;&gt;"",COUNTA($B$2:B311),"")</f>
        <v>310</v>
      </c>
      <c r="B311" s="5">
        <v>1310</v>
      </c>
      <c r="C311" s="6" t="s">
        <v>412</v>
      </c>
      <c r="D311" s="7" t="s">
        <v>405</v>
      </c>
      <c r="E311" s="7" t="s">
        <v>73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ht="17.25" customHeight="1" spans="1:24">
      <c r="A312" s="4">
        <f>IF(B312&lt;&gt;"",COUNTA($B$2:B312),"")</f>
        <v>311</v>
      </c>
      <c r="B312" s="5">
        <v>1311</v>
      </c>
      <c r="C312" s="6" t="s">
        <v>413</v>
      </c>
      <c r="D312" s="7" t="s">
        <v>405</v>
      </c>
      <c r="E312" s="7" t="s">
        <v>73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ht="17.25" customHeight="1" spans="1:24">
      <c r="A313" s="4">
        <f>IF(B313&lt;&gt;"",COUNTA($B$2:B313),"")</f>
        <v>312</v>
      </c>
      <c r="B313" s="5">
        <v>1312</v>
      </c>
      <c r="C313" s="6" t="s">
        <v>414</v>
      </c>
      <c r="D313" s="7" t="s">
        <v>405</v>
      </c>
      <c r="E313" s="7" t="s">
        <v>73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ht="17.25" customHeight="1" spans="1:24">
      <c r="A314" s="4">
        <f>IF(B314&lt;&gt;"",COUNTA($B$2:B314),"")</f>
        <v>313</v>
      </c>
      <c r="B314" s="5">
        <v>1313</v>
      </c>
      <c r="C314" s="6" t="s">
        <v>415</v>
      </c>
      <c r="D314" s="7" t="s">
        <v>405</v>
      </c>
      <c r="E314" s="7" t="s">
        <v>73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ht="17.25" customHeight="1" spans="1:24">
      <c r="A315" s="4">
        <f>IF(B315&lt;&gt;"",COUNTA($B$2:B315),"")</f>
        <v>314</v>
      </c>
      <c r="B315" s="5">
        <v>1314</v>
      </c>
      <c r="C315" s="6" t="s">
        <v>416</v>
      </c>
      <c r="D315" s="7" t="s">
        <v>405</v>
      </c>
      <c r="E315" s="7" t="s">
        <v>73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ht="17.25" customHeight="1" spans="1:24">
      <c r="A316" s="4">
        <f>IF(B316&lt;&gt;"",COUNTA($B$2:B316),"")</f>
        <v>315</v>
      </c>
      <c r="B316" s="5">
        <v>1315</v>
      </c>
      <c r="C316" s="6" t="s">
        <v>417</v>
      </c>
      <c r="D316" s="7" t="s">
        <v>405</v>
      </c>
      <c r="E316" s="7" t="s">
        <v>73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ht="17.25" customHeight="1" spans="1:24">
      <c r="A317" s="4">
        <f>IF(B317&lt;&gt;"",COUNTA($B$2:B317),"")</f>
        <v>316</v>
      </c>
      <c r="B317" s="5">
        <v>1316</v>
      </c>
      <c r="C317" s="6" t="s">
        <v>418</v>
      </c>
      <c r="D317" s="7" t="s">
        <v>405</v>
      </c>
      <c r="E317" s="7" t="s">
        <v>73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ht="17.25" customHeight="1" spans="1:24">
      <c r="A318" s="4">
        <f>IF(B318&lt;&gt;"",COUNTA($B$2:B318),"")</f>
        <v>317</v>
      </c>
      <c r="B318" s="5">
        <v>1317</v>
      </c>
      <c r="C318" s="6" t="s">
        <v>419</v>
      </c>
      <c r="D318" s="7" t="s">
        <v>405</v>
      </c>
      <c r="E318" s="7" t="s">
        <v>73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ht="17.25" customHeight="1" spans="1:24">
      <c r="A319" s="4">
        <f>IF(B319&lt;&gt;"",COUNTA($B$2:B319),"")</f>
        <v>318</v>
      </c>
      <c r="B319" s="5">
        <v>1318</v>
      </c>
      <c r="C319" s="6" t="s">
        <v>420</v>
      </c>
      <c r="D319" s="7" t="s">
        <v>405</v>
      </c>
      <c r="E319" s="7" t="s">
        <v>73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ht="17.25" customHeight="1" spans="1:24">
      <c r="A320" s="4">
        <f>IF(B320&lt;&gt;"",COUNTA($B$2:B320),"")</f>
        <v>319</v>
      </c>
      <c r="B320" s="5">
        <v>1319</v>
      </c>
      <c r="C320" s="6" t="s">
        <v>421</v>
      </c>
      <c r="D320" s="7" t="s">
        <v>405</v>
      </c>
      <c r="E320" s="7" t="s">
        <v>73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ht="17.25" customHeight="1" spans="1:24">
      <c r="A321" s="4">
        <f>IF(B321&lt;&gt;"",COUNTA($B$2:B321),"")</f>
        <v>320</v>
      </c>
      <c r="B321" s="5">
        <v>1320</v>
      </c>
      <c r="C321" s="6" t="s">
        <v>422</v>
      </c>
      <c r="D321" s="7" t="s">
        <v>405</v>
      </c>
      <c r="E321" s="7" t="s">
        <v>73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ht="17.25" customHeight="1" spans="1:24">
      <c r="A322" s="4">
        <f>IF(B322&lt;&gt;"",COUNTA($B$2:B322),"")</f>
        <v>321</v>
      </c>
      <c r="B322" s="5">
        <v>1321</v>
      </c>
      <c r="C322" s="6" t="s">
        <v>423</v>
      </c>
      <c r="D322" s="7" t="s">
        <v>405</v>
      </c>
      <c r="E322" s="7" t="s">
        <v>73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ht="17.25" customHeight="1" spans="1:24">
      <c r="A323" s="4">
        <f>IF(B323&lt;&gt;"",COUNTA($B$2:B323),"")</f>
        <v>322</v>
      </c>
      <c r="B323" s="5">
        <v>1322</v>
      </c>
      <c r="C323" s="6" t="s">
        <v>424</v>
      </c>
      <c r="D323" s="7" t="s">
        <v>425</v>
      </c>
      <c r="E323" s="7" t="s">
        <v>73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ht="17.25" customHeight="1" spans="1:24">
      <c r="A324" s="4">
        <f>IF(B324&lt;&gt;"",COUNTA($B$2:B324),"")</f>
        <v>323</v>
      </c>
      <c r="B324" s="5">
        <v>1323</v>
      </c>
      <c r="C324" s="6" t="s">
        <v>426</v>
      </c>
      <c r="D324" s="7" t="s">
        <v>425</v>
      </c>
      <c r="E324" s="7" t="s">
        <v>73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ht="17.25" customHeight="1" spans="1:24">
      <c r="A325" s="4">
        <f>IF(B325&lt;&gt;"",COUNTA($B$2:B325),"")</f>
        <v>324</v>
      </c>
      <c r="B325" s="5">
        <v>1324</v>
      </c>
      <c r="C325" s="6" t="s">
        <v>427</v>
      </c>
      <c r="D325" s="7" t="s">
        <v>425</v>
      </c>
      <c r="E325" s="7" t="s">
        <v>73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ht="17.25" customHeight="1" spans="1:24">
      <c r="A326" s="4">
        <f>IF(B326&lt;&gt;"",COUNTA($B$2:B326),"")</f>
        <v>325</v>
      </c>
      <c r="B326" s="5">
        <v>1325</v>
      </c>
      <c r="C326" s="6" t="s">
        <v>428</v>
      </c>
      <c r="D326" s="7" t="s">
        <v>425</v>
      </c>
      <c r="E326" s="7" t="s">
        <v>73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ht="17.25" customHeight="1" spans="1:24">
      <c r="A327" s="4">
        <f>IF(B327&lt;&gt;"",COUNTA($B$2:B327),"")</f>
        <v>326</v>
      </c>
      <c r="B327" s="5">
        <v>1326</v>
      </c>
      <c r="C327" s="6" t="s">
        <v>429</v>
      </c>
      <c r="D327" s="7" t="s">
        <v>425</v>
      </c>
      <c r="E327" s="7" t="s">
        <v>73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ht="17.25" customHeight="1" spans="1:24">
      <c r="A328" s="4">
        <f>IF(B328&lt;&gt;"",COUNTA($B$2:B328),"")</f>
        <v>327</v>
      </c>
      <c r="B328" s="5">
        <v>1327</v>
      </c>
      <c r="C328" s="6" t="s">
        <v>430</v>
      </c>
      <c r="D328" s="7" t="s">
        <v>425</v>
      </c>
      <c r="E328" s="7" t="s">
        <v>73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ht="17.25" customHeight="1" spans="1:24">
      <c r="A329" s="4">
        <f>IF(B329&lt;&gt;"",COUNTA($B$2:B329),"")</f>
        <v>328</v>
      </c>
      <c r="B329" s="5">
        <v>1328</v>
      </c>
      <c r="C329" s="6" t="s">
        <v>431</v>
      </c>
      <c r="D329" s="7" t="s">
        <v>425</v>
      </c>
      <c r="E329" s="7" t="s">
        <v>73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ht="17.25" customHeight="1" spans="1:24">
      <c r="A330" s="4">
        <f>IF(B330&lt;&gt;"",COUNTA($B$2:B330),"")</f>
        <v>329</v>
      </c>
      <c r="B330" s="5">
        <v>1329</v>
      </c>
      <c r="C330" s="6" t="s">
        <v>432</v>
      </c>
      <c r="D330" s="7" t="s">
        <v>425</v>
      </c>
      <c r="E330" s="7" t="s">
        <v>73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ht="17.25" customHeight="1" spans="1:24">
      <c r="A331" s="4">
        <f>IF(B331&lt;&gt;"",COUNTA($B$2:B331),"")</f>
        <v>330</v>
      </c>
      <c r="B331" s="5">
        <v>1330</v>
      </c>
      <c r="C331" s="6" t="s">
        <v>433</v>
      </c>
      <c r="D331" s="7" t="s">
        <v>425</v>
      </c>
      <c r="E331" s="7" t="s">
        <v>73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ht="17.25" customHeight="1" spans="1:24">
      <c r="A332" s="4">
        <f>IF(B332&lt;&gt;"",COUNTA($B$2:B332),"")</f>
        <v>331</v>
      </c>
      <c r="B332" s="5">
        <v>1331</v>
      </c>
      <c r="C332" s="6" t="s">
        <v>434</v>
      </c>
      <c r="D332" s="7" t="s">
        <v>425</v>
      </c>
      <c r="E332" s="7" t="s">
        <v>73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ht="17.25" customHeight="1" spans="1:24">
      <c r="A333" s="4">
        <f>IF(B333&lt;&gt;"",COUNTA($B$2:B333),"")</f>
        <v>332</v>
      </c>
      <c r="B333" s="5">
        <v>1332</v>
      </c>
      <c r="C333" s="6" t="s">
        <v>435</v>
      </c>
      <c r="D333" s="7" t="s">
        <v>425</v>
      </c>
      <c r="E333" s="7" t="s">
        <v>73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ht="17.25" customHeight="1" spans="1:24">
      <c r="A334" s="4">
        <f>IF(B334&lt;&gt;"",COUNTA($B$2:B334),"")</f>
        <v>333</v>
      </c>
      <c r="B334" s="5">
        <v>1333</v>
      </c>
      <c r="C334" s="6" t="s">
        <v>436</v>
      </c>
      <c r="D334" s="7" t="s">
        <v>425</v>
      </c>
      <c r="E334" s="7" t="s">
        <v>73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ht="17.25" customHeight="1" spans="1:24">
      <c r="A335" s="4">
        <f>IF(B335&lt;&gt;"",COUNTA($B$2:B335),"")</f>
        <v>334</v>
      </c>
      <c r="B335" s="5">
        <v>1334</v>
      </c>
      <c r="C335" s="6" t="s">
        <v>437</v>
      </c>
      <c r="D335" s="7" t="s">
        <v>425</v>
      </c>
      <c r="E335" s="7" t="s">
        <v>73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ht="17.25" customHeight="1" spans="1:24">
      <c r="A336" s="4">
        <f>IF(B336&lt;&gt;"",COUNTA($B$2:B336),"")</f>
        <v>335</v>
      </c>
      <c r="B336" s="5">
        <v>1335</v>
      </c>
      <c r="C336" s="6" t="s">
        <v>438</v>
      </c>
      <c r="D336" s="7" t="s">
        <v>425</v>
      </c>
      <c r="E336" s="7" t="s">
        <v>73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ht="17.25" customHeight="1" spans="1:24">
      <c r="A337" s="4">
        <f>IF(B337&lt;&gt;"",COUNTA($B$2:B337),"")</f>
        <v>336</v>
      </c>
      <c r="B337" s="5">
        <v>1336</v>
      </c>
      <c r="C337" s="6" t="s">
        <v>439</v>
      </c>
      <c r="D337" s="7" t="s">
        <v>425</v>
      </c>
      <c r="E337" s="7" t="s">
        <v>73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ht="17.25" customHeight="1" spans="1:24">
      <c r="A338" s="4">
        <f>IF(B338&lt;&gt;"",COUNTA($B$2:B338),"")</f>
        <v>337</v>
      </c>
      <c r="B338" s="5">
        <v>1337</v>
      </c>
      <c r="C338" s="6" t="s">
        <v>440</v>
      </c>
      <c r="D338" s="7" t="s">
        <v>425</v>
      </c>
      <c r="E338" s="7" t="s">
        <v>73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ht="17.25" customHeight="1" spans="1:24">
      <c r="A339" s="4">
        <f>IF(B339&lt;&gt;"",COUNTA($B$2:B339),"")</f>
        <v>338</v>
      </c>
      <c r="B339" s="5">
        <v>1338</v>
      </c>
      <c r="C339" s="6" t="s">
        <v>441</v>
      </c>
      <c r="D339" s="7" t="s">
        <v>425</v>
      </c>
      <c r="E339" s="7" t="s">
        <v>73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ht="17.25" customHeight="1" spans="1:24">
      <c r="A340" s="4">
        <f>IF(B340&lt;&gt;"",COUNTA($B$2:B340),"")</f>
        <v>339</v>
      </c>
      <c r="B340" s="5">
        <v>1339</v>
      </c>
      <c r="C340" s="6" t="s">
        <v>442</v>
      </c>
      <c r="D340" s="7" t="s">
        <v>425</v>
      </c>
      <c r="E340" s="7" t="s">
        <v>73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ht="17.25" customHeight="1" spans="1:24">
      <c r="A341" s="4">
        <f>IF(B341&lt;&gt;"",COUNTA($B$2:B341),"")</f>
        <v>340</v>
      </c>
      <c r="B341" s="5">
        <v>1340</v>
      </c>
      <c r="C341" s="6" t="s">
        <v>443</v>
      </c>
      <c r="D341" s="7" t="s">
        <v>425</v>
      </c>
      <c r="E341" s="7" t="s">
        <v>73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ht="17.25" customHeight="1" spans="1:24">
      <c r="A342" s="4">
        <f>IF(B342&lt;&gt;"",COUNTA($B$2:B342),"")</f>
        <v>341</v>
      </c>
      <c r="B342" s="5">
        <v>1341</v>
      </c>
      <c r="C342" s="6" t="s">
        <v>444</v>
      </c>
      <c r="D342" s="7" t="s">
        <v>425</v>
      </c>
      <c r="E342" s="7" t="s">
        <v>73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ht="17.25" customHeight="1" spans="1:24">
      <c r="A343" s="4">
        <f>IF(B343&lt;&gt;"",COUNTA($B$2:B343),"")</f>
        <v>342</v>
      </c>
      <c r="B343" s="5">
        <v>1342</v>
      </c>
      <c r="C343" s="6" t="s">
        <v>445</v>
      </c>
      <c r="D343" s="7" t="s">
        <v>425</v>
      </c>
      <c r="E343" s="7" t="s">
        <v>73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ht="17.25" customHeight="1" spans="1:24">
      <c r="A344" s="4">
        <f>IF(B344&lt;&gt;"",COUNTA($B$2:B344),"")</f>
        <v>343</v>
      </c>
      <c r="B344" s="5">
        <v>1343</v>
      </c>
      <c r="C344" s="6" t="s">
        <v>446</v>
      </c>
      <c r="D344" s="7" t="s">
        <v>425</v>
      </c>
      <c r="E344" s="7" t="s">
        <v>73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ht="17.25" customHeight="1" spans="1:24">
      <c r="A345" s="4">
        <f>IF(B345&lt;&gt;"",COUNTA($B$2:B345),"")</f>
        <v>344</v>
      </c>
      <c r="B345" s="5">
        <v>1344</v>
      </c>
      <c r="C345" s="6" t="s">
        <v>447</v>
      </c>
      <c r="D345" s="7" t="s">
        <v>425</v>
      </c>
      <c r="E345" s="7" t="s">
        <v>73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ht="17.25" customHeight="1" spans="1:24">
      <c r="A346" s="4">
        <f>IF(B346&lt;&gt;"",COUNTA($B$2:B346),"")</f>
        <v>345</v>
      </c>
      <c r="B346" s="5">
        <v>1345</v>
      </c>
      <c r="C346" s="6" t="s">
        <v>448</v>
      </c>
      <c r="D346" s="7" t="s">
        <v>425</v>
      </c>
      <c r="E346" s="7" t="s">
        <v>73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ht="17.25" customHeight="1" spans="1:24">
      <c r="A347" s="4">
        <f>IF(B347&lt;&gt;"",COUNTA($B$2:B347),"")</f>
        <v>346</v>
      </c>
      <c r="B347" s="5">
        <v>1346</v>
      </c>
      <c r="C347" s="6" t="s">
        <v>449</v>
      </c>
      <c r="D347" s="7" t="s">
        <v>425</v>
      </c>
      <c r="E347" s="7" t="s">
        <v>73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ht="17.25" customHeight="1" spans="1:24">
      <c r="A348" s="4">
        <f>IF(B348&lt;&gt;"",COUNTA($B$2:B348),"")</f>
        <v>347</v>
      </c>
      <c r="B348" s="5">
        <v>1347</v>
      </c>
      <c r="C348" s="6" t="s">
        <v>450</v>
      </c>
      <c r="D348" s="7" t="s">
        <v>425</v>
      </c>
      <c r="E348" s="7" t="s">
        <v>73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ht="17.25" customHeight="1" spans="1:24">
      <c r="A349" s="4">
        <f>IF(B349&lt;&gt;"",COUNTA($B$2:B349),"")</f>
        <v>348</v>
      </c>
      <c r="B349" s="5">
        <v>1348</v>
      </c>
      <c r="C349" s="6" t="s">
        <v>451</v>
      </c>
      <c r="D349" s="7" t="s">
        <v>425</v>
      </c>
      <c r="E349" s="7" t="s">
        <v>73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ht="17.25" customHeight="1" spans="1:24">
      <c r="A350" s="4">
        <f>IF(B350&lt;&gt;"",COUNTA($B$2:B350),"")</f>
        <v>349</v>
      </c>
      <c r="B350" s="5">
        <v>1349</v>
      </c>
      <c r="C350" s="6" t="s">
        <v>452</v>
      </c>
      <c r="D350" s="7" t="s">
        <v>425</v>
      </c>
      <c r="E350" s="7" t="s">
        <v>73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ht="17.25" customHeight="1" spans="1:24">
      <c r="A351" s="4">
        <f>IF(B351&lt;&gt;"",COUNTA($B$2:B351),"")</f>
        <v>350</v>
      </c>
      <c r="B351" s="5">
        <v>1350</v>
      </c>
      <c r="C351" s="6" t="s">
        <v>453</v>
      </c>
      <c r="D351" s="7" t="s">
        <v>425</v>
      </c>
      <c r="E351" s="7" t="s">
        <v>73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ht="17.25" customHeight="1" spans="1:24">
      <c r="A352" s="4">
        <f>IF(B352&lt;&gt;"",COUNTA($B$2:B352),"")</f>
        <v>351</v>
      </c>
      <c r="B352" s="5">
        <v>1351</v>
      </c>
      <c r="C352" s="6" t="s">
        <v>454</v>
      </c>
      <c r="D352" s="7" t="s">
        <v>425</v>
      </c>
      <c r="E352" s="7" t="s">
        <v>73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ht="17.25" customHeight="1" spans="1:24">
      <c r="A353" s="4">
        <f>IF(B353&lt;&gt;"",COUNTA($B$2:B353),"")</f>
        <v>352</v>
      </c>
      <c r="B353" s="5">
        <v>1352</v>
      </c>
      <c r="C353" s="6" t="s">
        <v>455</v>
      </c>
      <c r="D353" s="7" t="s">
        <v>425</v>
      </c>
      <c r="E353" s="7" t="s">
        <v>73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ht="17.25" customHeight="1" spans="1:24">
      <c r="A354" s="4">
        <f>IF(B354&lt;&gt;"",COUNTA($B$2:B354),"")</f>
        <v>353</v>
      </c>
      <c r="B354" s="5">
        <v>1353</v>
      </c>
      <c r="C354" s="6" t="s">
        <v>456</v>
      </c>
      <c r="D354" s="7" t="s">
        <v>457</v>
      </c>
      <c r="E354" s="7" t="s">
        <v>30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ht="17.25" customHeight="1" spans="1:24">
      <c r="A355" s="4">
        <f>IF(B355&lt;&gt;"",COUNTA($B$2:B355),"")</f>
        <v>354</v>
      </c>
      <c r="B355" s="5">
        <v>1354</v>
      </c>
      <c r="C355" s="6" t="s">
        <v>458</v>
      </c>
      <c r="D355" s="7" t="s">
        <v>459</v>
      </c>
      <c r="E355" s="7" t="s">
        <v>73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ht="17.25" customHeight="1" spans="1:24">
      <c r="A356" s="4">
        <f>IF(B356&lt;&gt;"",COUNTA($B$2:B356),"")</f>
        <v>355</v>
      </c>
      <c r="B356" s="5">
        <v>1355</v>
      </c>
      <c r="C356" s="6" t="s">
        <v>460</v>
      </c>
      <c r="D356" s="7" t="s">
        <v>459</v>
      </c>
      <c r="E356" s="7" t="s">
        <v>73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ht="17.25" customHeight="1" spans="1:24">
      <c r="A357" s="4">
        <f>IF(B357&lt;&gt;"",COUNTA($B$2:B357),"")</f>
        <v>356</v>
      </c>
      <c r="B357" s="5">
        <v>1356</v>
      </c>
      <c r="C357" s="6" t="s">
        <v>461</v>
      </c>
      <c r="D357" s="7" t="s">
        <v>459</v>
      </c>
      <c r="E357" s="7" t="s">
        <v>73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ht="17.25" customHeight="1" spans="1:24">
      <c r="A358" s="4">
        <f>IF(B358&lt;&gt;"",COUNTA($B$2:B358),"")</f>
        <v>357</v>
      </c>
      <c r="B358" s="5">
        <v>1357</v>
      </c>
      <c r="C358" s="6" t="s">
        <v>462</v>
      </c>
      <c r="D358" s="7" t="s">
        <v>459</v>
      </c>
      <c r="E358" s="7" t="s">
        <v>73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ht="17.25" customHeight="1" spans="1:24">
      <c r="A359" s="4">
        <f>IF(B359&lt;&gt;"",COUNTA($B$2:B359),"")</f>
        <v>358</v>
      </c>
      <c r="B359" s="5">
        <v>1358</v>
      </c>
      <c r="C359" s="6" t="s">
        <v>463</v>
      </c>
      <c r="D359" s="7" t="s">
        <v>459</v>
      </c>
      <c r="E359" s="7" t="s">
        <v>73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ht="17.25" customHeight="1" spans="1:24">
      <c r="A360" s="4">
        <f>IF(B360&lt;&gt;"",COUNTA($B$2:B360),"")</f>
        <v>359</v>
      </c>
      <c r="B360" s="5">
        <v>1359</v>
      </c>
      <c r="C360" s="6" t="s">
        <v>464</v>
      </c>
      <c r="D360" s="7" t="s">
        <v>459</v>
      </c>
      <c r="E360" s="7" t="s">
        <v>73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ht="17.25" customHeight="1" spans="1:24">
      <c r="A361" s="4">
        <f>IF(B361&lt;&gt;"",COUNTA($B$2:B361),"")</f>
        <v>360</v>
      </c>
      <c r="B361" s="5">
        <v>1360</v>
      </c>
      <c r="C361" s="6" t="s">
        <v>465</v>
      </c>
      <c r="D361" s="7" t="s">
        <v>459</v>
      </c>
      <c r="E361" s="7" t="s">
        <v>73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ht="17.25" customHeight="1" spans="1:24">
      <c r="A362" s="4">
        <f>IF(B362&lt;&gt;"",COUNTA($B$2:B362),"")</f>
        <v>361</v>
      </c>
      <c r="B362" s="5">
        <v>1361</v>
      </c>
      <c r="C362" s="6" t="s">
        <v>466</v>
      </c>
      <c r="D362" s="7" t="s">
        <v>459</v>
      </c>
      <c r="E362" s="7" t="s">
        <v>73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ht="17.25" customHeight="1" spans="1:24">
      <c r="A363" s="4">
        <f>IF(B363&lt;&gt;"",COUNTA($B$2:B363),"")</f>
        <v>362</v>
      </c>
      <c r="B363" s="5">
        <v>1362</v>
      </c>
      <c r="C363" s="6" t="s">
        <v>467</v>
      </c>
      <c r="D363" s="7" t="s">
        <v>459</v>
      </c>
      <c r="E363" s="7" t="s">
        <v>73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ht="17.25" customHeight="1" spans="1:24">
      <c r="A364" s="4">
        <f>IF(B364&lt;&gt;"",COUNTA($B$2:B364),"")</f>
        <v>363</v>
      </c>
      <c r="B364" s="5">
        <v>1363</v>
      </c>
      <c r="C364" s="6" t="s">
        <v>468</v>
      </c>
      <c r="D364" s="7" t="s">
        <v>459</v>
      </c>
      <c r="E364" s="7" t="s">
        <v>73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ht="17.25" customHeight="1" spans="1:24">
      <c r="A365" s="4">
        <f>IF(B365&lt;&gt;"",COUNTA($B$2:B365),"")</f>
        <v>364</v>
      </c>
      <c r="B365" s="5">
        <v>1364</v>
      </c>
      <c r="C365" s="6" t="s">
        <v>469</v>
      </c>
      <c r="D365" s="7" t="s">
        <v>459</v>
      </c>
      <c r="E365" s="7" t="s">
        <v>73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ht="17.25" customHeight="1" spans="1:24">
      <c r="A366" s="4">
        <f>IF(B366&lt;&gt;"",COUNTA($B$2:B366),"")</f>
        <v>365</v>
      </c>
      <c r="B366" s="5">
        <v>1365</v>
      </c>
      <c r="C366" s="6" t="s">
        <v>470</v>
      </c>
      <c r="D366" s="7" t="s">
        <v>471</v>
      </c>
      <c r="E366" s="7" t="s">
        <v>73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ht="17.25" customHeight="1" spans="1:24">
      <c r="A367" s="4">
        <f>IF(B367&lt;&gt;"",COUNTA($B$2:B367),"")</f>
        <v>366</v>
      </c>
      <c r="B367" s="5">
        <v>1366</v>
      </c>
      <c r="C367" s="6" t="s">
        <v>472</v>
      </c>
      <c r="D367" s="7" t="s">
        <v>471</v>
      </c>
      <c r="E367" s="7" t="s">
        <v>73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ht="17.25" customHeight="1" spans="1:24">
      <c r="A368" s="4">
        <f>IF(B368&lt;&gt;"",COUNTA($B$2:B368),"")</f>
        <v>367</v>
      </c>
      <c r="B368" s="5">
        <v>1367</v>
      </c>
      <c r="C368" s="6" t="s">
        <v>473</v>
      </c>
      <c r="D368" s="7" t="s">
        <v>471</v>
      </c>
      <c r="E368" s="7" t="s">
        <v>73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ht="17.25" customHeight="1" spans="1:24">
      <c r="A369" s="4">
        <f>IF(B369&lt;&gt;"",COUNTA($B$2:B369),"")</f>
        <v>368</v>
      </c>
      <c r="B369" s="5">
        <v>1368</v>
      </c>
      <c r="C369" s="6" t="s">
        <v>474</v>
      </c>
      <c r="D369" s="7" t="s">
        <v>475</v>
      </c>
      <c r="E369" s="7" t="s">
        <v>73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ht="17.25" customHeight="1" spans="1:24">
      <c r="A370" s="4">
        <f>IF(B370&lt;&gt;"",COUNTA($B$2:B370),"")</f>
        <v>369</v>
      </c>
      <c r="B370" s="5">
        <v>1369</v>
      </c>
      <c r="C370" s="6" t="s">
        <v>476</v>
      </c>
      <c r="D370" s="7" t="s">
        <v>475</v>
      </c>
      <c r="E370" s="7" t="s">
        <v>73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ht="17.25" customHeight="1" spans="1:24">
      <c r="A371" s="4">
        <f>IF(B371&lt;&gt;"",COUNTA($B$2:B371),"")</f>
        <v>370</v>
      </c>
      <c r="B371" s="5">
        <v>1370</v>
      </c>
      <c r="C371" s="6" t="s">
        <v>477</v>
      </c>
      <c r="D371" s="7" t="s">
        <v>478</v>
      </c>
      <c r="E371" s="7" t="s">
        <v>479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ht="17.25" customHeight="1" spans="1:24">
      <c r="A372" s="4">
        <f>IF(B372&lt;&gt;"",COUNTA($B$2:B372),"")</f>
        <v>371</v>
      </c>
      <c r="B372" s="5">
        <v>1371</v>
      </c>
      <c r="C372" s="6" t="s">
        <v>480</v>
      </c>
      <c r="D372" s="7" t="s">
        <v>478</v>
      </c>
      <c r="E372" s="7" t="s">
        <v>249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ht="17.25" customHeight="1" spans="1:24">
      <c r="A373" s="4">
        <f>IF(B373&lt;&gt;"",COUNTA($B$2:B373),"")</f>
        <v>372</v>
      </c>
      <c r="B373" s="5">
        <v>1372</v>
      </c>
      <c r="C373" s="6" t="s">
        <v>481</v>
      </c>
      <c r="D373" s="7" t="s">
        <v>478</v>
      </c>
      <c r="E373" s="7" t="s">
        <v>73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ht="17.25" customHeight="1" spans="1:24">
      <c r="A374" s="4">
        <f>IF(B374&lt;&gt;"",COUNTA($B$2:B374),"")</f>
        <v>373</v>
      </c>
      <c r="B374" s="5">
        <v>1373</v>
      </c>
      <c r="C374" s="6" t="s">
        <v>482</v>
      </c>
      <c r="D374" s="7" t="s">
        <v>478</v>
      </c>
      <c r="E374" s="7" t="s">
        <v>73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ht="17.25" customHeight="1" spans="1:24">
      <c r="A375" s="4">
        <f>IF(B375&lt;&gt;"",COUNTA($B$2:B375),"")</f>
        <v>374</v>
      </c>
      <c r="B375" s="5">
        <v>1374</v>
      </c>
      <c r="C375" s="6" t="s">
        <v>483</v>
      </c>
      <c r="D375" s="7" t="s">
        <v>484</v>
      </c>
      <c r="E375" s="7" t="s">
        <v>73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ht="17.25" customHeight="1" spans="1:24">
      <c r="A376" s="4">
        <f>IF(B376&lt;&gt;"",COUNTA($B$2:B376),"")</f>
        <v>375</v>
      </c>
      <c r="B376" s="5">
        <v>1375</v>
      </c>
      <c r="C376" s="6" t="s">
        <v>485</v>
      </c>
      <c r="D376" s="7" t="s">
        <v>486</v>
      </c>
      <c r="E376" s="7" t="s">
        <v>30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ht="17.25" customHeight="1" spans="1:24">
      <c r="A377" s="4">
        <f>IF(B377&lt;&gt;"",COUNTA($B$2:B377),"")</f>
        <v>376</v>
      </c>
      <c r="B377" s="5">
        <v>1376</v>
      </c>
      <c r="C377" s="6" t="s">
        <v>487</v>
      </c>
      <c r="D377" s="7" t="s">
        <v>486</v>
      </c>
      <c r="E377" s="7" t="s">
        <v>30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ht="17.25" customHeight="1" spans="1:24">
      <c r="A378" s="4">
        <f>IF(B378&lt;&gt;"",COUNTA($B$2:B378),"")</f>
        <v>377</v>
      </c>
      <c r="B378" s="5">
        <v>1377</v>
      </c>
      <c r="C378" s="6" t="s">
        <v>488</v>
      </c>
      <c r="D378" s="7" t="s">
        <v>486</v>
      </c>
      <c r="E378" s="7" t="s">
        <v>30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ht="17.25" customHeight="1" spans="1:24">
      <c r="A379" s="4">
        <f>IF(B379&lt;&gt;"",COUNTA($B$2:B379),"")</f>
        <v>378</v>
      </c>
      <c r="B379" s="5">
        <v>1378</v>
      </c>
      <c r="C379" s="6" t="s">
        <v>489</v>
      </c>
      <c r="D379" s="7" t="s">
        <v>486</v>
      </c>
      <c r="E379" s="7" t="s">
        <v>30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ht="17.25" customHeight="1" spans="1:24">
      <c r="A380" s="4">
        <f>IF(B380&lt;&gt;"",COUNTA($B$2:B380),"")</f>
        <v>379</v>
      </c>
      <c r="B380" s="5">
        <v>1379</v>
      </c>
      <c r="C380" s="14" t="s">
        <v>490</v>
      </c>
      <c r="D380" s="7" t="s">
        <v>486</v>
      </c>
      <c r="E380" s="7" t="s">
        <v>30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ht="17.25" customHeight="1" spans="1:24">
      <c r="A381" s="4">
        <f>IF(B381&lt;&gt;"",COUNTA($B$2:B381),"")</f>
        <v>380</v>
      </c>
      <c r="B381" s="5">
        <v>1380</v>
      </c>
      <c r="C381" s="6" t="s">
        <v>491</v>
      </c>
      <c r="D381" s="7" t="s">
        <v>486</v>
      </c>
      <c r="E381" s="7" t="s">
        <v>30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ht="17.25" customHeight="1" spans="1:24">
      <c r="A382" s="4">
        <f>IF(B382&lt;&gt;"",COUNTA($B$2:B382),"")</f>
        <v>381</v>
      </c>
      <c r="B382" s="5">
        <v>1381</v>
      </c>
      <c r="C382" s="6" t="s">
        <v>492</v>
      </c>
      <c r="D382" s="7" t="s">
        <v>486</v>
      </c>
      <c r="E382" s="7" t="s">
        <v>30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ht="17.25" customHeight="1" spans="1:24">
      <c r="A383" s="4">
        <f>IF(B383&lt;&gt;"",COUNTA($B$2:B383),"")</f>
        <v>382</v>
      </c>
      <c r="B383" s="5">
        <v>1382</v>
      </c>
      <c r="C383" s="6" t="s">
        <v>493</v>
      </c>
      <c r="D383" s="7" t="s">
        <v>486</v>
      </c>
      <c r="E383" s="7" t="s">
        <v>30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ht="17.25" customHeight="1" spans="1:24">
      <c r="A384" s="4">
        <f>IF(B384&lt;&gt;"",COUNTA($B$2:B384),"")</f>
        <v>383</v>
      </c>
      <c r="B384" s="5">
        <v>1383</v>
      </c>
      <c r="C384" s="6" t="s">
        <v>494</v>
      </c>
      <c r="D384" s="7" t="s">
        <v>486</v>
      </c>
      <c r="E384" s="7" t="s">
        <v>30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ht="17.25" customHeight="1" spans="1:24">
      <c r="A385" s="4">
        <f>IF(B385&lt;&gt;"",COUNTA($B$2:B385),"")</f>
        <v>384</v>
      </c>
      <c r="B385" s="5">
        <v>1384</v>
      </c>
      <c r="C385" s="6" t="s">
        <v>495</v>
      </c>
      <c r="D385" s="7" t="s">
        <v>486</v>
      </c>
      <c r="E385" s="7" t="s">
        <v>30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ht="17.25" customHeight="1" spans="1:24">
      <c r="A386" s="4">
        <f>IF(B386&lt;&gt;"",COUNTA($B$2:B386),"")</f>
        <v>385</v>
      </c>
      <c r="B386" s="5">
        <v>1385</v>
      </c>
      <c r="C386" s="6" t="s">
        <v>496</v>
      </c>
      <c r="D386" s="7" t="s">
        <v>486</v>
      </c>
      <c r="E386" s="7" t="s">
        <v>30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ht="17.25" customHeight="1" spans="1:24">
      <c r="A387" s="4">
        <f>IF(B387&lt;&gt;"",COUNTA($B$2:B387),"")</f>
        <v>386</v>
      </c>
      <c r="B387" s="5">
        <v>1386</v>
      </c>
      <c r="C387" s="6" t="s">
        <v>497</v>
      </c>
      <c r="D387" s="7" t="s">
        <v>486</v>
      </c>
      <c r="E387" s="7" t="s">
        <v>30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ht="17.25" customHeight="1" spans="1:24">
      <c r="A388" s="4">
        <f>IF(B388&lt;&gt;"",COUNTA($B$2:B388),"")</f>
        <v>387</v>
      </c>
      <c r="B388" s="5">
        <v>1387</v>
      </c>
      <c r="C388" s="6" t="s">
        <v>498</v>
      </c>
      <c r="D388" s="7" t="s">
        <v>486</v>
      </c>
      <c r="E388" s="7" t="s">
        <v>30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ht="17.25" customHeight="1" spans="1:24">
      <c r="A389" s="4">
        <f>IF(B389&lt;&gt;"",COUNTA($B$2:B389),"")</f>
        <v>388</v>
      </c>
      <c r="B389" s="5">
        <v>1388</v>
      </c>
      <c r="C389" s="6" t="s">
        <v>499</v>
      </c>
      <c r="D389" s="7" t="s">
        <v>486</v>
      </c>
      <c r="E389" s="7" t="s">
        <v>30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ht="17.25" customHeight="1" spans="1:24">
      <c r="A390" s="4">
        <f>IF(B390&lt;&gt;"",COUNTA($B$2:B390),"")</f>
        <v>389</v>
      </c>
      <c r="B390" s="5">
        <v>1389</v>
      </c>
      <c r="C390" s="6" t="s">
        <v>500</v>
      </c>
      <c r="D390" s="7" t="s">
        <v>486</v>
      </c>
      <c r="E390" s="7" t="s">
        <v>30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ht="17.25" customHeight="1" spans="1:24">
      <c r="A391" s="4">
        <f>IF(B391&lt;&gt;"",COUNTA($B$2:B391),"")</f>
        <v>390</v>
      </c>
      <c r="B391" s="5">
        <v>1390</v>
      </c>
      <c r="C391" s="5" t="s">
        <v>501</v>
      </c>
      <c r="D391" s="7" t="s">
        <v>486</v>
      </c>
      <c r="E391" s="7" t="s">
        <v>30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ht="17.25" customHeight="1" spans="1:24">
      <c r="A392" s="4">
        <f>IF(B392&lt;&gt;"",COUNTA($B$2:B392),"")</f>
        <v>391</v>
      </c>
      <c r="B392" s="5">
        <v>1391</v>
      </c>
      <c r="C392" s="6" t="s">
        <v>502</v>
      </c>
      <c r="D392" s="7" t="s">
        <v>486</v>
      </c>
      <c r="E392" s="7" t="s">
        <v>30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ht="17.25" customHeight="1" spans="1:24">
      <c r="A393" s="4">
        <f>IF(B393&lt;&gt;"",COUNTA($B$2:B393),"")</f>
        <v>392</v>
      </c>
      <c r="B393" s="5">
        <v>1392</v>
      </c>
      <c r="C393" s="6" t="s">
        <v>503</v>
      </c>
      <c r="D393" s="7" t="s">
        <v>486</v>
      </c>
      <c r="E393" s="7" t="s">
        <v>30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ht="17.25" customHeight="1" spans="1:24">
      <c r="A394" s="4">
        <f>IF(B394&lt;&gt;"",COUNTA($B$2:B394),"")</f>
        <v>393</v>
      </c>
      <c r="B394" s="5">
        <v>1393</v>
      </c>
      <c r="C394" s="6" t="s">
        <v>504</v>
      </c>
      <c r="D394" s="7" t="s">
        <v>486</v>
      </c>
      <c r="E394" s="7" t="s">
        <v>30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ht="17.25" customHeight="1" spans="1:24">
      <c r="A395" s="4">
        <f>IF(B395&lt;&gt;"",COUNTA($B$2:B395),"")</f>
        <v>394</v>
      </c>
      <c r="B395" s="5">
        <v>1394</v>
      </c>
      <c r="C395" s="6" t="s">
        <v>505</v>
      </c>
      <c r="D395" s="7" t="s">
        <v>486</v>
      </c>
      <c r="E395" s="7" t="s">
        <v>30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ht="17.25" customHeight="1" spans="1:24">
      <c r="A396" s="4">
        <f>IF(B396&lt;&gt;"",COUNTA($B$2:B396),"")</f>
        <v>395</v>
      </c>
      <c r="B396" s="5">
        <v>1395</v>
      </c>
      <c r="C396" s="6" t="s">
        <v>506</v>
      </c>
      <c r="D396" s="7" t="s">
        <v>486</v>
      </c>
      <c r="E396" s="7" t="s">
        <v>30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ht="17.25" customHeight="1" spans="1:24">
      <c r="A397" s="4">
        <f>IF(B397&lt;&gt;"",COUNTA($B$2:B397),"")</f>
        <v>396</v>
      </c>
      <c r="B397" s="5">
        <v>1396</v>
      </c>
      <c r="C397" s="6" t="s">
        <v>507</v>
      </c>
      <c r="D397" s="7" t="s">
        <v>486</v>
      </c>
      <c r="E397" s="7" t="s">
        <v>30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ht="17.25" customHeight="1" spans="1:24">
      <c r="A398" s="4">
        <f>IF(B398&lt;&gt;"",COUNTA($B$2:B398),"")</f>
        <v>397</v>
      </c>
      <c r="B398" s="5">
        <v>1397</v>
      </c>
      <c r="C398" s="9" t="s">
        <v>508</v>
      </c>
      <c r="D398" s="7" t="s">
        <v>486</v>
      </c>
      <c r="E398" s="7" t="s">
        <v>30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ht="17.25" customHeight="1" spans="1:24">
      <c r="A399" s="4">
        <f>IF(B399&lt;&gt;"",COUNTA($B$2:B399),"")</f>
        <v>398</v>
      </c>
      <c r="B399" s="5">
        <v>1398</v>
      </c>
      <c r="C399" s="6" t="s">
        <v>509</v>
      </c>
      <c r="D399" s="7" t="s">
        <v>486</v>
      </c>
      <c r="E399" s="7" t="s">
        <v>30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ht="17.25" customHeight="1" spans="1:24">
      <c r="A400" s="4">
        <f>IF(B400&lt;&gt;"",COUNTA($B$2:B400),"")</f>
        <v>399</v>
      </c>
      <c r="B400" s="5">
        <v>1399</v>
      </c>
      <c r="C400" s="6" t="s">
        <v>510</v>
      </c>
      <c r="D400" s="7" t="s">
        <v>486</v>
      </c>
      <c r="E400" s="7" t="s">
        <v>30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ht="17.25" customHeight="1" spans="1:24">
      <c r="A401" s="4">
        <f>IF(B401&lt;&gt;"",COUNTA($B$2:B401),"")</f>
        <v>400</v>
      </c>
      <c r="B401" s="5">
        <v>1400</v>
      </c>
      <c r="C401" s="6" t="s">
        <v>511</v>
      </c>
      <c r="D401" s="7" t="s">
        <v>486</v>
      </c>
      <c r="E401" s="7" t="s">
        <v>30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ht="17.25" customHeight="1" spans="1:24">
      <c r="A402" s="4">
        <f>IF(B402&lt;&gt;"",COUNTA($B$2:B402),"")</f>
        <v>401</v>
      </c>
      <c r="B402" s="5">
        <v>1401</v>
      </c>
      <c r="C402" s="6" t="s">
        <v>512</v>
      </c>
      <c r="D402" s="7" t="s">
        <v>513</v>
      </c>
      <c r="E402" s="7" t="s">
        <v>73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ht="17.25" customHeight="1" spans="1:24">
      <c r="A403" s="4">
        <f>IF(B403&lt;&gt;"",COUNTA($B$2:B403),"")</f>
        <v>402</v>
      </c>
      <c r="B403" s="5">
        <v>1402</v>
      </c>
      <c r="C403" s="6" t="s">
        <v>514</v>
      </c>
      <c r="D403" s="7" t="s">
        <v>513</v>
      </c>
      <c r="E403" s="7" t="s">
        <v>73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ht="17.25" customHeight="1" spans="1:24">
      <c r="A404" s="4">
        <f>IF(B404&lt;&gt;"",COUNTA($B$2:B404),"")</f>
        <v>403</v>
      </c>
      <c r="B404" s="5">
        <v>1403</v>
      </c>
      <c r="C404" s="6" t="s">
        <v>515</v>
      </c>
      <c r="D404" s="7" t="s">
        <v>513</v>
      </c>
      <c r="E404" s="7" t="s">
        <v>73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ht="17.25" customHeight="1" spans="1:24">
      <c r="A405" s="4">
        <f>IF(B405&lt;&gt;"",COUNTA($B$2:B405),"")</f>
        <v>404</v>
      </c>
      <c r="B405" s="5">
        <v>1404</v>
      </c>
      <c r="C405" s="6" t="s">
        <v>516</v>
      </c>
      <c r="D405" s="7" t="s">
        <v>513</v>
      </c>
      <c r="E405" s="7" t="s">
        <v>73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ht="17.25" customHeight="1" spans="1:24">
      <c r="A406" s="4">
        <f>IF(B406&lt;&gt;"",COUNTA($B$2:B406),"")</f>
        <v>405</v>
      </c>
      <c r="B406" s="5">
        <v>1405</v>
      </c>
      <c r="C406" s="6" t="s">
        <v>517</v>
      </c>
      <c r="D406" s="7" t="s">
        <v>513</v>
      </c>
      <c r="E406" s="7" t="s">
        <v>73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ht="17.25" customHeight="1" spans="1:24">
      <c r="A407" s="4">
        <f>IF(B407&lt;&gt;"",COUNTA($B$2:B407),"")</f>
        <v>406</v>
      </c>
      <c r="B407" s="5">
        <v>1406</v>
      </c>
      <c r="C407" s="6" t="s">
        <v>518</v>
      </c>
      <c r="D407" s="7" t="s">
        <v>513</v>
      </c>
      <c r="E407" s="7" t="s">
        <v>73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ht="17.25" customHeight="1" spans="1:24">
      <c r="A408" s="4">
        <f>IF(B408&lt;&gt;"",COUNTA($B$2:B408),"")</f>
        <v>407</v>
      </c>
      <c r="B408" s="5">
        <v>1407</v>
      </c>
      <c r="C408" s="6" t="s">
        <v>519</v>
      </c>
      <c r="D408" s="7" t="s">
        <v>513</v>
      </c>
      <c r="E408" s="7" t="s">
        <v>73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ht="17.25" customHeight="1" spans="1:24">
      <c r="A409" s="4">
        <f>IF(B409&lt;&gt;"",COUNTA($B$2:B409),"")</f>
        <v>408</v>
      </c>
      <c r="B409" s="5">
        <v>1408</v>
      </c>
      <c r="C409" s="6" t="s">
        <v>520</v>
      </c>
      <c r="D409" s="7" t="s">
        <v>513</v>
      </c>
      <c r="E409" s="7" t="s">
        <v>73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ht="17.25" customHeight="1" spans="1:24">
      <c r="A410" s="4">
        <f>IF(B410&lt;&gt;"",COUNTA($B$2:B410),"")</f>
        <v>409</v>
      </c>
      <c r="B410" s="5">
        <v>1409</v>
      </c>
      <c r="C410" s="6" t="s">
        <v>521</v>
      </c>
      <c r="D410" s="7" t="s">
        <v>513</v>
      </c>
      <c r="E410" s="7" t="s">
        <v>73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ht="17.25" customHeight="1" spans="1:24">
      <c r="A411" s="4">
        <f>IF(B411&lt;&gt;"",COUNTA($B$2:B411),"")</f>
        <v>410</v>
      </c>
      <c r="B411" s="5">
        <v>1410</v>
      </c>
      <c r="C411" s="6" t="s">
        <v>522</v>
      </c>
      <c r="D411" s="7" t="s">
        <v>513</v>
      </c>
      <c r="E411" s="7" t="s">
        <v>73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ht="17.25" customHeight="1" spans="1:24">
      <c r="A412" s="4">
        <f>IF(B412&lt;&gt;"",COUNTA($B$2:B412),"")</f>
        <v>411</v>
      </c>
      <c r="B412" s="5">
        <v>1411</v>
      </c>
      <c r="C412" s="6" t="s">
        <v>523</v>
      </c>
      <c r="D412" s="7" t="s">
        <v>513</v>
      </c>
      <c r="E412" s="7" t="s">
        <v>73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ht="17.25" customHeight="1" spans="1:24">
      <c r="A413" s="4">
        <f>IF(B413&lt;&gt;"",COUNTA($B$2:B413),"")</f>
        <v>412</v>
      </c>
      <c r="B413" s="5">
        <v>1412</v>
      </c>
      <c r="C413" s="6" t="s">
        <v>524</v>
      </c>
      <c r="D413" s="7" t="s">
        <v>513</v>
      </c>
      <c r="E413" s="7" t="s">
        <v>73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ht="17.25" customHeight="1" spans="1:24">
      <c r="A414" s="4">
        <f>IF(B414&lt;&gt;"",COUNTA($B$2:B414),"")</f>
        <v>413</v>
      </c>
      <c r="B414" s="5">
        <v>1413</v>
      </c>
      <c r="C414" s="6" t="s">
        <v>525</v>
      </c>
      <c r="D414" s="7" t="s">
        <v>526</v>
      </c>
      <c r="E414" s="7" t="s">
        <v>73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ht="17.25" customHeight="1" spans="1:24">
      <c r="A415" s="4">
        <f>IF(B415&lt;&gt;"",COUNTA($B$2:B415),"")</f>
        <v>414</v>
      </c>
      <c r="B415" s="5">
        <v>1414</v>
      </c>
      <c r="C415" s="6" t="s">
        <v>527</v>
      </c>
      <c r="D415" s="7" t="s">
        <v>526</v>
      </c>
      <c r="E415" s="7" t="s">
        <v>73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ht="17.25" customHeight="1" spans="1:24">
      <c r="A416" s="4">
        <f>IF(B416&lt;&gt;"",COUNTA($B$2:B416),"")</f>
        <v>415</v>
      </c>
      <c r="B416" s="5">
        <v>1415</v>
      </c>
      <c r="C416" s="6" t="s">
        <v>528</v>
      </c>
      <c r="D416" s="7" t="s">
        <v>526</v>
      </c>
      <c r="E416" s="7" t="s">
        <v>529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ht="17.25" customHeight="1" spans="1:24">
      <c r="A417" s="4">
        <f>IF(B417&lt;&gt;"",COUNTA($B$2:B417),"")</f>
        <v>416</v>
      </c>
      <c r="B417" s="5">
        <v>1416</v>
      </c>
      <c r="C417" s="6" t="s">
        <v>530</v>
      </c>
      <c r="D417" s="7" t="s">
        <v>526</v>
      </c>
      <c r="E417" s="7" t="s">
        <v>73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ht="17.25" customHeight="1" spans="1:24">
      <c r="A418" s="4">
        <f>IF(B418&lt;&gt;"",COUNTA($B$2:B418),"")</f>
        <v>417</v>
      </c>
      <c r="B418" s="5">
        <v>1417</v>
      </c>
      <c r="C418" s="6" t="s">
        <v>531</v>
      </c>
      <c r="D418" s="7" t="s">
        <v>526</v>
      </c>
      <c r="E418" s="7" t="s">
        <v>73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ht="17.25" customHeight="1" spans="1:24">
      <c r="A419" s="4">
        <f>IF(B419&lt;&gt;"",COUNTA($B$2:B419),"")</f>
        <v>418</v>
      </c>
      <c r="B419" s="5">
        <v>1418</v>
      </c>
      <c r="C419" s="6" t="s">
        <v>532</v>
      </c>
      <c r="D419" s="7" t="s">
        <v>526</v>
      </c>
      <c r="E419" s="7" t="s">
        <v>73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ht="17.25" customHeight="1" spans="1:24">
      <c r="A420" s="4">
        <f>IF(B420&lt;&gt;"",COUNTA($B$2:B420),"")</f>
        <v>419</v>
      </c>
      <c r="B420" s="5">
        <v>1419</v>
      </c>
      <c r="C420" s="6" t="s">
        <v>533</v>
      </c>
      <c r="D420" s="7" t="s">
        <v>526</v>
      </c>
      <c r="E420" s="7" t="s">
        <v>73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ht="17.25" customHeight="1" spans="1:24">
      <c r="A421" s="4">
        <f>IF(B421&lt;&gt;"",COUNTA($B$2:B421),"")</f>
        <v>420</v>
      </c>
      <c r="B421" s="5">
        <v>1420</v>
      </c>
      <c r="C421" s="6" t="s">
        <v>534</v>
      </c>
      <c r="D421" s="7" t="s">
        <v>526</v>
      </c>
      <c r="E421" s="7" t="s">
        <v>339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ht="17.25" customHeight="1" spans="1:24">
      <c r="A422" s="4">
        <f>IF(B422&lt;&gt;"",COUNTA($B$2:B422),"")</f>
        <v>421</v>
      </c>
      <c r="B422" s="5">
        <v>1421</v>
      </c>
      <c r="C422" s="6" t="s">
        <v>535</v>
      </c>
      <c r="D422" s="7" t="s">
        <v>526</v>
      </c>
      <c r="E422" s="7" t="s">
        <v>73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ht="17.25" customHeight="1" spans="1:24">
      <c r="A423" s="4">
        <f>IF(B423&lt;&gt;"",COUNTA($B$2:B423),"")</f>
        <v>422</v>
      </c>
      <c r="B423" s="5">
        <v>1422</v>
      </c>
      <c r="C423" s="6" t="s">
        <v>536</v>
      </c>
      <c r="D423" s="7" t="s">
        <v>526</v>
      </c>
      <c r="E423" s="7" t="s">
        <v>339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ht="17.25" customHeight="1" spans="1:24">
      <c r="A424" s="4">
        <f>IF(B424&lt;&gt;"",COUNTA($B$2:B424),"")</f>
        <v>423</v>
      </c>
      <c r="B424" s="5">
        <v>1423</v>
      </c>
      <c r="C424" s="6" t="s">
        <v>537</v>
      </c>
      <c r="D424" s="7" t="s">
        <v>538</v>
      </c>
      <c r="E424" s="7" t="s">
        <v>264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ht="17.25" customHeight="1" spans="1:24">
      <c r="A425" s="4">
        <f>IF(B425&lt;&gt;"",COUNTA($B$2:B425),"")</f>
        <v>424</v>
      </c>
      <c r="B425" s="5">
        <v>1424</v>
      </c>
      <c r="C425" s="6" t="s">
        <v>539</v>
      </c>
      <c r="D425" s="7" t="s">
        <v>538</v>
      </c>
      <c r="E425" s="7" t="s">
        <v>264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ht="17.25" customHeight="1" spans="1:24">
      <c r="A426" s="4">
        <f>IF(B426&lt;&gt;"",COUNTA($B$2:B426),"")</f>
        <v>425</v>
      </c>
      <c r="B426" s="5">
        <v>1425</v>
      </c>
      <c r="C426" s="6" t="s">
        <v>540</v>
      </c>
      <c r="D426" s="7" t="s">
        <v>538</v>
      </c>
      <c r="E426" s="7" t="s">
        <v>264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ht="17.25" customHeight="1" spans="1:24">
      <c r="A427" s="4">
        <f>IF(B427&lt;&gt;"",COUNTA($B$2:B427),"")</f>
        <v>426</v>
      </c>
      <c r="B427" s="5">
        <v>1426</v>
      </c>
      <c r="C427" s="6" t="s">
        <v>541</v>
      </c>
      <c r="D427" s="7" t="s">
        <v>538</v>
      </c>
      <c r="E427" s="7" t="s">
        <v>264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ht="17.25" customHeight="1" spans="1:24">
      <c r="A428" s="4">
        <f>IF(B428&lt;&gt;"",COUNTA($B$2:B428),"")</f>
        <v>427</v>
      </c>
      <c r="B428" s="5">
        <v>1427</v>
      </c>
      <c r="C428" s="6" t="s">
        <v>542</v>
      </c>
      <c r="D428" s="7" t="s">
        <v>543</v>
      </c>
      <c r="E428" s="7" t="s">
        <v>73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ht="17.25" customHeight="1" spans="1:24">
      <c r="A429" s="4">
        <f>IF(B429&lt;&gt;"",COUNTA($B$2:B429),"")</f>
        <v>428</v>
      </c>
      <c r="B429" s="5">
        <v>1428</v>
      </c>
      <c r="C429" s="6" t="s">
        <v>544</v>
      </c>
      <c r="D429" s="7" t="s">
        <v>543</v>
      </c>
      <c r="E429" s="7" t="s">
        <v>73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ht="17.25" customHeight="1" spans="1:24">
      <c r="A430" s="4">
        <f>IF(B430&lt;&gt;"",COUNTA($B$2:B430),"")</f>
        <v>429</v>
      </c>
      <c r="B430" s="5">
        <v>1429</v>
      </c>
      <c r="C430" s="6" t="s">
        <v>545</v>
      </c>
      <c r="D430" s="7" t="s">
        <v>543</v>
      </c>
      <c r="E430" s="7" t="s">
        <v>73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ht="17.25" customHeight="1" spans="1:24">
      <c r="A431" s="4">
        <f>IF(B431&lt;&gt;"",COUNTA($B$2:B431),"")</f>
        <v>430</v>
      </c>
      <c r="B431" s="5">
        <v>1430</v>
      </c>
      <c r="C431" s="6" t="s">
        <v>546</v>
      </c>
      <c r="D431" s="7" t="s">
        <v>543</v>
      </c>
      <c r="E431" s="7" t="s">
        <v>73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ht="17.25" customHeight="1" spans="1:24">
      <c r="A432" s="4">
        <f>IF(B432&lt;&gt;"",COUNTA($B$2:B432),"")</f>
        <v>431</v>
      </c>
      <c r="B432" s="5">
        <v>1431</v>
      </c>
      <c r="C432" s="6" t="s">
        <v>547</v>
      </c>
      <c r="D432" s="7" t="s">
        <v>543</v>
      </c>
      <c r="E432" s="7" t="s">
        <v>73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ht="17.25" customHeight="1" spans="1:24">
      <c r="A433" s="4">
        <f>IF(B433&lt;&gt;"",COUNTA($B$2:B433),"")</f>
        <v>432</v>
      </c>
      <c r="B433" s="5">
        <v>1432</v>
      </c>
      <c r="C433" s="6" t="s">
        <v>548</v>
      </c>
      <c r="D433" s="7" t="s">
        <v>543</v>
      </c>
      <c r="E433" s="7" t="s">
        <v>73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ht="17.25" customHeight="1" spans="1:24">
      <c r="A434" s="4">
        <f>IF(B434&lt;&gt;"",COUNTA($B$2:B434),"")</f>
        <v>433</v>
      </c>
      <c r="B434" s="5">
        <v>1433</v>
      </c>
      <c r="C434" s="6" t="s">
        <v>549</v>
      </c>
      <c r="D434" s="7" t="s">
        <v>543</v>
      </c>
      <c r="E434" s="7" t="s">
        <v>73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ht="17.25" customHeight="1" spans="1:24">
      <c r="A435" s="4">
        <f>IF(B435&lt;&gt;"",COUNTA($B$2:B435),"")</f>
        <v>434</v>
      </c>
      <c r="B435" s="5">
        <v>1434</v>
      </c>
      <c r="C435" s="6" t="s">
        <v>550</v>
      </c>
      <c r="D435" s="7" t="s">
        <v>543</v>
      </c>
      <c r="E435" s="7" t="s">
        <v>73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ht="17.25" customHeight="1" spans="1:24">
      <c r="A436" s="4">
        <f>IF(B436&lt;&gt;"",COUNTA($B$2:B436),"")</f>
        <v>435</v>
      </c>
      <c r="B436" s="5">
        <v>1435</v>
      </c>
      <c r="C436" s="6" t="s">
        <v>551</v>
      </c>
      <c r="D436" s="7" t="s">
        <v>543</v>
      </c>
      <c r="E436" s="7" t="s">
        <v>73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ht="17.25" customHeight="1" spans="1:24">
      <c r="A437" s="4">
        <f>IF(B437&lt;&gt;"",COUNTA($B$2:B437),"")</f>
        <v>436</v>
      </c>
      <c r="B437" s="5">
        <v>1436</v>
      </c>
      <c r="C437" s="6" t="s">
        <v>552</v>
      </c>
      <c r="D437" s="7" t="s">
        <v>543</v>
      </c>
      <c r="E437" s="7" t="s">
        <v>73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ht="17.25" customHeight="1" spans="1:24">
      <c r="A438" s="4">
        <f>IF(B438&lt;&gt;"",COUNTA($B$2:B438),"")</f>
        <v>437</v>
      </c>
      <c r="B438" s="5">
        <v>1437</v>
      </c>
      <c r="C438" s="6" t="s">
        <v>553</v>
      </c>
      <c r="D438" s="7" t="s">
        <v>543</v>
      </c>
      <c r="E438" s="7" t="s">
        <v>73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ht="17.25" customHeight="1" spans="1:24">
      <c r="A439" s="4">
        <f>IF(B439&lt;&gt;"",COUNTA($B$2:B439),"")</f>
        <v>438</v>
      </c>
      <c r="B439" s="5">
        <v>1438</v>
      </c>
      <c r="C439" s="6" t="s">
        <v>554</v>
      </c>
      <c r="D439" s="7" t="s">
        <v>543</v>
      </c>
      <c r="E439" s="7" t="s">
        <v>73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ht="17.25" customHeight="1" spans="1:24">
      <c r="A440" s="4">
        <f>IF(B440&lt;&gt;"",COUNTA($B$2:B440),"")</f>
        <v>439</v>
      </c>
      <c r="B440" s="5">
        <v>1439</v>
      </c>
      <c r="C440" s="6" t="s">
        <v>555</v>
      </c>
      <c r="D440" s="7" t="s">
        <v>543</v>
      </c>
      <c r="E440" s="7" t="s">
        <v>73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ht="17.25" customHeight="1" spans="1:24">
      <c r="A441" s="4">
        <f>IF(B441&lt;&gt;"",COUNTA($B$2:B441),"")</f>
        <v>440</v>
      </c>
      <c r="B441" s="5">
        <v>1440</v>
      </c>
      <c r="C441" s="6" t="s">
        <v>556</v>
      </c>
      <c r="D441" s="7" t="s">
        <v>543</v>
      </c>
      <c r="E441" s="7" t="s">
        <v>73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ht="17.25" customHeight="1" spans="1:24">
      <c r="A442" s="4">
        <f>IF(B442&lt;&gt;"",COUNTA($B$2:B442),"")</f>
        <v>441</v>
      </c>
      <c r="B442" s="5">
        <v>1441</v>
      </c>
      <c r="C442" s="6" t="s">
        <v>557</v>
      </c>
      <c r="D442" s="7" t="s">
        <v>558</v>
      </c>
      <c r="E442" s="7" t="s">
        <v>73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ht="17.25" customHeight="1" spans="1:24">
      <c r="A443" s="4">
        <f>IF(B443&lt;&gt;"",COUNTA($B$2:B443),"")</f>
        <v>442</v>
      </c>
      <c r="B443" s="5">
        <v>1442</v>
      </c>
      <c r="C443" s="6" t="s">
        <v>559</v>
      </c>
      <c r="D443" s="7" t="s">
        <v>560</v>
      </c>
      <c r="E443" s="7" t="s">
        <v>73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ht="17.25" customHeight="1" spans="1:24">
      <c r="A444" s="4">
        <f>IF(B444&lt;&gt;"",COUNTA($B$2:B444),"")</f>
        <v>443</v>
      </c>
      <c r="B444" s="5">
        <v>1443</v>
      </c>
      <c r="C444" s="15" t="s">
        <v>561</v>
      </c>
      <c r="D444" s="7" t="s">
        <v>562</v>
      </c>
      <c r="E444" s="7" t="s">
        <v>73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ht="17.25" customHeight="1" spans="1:24">
      <c r="A445" s="4">
        <f>IF(B445&lt;&gt;"",COUNTA($B$2:B445),"")</f>
        <v>444</v>
      </c>
      <c r="B445" s="5">
        <v>1444</v>
      </c>
      <c r="C445" s="6" t="s">
        <v>563</v>
      </c>
      <c r="D445" s="7" t="s">
        <v>564</v>
      </c>
      <c r="E445" s="7" t="s">
        <v>73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ht="17.25" customHeight="1" spans="1:24">
      <c r="A446" s="4">
        <f>IF(B446&lt;&gt;"",COUNTA($B$2:B446),"")</f>
        <v>445</v>
      </c>
      <c r="B446" s="5">
        <v>1445</v>
      </c>
      <c r="C446" s="6" t="s">
        <v>565</v>
      </c>
      <c r="D446" s="7" t="s">
        <v>566</v>
      </c>
      <c r="E446" s="7" t="s">
        <v>104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ht="17.25" customHeight="1" spans="1:24">
      <c r="A447" s="4">
        <f>IF(B447&lt;&gt;"",COUNTA($B$2:B447),"")</f>
        <v>446</v>
      </c>
      <c r="B447" s="5">
        <v>1446</v>
      </c>
      <c r="C447" s="6" t="s">
        <v>567</v>
      </c>
      <c r="D447" s="7" t="s">
        <v>568</v>
      </c>
      <c r="E447" s="7" t="s">
        <v>115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ht="17.25" customHeight="1" spans="1:24">
      <c r="A448" s="4">
        <f>IF(B448&lt;&gt;"",COUNTA($B$2:B448),"")</f>
        <v>447</v>
      </c>
      <c r="B448" s="5">
        <v>1447</v>
      </c>
      <c r="C448" s="6" t="s">
        <v>569</v>
      </c>
      <c r="D448" s="7" t="s">
        <v>568</v>
      </c>
      <c r="E448" s="7" t="s">
        <v>115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ht="17.25" customHeight="1" spans="1:24">
      <c r="A449" s="4">
        <f>IF(B449&lt;&gt;"",COUNTA($B$2:B449),"")</f>
        <v>448</v>
      </c>
      <c r="B449" s="5">
        <v>1448</v>
      </c>
      <c r="C449" s="6" t="s">
        <v>570</v>
      </c>
      <c r="D449" s="7" t="s">
        <v>568</v>
      </c>
      <c r="E449" s="7" t="s">
        <v>73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ht="17.25" customHeight="1" spans="1:24">
      <c r="A450" s="4">
        <f>IF(B450&lt;&gt;"",COUNTA($B$2:B450),"")</f>
        <v>449</v>
      </c>
      <c r="B450" s="5">
        <v>1449</v>
      </c>
      <c r="C450" s="6" t="s">
        <v>571</v>
      </c>
      <c r="D450" s="7" t="s">
        <v>572</v>
      </c>
      <c r="E450" s="7" t="s">
        <v>104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ht="17.25" customHeight="1" spans="1:24">
      <c r="A451" s="4">
        <f>IF(B451&lt;&gt;"",COUNTA($B$2:B451),"")</f>
        <v>450</v>
      </c>
      <c r="B451" s="5">
        <v>1450</v>
      </c>
      <c r="C451" s="6" t="s">
        <v>573</v>
      </c>
      <c r="D451" s="7" t="s">
        <v>574</v>
      </c>
      <c r="E451" s="7" t="s">
        <v>30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ht="17.25" customHeight="1" spans="1:24">
      <c r="A452" s="4">
        <f>IF(B452&lt;&gt;"",COUNTA($B$2:B452),"")</f>
        <v>451</v>
      </c>
      <c r="B452" s="5">
        <v>1451</v>
      </c>
      <c r="C452" s="6" t="s">
        <v>575</v>
      </c>
      <c r="D452" s="7" t="s">
        <v>576</v>
      </c>
      <c r="E452" s="7" t="s">
        <v>73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ht="17.25" customHeight="1" spans="1:24">
      <c r="A453" s="4">
        <f>IF(B453&lt;&gt;"",COUNTA($B$2:B453),"")</f>
        <v>452</v>
      </c>
      <c r="B453" s="5">
        <v>1452</v>
      </c>
      <c r="C453" s="6" t="s">
        <v>577</v>
      </c>
      <c r="D453" s="7" t="s">
        <v>578</v>
      </c>
      <c r="E453" s="7" t="s">
        <v>104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ht="17.25" customHeight="1" spans="1:24">
      <c r="A454" s="4">
        <f>IF(B454&lt;&gt;"",COUNTA($B$2:B454),"")</f>
        <v>453</v>
      </c>
      <c r="B454" s="5">
        <v>1453</v>
      </c>
      <c r="C454" s="6" t="s">
        <v>579</v>
      </c>
      <c r="D454" s="7" t="s">
        <v>578</v>
      </c>
      <c r="E454" s="7" t="s">
        <v>104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ht="17.25" customHeight="1" spans="1:24">
      <c r="A455" s="4">
        <f>IF(B455&lt;&gt;"",COUNTA($B$2:B455),"")</f>
        <v>454</v>
      </c>
      <c r="B455" s="5">
        <v>1454</v>
      </c>
      <c r="C455" s="6" t="s">
        <v>580</v>
      </c>
      <c r="D455" s="7" t="s">
        <v>578</v>
      </c>
      <c r="E455" s="7" t="s">
        <v>104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ht="17.25" customHeight="1" spans="1:24">
      <c r="A456" s="4">
        <f>IF(B456&lt;&gt;"",COUNTA($B$2:B456),"")</f>
        <v>455</v>
      </c>
      <c r="B456" s="5">
        <v>1455</v>
      </c>
      <c r="C456" s="5" t="s">
        <v>581</v>
      </c>
      <c r="D456" s="7" t="s">
        <v>582</v>
      </c>
      <c r="E456" s="7" t="s">
        <v>115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ht="17.25" customHeight="1" spans="1:24">
      <c r="A457" s="4">
        <f>IF(B457&lt;&gt;"",COUNTA($B$2:B457),"")</f>
        <v>456</v>
      </c>
      <c r="B457" s="5">
        <v>1457</v>
      </c>
      <c r="C457" s="5" t="s">
        <v>583</v>
      </c>
      <c r="D457" s="7" t="s">
        <v>244</v>
      </c>
      <c r="E457" s="7" t="s">
        <v>115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ht="17.25" customHeight="1" spans="1:24">
      <c r="A458" s="4">
        <f>IF(B458&lt;&gt;"",COUNTA($B$2:B458),"")</f>
        <v>457</v>
      </c>
      <c r="B458" s="5">
        <v>1458</v>
      </c>
      <c r="C458" s="5" t="s">
        <v>584</v>
      </c>
      <c r="D458" s="7" t="s">
        <v>513</v>
      </c>
      <c r="E458" s="7" t="s">
        <v>73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ht="17.25" customHeight="1" spans="1:24">
      <c r="A459" s="4">
        <f>IF(B459&lt;&gt;"",COUNTA($B$2:B459),"")</f>
        <v>458</v>
      </c>
      <c r="B459" s="9">
        <v>1456</v>
      </c>
      <c r="C459" s="5" t="s">
        <v>585</v>
      </c>
      <c r="D459" s="7"/>
      <c r="E459" s="7" t="s">
        <v>73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ht="17.25" customHeight="1" spans="1:24">
      <c r="A460" s="4">
        <f>IF(B460&lt;&gt;"",COUNTA($B$2:B460),"")</f>
        <v>459</v>
      </c>
      <c r="B460" s="9">
        <v>1457</v>
      </c>
      <c r="C460" s="5" t="s">
        <v>586</v>
      </c>
      <c r="D460" s="7"/>
      <c r="E460" s="7" t="s">
        <v>73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ht="17.25" customHeight="1" spans="1:24">
      <c r="A461" s="4">
        <f>IF(B461&lt;&gt;"",COUNTA($B$2:B461),"")</f>
        <v>460</v>
      </c>
      <c r="B461" s="9">
        <v>1458</v>
      </c>
      <c r="C461" s="5" t="s">
        <v>587</v>
      </c>
      <c r="D461" s="7"/>
      <c r="E461" s="7" t="s">
        <v>73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ht="17.25" customHeight="1" spans="1:24">
      <c r="A462" s="4">
        <f>IF(B462&lt;&gt;"",COUNTA($B$2:B462),"")</f>
        <v>461</v>
      </c>
      <c r="B462" s="5">
        <v>1459</v>
      </c>
      <c r="C462" s="6" t="s">
        <v>588</v>
      </c>
      <c r="D462" s="7"/>
      <c r="E462" s="7" t="s">
        <v>73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ht="17.25" customHeight="1" spans="1:24">
      <c r="A463" s="4">
        <f>IF(B463&lt;&gt;"",COUNTA($B$2:B463),"")</f>
        <v>462</v>
      </c>
      <c r="B463" s="5">
        <v>1460</v>
      </c>
      <c r="C463" s="6" t="s">
        <v>589</v>
      </c>
      <c r="D463" s="7"/>
      <c r="E463" s="7" t="s">
        <v>73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ht="17.25" customHeight="1" spans="1:24">
      <c r="A464" s="4">
        <f>IF(B464&lt;&gt;"",COUNTA($B$2:B464),"")</f>
        <v>463</v>
      </c>
      <c r="B464" s="5">
        <v>1461</v>
      </c>
      <c r="C464" s="6" t="s">
        <v>590</v>
      </c>
      <c r="D464" s="7" t="s">
        <v>582</v>
      </c>
      <c r="E464" s="7" t="s">
        <v>73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ht="17.25" customHeight="1" spans="1:24">
      <c r="A465" s="4">
        <f>IF(B465&lt;&gt;"",COUNTA($B$2:B465),"")</f>
        <v>464</v>
      </c>
      <c r="B465" s="5">
        <v>1462</v>
      </c>
      <c r="C465" s="6" t="s">
        <v>591</v>
      </c>
      <c r="D465" s="7" t="s">
        <v>582</v>
      </c>
      <c r="E465" s="7" t="s">
        <v>73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ht="17.25" customHeight="1" spans="1:24">
      <c r="A466" s="4">
        <f>IF(B466&lt;&gt;"",COUNTA($B$2:B466),"")</f>
        <v>465</v>
      </c>
      <c r="B466" s="5">
        <v>1463</v>
      </c>
      <c r="C466" s="6" t="s">
        <v>592</v>
      </c>
      <c r="D466" s="7" t="s">
        <v>593</v>
      </c>
      <c r="E466" s="7" t="s">
        <v>73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ht="17.25" customHeight="1" spans="1:24">
      <c r="A467" s="4">
        <f>IF(B467&lt;&gt;"",COUNTA($B$2:B467),"")</f>
        <v>466</v>
      </c>
      <c r="B467" s="5">
        <v>1464</v>
      </c>
      <c r="C467" s="6" t="s">
        <v>594</v>
      </c>
      <c r="D467" s="7" t="s">
        <v>593</v>
      </c>
      <c r="E467" s="7" t="s">
        <v>73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ht="17.25" customHeight="1" spans="1:24">
      <c r="A468" s="4">
        <f>IF(B468&lt;&gt;"",COUNTA($B$2:B468),"")</f>
        <v>467</v>
      </c>
      <c r="B468" s="5">
        <v>1465</v>
      </c>
      <c r="C468" s="6" t="s">
        <v>595</v>
      </c>
      <c r="D468" s="7" t="s">
        <v>593</v>
      </c>
      <c r="E468" s="7" t="s">
        <v>73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ht="17.25" customHeight="1" spans="1:24">
      <c r="A469" s="4">
        <f>IF(B469&lt;&gt;"",COUNTA($B$2:B469),"")</f>
        <v>468</v>
      </c>
      <c r="B469" s="5">
        <v>1466</v>
      </c>
      <c r="C469" s="6" t="s">
        <v>586</v>
      </c>
      <c r="D469" s="7" t="s">
        <v>593</v>
      </c>
      <c r="E469" s="7" t="s">
        <v>73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ht="17.25" customHeight="1" spans="1:24">
      <c r="A470" s="4">
        <f>IF(B470&lt;&gt;"",COUNTA($B$2:B470),"")</f>
        <v>469</v>
      </c>
      <c r="B470" s="5">
        <v>1467</v>
      </c>
      <c r="C470" s="6" t="s">
        <v>587</v>
      </c>
      <c r="D470" s="7" t="s">
        <v>593</v>
      </c>
      <c r="E470" s="7" t="s">
        <v>73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ht="17.25" customHeight="1" spans="1:24">
      <c r="A471" s="4">
        <f>IF(B471&lt;&gt;"",COUNTA($B$2:B471),"")</f>
        <v>470</v>
      </c>
      <c r="B471" s="5">
        <v>1468</v>
      </c>
      <c r="C471" s="6" t="s">
        <v>596</v>
      </c>
      <c r="D471" s="7" t="s">
        <v>593</v>
      </c>
      <c r="E471" s="7" t="s">
        <v>229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ht="17.25" customHeight="1" spans="1:24">
      <c r="A472" s="4">
        <f>IF(B472&lt;&gt;"",COUNTA($B$2:B472),"")</f>
        <v>471</v>
      </c>
      <c r="B472" s="5">
        <v>1469</v>
      </c>
      <c r="C472" s="6" t="s">
        <v>597</v>
      </c>
      <c r="D472" s="7" t="s">
        <v>593</v>
      </c>
      <c r="E472" s="7" t="s">
        <v>598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ht="17.25" customHeight="1" spans="1:24">
      <c r="A473" s="4">
        <f>IF(B473&lt;&gt;"",COUNTA($B$2:B473),"")</f>
        <v>472</v>
      </c>
      <c r="B473" s="5">
        <v>1470</v>
      </c>
      <c r="C473" s="6" t="s">
        <v>599</v>
      </c>
      <c r="D473" s="7" t="s">
        <v>593</v>
      </c>
      <c r="E473" s="7" t="s">
        <v>598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ht="17.25" customHeight="1" spans="1:24">
      <c r="A474" s="4">
        <f>IF(B474&lt;&gt;"",COUNTA($B$2:B474),"")</f>
        <v>473</v>
      </c>
      <c r="B474" s="5">
        <v>1471</v>
      </c>
      <c r="C474" s="16" t="s">
        <v>600</v>
      </c>
      <c r="D474" s="7" t="s">
        <v>593</v>
      </c>
      <c r="E474" s="7" t="s">
        <v>115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ht="17.25" customHeight="1" spans="1:24">
      <c r="A475" s="4">
        <f>IF(B475&lt;&gt;"",COUNTA($B$2:B475),"")</f>
        <v>474</v>
      </c>
      <c r="B475" s="17">
        <v>1472</v>
      </c>
      <c r="C475" s="18" t="s">
        <v>601</v>
      </c>
      <c r="D475" s="7" t="s">
        <v>593</v>
      </c>
      <c r="E475" s="7" t="s">
        <v>115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ht="17.25" customHeight="1" spans="1:24">
      <c r="A476" s="4">
        <f>IF(B476&lt;&gt;"",COUNTA($B$2:B476),"")</f>
        <v>475</v>
      </c>
      <c r="B476" s="17">
        <v>1473</v>
      </c>
      <c r="C476" s="18" t="s">
        <v>602</v>
      </c>
      <c r="D476" s="7" t="s">
        <v>593</v>
      </c>
      <c r="E476" s="7" t="s">
        <v>115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ht="17.25" customHeight="1" spans="1:24">
      <c r="A477" s="4">
        <f>IF(B477&lt;&gt;"",COUNTA($B$2:B477),"")</f>
        <v>476</v>
      </c>
      <c r="B477" s="17">
        <v>1474</v>
      </c>
      <c r="C477" s="18" t="s">
        <v>603</v>
      </c>
      <c r="D477" s="7" t="s">
        <v>593</v>
      </c>
      <c r="E477" s="7" t="s">
        <v>30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ht="17.25" customHeight="1" spans="1:24">
      <c r="A478" s="4">
        <f>IF(B478&lt;&gt;"",COUNTA($B$2:B478),"")</f>
        <v>477</v>
      </c>
      <c r="B478" s="17">
        <v>1475</v>
      </c>
      <c r="C478" s="19" t="s">
        <v>604</v>
      </c>
      <c r="D478" s="7" t="s">
        <v>582</v>
      </c>
      <c r="E478" s="7" t="s">
        <v>73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ht="17.25" customHeight="1" spans="1:24">
      <c r="A479" s="4">
        <f>IF(B479&lt;&gt;"",COUNTA($B$2:B479),"")</f>
        <v>478</v>
      </c>
      <c r="B479" s="20">
        <v>1476</v>
      </c>
      <c r="C479" s="21" t="s">
        <v>605</v>
      </c>
      <c r="D479" s="22" t="s">
        <v>593</v>
      </c>
      <c r="E479" s="7" t="s">
        <v>30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ht="17.25" customHeight="1" spans="1:24">
      <c r="A480" s="4">
        <f>IF(B480&lt;&gt;"",COUNTA($B$2:B480),"")</f>
        <v>479</v>
      </c>
      <c r="B480" s="17">
        <v>1477</v>
      </c>
      <c r="C480" s="18" t="s">
        <v>606</v>
      </c>
      <c r="D480" s="7" t="s">
        <v>593</v>
      </c>
      <c r="E480" s="7" t="s">
        <v>229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ht="17.25" customHeight="1" spans="1:24">
      <c r="A481" s="4">
        <f>IF(B481&lt;&gt;"",COUNTA($B$2:B481),"")</f>
        <v>480</v>
      </c>
      <c r="B481" s="17">
        <v>1478</v>
      </c>
      <c r="C481" s="18" t="s">
        <v>306</v>
      </c>
      <c r="D481" s="7" t="s">
        <v>593</v>
      </c>
      <c r="E481" s="7" t="s">
        <v>229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ht="17.25" customHeight="1" spans="1:24">
      <c r="A482" s="4">
        <f>IF(B482&lt;&gt;"",COUNTA($B$2:B482),"")</f>
        <v>481</v>
      </c>
      <c r="B482" s="17">
        <v>1479</v>
      </c>
      <c r="C482" s="18" t="s">
        <v>607</v>
      </c>
      <c r="D482" s="7" t="s">
        <v>593</v>
      </c>
      <c r="E482" s="7" t="s">
        <v>229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ht="17.25" customHeight="1" spans="1:24">
      <c r="A483" s="4">
        <f>IF(B483&lt;&gt;"",COUNTA($B$2:B483),"")</f>
        <v>482</v>
      </c>
      <c r="B483" s="17">
        <v>1480</v>
      </c>
      <c r="C483" s="18" t="s">
        <v>608</v>
      </c>
      <c r="D483" s="7" t="s">
        <v>593</v>
      </c>
      <c r="E483" s="7" t="s">
        <v>73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ht="17.25" customHeight="1" spans="1:24">
      <c r="A484" s="4">
        <f>IF(B484&lt;&gt;"",COUNTA($B$2:B484),"")</f>
        <v>483</v>
      </c>
      <c r="B484" s="17">
        <v>1481</v>
      </c>
      <c r="C484" s="18" t="s">
        <v>609</v>
      </c>
      <c r="D484" s="7" t="s">
        <v>593</v>
      </c>
      <c r="E484" s="7" t="s">
        <v>229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ht="17.25" customHeight="1" spans="1:24">
      <c r="A485" s="4">
        <f>IF(B485&lt;&gt;"",COUNTA($B$2:B485),"")</f>
        <v>484</v>
      </c>
      <c r="B485" s="17">
        <v>1482</v>
      </c>
      <c r="C485" s="18" t="s">
        <v>610</v>
      </c>
      <c r="D485" s="7" t="s">
        <v>593</v>
      </c>
      <c r="E485" s="7" t="s">
        <v>229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ht="17.25" customHeight="1" spans="1:24">
      <c r="A486" s="4">
        <f>IF(B486&lt;&gt;"",COUNTA($B$2:B486),"")</f>
        <v>485</v>
      </c>
      <c r="B486" s="17">
        <v>1483</v>
      </c>
      <c r="C486" s="18" t="s">
        <v>611</v>
      </c>
      <c r="D486" s="7" t="s">
        <v>593</v>
      </c>
      <c r="E486" s="7" t="s">
        <v>30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ht="17.25" customHeight="1" spans="1:24">
      <c r="A487" s="4">
        <f>IF(B487&lt;&gt;"",COUNTA($B$2:B487),"")</f>
        <v>486</v>
      </c>
      <c r="B487" s="17">
        <v>1484</v>
      </c>
      <c r="C487" s="18" t="s">
        <v>612</v>
      </c>
      <c r="D487" s="7" t="s">
        <v>593</v>
      </c>
      <c r="E487" s="7" t="s">
        <v>73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ht="17.25" customHeight="1" spans="1:24">
      <c r="A488" s="4">
        <f>IF(B488&lt;&gt;"",COUNTA($B$2:B488),"")</f>
        <v>487</v>
      </c>
      <c r="B488" s="17">
        <v>1485</v>
      </c>
      <c r="C488" s="18" t="s">
        <v>613</v>
      </c>
      <c r="D488" s="7" t="s">
        <v>593</v>
      </c>
      <c r="E488" s="7" t="s">
        <v>73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ht="17.25" customHeight="1" spans="1:24">
      <c r="A489" s="4">
        <f>IF(B489&lt;&gt;"",COUNTA($B$2:B489),"")</f>
        <v>488</v>
      </c>
      <c r="B489" s="17">
        <v>1486</v>
      </c>
      <c r="C489" s="18" t="s">
        <v>614</v>
      </c>
      <c r="D489" s="7" t="s">
        <v>593</v>
      </c>
      <c r="E489" s="7" t="s">
        <v>73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ht="17.25" customHeight="1" spans="1:24">
      <c r="A490" s="4">
        <f>IF(B490&lt;&gt;"",COUNTA($B$2:B490),"")</f>
        <v>489</v>
      </c>
      <c r="B490" s="17">
        <v>1487</v>
      </c>
      <c r="C490" s="18" t="s">
        <v>615</v>
      </c>
      <c r="D490" s="7" t="s">
        <v>593</v>
      </c>
      <c r="E490" s="7" t="s">
        <v>73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ht="17.25" customHeight="1" spans="1:24">
      <c r="A491" s="4">
        <f>IF(B491&lt;&gt;"",COUNTA($B$2:B491),"")</f>
        <v>490</v>
      </c>
      <c r="B491" s="17">
        <v>1488</v>
      </c>
      <c r="C491" s="18" t="s">
        <v>616</v>
      </c>
      <c r="D491" s="7" t="s">
        <v>593</v>
      </c>
      <c r="E491" s="7" t="s">
        <v>73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ht="17.25" customHeight="1" spans="1:24">
      <c r="A492" s="4">
        <f>IF(B492&lt;&gt;"",COUNTA($B$2:B492),"")</f>
        <v>491</v>
      </c>
      <c r="B492" s="17">
        <v>1489</v>
      </c>
      <c r="C492" s="18" t="s">
        <v>617</v>
      </c>
      <c r="D492" s="7" t="s">
        <v>593</v>
      </c>
      <c r="E492" s="7" t="s">
        <v>39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ht="17.25" customHeight="1" spans="1:24">
      <c r="A493" s="4">
        <f>IF(B493&lt;&gt;"",COUNTA($B$2:B493),"")</f>
        <v>492</v>
      </c>
      <c r="B493" s="17">
        <v>1490</v>
      </c>
      <c r="C493" s="18" t="s">
        <v>618</v>
      </c>
      <c r="D493" s="7" t="s">
        <v>593</v>
      </c>
      <c r="E493" s="7" t="s">
        <v>115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ht="17.25" customHeight="1" spans="1:24">
      <c r="A494" s="4">
        <f>IF(B494&lt;&gt;"",COUNTA($B$2:B494),"")</f>
        <v>493</v>
      </c>
      <c r="B494" s="17">
        <v>1491</v>
      </c>
      <c r="C494" s="18" t="s">
        <v>619</v>
      </c>
      <c r="D494" s="7" t="s">
        <v>582</v>
      </c>
      <c r="E494" s="7" t="s">
        <v>115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ht="17.25" customHeight="1" spans="1:24">
      <c r="A495" s="4">
        <f>IF(B495&lt;&gt;"",COUNTA($B$2:B495),"")</f>
        <v>494</v>
      </c>
      <c r="B495" s="17">
        <v>1492</v>
      </c>
      <c r="C495" s="18" t="s">
        <v>620</v>
      </c>
      <c r="D495" s="7" t="s">
        <v>593</v>
      </c>
      <c r="E495" s="7" t="s">
        <v>249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ht="17.25" customHeight="1" spans="1:24">
      <c r="A496" s="4">
        <f>IF(B496&lt;&gt;"",COUNTA($B$2:B496),"")</f>
        <v>495</v>
      </c>
      <c r="B496" s="5">
        <v>1493</v>
      </c>
      <c r="C496" s="16" t="s">
        <v>621</v>
      </c>
      <c r="D496" s="22" t="s">
        <v>526</v>
      </c>
      <c r="E496" s="7" t="s">
        <v>73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ht="17.25" customHeight="1" spans="1:24">
      <c r="A497" s="4">
        <f>IF(B497&lt;&gt;"",COUNTA($B$2:B497),"")</f>
        <v>496</v>
      </c>
      <c r="B497" s="5">
        <v>1494</v>
      </c>
      <c r="C497" s="16" t="s">
        <v>622</v>
      </c>
      <c r="D497" s="22" t="s">
        <v>582</v>
      </c>
      <c r="E497" s="22" t="s">
        <v>73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ht="17.25" customHeight="1" spans="1:24">
      <c r="A498" s="4">
        <f>IF(B498&lt;&gt;"",COUNTA($B$2:B498),"")</f>
        <v>497</v>
      </c>
      <c r="B498" s="17">
        <v>1495</v>
      </c>
      <c r="C498" s="18" t="s">
        <v>623</v>
      </c>
      <c r="D498" s="23" t="s">
        <v>593</v>
      </c>
      <c r="E498" s="23" t="s">
        <v>73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ht="17.25" customHeight="1" spans="1:24">
      <c r="A499" s="4">
        <f>IF(B499&lt;&gt;"",COUNTA($B$2:B499),"")</f>
        <v>498</v>
      </c>
      <c r="B499" s="17">
        <v>1496</v>
      </c>
      <c r="C499" s="18" t="s">
        <v>624</v>
      </c>
      <c r="D499" s="23" t="s">
        <v>593</v>
      </c>
      <c r="E499" s="23" t="s">
        <v>73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ht="17.25" customHeight="1" spans="1:24">
      <c r="A500" s="4">
        <f>IF(B500&lt;&gt;"",COUNTA($B$2:B500),"")</f>
        <v>499</v>
      </c>
      <c r="B500" s="17">
        <v>1497</v>
      </c>
      <c r="C500" s="18" t="s">
        <v>625</v>
      </c>
      <c r="D500" s="23" t="s">
        <v>582</v>
      </c>
      <c r="E500" s="23" t="s">
        <v>73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ht="17.25" customHeight="1" spans="1:24">
      <c r="A501" s="4">
        <f>IF(B501&lt;&gt;"",COUNTA($B$2:B501),"")</f>
        <v>500</v>
      </c>
      <c r="B501" s="17">
        <v>1498</v>
      </c>
      <c r="C501" s="18" t="s">
        <v>626</v>
      </c>
      <c r="D501" s="23" t="s">
        <v>582</v>
      </c>
      <c r="E501" s="23" t="s">
        <v>73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ht="17.25" customHeight="1" spans="1:24">
      <c r="A502" s="4">
        <f>IF(B502&lt;&gt;"",COUNTA($B$2:B502),"")</f>
        <v>501</v>
      </c>
      <c r="B502" s="17">
        <v>1499</v>
      </c>
      <c r="C502" s="18" t="s">
        <v>627</v>
      </c>
      <c r="D502" s="23" t="s">
        <v>593</v>
      </c>
      <c r="E502" s="23" t="s">
        <v>30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ht="17.25" customHeight="1" spans="1:24">
      <c r="A503" s="4">
        <f>IF(B503&lt;&gt;"",COUNTA($B$2:B503),"")</f>
        <v>502</v>
      </c>
      <c r="B503" s="5">
        <v>1500</v>
      </c>
      <c r="C503" s="16" t="s">
        <v>628</v>
      </c>
      <c r="D503" s="22" t="s">
        <v>593</v>
      </c>
      <c r="E503" s="22" t="s">
        <v>30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ht="17.25" customHeight="1" spans="1:24">
      <c r="A504" s="4">
        <f>IF(B504&lt;&gt;"",COUNTA($B$2:B504),"")</f>
        <v>503</v>
      </c>
      <c r="B504" s="17">
        <v>1501</v>
      </c>
      <c r="C504" s="18" t="s">
        <v>629</v>
      </c>
      <c r="D504" s="23" t="s">
        <v>593</v>
      </c>
      <c r="E504" s="23" t="s">
        <v>350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ht="17.25" customHeight="1" spans="1:24">
      <c r="A505" s="4">
        <f>IF(B505&lt;&gt;"",COUNTA($B$2:B505),"")</f>
        <v>504</v>
      </c>
      <c r="B505" s="17">
        <v>1502</v>
      </c>
      <c r="C505" s="18" t="s">
        <v>630</v>
      </c>
      <c r="D505" s="23" t="s">
        <v>582</v>
      </c>
      <c r="E505" s="23" t="s">
        <v>73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ht="17.25" customHeight="1" spans="1:24">
      <c r="A506" s="4">
        <f>IF(B506&lt;&gt;"",COUNTA($B$2:B506),"")</f>
        <v>505</v>
      </c>
      <c r="B506" s="17">
        <v>1503</v>
      </c>
      <c r="C506" s="18" t="s">
        <v>631</v>
      </c>
      <c r="D506" s="23" t="s">
        <v>593</v>
      </c>
      <c r="E506" s="23" t="s">
        <v>30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ht="17.25" customHeight="1" spans="1:24">
      <c r="A507" s="4">
        <f>IF(B507&lt;&gt;"",COUNTA($B$2:B507),"")</f>
        <v>506</v>
      </c>
      <c r="B507" s="17">
        <v>1504</v>
      </c>
      <c r="C507" s="18" t="s">
        <v>632</v>
      </c>
      <c r="D507" s="23" t="s">
        <v>582</v>
      </c>
      <c r="E507" s="23" t="s">
        <v>249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ht="17.25" customHeight="1" spans="1:24">
      <c r="A508" s="4">
        <f>IF(B508&lt;&gt;"",COUNTA($B$2:B508),"")</f>
        <v>507</v>
      </c>
      <c r="B508" s="17">
        <v>1505</v>
      </c>
      <c r="C508" s="18" t="s">
        <v>633</v>
      </c>
      <c r="D508" s="23" t="s">
        <v>593</v>
      </c>
      <c r="E508" s="23" t="s">
        <v>73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ht="17.25" customHeight="1" spans="1:24">
      <c r="A509" s="4">
        <f>IF(B509&lt;&gt;"",COUNTA($B$2:B509),"")</f>
        <v>508</v>
      </c>
      <c r="B509" s="5">
        <v>1506</v>
      </c>
      <c r="C509" s="12" t="s">
        <v>634</v>
      </c>
      <c r="D509" s="7" t="s">
        <v>593</v>
      </c>
      <c r="E509" s="7" t="s">
        <v>115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ht="17.25" customHeight="1" spans="1:24">
      <c r="A510" s="4">
        <f>IF(B510&lt;&gt;"",COUNTA($B$2:B510),"")</f>
        <v>509</v>
      </c>
      <c r="B510" s="5">
        <v>1507</v>
      </c>
      <c r="C510" s="12" t="s">
        <v>635</v>
      </c>
      <c r="D510" s="7" t="s">
        <v>593</v>
      </c>
      <c r="E510" s="7" t="s">
        <v>115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ht="17.25" customHeight="1" spans="1:24">
      <c r="A511" s="4">
        <f>IF(B511&lt;&gt;"",COUNTA($B$2:B511),"")</f>
        <v>510</v>
      </c>
      <c r="B511" s="5">
        <v>1508</v>
      </c>
      <c r="C511" s="12" t="s">
        <v>636</v>
      </c>
      <c r="D511" s="7" t="s">
        <v>593</v>
      </c>
      <c r="E511" s="7" t="s">
        <v>30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ht="17.25" customHeight="1" spans="1:24">
      <c r="A512" s="4">
        <f>IF(B512&lt;&gt;"",COUNTA($B$2:B512),"")</f>
        <v>511</v>
      </c>
      <c r="B512" s="5">
        <v>1509</v>
      </c>
      <c r="C512" s="12" t="s">
        <v>637</v>
      </c>
      <c r="D512" s="7" t="s">
        <v>593</v>
      </c>
      <c r="E512" s="7" t="s">
        <v>73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ht="17.25" customHeight="1" spans="1:24">
      <c r="A513" s="4">
        <f>IF(B513&lt;&gt;"",COUNTA($B$2:B513),"")</f>
        <v>512</v>
      </c>
      <c r="B513" s="5">
        <v>1510</v>
      </c>
      <c r="C513" s="12" t="s">
        <v>638</v>
      </c>
      <c r="D513" s="7" t="s">
        <v>593</v>
      </c>
      <c r="E513" s="7" t="s">
        <v>73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ht="17.25" customHeight="1" spans="1:24">
      <c r="A514" s="4">
        <f>IF(B514&lt;&gt;"",COUNTA($B$2:B514),"")</f>
        <v>513</v>
      </c>
      <c r="B514" s="5">
        <v>1511</v>
      </c>
      <c r="C514" s="12" t="s">
        <v>595</v>
      </c>
      <c r="D514" s="7" t="s">
        <v>593</v>
      </c>
      <c r="E514" s="7" t="s">
        <v>73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ht="17.25" customHeight="1" spans="1:24">
      <c r="A515" s="4">
        <f>IF(B515&lt;&gt;"",COUNTA($B$2:B515),"")</f>
        <v>514</v>
      </c>
      <c r="B515" s="5">
        <v>1512</v>
      </c>
      <c r="C515" s="12" t="s">
        <v>639</v>
      </c>
      <c r="D515" s="7" t="s">
        <v>593</v>
      </c>
      <c r="E515" s="7" t="s">
        <v>73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ht="17.25" customHeight="1" spans="1:24">
      <c r="A516" s="4">
        <f>IF(B516&lt;&gt;"",COUNTA($B$2:B516),"")</f>
        <v>515</v>
      </c>
      <c r="B516" s="5">
        <v>1513</v>
      </c>
      <c r="C516" s="12" t="s">
        <v>640</v>
      </c>
      <c r="D516" s="7" t="s">
        <v>593</v>
      </c>
      <c r="E516" s="7" t="s">
        <v>73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ht="17.25" customHeight="1" spans="1:24">
      <c r="A517" s="4">
        <f>IF(B517&lt;&gt;"",COUNTA($B$2:B517),"")</f>
        <v>516</v>
      </c>
      <c r="B517" s="5">
        <v>1514</v>
      </c>
      <c r="C517" s="12" t="s">
        <v>641</v>
      </c>
      <c r="D517" s="23" t="s">
        <v>582</v>
      </c>
      <c r="E517" s="7" t="s">
        <v>339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ht="17.25" customHeight="1" spans="1:24">
      <c r="A518" s="4">
        <f>IF(B518&lt;&gt;"",COUNTA($B$2:B518),"")</f>
        <v>517</v>
      </c>
      <c r="B518" s="5">
        <v>1515</v>
      </c>
      <c r="C518" s="12" t="s">
        <v>642</v>
      </c>
      <c r="D518" s="23" t="s">
        <v>582</v>
      </c>
      <c r="E518" s="7" t="s">
        <v>339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ht="17.25" customHeight="1" spans="1:24">
      <c r="A519" s="4">
        <f>IF(B519&lt;&gt;"",COUNTA($B$2:B519),"")</f>
        <v>518</v>
      </c>
      <c r="B519" s="5">
        <v>1516</v>
      </c>
      <c r="C519" s="12" t="s">
        <v>643</v>
      </c>
      <c r="D519" s="23" t="s">
        <v>582</v>
      </c>
      <c r="E519" s="7" t="s">
        <v>339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ht="17.25" customHeight="1" spans="1:24">
      <c r="A520" s="4">
        <f>IF(B520&lt;&gt;"",COUNTA($B$2:B520),"")</f>
        <v>519</v>
      </c>
      <c r="B520" s="5">
        <v>1517</v>
      </c>
      <c r="C520" s="12" t="s">
        <v>644</v>
      </c>
      <c r="D520" s="7" t="s">
        <v>593</v>
      </c>
      <c r="E520" s="7" t="s">
        <v>30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ht="17.25" customHeight="1" spans="1:24">
      <c r="A521" s="4">
        <f>IF(B521&lt;&gt;"",COUNTA($B$2:B521),"")</f>
        <v>520</v>
      </c>
      <c r="B521" s="5">
        <v>1518</v>
      </c>
      <c r="C521" s="6" t="s">
        <v>645</v>
      </c>
      <c r="D521" s="7" t="s">
        <v>582</v>
      </c>
      <c r="E521" s="7" t="s">
        <v>73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ht="17.25" customHeight="1" spans="1:24">
      <c r="A522" s="4">
        <f>IF(B522&lt;&gt;"",COUNTA($B$2:B522),"")</f>
        <v>521</v>
      </c>
      <c r="B522" s="5">
        <v>1519</v>
      </c>
      <c r="C522" s="6" t="s">
        <v>646</v>
      </c>
      <c r="D522" s="7" t="s">
        <v>582</v>
      </c>
      <c r="E522" s="7" t="s">
        <v>73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ht="17.25" customHeight="1" spans="1:24">
      <c r="A523" s="4">
        <f>IF(B523&lt;&gt;"",COUNTA($B$2:B523),"")</f>
        <v>522</v>
      </c>
      <c r="B523" s="5">
        <v>1520</v>
      </c>
      <c r="C523" s="6" t="s">
        <v>647</v>
      </c>
      <c r="D523" s="7" t="s">
        <v>593</v>
      </c>
      <c r="E523" s="7" t="s">
        <v>73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ht="17.25" customHeight="1" spans="1:24">
      <c r="A524" s="4">
        <f>IF(B524&lt;&gt;"",COUNTA($B$2:B524),"")</f>
        <v>523</v>
      </c>
      <c r="B524" s="5">
        <v>1521</v>
      </c>
      <c r="C524" s="6" t="s">
        <v>648</v>
      </c>
      <c r="D524" s="7" t="s">
        <v>593</v>
      </c>
      <c r="E524" s="7" t="s">
        <v>115</v>
      </c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ht="17.25" customHeight="1" spans="1:24">
      <c r="A525" s="4">
        <f>IF(B525&lt;&gt;"",COUNTA($B$2:B525),"")</f>
        <v>524</v>
      </c>
      <c r="B525" s="24">
        <v>1522</v>
      </c>
      <c r="C525" s="25" t="s">
        <v>649</v>
      </c>
      <c r="D525" s="26" t="s">
        <v>593</v>
      </c>
      <c r="E525" s="7" t="s">
        <v>229</v>
      </c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ht="17.25" customHeight="1" spans="1:24">
      <c r="A526" s="4">
        <f>IF(B526&lt;&gt;"",COUNTA($B$2:B526),"")</f>
        <v>525</v>
      </c>
      <c r="B526" s="27">
        <v>1523</v>
      </c>
      <c r="C526" s="28" t="s">
        <v>650</v>
      </c>
      <c r="D526" s="29" t="s">
        <v>593</v>
      </c>
      <c r="E526" s="7" t="s">
        <v>73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ht="17.25" customHeight="1" spans="1:24">
      <c r="A527" s="4">
        <f>IF(B527&lt;&gt;"",COUNTA($B$2:B527),"")</f>
        <v>526</v>
      </c>
      <c r="B527" s="27">
        <v>1524</v>
      </c>
      <c r="C527" s="28" t="s">
        <v>651</v>
      </c>
      <c r="D527" s="29" t="s">
        <v>593</v>
      </c>
      <c r="E527" s="7" t="s">
        <v>73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ht="17.25" customHeight="1" spans="1:24">
      <c r="A528" s="4">
        <f>IF(B528&lt;&gt;"",COUNTA($B$2:B528),"")</f>
        <v>527</v>
      </c>
      <c r="B528" s="27">
        <v>1525</v>
      </c>
      <c r="C528" s="28" t="s">
        <v>652</v>
      </c>
      <c r="D528" s="29" t="s">
        <v>593</v>
      </c>
      <c r="E528" s="7" t="s">
        <v>249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ht="17.25" customHeight="1" spans="1:24">
      <c r="A529" s="4">
        <f>IF(B529&lt;&gt;"",COUNTA($B$2:B529),"")</f>
        <v>528</v>
      </c>
      <c r="B529" s="27">
        <v>1526</v>
      </c>
      <c r="C529" s="28" t="s">
        <v>653</v>
      </c>
      <c r="D529" s="29" t="s">
        <v>593</v>
      </c>
      <c r="E529" s="7" t="s">
        <v>249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ht="17.25" customHeight="1" spans="1:24">
      <c r="A530" s="4">
        <f>IF(B530&lt;&gt;"",COUNTA($B$2:B530),"")</f>
        <v>529</v>
      </c>
      <c r="B530" s="27">
        <v>1527</v>
      </c>
      <c r="C530" s="28" t="s">
        <v>654</v>
      </c>
      <c r="D530" s="29" t="s">
        <v>593</v>
      </c>
      <c r="E530" s="7" t="s">
        <v>249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ht="17.25" customHeight="1" spans="1:24">
      <c r="A531" s="4">
        <f>IF(B531&lt;&gt;"",COUNTA($B$2:B531),"")</f>
        <v>530</v>
      </c>
      <c r="B531" s="27">
        <v>1528</v>
      </c>
      <c r="C531" s="28" t="s">
        <v>655</v>
      </c>
      <c r="D531" s="29" t="s">
        <v>593</v>
      </c>
      <c r="E531" s="7" t="s">
        <v>73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ht="17.25" customHeight="1" spans="1:24">
      <c r="A532" s="4">
        <f>IF(B532&lt;&gt;"",COUNTA($B$2:B532),"")</f>
        <v>531</v>
      </c>
      <c r="B532" s="27">
        <v>1529</v>
      </c>
      <c r="C532" s="28" t="s">
        <v>656</v>
      </c>
      <c r="D532" s="29" t="s">
        <v>582</v>
      </c>
      <c r="E532" s="7" t="s">
        <v>30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ht="17.25" customHeight="1" spans="1:24">
      <c r="A533" s="4">
        <f>IF(B533&lt;&gt;"",COUNTA($B$2:B533),"")</f>
        <v>532</v>
      </c>
      <c r="B533" s="24">
        <v>1530</v>
      </c>
      <c r="C533" s="25" t="s">
        <v>657</v>
      </c>
      <c r="D533" s="30" t="s">
        <v>593</v>
      </c>
      <c r="E533" s="7" t="s">
        <v>73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ht="17.25" customHeight="1" spans="1:24">
      <c r="A534" s="4">
        <f>IF(B534&lt;&gt;"",COUNTA($B$2:B534),"")</f>
        <v>533</v>
      </c>
      <c r="B534" s="27">
        <v>1531</v>
      </c>
      <c r="C534" s="28" t="s">
        <v>658</v>
      </c>
      <c r="D534" s="31" t="s">
        <v>593</v>
      </c>
      <c r="E534" s="7" t="s">
        <v>30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ht="17.25" customHeight="1" spans="1:24">
      <c r="A535" s="4">
        <f>IF(B535&lt;&gt;"",COUNTA($B$2:B535),"")</f>
        <v>534</v>
      </c>
      <c r="B535" s="27">
        <v>1532</v>
      </c>
      <c r="C535" s="28" t="s">
        <v>659</v>
      </c>
      <c r="D535" s="31" t="s">
        <v>593</v>
      </c>
      <c r="E535" s="7" t="s">
        <v>73</v>
      </c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ht="17.25" customHeight="1" spans="1:24">
      <c r="A536" s="4">
        <f>IF(B536&lt;&gt;"",COUNTA($B$2:B536),"")</f>
        <v>535</v>
      </c>
      <c r="B536" s="27">
        <v>1533</v>
      </c>
      <c r="C536" s="28" t="s">
        <v>660</v>
      </c>
      <c r="D536" s="31" t="s">
        <v>593</v>
      </c>
      <c r="E536" s="7" t="s">
        <v>115</v>
      </c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ht="17.25" customHeight="1" spans="1:24">
      <c r="A537" s="4">
        <f>IF(B537&lt;&gt;"",COUNTA($B$2:B537),"")</f>
        <v>536</v>
      </c>
      <c r="B537" s="27">
        <v>1534</v>
      </c>
      <c r="C537" s="28" t="s">
        <v>661</v>
      </c>
      <c r="D537" s="31" t="s">
        <v>593</v>
      </c>
      <c r="E537" s="7" t="s">
        <v>115</v>
      </c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ht="17.25" customHeight="1" spans="1:24">
      <c r="A538" s="4">
        <f>IF(B538&lt;&gt;"",COUNTA($B$2:B538),"")</f>
        <v>537</v>
      </c>
      <c r="B538" s="27">
        <v>1535</v>
      </c>
      <c r="C538" s="28" t="s">
        <v>662</v>
      </c>
      <c r="D538" s="31" t="s">
        <v>593</v>
      </c>
      <c r="E538" s="7" t="s">
        <v>73</v>
      </c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ht="17.25" customHeight="1" spans="1:24">
      <c r="A539" s="4">
        <f>IF(B539&lt;&gt;"",COUNTA($B$2:B539),"")</f>
        <v>538</v>
      </c>
      <c r="B539" s="27">
        <v>1536</v>
      </c>
      <c r="C539" s="28" t="s">
        <v>663</v>
      </c>
      <c r="D539" s="31" t="s">
        <v>582</v>
      </c>
      <c r="E539" s="7" t="s">
        <v>73</v>
      </c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ht="17.25" customHeight="1" spans="1:24">
      <c r="A540" s="4">
        <f>IF(B540&lt;&gt;"",COUNTA($B$2:B540),"")</f>
        <v>539</v>
      </c>
      <c r="B540" s="27">
        <v>1537</v>
      </c>
      <c r="C540" s="28" t="s">
        <v>664</v>
      </c>
      <c r="D540" s="31" t="s">
        <v>593</v>
      </c>
      <c r="E540" s="7" t="s">
        <v>73</v>
      </c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ht="17.25" customHeight="1" spans="1:24">
      <c r="A541" s="4">
        <f>IF(B541&lt;&gt;"",COUNTA($B$2:B541),"")</f>
        <v>540</v>
      </c>
      <c r="B541" s="27">
        <v>1538</v>
      </c>
      <c r="C541" s="28" t="s">
        <v>665</v>
      </c>
      <c r="D541" s="31" t="s">
        <v>582</v>
      </c>
      <c r="E541" s="7" t="s">
        <v>236</v>
      </c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ht="17.25" customHeight="1" spans="1:24">
      <c r="A542" s="4">
        <f>IF(B542&lt;&gt;"",COUNTA($B$2:B542),"")</f>
        <v>541</v>
      </c>
      <c r="B542" s="27">
        <v>1539</v>
      </c>
      <c r="C542" s="28" t="s">
        <v>666</v>
      </c>
      <c r="D542" s="31" t="s">
        <v>593</v>
      </c>
      <c r="E542" s="7" t="s">
        <v>73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ht="17.25" customHeight="1" spans="1:24">
      <c r="A543" s="4">
        <f>IF(B543&lt;&gt;"",COUNTA($B$2:B543),"")</f>
        <v>542</v>
      </c>
      <c r="B543" s="27">
        <v>1540</v>
      </c>
      <c r="C543" s="28" t="s">
        <v>667</v>
      </c>
      <c r="D543" s="31" t="s">
        <v>593</v>
      </c>
      <c r="E543" s="7" t="s">
        <v>115</v>
      </c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ht="17.25" customHeight="1" spans="1:24">
      <c r="A544" s="4">
        <f>IF(B544&lt;&gt;"",COUNTA($B$2:B544),"")</f>
        <v>543</v>
      </c>
      <c r="B544" s="27">
        <v>1541</v>
      </c>
      <c r="C544" s="28" t="s">
        <v>668</v>
      </c>
      <c r="D544" s="31" t="s">
        <v>593</v>
      </c>
      <c r="E544" s="7" t="s">
        <v>264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ht="17.25" customHeight="1" spans="1:24">
      <c r="A545" s="4">
        <f>IF(B545&lt;&gt;"",COUNTA($B$2:B545),"")</f>
        <v>544</v>
      </c>
      <c r="B545" s="27">
        <v>1542</v>
      </c>
      <c r="C545" s="28" t="s">
        <v>669</v>
      </c>
      <c r="D545" s="31" t="s">
        <v>670</v>
      </c>
      <c r="E545" s="7" t="s">
        <v>17</v>
      </c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ht="17.25" customHeight="1" spans="1:24">
      <c r="A546" s="4">
        <f>IF(B546&lt;&gt;"",COUNTA($B$2:B546),"")</f>
        <v>545</v>
      </c>
      <c r="B546" s="27">
        <v>1543</v>
      </c>
      <c r="C546" s="28" t="s">
        <v>671</v>
      </c>
      <c r="D546" s="31" t="s">
        <v>593</v>
      </c>
      <c r="E546" s="7" t="s">
        <v>30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ht="17.25" customHeight="1" spans="1:24">
      <c r="A547" s="4">
        <f>IF(B547&lt;&gt;"",COUNTA($B$2:B547),"")</f>
        <v>546</v>
      </c>
      <c r="B547" s="27">
        <v>1544</v>
      </c>
      <c r="C547" s="28" t="s">
        <v>672</v>
      </c>
      <c r="D547" s="31" t="s">
        <v>582</v>
      </c>
      <c r="E547" s="7" t="s">
        <v>73</v>
      </c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ht="17.25" customHeight="1" spans="1:24">
      <c r="A548" s="4">
        <f>IF(B548&lt;&gt;"",COUNTA($B$2:B548),"")</f>
        <v>547</v>
      </c>
      <c r="B548" s="27">
        <v>1545</v>
      </c>
      <c r="C548" s="28" t="s">
        <v>673</v>
      </c>
      <c r="D548" s="31" t="s">
        <v>582</v>
      </c>
      <c r="E548" s="7" t="s">
        <v>264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ht="17.25" customHeight="1" spans="1:24">
      <c r="A549" s="4">
        <f>IF(B549&lt;&gt;"",COUNTA($B$2:B549),"")</f>
        <v>548</v>
      </c>
      <c r="B549" s="27">
        <v>1546</v>
      </c>
      <c r="C549" s="28" t="s">
        <v>674</v>
      </c>
      <c r="D549" s="31" t="s">
        <v>593</v>
      </c>
      <c r="E549" s="7" t="s">
        <v>39</v>
      </c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ht="17.25" customHeight="1" spans="1:24">
      <c r="A550" s="4">
        <f>IF(B550&lt;&gt;"",COUNTA($B$2:B550),"")</f>
        <v>549</v>
      </c>
      <c r="B550" s="27">
        <v>1547</v>
      </c>
      <c r="C550" s="28" t="s">
        <v>675</v>
      </c>
      <c r="D550" s="31" t="s">
        <v>593</v>
      </c>
      <c r="E550" s="7" t="s">
        <v>73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ht="17.25" customHeight="1" spans="1:24">
      <c r="A551" s="4">
        <f>IF(B551&lt;&gt;"",COUNTA($B$2:B551),"")</f>
        <v>550</v>
      </c>
      <c r="B551" s="27">
        <v>1548</v>
      </c>
      <c r="C551" s="28" t="s">
        <v>676</v>
      </c>
      <c r="D551" s="31" t="s">
        <v>593</v>
      </c>
      <c r="E551" s="7" t="s">
        <v>73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ht="17.25" customHeight="1" spans="1:24">
      <c r="A552" s="4">
        <f>IF(B552&lt;&gt;"",COUNTA($B$2:B552),"")</f>
        <v>551</v>
      </c>
      <c r="B552" s="32">
        <v>1549</v>
      </c>
      <c r="C552" s="33" t="s">
        <v>677</v>
      </c>
      <c r="D552" s="34" t="s">
        <v>593</v>
      </c>
      <c r="E552" s="7" t="s">
        <v>17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ht="17.25" customHeight="1" spans="1:24">
      <c r="A553" s="4">
        <f>IF(B553&lt;&gt;"",COUNTA($B$2:B553),"")</f>
        <v>552</v>
      </c>
      <c r="B553" s="27">
        <v>1550</v>
      </c>
      <c r="C553" s="28" t="s">
        <v>678</v>
      </c>
      <c r="D553" s="31" t="s">
        <v>593</v>
      </c>
      <c r="E553" s="7" t="s">
        <v>17</v>
      </c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ht="17.25" customHeight="1" spans="1:24">
      <c r="A554" s="4">
        <f>IF(B554&lt;&gt;"",COUNTA($B$2:B554),"")</f>
        <v>553</v>
      </c>
      <c r="B554" s="24">
        <v>1551</v>
      </c>
      <c r="C554" s="25" t="s">
        <v>679</v>
      </c>
      <c r="D554" s="30" t="s">
        <v>582</v>
      </c>
      <c r="E554" s="30" t="s">
        <v>73</v>
      </c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ht="17.25" customHeight="1" spans="1:24">
      <c r="A555" s="4">
        <f>IF(B555&lt;&gt;"",COUNTA($B$2:B555),"")</f>
        <v>554</v>
      </c>
      <c r="B555" s="27">
        <v>1552</v>
      </c>
      <c r="C555" s="28" t="s">
        <v>680</v>
      </c>
      <c r="D555" s="31" t="s">
        <v>582</v>
      </c>
      <c r="E555" s="31" t="s">
        <v>73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ht="17.25" customHeight="1" spans="1:24">
      <c r="A556" s="4">
        <f>IF(B556&lt;&gt;"",COUNTA($B$2:B556),"")</f>
        <v>555</v>
      </c>
      <c r="B556" s="27">
        <v>1553</v>
      </c>
      <c r="C556" s="28" t="s">
        <v>681</v>
      </c>
      <c r="D556" s="31" t="s">
        <v>582</v>
      </c>
      <c r="E556" s="31" t="s">
        <v>73</v>
      </c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ht="17.25" customHeight="1" spans="1:24">
      <c r="A557" s="4">
        <f>IF(B557&lt;&gt;"",COUNTA($B$2:B557),"")</f>
        <v>556</v>
      </c>
      <c r="B557" s="27">
        <v>1554</v>
      </c>
      <c r="C557" s="28" t="s">
        <v>682</v>
      </c>
      <c r="D557" s="31" t="s">
        <v>582</v>
      </c>
      <c r="E557" s="31" t="s">
        <v>30</v>
      </c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ht="17.25" customHeight="1" spans="1:24">
      <c r="A558" s="4">
        <f>IF(B558&lt;&gt;"",COUNTA($B$2:B558),"")</f>
        <v>557</v>
      </c>
      <c r="B558" s="27">
        <v>1555</v>
      </c>
      <c r="C558" s="28" t="s">
        <v>683</v>
      </c>
      <c r="D558" s="31" t="s">
        <v>593</v>
      </c>
      <c r="E558" s="31" t="s">
        <v>73</v>
      </c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ht="17.25" customHeight="1" spans="1:24">
      <c r="A559" s="4">
        <f>IF(B559&lt;&gt;"",COUNTA($B$2:B559),"")</f>
        <v>558</v>
      </c>
      <c r="B559" s="27">
        <v>1556</v>
      </c>
      <c r="C559" s="28" t="s">
        <v>684</v>
      </c>
      <c r="D559" s="31" t="s">
        <v>593</v>
      </c>
      <c r="E559" s="31" t="s">
        <v>30</v>
      </c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ht="17.25" customHeight="1" spans="1:24">
      <c r="A560" s="4">
        <f>IF(B560&lt;&gt;"",COUNTA($B$2:B560),"")</f>
        <v>559</v>
      </c>
      <c r="B560" s="27">
        <v>1557</v>
      </c>
      <c r="C560" s="28" t="s">
        <v>685</v>
      </c>
      <c r="D560" s="31" t="s">
        <v>582</v>
      </c>
      <c r="E560" s="31" t="s">
        <v>30</v>
      </c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ht="17.25" customHeight="1" spans="1:24">
      <c r="A561" s="4">
        <f>IF(B561&lt;&gt;"",COUNTA($B$2:B561),"")</f>
        <v>560</v>
      </c>
      <c r="B561" s="27">
        <v>1558</v>
      </c>
      <c r="C561" s="28" t="s">
        <v>686</v>
      </c>
      <c r="D561" s="31" t="s">
        <v>593</v>
      </c>
      <c r="E561" s="31" t="s">
        <v>104</v>
      </c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ht="17.25" customHeight="1" spans="1:24">
      <c r="A562" s="4">
        <f>IF(B562&lt;&gt;"",COUNTA($B$2:B562),"")</f>
        <v>561</v>
      </c>
      <c r="B562" s="27">
        <v>1559</v>
      </c>
      <c r="C562" s="28" t="s">
        <v>687</v>
      </c>
      <c r="D562" s="31" t="s">
        <v>593</v>
      </c>
      <c r="E562" s="31" t="s">
        <v>73</v>
      </c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ht="17.25" customHeight="1" spans="1:24">
      <c r="A563" s="4">
        <f>IF(B563&lt;&gt;"",COUNTA($B$2:B563),"")</f>
        <v>562</v>
      </c>
      <c r="B563" s="27">
        <v>1560</v>
      </c>
      <c r="C563" s="28" t="s">
        <v>688</v>
      </c>
      <c r="D563" s="31" t="s">
        <v>593</v>
      </c>
      <c r="E563" s="31" t="s">
        <v>115</v>
      </c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ht="17.25" customHeight="1" spans="1:24">
      <c r="A564" s="4">
        <f>IF(B564&lt;&gt;"",COUNTA($B$2:B564),"")</f>
        <v>563</v>
      </c>
      <c r="B564" s="27">
        <v>1561</v>
      </c>
      <c r="C564" s="28" t="s">
        <v>689</v>
      </c>
      <c r="D564" s="31" t="s">
        <v>593</v>
      </c>
      <c r="E564" s="31" t="s">
        <v>115</v>
      </c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ht="17.25" customHeight="1" spans="1:24">
      <c r="A565" s="4">
        <f>IF(B565&lt;&gt;"",COUNTA($B$2:B565),"")</f>
        <v>564</v>
      </c>
      <c r="B565" s="27">
        <v>1562</v>
      </c>
      <c r="C565" s="28" t="s">
        <v>690</v>
      </c>
      <c r="D565" s="31" t="s">
        <v>593</v>
      </c>
      <c r="E565" s="31" t="s">
        <v>115</v>
      </c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ht="17.25" customHeight="1" spans="1:24">
      <c r="A566" s="4">
        <f>IF(B566&lt;&gt;"",COUNTA($B$2:B566),"")</f>
        <v>565</v>
      </c>
      <c r="B566" s="27">
        <v>1563</v>
      </c>
      <c r="C566" s="28" t="s">
        <v>691</v>
      </c>
      <c r="D566" s="31" t="s">
        <v>593</v>
      </c>
      <c r="E566" s="31" t="s">
        <v>104</v>
      </c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ht="17.25" customHeight="1" spans="1:24">
      <c r="A567" s="4">
        <f>IF(B567&lt;&gt;"",COUNTA($B$2:B567),"")</f>
        <v>566</v>
      </c>
      <c r="B567" s="27">
        <v>1564</v>
      </c>
      <c r="C567" s="28" t="s">
        <v>692</v>
      </c>
      <c r="D567" s="31" t="s">
        <v>593</v>
      </c>
      <c r="E567" s="31" t="s">
        <v>73</v>
      </c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ht="17.25" customHeight="1" spans="1:24">
      <c r="A568" s="4">
        <f>IF(B568&lt;&gt;"",COUNTA($B$2:B568),"")</f>
        <v>567</v>
      </c>
      <c r="B568" s="27">
        <v>1565</v>
      </c>
      <c r="C568" s="28" t="s">
        <v>693</v>
      </c>
      <c r="D568" s="31" t="s">
        <v>593</v>
      </c>
      <c r="E568" s="31" t="s">
        <v>229</v>
      </c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ht="17.25" customHeight="1" spans="1:24">
      <c r="A569" s="4">
        <f>IF(B569&lt;&gt;"",COUNTA($B$2:B569),"")</f>
        <v>568</v>
      </c>
      <c r="B569" s="27">
        <v>1566</v>
      </c>
      <c r="C569" s="28" t="s">
        <v>694</v>
      </c>
      <c r="D569" s="31" t="s">
        <v>593</v>
      </c>
      <c r="E569" s="31" t="s">
        <v>73</v>
      </c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ht="17.25" customHeight="1" spans="1:24">
      <c r="A570" s="4">
        <f>IF(B570&lt;&gt;"",COUNTA($B$2:B570),"")</f>
        <v>569</v>
      </c>
      <c r="B570" s="5">
        <v>1567</v>
      </c>
      <c r="C570" s="6" t="s">
        <v>695</v>
      </c>
      <c r="D570" s="7" t="s">
        <v>593</v>
      </c>
      <c r="E570" s="7" t="s">
        <v>73</v>
      </c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ht="17.25" customHeight="1" spans="1:24">
      <c r="A571" s="4">
        <f>IF(B571&lt;&gt;"",COUNTA($B$2:B571),"")</f>
        <v>570</v>
      </c>
      <c r="B571" s="5">
        <v>1568</v>
      </c>
      <c r="C571" s="6" t="s">
        <v>696</v>
      </c>
      <c r="D571" s="7" t="s">
        <v>582</v>
      </c>
      <c r="E571" s="7" t="s">
        <v>73</v>
      </c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ht="17.25" customHeight="1" spans="1:24">
      <c r="A572" s="4">
        <f>IF(B572&lt;&gt;"",COUNTA($B$2:B572),"")</f>
        <v>571</v>
      </c>
      <c r="B572" s="5">
        <v>1569</v>
      </c>
      <c r="C572" s="6" t="s">
        <v>697</v>
      </c>
      <c r="D572" s="7" t="s">
        <v>593</v>
      </c>
      <c r="E572" s="7" t="s">
        <v>73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ht="17.25" customHeight="1" spans="1:24">
      <c r="A573" s="4">
        <f>IF(B573&lt;&gt;"",COUNTA($B$2:B573),"")</f>
        <v>572</v>
      </c>
      <c r="B573" s="5">
        <v>1570</v>
      </c>
      <c r="C573" s="6" t="s">
        <v>698</v>
      </c>
      <c r="D573" s="7" t="s">
        <v>593</v>
      </c>
      <c r="E573" s="7" t="s">
        <v>73</v>
      </c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ht="17.25" customHeight="1" spans="1:24">
      <c r="A574" s="4">
        <f>IF(B574&lt;&gt;"",COUNTA($B$2:B574),"")</f>
        <v>573</v>
      </c>
      <c r="B574" s="5">
        <v>1571</v>
      </c>
      <c r="C574" s="6" t="s">
        <v>699</v>
      </c>
      <c r="D574" s="7" t="s">
        <v>582</v>
      </c>
      <c r="E574" s="7" t="s">
        <v>17</v>
      </c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ht="17.25" customHeight="1" spans="1:24">
      <c r="A575" s="4">
        <f>IF(B575&lt;&gt;"",COUNTA($B$2:B575),"")</f>
        <v>574</v>
      </c>
      <c r="B575" s="5">
        <v>1572</v>
      </c>
      <c r="C575" s="6" t="s">
        <v>700</v>
      </c>
      <c r="D575" s="7" t="s">
        <v>593</v>
      </c>
      <c r="E575" s="7" t="s">
        <v>115</v>
      </c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ht="17.25" customHeight="1" spans="1:24">
      <c r="A576" s="4">
        <f>IF(B576&lt;&gt;"",COUNTA($B$2:B576),"")</f>
        <v>575</v>
      </c>
      <c r="B576" s="5">
        <v>1573</v>
      </c>
      <c r="C576" s="6" t="s">
        <v>701</v>
      </c>
      <c r="D576" s="7" t="s">
        <v>582</v>
      </c>
      <c r="E576" s="7" t="s">
        <v>236</v>
      </c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ht="17.25" customHeight="1" spans="1:24">
      <c r="A577" s="4">
        <f>IF(B577&lt;&gt;"",COUNTA($B$2:B577),"")</f>
        <v>576</v>
      </c>
      <c r="B577" s="5">
        <v>1574</v>
      </c>
      <c r="C577" s="6" t="s">
        <v>702</v>
      </c>
      <c r="D577" s="7" t="s">
        <v>593</v>
      </c>
      <c r="E577" s="7" t="s">
        <v>264</v>
      </c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ht="17.25" customHeight="1" spans="1:24">
      <c r="A578" s="4">
        <f>IF(B578&lt;&gt;"",COUNTA($B$2:B578),"")</f>
        <v>577</v>
      </c>
      <c r="B578" s="5">
        <v>1575</v>
      </c>
      <c r="C578" s="6" t="s">
        <v>703</v>
      </c>
      <c r="D578" s="7" t="s">
        <v>582</v>
      </c>
      <c r="E578" s="7" t="s">
        <v>73</v>
      </c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ht="17.25" customHeight="1" spans="1:24">
      <c r="A579" s="4">
        <f>IF(B579&lt;&gt;"",COUNTA($B$2:B579),"")</f>
        <v>578</v>
      </c>
      <c r="B579" s="5">
        <v>1576</v>
      </c>
      <c r="C579" s="6" t="s">
        <v>704</v>
      </c>
      <c r="D579" s="7" t="s">
        <v>582</v>
      </c>
      <c r="E579" s="7" t="s">
        <v>73</v>
      </c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ht="17.25" customHeight="1" spans="1:24">
      <c r="A580" s="4">
        <f>IF(B580&lt;&gt;"",COUNTA($B$2:B580),"")</f>
        <v>579</v>
      </c>
      <c r="B580" s="5">
        <v>1577</v>
      </c>
      <c r="C580" s="6" t="s">
        <v>705</v>
      </c>
      <c r="D580" s="7" t="s">
        <v>582</v>
      </c>
      <c r="E580" s="7" t="s">
        <v>73</v>
      </c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ht="17.25" customHeight="1" spans="1:24">
      <c r="A581" s="4">
        <f>IF(B581&lt;&gt;"",COUNTA($B$2:B581),"")</f>
        <v>580</v>
      </c>
      <c r="B581" s="5">
        <v>1578</v>
      </c>
      <c r="C581" s="6" t="s">
        <v>693</v>
      </c>
      <c r="D581" s="7" t="s">
        <v>593</v>
      </c>
      <c r="E581" s="7" t="s">
        <v>73</v>
      </c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ht="17.25" customHeight="1" spans="1:24">
      <c r="A582" s="4">
        <f>IF(B582&lt;&gt;"",COUNTA($B$2:B582),"")</f>
        <v>581</v>
      </c>
      <c r="B582" s="5">
        <v>1579</v>
      </c>
      <c r="C582" s="6" t="s">
        <v>706</v>
      </c>
      <c r="D582" s="7" t="s">
        <v>582</v>
      </c>
      <c r="E582" s="7" t="s">
        <v>73</v>
      </c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ht="17.25" customHeight="1" spans="1:24">
      <c r="A583" s="4">
        <f>IF(B583&lt;&gt;"",COUNTA($B$2:B583),"")</f>
        <v>582</v>
      </c>
      <c r="B583" s="5">
        <v>1580</v>
      </c>
      <c r="C583" s="6" t="s">
        <v>707</v>
      </c>
      <c r="D583" s="7" t="s">
        <v>582</v>
      </c>
      <c r="E583" s="7" t="s">
        <v>73</v>
      </c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ht="17.25" customHeight="1" spans="1:24">
      <c r="A584" s="4">
        <f>IF(B584&lt;&gt;"",COUNTA($B$2:B584),"")</f>
        <v>583</v>
      </c>
      <c r="B584" s="5">
        <v>1581</v>
      </c>
      <c r="C584" s="6" t="s">
        <v>708</v>
      </c>
      <c r="D584" s="7" t="s">
        <v>593</v>
      </c>
      <c r="E584" s="7" t="s">
        <v>104</v>
      </c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ht="17.25" customHeight="1" spans="1:24">
      <c r="A585" s="4">
        <f>IF(B585&lt;&gt;"",COUNTA($B$2:B585),"")</f>
        <v>584</v>
      </c>
      <c r="B585" s="5">
        <v>1582</v>
      </c>
      <c r="C585" s="6" t="s">
        <v>709</v>
      </c>
      <c r="D585" s="7" t="s">
        <v>593</v>
      </c>
      <c r="E585" s="7" t="s">
        <v>30</v>
      </c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ht="17.25" customHeight="1" spans="1:24">
      <c r="A586" s="4">
        <f>IF(B586&lt;&gt;"",COUNTA($B$2:B586),"")</f>
        <v>585</v>
      </c>
      <c r="B586" s="5">
        <v>1583</v>
      </c>
      <c r="C586" s="6" t="s">
        <v>710</v>
      </c>
      <c r="D586" s="7" t="s">
        <v>593</v>
      </c>
      <c r="E586" s="7" t="s">
        <v>30</v>
      </c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ht="17.25" customHeight="1" spans="1:24">
      <c r="A587" s="4">
        <f>IF(B587&lt;&gt;"",COUNTA($B$2:B587),"")</f>
        <v>586</v>
      </c>
      <c r="B587" s="5">
        <v>1584</v>
      </c>
      <c r="C587" s="6" t="s">
        <v>711</v>
      </c>
      <c r="D587" s="7" t="s">
        <v>593</v>
      </c>
      <c r="E587" s="7" t="s">
        <v>30</v>
      </c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ht="17.25" customHeight="1" spans="1:24">
      <c r="A588" s="4">
        <f>IF(B588&lt;&gt;"",COUNTA($B$2:B588),"")</f>
        <v>587</v>
      </c>
      <c r="B588" s="5">
        <v>1585</v>
      </c>
      <c r="C588" s="6" t="s">
        <v>712</v>
      </c>
      <c r="D588" s="7" t="s">
        <v>582</v>
      </c>
      <c r="E588" s="7" t="s">
        <v>17</v>
      </c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ht="17.25" customHeight="1" spans="1:24">
      <c r="A589" s="4">
        <f>IF(B589&lt;&gt;"",COUNTA($B$2:B589),"")</f>
        <v>588</v>
      </c>
      <c r="B589" s="5">
        <v>1586</v>
      </c>
      <c r="C589" s="6" t="s">
        <v>713</v>
      </c>
      <c r="D589" s="7" t="s">
        <v>582</v>
      </c>
      <c r="E589" s="7" t="s">
        <v>73</v>
      </c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ht="17.25" customHeight="1" spans="1:24">
      <c r="A590" s="4">
        <f>IF(B590&lt;&gt;"",COUNTA($B$2:B590),"")</f>
        <v>589</v>
      </c>
      <c r="B590" s="5">
        <v>1587</v>
      </c>
      <c r="C590" s="6" t="s">
        <v>714</v>
      </c>
      <c r="D590" s="7" t="s">
        <v>593</v>
      </c>
      <c r="E590" s="7" t="s">
        <v>73</v>
      </c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ht="17.25" customHeight="1" spans="1:24">
      <c r="A591" s="4">
        <f>IF(B591&lt;&gt;"",COUNTA($B$2:B591),"")</f>
        <v>590</v>
      </c>
      <c r="B591" s="5">
        <v>1588</v>
      </c>
      <c r="C591" s="6" t="s">
        <v>715</v>
      </c>
      <c r="D591" s="7" t="s">
        <v>582</v>
      </c>
      <c r="E591" s="7" t="s">
        <v>73</v>
      </c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ht="17.25" customHeight="1" spans="1:24">
      <c r="A592" s="4">
        <f>IF(B592&lt;&gt;"",COUNTA($B$2:B592),"")</f>
        <v>591</v>
      </c>
      <c r="B592" s="5">
        <v>1589</v>
      </c>
      <c r="C592" s="6" t="s">
        <v>716</v>
      </c>
      <c r="D592" s="7" t="s">
        <v>582</v>
      </c>
      <c r="E592" s="7" t="s">
        <v>73</v>
      </c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ht="17.25" customHeight="1" spans="1:24">
      <c r="A593" s="4">
        <f>IF(B593&lt;&gt;"",COUNTA($B$2:B593),"")</f>
        <v>592</v>
      </c>
      <c r="B593" s="5">
        <v>1590</v>
      </c>
      <c r="C593" s="6" t="s">
        <v>717</v>
      </c>
      <c r="D593" s="7" t="s">
        <v>593</v>
      </c>
      <c r="E593" s="7" t="s">
        <v>73</v>
      </c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ht="17.25" customHeight="1" spans="1:24">
      <c r="A594" s="4">
        <f>IF(B594&lt;&gt;"",COUNTA($B$2:B594),"")</f>
        <v>593</v>
      </c>
      <c r="B594" s="5">
        <v>1591</v>
      </c>
      <c r="C594" s="6" t="s">
        <v>718</v>
      </c>
      <c r="D594" s="7" t="s">
        <v>593</v>
      </c>
      <c r="E594" s="7" t="s">
        <v>73</v>
      </c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ht="17.25" customHeight="1" spans="1:24">
      <c r="A595" s="4">
        <f>IF(B595&lt;&gt;"",COUNTA($B$2:B595),"")</f>
        <v>594</v>
      </c>
      <c r="B595" s="5">
        <v>1592</v>
      </c>
      <c r="C595" s="6" t="s">
        <v>719</v>
      </c>
      <c r="D595" s="7" t="s">
        <v>593</v>
      </c>
      <c r="E595" s="7" t="s">
        <v>73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ht="17.25" customHeight="1" spans="1:24">
      <c r="A596" s="4">
        <f>IF(B596&lt;&gt;"",COUNTA($B$2:B596),"")</f>
        <v>595</v>
      </c>
      <c r="B596" s="5">
        <v>1593</v>
      </c>
      <c r="C596" s="6" t="s">
        <v>720</v>
      </c>
      <c r="D596" s="7" t="s">
        <v>593</v>
      </c>
      <c r="E596" s="7" t="s">
        <v>73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ht="17.25" customHeight="1" spans="1:24">
      <c r="A597" s="4">
        <f>IF(B597&lt;&gt;"",COUNTA($B$2:B597),"")</f>
        <v>596</v>
      </c>
      <c r="B597" s="5">
        <v>1594</v>
      </c>
      <c r="C597" s="6" t="s">
        <v>721</v>
      </c>
      <c r="D597" s="7" t="s">
        <v>593</v>
      </c>
      <c r="E597" s="7" t="s">
        <v>73</v>
      </c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ht="17.25" customHeight="1" spans="1:24">
      <c r="A598" s="4">
        <f>IF(B598&lt;&gt;"",COUNTA($B$2:B598),"")</f>
        <v>597</v>
      </c>
      <c r="B598" s="5">
        <v>1595</v>
      </c>
      <c r="C598" s="6" t="s">
        <v>722</v>
      </c>
      <c r="D598" s="7" t="s">
        <v>593</v>
      </c>
      <c r="E598" s="7" t="s">
        <v>73</v>
      </c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ht="17.25" customHeight="1" spans="1:24">
      <c r="A599" s="4">
        <f>IF(B599&lt;&gt;"",COUNTA($B$2:B599),"")</f>
        <v>598</v>
      </c>
      <c r="B599" s="5">
        <v>1596</v>
      </c>
      <c r="C599" s="6" t="s">
        <v>723</v>
      </c>
      <c r="D599" s="7" t="s">
        <v>593</v>
      </c>
      <c r="E599" s="7" t="s">
        <v>73</v>
      </c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ht="17.25" customHeight="1" spans="1:24">
      <c r="A600" s="4">
        <f>IF(B600&lt;&gt;"",COUNTA($B$2:B600),"")</f>
        <v>599</v>
      </c>
      <c r="B600" s="5">
        <v>1597</v>
      </c>
      <c r="C600" s="6" t="s">
        <v>724</v>
      </c>
      <c r="D600" s="7" t="s">
        <v>593</v>
      </c>
      <c r="E600" s="7" t="s">
        <v>73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ht="17.25" customHeight="1" spans="1:24">
      <c r="A601" s="4">
        <f>IF(B601&lt;&gt;"",COUNTA($B$2:B601),"")</f>
        <v>600</v>
      </c>
      <c r="B601" s="5">
        <v>1598</v>
      </c>
      <c r="C601" s="6" t="s">
        <v>725</v>
      </c>
      <c r="D601" s="7" t="s">
        <v>593</v>
      </c>
      <c r="E601" s="7" t="s">
        <v>73</v>
      </c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ht="17.25" customHeight="1" spans="1:24">
      <c r="A602" s="4">
        <f>IF(B602&lt;&gt;"",COUNTA($B$2:B602),"")</f>
        <v>601</v>
      </c>
      <c r="B602" s="5">
        <v>1599</v>
      </c>
      <c r="C602" s="6" t="s">
        <v>726</v>
      </c>
      <c r="D602" s="7" t="s">
        <v>582</v>
      </c>
      <c r="E602" s="7" t="s">
        <v>73</v>
      </c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ht="17.25" customHeight="1" spans="1:24">
      <c r="A603" s="4">
        <f>IF(B603&lt;&gt;"",COUNTA($B$2:B603),"")</f>
        <v>602</v>
      </c>
      <c r="B603" s="5">
        <v>1600</v>
      </c>
      <c r="C603" s="6" t="s">
        <v>727</v>
      </c>
      <c r="D603" s="7" t="s">
        <v>582</v>
      </c>
      <c r="E603" s="7" t="s">
        <v>73</v>
      </c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ht="17.25" customHeight="1" spans="1:24">
      <c r="A604" s="4">
        <f>IF(B604&lt;&gt;"",COUNTA($B$2:B604),"")</f>
        <v>603</v>
      </c>
      <c r="B604" s="5">
        <v>1601</v>
      </c>
      <c r="C604" s="6" t="s">
        <v>728</v>
      </c>
      <c r="D604" s="7" t="s">
        <v>582</v>
      </c>
      <c r="E604" s="7" t="s">
        <v>73</v>
      </c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ht="17.25" customHeight="1" spans="1:24">
      <c r="A605" s="4">
        <f>IF(B605&lt;&gt;"",COUNTA($B$2:B605),"")</f>
        <v>604</v>
      </c>
      <c r="B605" s="5">
        <v>1602</v>
      </c>
      <c r="C605" s="6" t="s">
        <v>729</v>
      </c>
      <c r="D605" s="7" t="s">
        <v>582</v>
      </c>
      <c r="E605" s="7" t="s">
        <v>73</v>
      </c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ht="17.25" customHeight="1" spans="1:24">
      <c r="A606" s="4">
        <f>IF(B606&lt;&gt;"",COUNTA($B$2:B606),"")</f>
        <v>605</v>
      </c>
      <c r="B606" s="5">
        <v>1603</v>
      </c>
      <c r="C606" s="6" t="s">
        <v>730</v>
      </c>
      <c r="D606" s="7" t="s">
        <v>593</v>
      </c>
      <c r="E606" s="7" t="s">
        <v>264</v>
      </c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ht="17.25" customHeight="1" spans="1:24">
      <c r="A607" s="4">
        <f>IF(B607&lt;&gt;"",COUNTA($B$2:B607),"")</f>
        <v>606</v>
      </c>
      <c r="B607" s="5">
        <v>1604</v>
      </c>
      <c r="C607" s="6" t="s">
        <v>731</v>
      </c>
      <c r="D607" s="7" t="s">
        <v>593</v>
      </c>
      <c r="E607" s="7" t="s">
        <v>73</v>
      </c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ht="17.25" customHeight="1" spans="1:24">
      <c r="A608" s="4">
        <f>IF(B608&lt;&gt;"",COUNTA($B$2:B608),"")</f>
        <v>607</v>
      </c>
      <c r="B608" s="5">
        <v>1605</v>
      </c>
      <c r="C608" s="6" t="s">
        <v>732</v>
      </c>
      <c r="D608" s="7" t="s">
        <v>593</v>
      </c>
      <c r="E608" s="7" t="s">
        <v>104</v>
      </c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ht="17.25" customHeight="1" spans="1:24">
      <c r="A609" s="4">
        <f>IF(B609&lt;&gt;"",COUNTA($B$2:B609),"")</f>
        <v>608</v>
      </c>
      <c r="B609" s="5">
        <v>1606</v>
      </c>
      <c r="C609" s="6" t="s">
        <v>733</v>
      </c>
      <c r="D609" s="7" t="s">
        <v>582</v>
      </c>
      <c r="E609" s="7" t="s">
        <v>73</v>
      </c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ht="17.25" customHeight="1" spans="1:24">
      <c r="A610" s="4">
        <f>IF(B610&lt;&gt;"",COUNTA($B$2:B610),"")</f>
        <v>609</v>
      </c>
      <c r="B610" s="5">
        <v>1607</v>
      </c>
      <c r="C610" s="6" t="s">
        <v>734</v>
      </c>
      <c r="D610" s="7" t="s">
        <v>582</v>
      </c>
      <c r="E610" s="7" t="s">
        <v>73</v>
      </c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ht="17.25" customHeight="1" spans="1:24">
      <c r="A611" s="4">
        <f>IF(B611&lt;&gt;"",COUNTA($B$2:B611),"")</f>
        <v>610</v>
      </c>
      <c r="B611" s="5">
        <v>1608</v>
      </c>
      <c r="C611" s="6" t="s">
        <v>735</v>
      </c>
      <c r="D611" s="7" t="s">
        <v>582</v>
      </c>
      <c r="E611" s="7" t="s">
        <v>249</v>
      </c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ht="17.25" customHeight="1" spans="1:24">
      <c r="A612" s="4">
        <f>IF(B612&lt;&gt;"",COUNTA($B$2:B612),"")</f>
        <v>611</v>
      </c>
      <c r="B612" s="5">
        <v>1609</v>
      </c>
      <c r="C612" s="6" t="s">
        <v>736</v>
      </c>
      <c r="D612" s="7" t="s">
        <v>582</v>
      </c>
      <c r="E612" s="7" t="s">
        <v>73</v>
      </c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ht="17.25" customHeight="1" spans="1:24">
      <c r="A613" s="4">
        <f>IF(B613&lt;&gt;"",COUNTA($B$2:B613),"")</f>
        <v>612</v>
      </c>
      <c r="B613" s="5">
        <v>1610</v>
      </c>
      <c r="C613" s="6" t="s">
        <v>737</v>
      </c>
      <c r="D613" s="7" t="s">
        <v>593</v>
      </c>
      <c r="E613" s="7" t="s">
        <v>30</v>
      </c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ht="17.25" customHeight="1" spans="1:24">
      <c r="A614" s="4">
        <f>IF(B614&lt;&gt;"",COUNTA($B$2:B614),"")</f>
        <v>613</v>
      </c>
      <c r="B614" s="24">
        <v>1611</v>
      </c>
      <c r="C614" s="35" t="s">
        <v>738</v>
      </c>
      <c r="D614" s="36" t="s">
        <v>593</v>
      </c>
      <c r="E614" s="30" t="s">
        <v>30</v>
      </c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ht="17.25" customHeight="1" spans="1:24">
      <c r="A615" s="4">
        <f>IF(B615&lt;&gt;"",COUNTA($B$2:B615),"")</f>
        <v>614</v>
      </c>
      <c r="B615" s="27">
        <v>1612</v>
      </c>
      <c r="C615" s="37" t="s">
        <v>739</v>
      </c>
      <c r="D615" s="38" t="s">
        <v>593</v>
      </c>
      <c r="E615" s="31" t="s">
        <v>73</v>
      </c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ht="17.25" customHeight="1" spans="1:24">
      <c r="A616" s="4">
        <f>IF(B616&lt;&gt;"",COUNTA($B$2:B616),"")</f>
        <v>615</v>
      </c>
      <c r="B616" s="27">
        <v>1613</v>
      </c>
      <c r="C616" s="37" t="s">
        <v>740</v>
      </c>
      <c r="D616" s="38" t="s">
        <v>593</v>
      </c>
      <c r="E616" s="31" t="s">
        <v>30</v>
      </c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ht="17.25" customHeight="1" spans="1:24">
      <c r="A617" s="4">
        <f>IF(B617&lt;&gt;"",COUNTA($B$2:B617),"")</f>
        <v>616</v>
      </c>
      <c r="B617" s="27">
        <v>1614</v>
      </c>
      <c r="C617" s="37" t="s">
        <v>741</v>
      </c>
      <c r="D617" s="38" t="s">
        <v>593</v>
      </c>
      <c r="E617" s="31" t="s">
        <v>30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ht="17.25" customHeight="1" spans="1:24">
      <c r="A618" s="4">
        <f>IF(B618&lt;&gt;"",COUNTA($B$2:B618),"")</f>
        <v>617</v>
      </c>
      <c r="B618" s="5">
        <v>1615</v>
      </c>
      <c r="C618" s="6" t="s">
        <v>742</v>
      </c>
      <c r="D618" s="7" t="s">
        <v>593</v>
      </c>
      <c r="E618" s="7" t="s">
        <v>73</v>
      </c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ht="17.25" customHeight="1" spans="1:24">
      <c r="A619" s="4">
        <f>IF(B619&lt;&gt;"",COUNTA($B$2:B619),"")</f>
        <v>618</v>
      </c>
      <c r="B619" s="5">
        <v>1616</v>
      </c>
      <c r="C619" s="6" t="s">
        <v>743</v>
      </c>
      <c r="D619" s="7" t="s">
        <v>593</v>
      </c>
      <c r="E619" s="7" t="s">
        <v>30</v>
      </c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ht="17.25" customHeight="1" spans="1:24">
      <c r="A620" s="4">
        <f>IF(B620&lt;&gt;"",COUNTA($B$2:B620),"")</f>
        <v>619</v>
      </c>
      <c r="B620" s="5">
        <v>1617</v>
      </c>
      <c r="C620" s="6" t="s">
        <v>744</v>
      </c>
      <c r="D620" s="7" t="s">
        <v>593</v>
      </c>
      <c r="E620" s="7" t="s">
        <v>73</v>
      </c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ht="17.25" customHeight="1" spans="1:24">
      <c r="A621" s="4">
        <f>IF(B621&lt;&gt;"",COUNTA($B$2:B621),"")</f>
        <v>620</v>
      </c>
      <c r="B621" s="5">
        <v>1618</v>
      </c>
      <c r="C621" s="6" t="s">
        <v>745</v>
      </c>
      <c r="D621" s="7" t="s">
        <v>593</v>
      </c>
      <c r="E621" s="7" t="s">
        <v>73</v>
      </c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ht="17.25" customHeight="1" spans="1:24">
      <c r="A622" s="4">
        <f>IF(B622&lt;&gt;"",COUNTA($B$2:B622),"")</f>
        <v>621</v>
      </c>
      <c r="B622" s="5">
        <v>1619</v>
      </c>
      <c r="C622" s="6" t="s">
        <v>746</v>
      </c>
      <c r="D622" s="7" t="s">
        <v>593</v>
      </c>
      <c r="E622" s="7" t="s">
        <v>264</v>
      </c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ht="17.25" customHeight="1" spans="1:24">
      <c r="A623" s="4">
        <f>IF(B623&lt;&gt;"",COUNTA($B$2:B623),"")</f>
        <v>622</v>
      </c>
      <c r="B623" s="5">
        <v>1620</v>
      </c>
      <c r="C623" s="6" t="s">
        <v>747</v>
      </c>
      <c r="D623" s="7" t="s">
        <v>593</v>
      </c>
      <c r="E623" s="7" t="s">
        <v>73</v>
      </c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ht="17.25" customHeight="1" spans="1:24">
      <c r="A624" s="4">
        <f>IF(B624&lt;&gt;"",COUNTA($B$2:B624),"")</f>
        <v>623</v>
      </c>
      <c r="B624" s="5">
        <v>1621</v>
      </c>
      <c r="C624" s="6" t="s">
        <v>748</v>
      </c>
      <c r="D624" s="7" t="s">
        <v>582</v>
      </c>
      <c r="E624" s="7" t="s">
        <v>73</v>
      </c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ht="17.25" customHeight="1" spans="1:24">
      <c r="A625" s="4">
        <f>IF(B625&lt;&gt;"",COUNTA($B$2:B625),"")</f>
        <v>624</v>
      </c>
      <c r="B625" s="5">
        <v>1622</v>
      </c>
      <c r="C625" s="6" t="s">
        <v>749</v>
      </c>
      <c r="D625" s="7" t="s">
        <v>593</v>
      </c>
      <c r="E625" s="7" t="s">
        <v>115</v>
      </c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ht="17.25" customHeight="1" spans="1:24">
      <c r="A626" s="4">
        <f>IF(B626&lt;&gt;"",COUNTA($B$2:B626),"")</f>
        <v>625</v>
      </c>
      <c r="B626" s="5">
        <v>1623</v>
      </c>
      <c r="C626" s="6" t="s">
        <v>750</v>
      </c>
      <c r="D626" s="7" t="s">
        <v>593</v>
      </c>
      <c r="E626" s="7" t="s">
        <v>115</v>
      </c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ht="17.25" customHeight="1" spans="1:24">
      <c r="A627" s="4">
        <f>IF(B627&lt;&gt;"",COUNTA($B$2:B627),"")</f>
        <v>626</v>
      </c>
      <c r="B627" s="5">
        <v>1624</v>
      </c>
      <c r="C627" s="6" t="s">
        <v>751</v>
      </c>
      <c r="D627" s="7" t="s">
        <v>593</v>
      </c>
      <c r="E627" s="7" t="s">
        <v>115</v>
      </c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ht="17.25" customHeight="1" spans="1:24">
      <c r="A628" s="4">
        <f>IF(B628&lt;&gt;"",COUNTA($B$2:B628),"")</f>
        <v>627</v>
      </c>
      <c r="B628" s="5">
        <v>1625</v>
      </c>
      <c r="C628" s="6" t="s">
        <v>752</v>
      </c>
      <c r="D628" s="7" t="s">
        <v>593</v>
      </c>
      <c r="E628" s="7" t="s">
        <v>229</v>
      </c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ht="17.25" customHeight="1" spans="1:24">
      <c r="A629" s="4">
        <f>IF(B629&lt;&gt;"",COUNTA($B$2:B629),"")</f>
        <v>628</v>
      </c>
      <c r="B629" s="5">
        <v>1626</v>
      </c>
      <c r="C629" s="6" t="s">
        <v>753</v>
      </c>
      <c r="D629" s="7" t="s">
        <v>593</v>
      </c>
      <c r="E629" s="7" t="s">
        <v>229</v>
      </c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ht="17.25" customHeight="1" spans="1:24">
      <c r="A630" s="4">
        <f>IF(B630&lt;&gt;"",COUNTA($B$2:B630),"")</f>
        <v>629</v>
      </c>
      <c r="B630" s="5">
        <v>1627</v>
      </c>
      <c r="C630" s="6" t="s">
        <v>754</v>
      </c>
      <c r="D630" s="7" t="s">
        <v>593</v>
      </c>
      <c r="E630" s="7" t="s">
        <v>73</v>
      </c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ht="17.25" customHeight="1" spans="1:24">
      <c r="A631" s="4">
        <f>IF(B631&lt;&gt;"",COUNTA($B$2:B631),"")</f>
        <v>630</v>
      </c>
      <c r="B631" s="5">
        <v>1628</v>
      </c>
      <c r="C631" s="6" t="s">
        <v>755</v>
      </c>
      <c r="D631" s="7" t="s">
        <v>593</v>
      </c>
      <c r="E631" s="7" t="s">
        <v>73</v>
      </c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ht="17.25" customHeight="1" spans="1:24">
      <c r="A632" s="4">
        <f>IF(B632&lt;&gt;"",COUNTA($B$2:B632),"")</f>
        <v>631</v>
      </c>
      <c r="B632" s="5">
        <v>1629</v>
      </c>
      <c r="C632" s="6" t="s">
        <v>756</v>
      </c>
      <c r="D632" s="7" t="s">
        <v>582</v>
      </c>
      <c r="E632" s="7" t="s">
        <v>17</v>
      </c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ht="17.25" customHeight="1" spans="1:24">
      <c r="A633" s="4">
        <f>IF(B633&lt;&gt;"",COUNTA($B$2:B633),"")</f>
        <v>632</v>
      </c>
      <c r="B633" s="5">
        <v>1630</v>
      </c>
      <c r="C633" s="6" t="s">
        <v>757</v>
      </c>
      <c r="D633" s="7" t="s">
        <v>582</v>
      </c>
      <c r="E633" s="7" t="s">
        <v>39</v>
      </c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ht="17.25" customHeight="1" spans="1:24">
      <c r="A634" s="4">
        <f>IF(B634&lt;&gt;"",COUNTA($B$2:B634),"")</f>
        <v>633</v>
      </c>
      <c r="B634" s="5">
        <v>1631</v>
      </c>
      <c r="C634" s="6" t="s">
        <v>758</v>
      </c>
      <c r="D634" s="7" t="s">
        <v>582</v>
      </c>
      <c r="E634" s="7" t="s">
        <v>73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ht="17.25" customHeight="1" spans="1:24">
      <c r="A635" s="4">
        <f>IF(B635&lt;&gt;"",COUNTA($B$2:B635),"")</f>
        <v>634</v>
      </c>
      <c r="B635" s="5">
        <v>1632</v>
      </c>
      <c r="C635" s="6" t="s">
        <v>759</v>
      </c>
      <c r="D635" s="7" t="s">
        <v>593</v>
      </c>
      <c r="E635" s="7" t="s">
        <v>236</v>
      </c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ht="17.25" customHeight="1" spans="1:24">
      <c r="A636" s="4">
        <f>IF(B636&lt;&gt;"",COUNTA($B$2:B636),"")</f>
        <v>635</v>
      </c>
      <c r="B636" s="5">
        <v>1633</v>
      </c>
      <c r="C636" s="6" t="s">
        <v>760</v>
      </c>
      <c r="D636" s="7" t="s">
        <v>593</v>
      </c>
      <c r="E636" s="7" t="s">
        <v>236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ht="17.25" customHeight="1" spans="1:24">
      <c r="A637" s="4">
        <f>IF(B637&lt;&gt;"",COUNTA($B$2:B637),"")</f>
        <v>636</v>
      </c>
      <c r="B637" s="5">
        <v>1634</v>
      </c>
      <c r="C637" s="6" t="s">
        <v>761</v>
      </c>
      <c r="D637" s="7" t="s">
        <v>593</v>
      </c>
      <c r="E637" s="7" t="s">
        <v>249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ht="17.25" customHeight="1" spans="1:24">
      <c r="A638" s="4">
        <f>IF(B638&lt;&gt;"",COUNTA($B$2:B638),"")</f>
        <v>637</v>
      </c>
      <c r="B638" s="5">
        <v>1635</v>
      </c>
      <c r="C638" s="6" t="s">
        <v>762</v>
      </c>
      <c r="D638" s="7" t="s">
        <v>582</v>
      </c>
      <c r="E638" s="7" t="s">
        <v>73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ht="17.25" customHeight="1" spans="1:24">
      <c r="A639" s="4">
        <f>IF(B639&lt;&gt;"",COUNTA($B$2:B639),"")</f>
        <v>638</v>
      </c>
      <c r="B639" s="5">
        <v>1636</v>
      </c>
      <c r="C639" s="6" t="s">
        <v>763</v>
      </c>
      <c r="D639" s="7" t="s">
        <v>593</v>
      </c>
      <c r="E639" s="7" t="s">
        <v>236</v>
      </c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ht="17.25" customHeight="1" spans="1:24">
      <c r="A640" s="4">
        <f>IF(B640&lt;&gt;"",COUNTA($B$2:B640),"")</f>
        <v>639</v>
      </c>
      <c r="B640" s="5">
        <v>1637</v>
      </c>
      <c r="C640" s="6" t="s">
        <v>764</v>
      </c>
      <c r="D640" s="7" t="s">
        <v>593</v>
      </c>
      <c r="E640" s="7" t="s">
        <v>236</v>
      </c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ht="17.25" customHeight="1" spans="1:24">
      <c r="A641" s="4">
        <f>IF(B641&lt;&gt;"",COUNTA($B$2:B641),"")</f>
        <v>640</v>
      </c>
      <c r="B641" s="5">
        <v>1638</v>
      </c>
      <c r="C641" s="6" t="s">
        <v>765</v>
      </c>
      <c r="D641" s="7" t="s">
        <v>593</v>
      </c>
      <c r="E641" s="7" t="s">
        <v>236</v>
      </c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ht="17.25" customHeight="1" spans="1:24">
      <c r="A642" s="4">
        <f>IF(B642&lt;&gt;"",COUNTA($B$2:B642),"")</f>
        <v>641</v>
      </c>
      <c r="B642" s="5">
        <v>1639</v>
      </c>
      <c r="C642" s="6" t="s">
        <v>766</v>
      </c>
      <c r="D642" s="7" t="s">
        <v>593</v>
      </c>
      <c r="E642" s="7" t="s">
        <v>236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ht="17.25" customHeight="1" spans="1:24">
      <c r="A643" s="4">
        <f>IF(B643&lt;&gt;"",COUNTA($B$2:B643),"")</f>
        <v>642</v>
      </c>
      <c r="B643" s="5">
        <v>1640</v>
      </c>
      <c r="C643" s="6" t="s">
        <v>767</v>
      </c>
      <c r="D643" s="7" t="s">
        <v>582</v>
      </c>
      <c r="E643" s="7" t="s">
        <v>73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ht="17.25" customHeight="1" spans="1:24">
      <c r="A644" s="4">
        <f>IF(B644&lt;&gt;"",COUNTA($B$2:B644),"")</f>
        <v>643</v>
      </c>
      <c r="B644" s="5">
        <v>1641</v>
      </c>
      <c r="C644" s="6" t="s">
        <v>768</v>
      </c>
      <c r="D644" s="7" t="s">
        <v>593</v>
      </c>
      <c r="E644" s="7" t="s">
        <v>73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ht="17.25" customHeight="1" spans="1:24">
      <c r="A645" s="4">
        <f>IF(B645&lt;&gt;"",COUNTA($B$2:B645),"")</f>
        <v>644</v>
      </c>
      <c r="B645" s="5">
        <v>1642</v>
      </c>
      <c r="C645" s="6" t="s">
        <v>769</v>
      </c>
      <c r="D645" s="7" t="s">
        <v>582</v>
      </c>
      <c r="E645" s="7" t="s">
        <v>17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ht="17.25" customHeight="1" spans="1:24">
      <c r="A646" s="4">
        <f>IF(B646&lt;&gt;"",COUNTA($B$2:B646),"")</f>
        <v>645</v>
      </c>
      <c r="B646" s="5">
        <v>1643</v>
      </c>
      <c r="C646" s="6" t="s">
        <v>770</v>
      </c>
      <c r="D646" s="7" t="s">
        <v>593</v>
      </c>
      <c r="E646" s="7" t="s">
        <v>73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ht="17.25" customHeight="1" spans="1:24">
      <c r="A647" s="4">
        <f>IF(B647&lt;&gt;"",COUNTA($B$2:B647),"")</f>
        <v>646</v>
      </c>
      <c r="B647" s="5">
        <v>1644</v>
      </c>
      <c r="C647" s="6" t="s">
        <v>771</v>
      </c>
      <c r="D647" s="7" t="s">
        <v>593</v>
      </c>
      <c r="E647" s="7" t="s">
        <v>73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ht="17.25" customHeight="1" spans="1:24">
      <c r="A648" s="4">
        <f>IF(B648&lt;&gt;"",COUNTA($B$2:B648),"")</f>
        <v>647</v>
      </c>
      <c r="B648" s="5">
        <v>1645</v>
      </c>
      <c r="C648" s="6" t="s">
        <v>772</v>
      </c>
      <c r="D648" s="7" t="s">
        <v>582</v>
      </c>
      <c r="E648" s="7" t="s">
        <v>17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ht="17.25" customHeight="1" spans="1:24">
      <c r="A649" s="4">
        <f>IF(B649&lt;&gt;"",COUNTA($B$2:B649),"")</f>
        <v>648</v>
      </c>
      <c r="B649" s="5">
        <v>1646</v>
      </c>
      <c r="C649" s="6" t="s">
        <v>773</v>
      </c>
      <c r="D649" s="7" t="s">
        <v>593</v>
      </c>
      <c r="E649" s="7" t="s">
        <v>104</v>
      </c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ht="17.25" customHeight="1" spans="1:24">
      <c r="A650" s="4">
        <f>IF(B650&lt;&gt;"",COUNTA($B$2:B650),"")</f>
        <v>649</v>
      </c>
      <c r="B650" s="5">
        <v>1647</v>
      </c>
      <c r="C650" s="6" t="s">
        <v>774</v>
      </c>
      <c r="D650" s="7" t="s">
        <v>593</v>
      </c>
      <c r="E650" s="7" t="s">
        <v>73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ht="17.25" customHeight="1" spans="1:24">
      <c r="A651" s="4">
        <f>IF(B651&lt;&gt;"",COUNTA($B$2:B651),"")</f>
        <v>650</v>
      </c>
      <c r="B651" s="5">
        <v>1648</v>
      </c>
      <c r="C651" s="6" t="s">
        <v>775</v>
      </c>
      <c r="D651" s="7" t="s">
        <v>593</v>
      </c>
      <c r="E651" s="7" t="s">
        <v>30</v>
      </c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ht="17.25" customHeight="1" spans="1:24">
      <c r="A652" s="4">
        <f>IF(B652&lt;&gt;"",COUNTA($B$2:B652),"")</f>
        <v>651</v>
      </c>
      <c r="B652" s="5">
        <v>1649</v>
      </c>
      <c r="C652" s="6" t="s">
        <v>776</v>
      </c>
      <c r="D652" s="7" t="s">
        <v>593</v>
      </c>
      <c r="E652" s="7" t="s">
        <v>236</v>
      </c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ht="17.25" customHeight="1" spans="1:24">
      <c r="A653" s="4">
        <f>IF(B653&lt;&gt;"",COUNTA($B$2:B653),"")</f>
        <v>652</v>
      </c>
      <c r="B653" s="5">
        <v>1650</v>
      </c>
      <c r="C653" s="6" t="s">
        <v>777</v>
      </c>
      <c r="D653" s="7" t="s">
        <v>593</v>
      </c>
      <c r="E653" s="7" t="s">
        <v>73</v>
      </c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ht="17.25" customHeight="1" spans="1:24">
      <c r="A654" s="4">
        <f>IF(B654&lt;&gt;"",COUNTA($B$2:B654),"")</f>
        <v>653</v>
      </c>
      <c r="B654" s="5">
        <v>1651</v>
      </c>
      <c r="C654" s="6" t="s">
        <v>778</v>
      </c>
      <c r="D654" s="7" t="s">
        <v>582</v>
      </c>
      <c r="E654" s="7" t="s">
        <v>30</v>
      </c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ht="17.25" customHeight="1" spans="1:24">
      <c r="A655" s="4">
        <f>IF(B655&lt;&gt;"",COUNTA($B$2:B655),"")</f>
        <v>654</v>
      </c>
      <c r="B655" s="5">
        <v>1652</v>
      </c>
      <c r="C655" s="6" t="s">
        <v>779</v>
      </c>
      <c r="D655" s="7" t="s">
        <v>582</v>
      </c>
      <c r="E655" s="7" t="s">
        <v>30</v>
      </c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ht="17.25" customHeight="1" spans="1:24">
      <c r="A656" s="4">
        <f>IF(B656&lt;&gt;"",COUNTA($B$2:B656),"")</f>
        <v>655</v>
      </c>
      <c r="B656" s="5">
        <v>1653</v>
      </c>
      <c r="C656" s="6" t="s">
        <v>780</v>
      </c>
      <c r="D656" s="7" t="s">
        <v>582</v>
      </c>
      <c r="E656" s="7" t="s">
        <v>115</v>
      </c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ht="17.25" customHeight="1" spans="1:24">
      <c r="A657" s="4">
        <f>IF(B657&lt;&gt;"",COUNTA($B$2:B657),"")</f>
        <v>656</v>
      </c>
      <c r="B657" s="5">
        <v>1654</v>
      </c>
      <c r="C657" s="6" t="s">
        <v>781</v>
      </c>
      <c r="D657" s="7" t="s">
        <v>593</v>
      </c>
      <c r="E657" s="7" t="s">
        <v>104</v>
      </c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ht="17.25" customHeight="1" spans="1:24">
      <c r="A658" s="4">
        <f>IF(B658&lt;&gt;"",COUNTA($B$2:B658),"")</f>
        <v>657</v>
      </c>
      <c r="B658" s="5">
        <v>1655</v>
      </c>
      <c r="C658" s="6" t="s">
        <v>782</v>
      </c>
      <c r="D658" s="7" t="s">
        <v>593</v>
      </c>
      <c r="E658" s="7" t="s">
        <v>73</v>
      </c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ht="17.25" customHeight="1" spans="1:24">
      <c r="A659" s="4">
        <f>IF(B659&lt;&gt;"",COUNTA($B$2:B659),"")</f>
        <v>658</v>
      </c>
      <c r="B659" s="5">
        <v>1656</v>
      </c>
      <c r="C659" s="6" t="s">
        <v>586</v>
      </c>
      <c r="D659" s="7" t="s">
        <v>593</v>
      </c>
      <c r="E659" s="7" t="s">
        <v>73</v>
      </c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ht="17.25" customHeight="1" spans="1:24">
      <c r="A660" s="4">
        <f>IF(B660&lt;&gt;"",COUNTA($B$2:B660),"")</f>
        <v>659</v>
      </c>
      <c r="B660" s="5">
        <v>1657</v>
      </c>
      <c r="C660" s="6" t="s">
        <v>587</v>
      </c>
      <c r="D660" s="7" t="s">
        <v>593</v>
      </c>
      <c r="E660" s="7" t="s">
        <v>73</v>
      </c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ht="17.25" customHeight="1" spans="1:24">
      <c r="A661" s="4">
        <f>IF(B661&lt;&gt;"",COUNTA($B$2:B661),"")</f>
        <v>660</v>
      </c>
      <c r="B661" s="5">
        <v>1658</v>
      </c>
      <c r="C661" s="6" t="s">
        <v>783</v>
      </c>
      <c r="D661" s="7" t="s">
        <v>593</v>
      </c>
      <c r="E661" s="7" t="s">
        <v>73</v>
      </c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ht="17.25" customHeight="1" spans="1:24">
      <c r="A662" s="4">
        <f>IF(B662&lt;&gt;"",COUNTA($B$2:B662),"")</f>
        <v>661</v>
      </c>
      <c r="B662" s="5">
        <v>1659</v>
      </c>
      <c r="C662" s="6" t="s">
        <v>784</v>
      </c>
      <c r="D662" s="7" t="s">
        <v>582</v>
      </c>
      <c r="E662" s="7" t="s">
        <v>350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ht="17.25" customHeight="1" spans="1:24">
      <c r="A663" s="4">
        <f>IF(B663&lt;&gt;"",COUNTA($B$2:B663),"")</f>
        <v>662</v>
      </c>
      <c r="B663" s="5">
        <v>1670</v>
      </c>
      <c r="C663" s="6" t="s">
        <v>785</v>
      </c>
      <c r="D663" s="7" t="s">
        <v>582</v>
      </c>
      <c r="E663" s="7" t="s">
        <v>73</v>
      </c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ht="17.25" customHeight="1" spans="1:24">
      <c r="A664" s="4">
        <f>IF(B664&lt;&gt;"",COUNTA($B$2:B664),"")</f>
        <v>663</v>
      </c>
      <c r="B664" s="5">
        <v>1671</v>
      </c>
      <c r="C664" s="6" t="s">
        <v>786</v>
      </c>
      <c r="D664" s="7" t="s">
        <v>593</v>
      </c>
      <c r="E664" s="7" t="s">
        <v>73</v>
      </c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ht="17.25" customHeight="1" spans="1:24">
      <c r="A665" s="4">
        <f>IF(B665&lt;&gt;"",COUNTA($B$2:B665),"")</f>
        <v>664</v>
      </c>
      <c r="B665" s="5">
        <v>1672</v>
      </c>
      <c r="C665" s="6" t="s">
        <v>787</v>
      </c>
      <c r="D665" s="7" t="s">
        <v>582</v>
      </c>
      <c r="E665" s="7" t="s">
        <v>73</v>
      </c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ht="17.25" customHeight="1" spans="1:24">
      <c r="A666" s="4">
        <f>IF(B666&lt;&gt;"",COUNTA($B$2:B666),"")</f>
        <v>665</v>
      </c>
      <c r="B666" s="5">
        <v>1673</v>
      </c>
      <c r="C666" s="6" t="s">
        <v>788</v>
      </c>
      <c r="D666" s="7" t="s">
        <v>582</v>
      </c>
      <c r="E666" s="7" t="s">
        <v>73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ht="17.25" customHeight="1" spans="1:24">
      <c r="A667" s="4">
        <f>IF(B667&lt;&gt;"",COUNTA($B$2:B667),"")</f>
        <v>666</v>
      </c>
      <c r="B667" s="5">
        <v>1674</v>
      </c>
      <c r="C667" s="6" t="s">
        <v>789</v>
      </c>
      <c r="D667" s="7" t="s">
        <v>582</v>
      </c>
      <c r="E667" s="7" t="s">
        <v>73</v>
      </c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ht="17.25" customHeight="1" spans="1:24">
      <c r="A668" s="4">
        <f>IF(B668&lt;&gt;"",COUNTA($B$2:B668),"")</f>
        <v>667</v>
      </c>
      <c r="B668" s="5">
        <v>1675</v>
      </c>
      <c r="C668" s="6" t="s">
        <v>790</v>
      </c>
      <c r="D668" s="7" t="s">
        <v>582</v>
      </c>
      <c r="E668" s="7" t="s">
        <v>73</v>
      </c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ht="17.25" customHeight="1" spans="1:24">
      <c r="A669" s="4">
        <f>IF(B669&lt;&gt;"",COUNTA($B$2:B669),"")</f>
        <v>668</v>
      </c>
      <c r="B669" s="5">
        <v>1676</v>
      </c>
      <c r="C669" s="6" t="s">
        <v>791</v>
      </c>
      <c r="D669" s="7" t="s">
        <v>593</v>
      </c>
      <c r="E669" s="7" t="s">
        <v>115</v>
      </c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ht="17.25" customHeight="1" spans="1:24">
      <c r="A670" s="4">
        <f>IF(B670&lt;&gt;"",COUNTA($B$2:B670),"")</f>
        <v>669</v>
      </c>
      <c r="B670" s="5">
        <v>1677</v>
      </c>
      <c r="C670" s="6" t="s">
        <v>792</v>
      </c>
      <c r="D670" s="7" t="s">
        <v>593</v>
      </c>
      <c r="E670" s="7" t="s">
        <v>104</v>
      </c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ht="17.25" customHeight="1" spans="1:24">
      <c r="A671" s="4">
        <f>IF(B671&lt;&gt;"",COUNTA($B$2:B671),"")</f>
        <v>670</v>
      </c>
      <c r="B671" s="5">
        <v>1678</v>
      </c>
      <c r="C671" s="6" t="s">
        <v>793</v>
      </c>
      <c r="D671" s="7" t="s">
        <v>593</v>
      </c>
      <c r="E671" s="7" t="s">
        <v>115</v>
      </c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ht="17.25" customHeight="1" spans="1:24">
      <c r="A672" s="4">
        <f>IF(B672&lt;&gt;"",COUNTA($B$2:B672),"")</f>
        <v>671</v>
      </c>
      <c r="B672" s="5">
        <v>1679</v>
      </c>
      <c r="C672" s="6" t="s">
        <v>794</v>
      </c>
      <c r="D672" s="7" t="s">
        <v>593</v>
      </c>
      <c r="E672" s="7" t="s">
        <v>104</v>
      </c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ht="17.25" customHeight="1" spans="1:24">
      <c r="A673" s="4">
        <f>IF(B673&lt;&gt;"",COUNTA($B$2:B673),"")</f>
        <v>672</v>
      </c>
      <c r="B673" s="5">
        <v>1680</v>
      </c>
      <c r="C673" s="6" t="s">
        <v>795</v>
      </c>
      <c r="D673" s="7" t="s">
        <v>593</v>
      </c>
      <c r="E673" s="7" t="s">
        <v>104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ht="17.25" customHeight="1" spans="1:24">
      <c r="A674" s="4">
        <f>IF(B674&lt;&gt;"",COUNTA($B$2:B674),"")</f>
        <v>673</v>
      </c>
      <c r="B674" s="5">
        <v>1681</v>
      </c>
      <c r="C674" s="6" t="s">
        <v>796</v>
      </c>
      <c r="D674" s="7" t="s">
        <v>593</v>
      </c>
      <c r="E674" s="7" t="s">
        <v>73</v>
      </c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ht="17.25" customHeight="1" spans="1:24">
      <c r="A675" s="4">
        <f>IF(B675&lt;&gt;"",COUNTA($B$2:B675),"")</f>
        <v>674</v>
      </c>
      <c r="B675" s="5">
        <v>1682</v>
      </c>
      <c r="C675" s="6" t="s">
        <v>797</v>
      </c>
      <c r="D675" s="7" t="s">
        <v>593</v>
      </c>
      <c r="E675" s="7" t="s">
        <v>73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ht="17.25" customHeight="1" spans="1:24">
      <c r="A676" s="4">
        <f>IF(B676&lt;&gt;"",COUNTA($B$2:B676),"")</f>
        <v>675</v>
      </c>
      <c r="B676" s="5">
        <v>1683</v>
      </c>
      <c r="C676" s="6" t="s">
        <v>798</v>
      </c>
      <c r="D676" s="7" t="s">
        <v>593</v>
      </c>
      <c r="E676" s="7" t="s">
        <v>73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ht="17.25" customHeight="1" spans="1:24">
      <c r="A677" s="4">
        <f>IF(B677&lt;&gt;"",COUNTA($B$2:B677),"")</f>
        <v>676</v>
      </c>
      <c r="B677" s="5">
        <v>1684</v>
      </c>
      <c r="C677" s="6" t="s">
        <v>799</v>
      </c>
      <c r="D677" s="7" t="s">
        <v>800</v>
      </c>
      <c r="E677" s="7" t="s">
        <v>39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ht="17.25" customHeight="1" spans="1:24">
      <c r="A678" s="4">
        <f>IF(B678&lt;&gt;"",COUNTA($B$2:B678),"")</f>
        <v>677</v>
      </c>
      <c r="B678" s="5">
        <v>1685</v>
      </c>
      <c r="C678" s="6" t="s">
        <v>801</v>
      </c>
      <c r="D678" s="7" t="s">
        <v>800</v>
      </c>
      <c r="E678" s="7" t="s">
        <v>73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ht="17.25" customHeight="1" spans="1:24">
      <c r="A679" s="4">
        <f>IF(B679&lt;&gt;"",COUNTA($B$2:B679),"")</f>
        <v>678</v>
      </c>
      <c r="B679" s="5">
        <v>1686</v>
      </c>
      <c r="C679" s="6" t="s">
        <v>802</v>
      </c>
      <c r="D679" s="7"/>
      <c r="E679" s="7" t="s">
        <v>236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ht="17.25" customHeight="1" spans="1:24">
      <c r="A680" s="4">
        <f>IF(B680&lt;&gt;"",COUNTA($B$2:B680),"")</f>
        <v>679</v>
      </c>
      <c r="B680" s="5">
        <v>1687</v>
      </c>
      <c r="C680" s="6" t="s">
        <v>803</v>
      </c>
      <c r="D680" s="7" t="s">
        <v>593</v>
      </c>
      <c r="E680" s="7" t="s">
        <v>39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ht="17.25" customHeight="1" spans="1:24">
      <c r="A681" s="4">
        <f>IF(B681&lt;&gt;"",COUNTA($B$2:B681),"")</f>
        <v>680</v>
      </c>
      <c r="B681" s="5">
        <v>1688</v>
      </c>
      <c r="C681" s="6" t="s">
        <v>804</v>
      </c>
      <c r="D681" s="7" t="s">
        <v>593</v>
      </c>
      <c r="E681" s="7" t="s">
        <v>39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ht="17.25" customHeight="1" spans="1:24">
      <c r="A682" s="4">
        <f>IF(B682&lt;&gt;"",COUNTA($B$2:B682),"")</f>
        <v>681</v>
      </c>
      <c r="B682" s="5">
        <v>1689</v>
      </c>
      <c r="C682" s="6" t="s">
        <v>805</v>
      </c>
      <c r="D682" s="7" t="s">
        <v>593</v>
      </c>
      <c r="E682" s="7" t="s">
        <v>229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ht="17.25" customHeight="1" spans="1:24">
      <c r="A683" s="4">
        <f>IF(B683&lt;&gt;"",COUNTA($B$2:B683),"")</f>
        <v>682</v>
      </c>
      <c r="B683" s="5">
        <v>1690</v>
      </c>
      <c r="C683" s="6" t="s">
        <v>806</v>
      </c>
      <c r="D683" s="7" t="s">
        <v>593</v>
      </c>
      <c r="E683" s="7" t="s">
        <v>229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ht="17.25" customHeight="1" spans="1:24">
      <c r="A684" s="4">
        <f>IF(B684&lt;&gt;"",COUNTA($B$2:B684),"")</f>
        <v>683</v>
      </c>
      <c r="B684" s="5">
        <v>1691</v>
      </c>
      <c r="C684" s="6" t="s">
        <v>807</v>
      </c>
      <c r="D684" s="7" t="s">
        <v>593</v>
      </c>
      <c r="E684" s="7" t="s">
        <v>39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ht="17.25" customHeight="1" spans="1:24">
      <c r="A685" s="4">
        <f>IF(B685&lt;&gt;"",COUNTA($B$2:B685),"")</f>
        <v>684</v>
      </c>
      <c r="B685" s="5">
        <v>1692</v>
      </c>
      <c r="C685" s="6" t="s">
        <v>808</v>
      </c>
      <c r="D685" s="7" t="s">
        <v>593</v>
      </c>
      <c r="E685" s="7" t="s">
        <v>73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ht="17.25" customHeight="1" spans="1:24">
      <c r="A686" s="4">
        <f>IF(B686&lt;&gt;"",COUNTA($B$2:B686),"")</f>
        <v>685</v>
      </c>
      <c r="B686" s="5">
        <v>1693</v>
      </c>
      <c r="C686" s="6" t="s">
        <v>809</v>
      </c>
      <c r="D686" s="7" t="s">
        <v>593</v>
      </c>
      <c r="E686" s="7" t="s">
        <v>73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ht="17.25" customHeight="1" spans="1:24">
      <c r="A687" s="4">
        <f>IF(B687&lt;&gt;"",COUNTA($B$2:B687),"")</f>
        <v>686</v>
      </c>
      <c r="B687" s="5">
        <v>1694</v>
      </c>
      <c r="C687" s="6" t="s">
        <v>810</v>
      </c>
      <c r="D687" s="7" t="s">
        <v>593</v>
      </c>
      <c r="E687" s="7" t="s">
        <v>73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ht="17.25" customHeight="1" spans="1:24">
      <c r="A688" s="4">
        <f>IF(B688&lt;&gt;"",COUNTA($B$2:B688),"")</f>
        <v>687</v>
      </c>
      <c r="B688" s="5">
        <v>1695</v>
      </c>
      <c r="C688" s="6" t="s">
        <v>811</v>
      </c>
      <c r="D688" s="7" t="s">
        <v>800</v>
      </c>
      <c r="E688" s="7" t="s">
        <v>73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ht="17.25" customHeight="1" spans="1:24">
      <c r="A689" s="4">
        <f>IF(B689&lt;&gt;"",COUNTA($B$2:B689),"")</f>
        <v>688</v>
      </c>
      <c r="B689" s="5">
        <v>1696</v>
      </c>
      <c r="C689" s="6" t="s">
        <v>812</v>
      </c>
      <c r="D689" s="7" t="s">
        <v>593</v>
      </c>
      <c r="E689" s="7" t="s">
        <v>73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ht="17.25" customHeight="1" spans="1:24">
      <c r="A690" s="4">
        <f>IF(B690&lt;&gt;"",COUNTA($B$2:B690),"")</f>
        <v>689</v>
      </c>
      <c r="B690" s="5">
        <v>1697</v>
      </c>
      <c r="C690" s="6" t="s">
        <v>813</v>
      </c>
      <c r="D690" s="7" t="s">
        <v>593</v>
      </c>
      <c r="E690" s="7" t="s">
        <v>236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ht="17.25" customHeight="1" spans="1:24">
      <c r="A691" s="4">
        <f>IF(B691&lt;&gt;"",COUNTA($B$2:B691),"")</f>
        <v>690</v>
      </c>
      <c r="B691" s="5">
        <v>1697</v>
      </c>
      <c r="C691" s="6" t="s">
        <v>813</v>
      </c>
      <c r="D691" s="7" t="s">
        <v>593</v>
      </c>
      <c r="E691" s="7" t="s">
        <v>236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ht="17.25" customHeight="1" spans="1:24">
      <c r="A692" s="4">
        <f>IF(B692&lt;&gt;"",COUNTA($B$2:B692),"")</f>
        <v>691</v>
      </c>
      <c r="B692" s="5">
        <v>1698</v>
      </c>
      <c r="C692" s="18" t="s">
        <v>814</v>
      </c>
      <c r="D692" s="7" t="s">
        <v>593</v>
      </c>
      <c r="E692" s="7" t="s">
        <v>229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ht="17.25" customHeight="1" spans="1:24">
      <c r="A693" s="4">
        <f>IF(B693&lt;&gt;"",COUNTA($B$2:B693),"")</f>
        <v>692</v>
      </c>
      <c r="B693" s="5">
        <v>1699</v>
      </c>
      <c r="C693" s="6" t="s">
        <v>815</v>
      </c>
      <c r="D693" s="7" t="s">
        <v>593</v>
      </c>
      <c r="E693" s="7" t="s">
        <v>229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ht="17.25" customHeight="1" spans="1:24">
      <c r="A694" s="4">
        <f>IF(B694&lt;&gt;"",COUNTA($B$2:B694),"")</f>
        <v>693</v>
      </c>
      <c r="B694" s="5">
        <v>1700</v>
      </c>
      <c r="C694" s="6" t="s">
        <v>816</v>
      </c>
      <c r="D694" s="7" t="s">
        <v>593</v>
      </c>
      <c r="E694" s="7" t="s">
        <v>115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ht="17.25" customHeight="1" spans="1:24">
      <c r="A695" s="4">
        <f>IF(B695&lt;&gt;"",COUNTA($B$2:B695),"")</f>
        <v>694</v>
      </c>
      <c r="B695" s="5">
        <v>1701</v>
      </c>
      <c r="C695" s="6" t="s">
        <v>817</v>
      </c>
      <c r="D695" s="7" t="s">
        <v>593</v>
      </c>
      <c r="E695" s="7" t="s">
        <v>115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ht="17.25" customHeight="1" spans="1:24">
      <c r="A696" s="4">
        <f>IF(B696&lt;&gt;"",COUNTA($B$2:B696),"")</f>
        <v>695</v>
      </c>
      <c r="B696" s="5">
        <v>1702</v>
      </c>
      <c r="C696" s="6" t="s">
        <v>818</v>
      </c>
      <c r="D696" s="7" t="s">
        <v>593</v>
      </c>
      <c r="E696" s="7" t="s">
        <v>115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ht="17.25" customHeight="1" spans="1:24">
      <c r="A697" s="4">
        <f>IF(B697&lt;&gt;"",COUNTA($B$2:B697),"")</f>
        <v>696</v>
      </c>
      <c r="B697" s="5">
        <v>1703</v>
      </c>
      <c r="C697" s="6" t="s">
        <v>819</v>
      </c>
      <c r="D697" s="7" t="s">
        <v>593</v>
      </c>
      <c r="E697" s="7" t="s">
        <v>73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ht="17.25" customHeight="1" spans="1:24">
      <c r="A698" s="4">
        <f>IF(B698&lt;&gt;"",COUNTA($B$2:B698),"")</f>
        <v>697</v>
      </c>
      <c r="B698" s="5">
        <v>1704</v>
      </c>
      <c r="C698" s="6" t="s">
        <v>820</v>
      </c>
      <c r="D698" s="7" t="s">
        <v>593</v>
      </c>
      <c r="E698" s="7" t="s">
        <v>73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ht="17.25" customHeight="1" spans="1:24">
      <c r="A699" s="4">
        <f>IF(B699&lt;&gt;"",COUNTA($B$2:B699),"")</f>
        <v>698</v>
      </c>
      <c r="B699" s="5">
        <v>1705</v>
      </c>
      <c r="C699" s="6" t="s">
        <v>821</v>
      </c>
      <c r="D699" s="7" t="s">
        <v>593</v>
      </c>
      <c r="E699" s="7" t="s">
        <v>115</v>
      </c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ht="17.25" customHeight="1" spans="1:24">
      <c r="A700" s="4">
        <f>IF(B700&lt;&gt;"",COUNTA($B$2:B700),"")</f>
        <v>699</v>
      </c>
      <c r="B700" s="5">
        <v>1706</v>
      </c>
      <c r="C700" s="6" t="s">
        <v>822</v>
      </c>
      <c r="D700" s="7" t="s">
        <v>593</v>
      </c>
      <c r="E700" s="7" t="s">
        <v>30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ht="17.25" customHeight="1" spans="1:24">
      <c r="A701" s="4">
        <f>IF(B701&lt;&gt;"",COUNTA($B$2:B701),"")</f>
        <v>700</v>
      </c>
      <c r="B701" s="5">
        <v>1707</v>
      </c>
      <c r="C701" s="6" t="s">
        <v>823</v>
      </c>
      <c r="D701" s="7" t="s">
        <v>593</v>
      </c>
      <c r="E701" s="7" t="s">
        <v>73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ht="17.25" customHeight="1" spans="1:24">
      <c r="A702" s="4">
        <f>IF(B702&lt;&gt;"",COUNTA($B$2:B702),"")</f>
        <v>701</v>
      </c>
      <c r="B702" s="5">
        <v>1708</v>
      </c>
      <c r="C702" s="6" t="s">
        <v>824</v>
      </c>
      <c r="D702" s="7" t="s">
        <v>800</v>
      </c>
      <c r="E702" s="7" t="s">
        <v>73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ht="17.25" customHeight="1" spans="1:24">
      <c r="A703" s="4">
        <f>IF(B703&lt;&gt;"",COUNTA($B$2:B703),"")</f>
        <v>702</v>
      </c>
      <c r="B703" s="5">
        <v>1709</v>
      </c>
      <c r="C703" s="6" t="s">
        <v>825</v>
      </c>
      <c r="D703" s="7" t="s">
        <v>593</v>
      </c>
      <c r="E703" s="7" t="s">
        <v>73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ht="17.25" customHeight="1" spans="1:24">
      <c r="A704" s="4">
        <f>IF(B704&lt;&gt;"",COUNTA($B$2:B704),"")</f>
        <v>703</v>
      </c>
      <c r="B704" s="5">
        <v>1710</v>
      </c>
      <c r="C704" s="6" t="s">
        <v>826</v>
      </c>
      <c r="D704" s="7" t="s">
        <v>800</v>
      </c>
      <c r="E704" s="7" t="s">
        <v>249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ht="17.25" customHeight="1" spans="1:24">
      <c r="A705" s="4">
        <f>IF(B705&lt;&gt;"",COUNTA($B$2:B705),"")</f>
        <v>704</v>
      </c>
      <c r="B705" s="5">
        <v>1711</v>
      </c>
      <c r="C705" s="6" t="s">
        <v>827</v>
      </c>
      <c r="D705" s="7" t="s">
        <v>593</v>
      </c>
      <c r="E705" s="7" t="s">
        <v>30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ht="17.25" customHeight="1" spans="1:24">
      <c r="A706" s="4">
        <f>IF(B706&lt;&gt;"",COUNTA($B$2:B706),"")</f>
        <v>705</v>
      </c>
      <c r="B706" s="5">
        <v>1712</v>
      </c>
      <c r="C706" s="6" t="s">
        <v>828</v>
      </c>
      <c r="D706" s="7" t="s">
        <v>593</v>
      </c>
      <c r="E706" s="7" t="s">
        <v>104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ht="17.25" customHeight="1" spans="1:24">
      <c r="A707" s="4">
        <f>IF(B707&lt;&gt;"",COUNTA($B$2:B707),"")</f>
        <v>706</v>
      </c>
      <c r="B707" s="5">
        <v>1713</v>
      </c>
      <c r="C707" s="6" t="s">
        <v>829</v>
      </c>
      <c r="D707" s="7" t="s">
        <v>593</v>
      </c>
      <c r="E707" s="7" t="s">
        <v>104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ht="17.25" customHeight="1" spans="1:24">
      <c r="A708" s="4">
        <f>IF(B708&lt;&gt;"",COUNTA($B$2:B708),"")</f>
        <v>707</v>
      </c>
      <c r="B708" s="5">
        <v>1714</v>
      </c>
      <c r="C708" s="6" t="s">
        <v>830</v>
      </c>
      <c r="D708" s="7" t="s">
        <v>593</v>
      </c>
      <c r="E708" s="7" t="s">
        <v>30</v>
      </c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ht="17.25" customHeight="1" spans="1:24">
      <c r="A709" s="4">
        <f>IF(B709&lt;&gt;"",COUNTA($B$2:B709),"")</f>
        <v>708</v>
      </c>
      <c r="B709" s="5">
        <v>1715</v>
      </c>
      <c r="C709" s="6" t="s">
        <v>831</v>
      </c>
      <c r="D709" s="7" t="s">
        <v>593</v>
      </c>
      <c r="E709" s="7" t="s">
        <v>73</v>
      </c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ht="17.25" customHeight="1" spans="1:24">
      <c r="A710" s="4">
        <f>IF(B710&lt;&gt;"",COUNTA($B$2:B710),"")</f>
        <v>709</v>
      </c>
      <c r="B710" s="5">
        <v>1716</v>
      </c>
      <c r="C710" s="6" t="s">
        <v>832</v>
      </c>
      <c r="D710" s="7" t="s">
        <v>593</v>
      </c>
      <c r="E710" s="7" t="s">
        <v>30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ht="17.25" customHeight="1" spans="1:24">
      <c r="A711" s="4">
        <f>IF(B711&lt;&gt;"",COUNTA($B$2:B711),"")</f>
        <v>710</v>
      </c>
      <c r="B711" s="5">
        <v>1717</v>
      </c>
      <c r="C711" s="6" t="s">
        <v>833</v>
      </c>
      <c r="D711" s="7" t="s">
        <v>593</v>
      </c>
      <c r="E711" s="7" t="s">
        <v>30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ht="17.25" customHeight="1" spans="1:24">
      <c r="A712" s="4">
        <f>IF(B712&lt;&gt;"",COUNTA($B$2:B712),"")</f>
        <v>711</v>
      </c>
      <c r="B712" s="5">
        <v>1718</v>
      </c>
      <c r="C712" s="6" t="s">
        <v>834</v>
      </c>
      <c r="D712" s="7" t="s">
        <v>593</v>
      </c>
      <c r="E712" s="7" t="s">
        <v>30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ht="17.25" customHeight="1" spans="1:24">
      <c r="A713" s="4">
        <f>IF(B713&lt;&gt;"",COUNTA($B$2:B713),"")</f>
        <v>712</v>
      </c>
      <c r="B713" s="5">
        <v>1719</v>
      </c>
      <c r="C713" s="6" t="s">
        <v>835</v>
      </c>
      <c r="D713" s="7" t="s">
        <v>593</v>
      </c>
      <c r="E713" s="7" t="s">
        <v>104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ht="17.25" customHeight="1" spans="1:24">
      <c r="A714" s="4">
        <f>IF(B714&lt;&gt;"",COUNTA($B$2:B714),"")</f>
        <v>713</v>
      </c>
      <c r="B714" s="5">
        <v>1720</v>
      </c>
      <c r="C714" s="6" t="s">
        <v>836</v>
      </c>
      <c r="D714" s="7" t="s">
        <v>593</v>
      </c>
      <c r="E714" s="7" t="s">
        <v>73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ht="17.25" customHeight="1" spans="1:24">
      <c r="A715" s="4">
        <f>IF(B715&lt;&gt;"",COUNTA($B$2:B715),"")</f>
        <v>714</v>
      </c>
      <c r="B715" s="5">
        <v>1721</v>
      </c>
      <c r="C715" s="6" t="s">
        <v>837</v>
      </c>
      <c r="D715" s="7" t="s">
        <v>593</v>
      </c>
      <c r="E715" s="7" t="s">
        <v>104</v>
      </c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ht="17.25" customHeight="1" spans="1:24">
      <c r="A716" s="4">
        <f>IF(B716&lt;&gt;"",COUNTA($B$2:B716),"")</f>
        <v>715</v>
      </c>
      <c r="B716" s="5">
        <v>1722</v>
      </c>
      <c r="C716" s="6" t="s">
        <v>838</v>
      </c>
      <c r="D716" s="7" t="s">
        <v>593</v>
      </c>
      <c r="E716" s="7" t="s">
        <v>30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ht="17.25" customHeight="1" spans="1:24">
      <c r="A717" s="4">
        <f>IF(B717&lt;&gt;"",COUNTA($B$2:B717),"")</f>
        <v>716</v>
      </c>
      <c r="B717" s="5">
        <v>1723</v>
      </c>
      <c r="C717" s="6" t="s">
        <v>839</v>
      </c>
      <c r="D717" s="7" t="s">
        <v>593</v>
      </c>
      <c r="E717" s="7" t="s">
        <v>30</v>
      </c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ht="17.25" customHeight="1" spans="1:24">
      <c r="A718" s="4">
        <f>IF(B718&lt;&gt;"",COUNTA($B$2:B718),"")</f>
        <v>717</v>
      </c>
      <c r="B718" s="5">
        <v>1724</v>
      </c>
      <c r="C718" s="6" t="s">
        <v>840</v>
      </c>
      <c r="D718" s="7" t="s">
        <v>800</v>
      </c>
      <c r="E718" s="7" t="s">
        <v>39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ht="17.25" customHeight="1" spans="1:24">
      <c r="A719" s="4">
        <f>IF(B719&lt;&gt;"",COUNTA($B$2:B719),"")</f>
        <v>718</v>
      </c>
      <c r="B719" s="5">
        <v>1725</v>
      </c>
      <c r="C719" s="6" t="s">
        <v>841</v>
      </c>
      <c r="D719" s="7" t="s">
        <v>800</v>
      </c>
      <c r="E719" s="7" t="s">
        <v>73</v>
      </c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ht="17.25" customHeight="1" spans="1:24">
      <c r="A720" s="4">
        <f>IF(B720&lt;&gt;"",COUNTA($B$2:B720),"")</f>
        <v>719</v>
      </c>
      <c r="B720" s="5">
        <v>1726</v>
      </c>
      <c r="C720" s="6" t="s">
        <v>842</v>
      </c>
      <c r="D720" s="7" t="s">
        <v>800</v>
      </c>
      <c r="E720" s="7" t="s">
        <v>73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ht="17.25" customHeight="1" spans="1:24">
      <c r="A721" s="4">
        <f>IF(B721&lt;&gt;"",COUNTA($B$2:B721),"")</f>
        <v>720</v>
      </c>
      <c r="B721" s="5">
        <v>1727</v>
      </c>
      <c r="C721" s="6" t="s">
        <v>843</v>
      </c>
      <c r="D721" s="7" t="s">
        <v>593</v>
      </c>
      <c r="E721" s="7" t="s">
        <v>229</v>
      </c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ht="17.25" customHeight="1" spans="1:24">
      <c r="A722" s="4">
        <f>IF(B722&lt;&gt;"",COUNTA($B$2:B722),"")</f>
        <v>721</v>
      </c>
      <c r="B722" s="5">
        <v>1728</v>
      </c>
      <c r="C722" s="6" t="s">
        <v>844</v>
      </c>
      <c r="D722" s="7" t="s">
        <v>593</v>
      </c>
      <c r="E722" s="7" t="s">
        <v>30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ht="17.25" customHeight="1" spans="1:24">
      <c r="A723" s="4">
        <f>IF(B723&lt;&gt;"",COUNTA($B$2:B723),"")</f>
        <v>722</v>
      </c>
      <c r="B723" s="5">
        <v>1729</v>
      </c>
      <c r="C723" s="6" t="s">
        <v>845</v>
      </c>
      <c r="D723" s="7" t="s">
        <v>593</v>
      </c>
      <c r="E723" s="7" t="s">
        <v>30</v>
      </c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ht="17.25" customHeight="1" spans="1:24">
      <c r="A724" s="4">
        <f>IF(B724&lt;&gt;"",COUNTA($B$2:B724),"")</f>
        <v>723</v>
      </c>
      <c r="B724" s="5">
        <v>1730</v>
      </c>
      <c r="C724" s="6" t="s">
        <v>846</v>
      </c>
      <c r="D724" s="7" t="s">
        <v>593</v>
      </c>
      <c r="E724" s="7" t="s">
        <v>30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ht="17.25" customHeight="1" spans="1:24">
      <c r="A725" s="4" t="str">
        <f>IF(B725&lt;&gt;"",COUNTA($B$2:B725),"")</f>
        <v/>
      </c>
      <c r="B725" s="5"/>
      <c r="C725" s="6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ht="17.25" customHeight="1" spans="1:24">
      <c r="A726" s="4" t="str">
        <f>IF(B726&lt;&gt;"",COUNTA($B$2:B726),"")</f>
        <v/>
      </c>
      <c r="B726" s="5"/>
      <c r="C726" s="6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ht="17.25" customHeight="1" spans="1:24">
      <c r="A727" s="4" t="str">
        <f>IF(B727&lt;&gt;"",COUNTA($B$2:B727),"")</f>
        <v/>
      </c>
      <c r="B727" s="5"/>
      <c r="C727" s="6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ht="17.25" customHeight="1" spans="1:24">
      <c r="A728" s="4" t="str">
        <f>IF(B728&lt;&gt;"",COUNTA($B$2:B728),"")</f>
        <v/>
      </c>
      <c r="B728" s="5"/>
      <c r="C728" s="6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ht="17.25" customHeight="1" spans="1:24">
      <c r="A729" s="4" t="str">
        <f>IF(B729&lt;&gt;"",COUNTA($B$2:B729),"")</f>
        <v/>
      </c>
      <c r="B729" s="5"/>
      <c r="C729" s="6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ht="17.25" customHeight="1" spans="1:24">
      <c r="A730" s="4" t="str">
        <f>IF(B730&lt;&gt;"",COUNTA($B$2:B730),"")</f>
        <v/>
      </c>
      <c r="B730" s="5"/>
      <c r="C730" s="6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ht="15.75" customHeight="1" spans="1:24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 ht="15.75" customHeight="1" spans="1:24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 ht="15.75" customHeight="1" spans="1:24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 ht="15.75" customHeight="1" spans="1:2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 ht="15.75" customHeight="1" spans="1:24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 ht="15.75" customHeight="1" spans="1:24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 ht="15.75" customHeight="1" spans="1:24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 ht="15.75" customHeight="1" spans="1:24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 ht="15.75" customHeight="1" spans="1:24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 ht="15.75" customHeight="1" spans="1:24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 ht="15.75" customHeight="1" spans="1:24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 ht="15.75" customHeight="1" spans="1:24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 ht="15.75" customHeight="1" spans="1:24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 ht="15.75" customHeight="1" spans="1:2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 ht="15.75" customHeight="1" spans="1:24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 ht="15.75" customHeight="1" spans="1:24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 ht="15.75" customHeight="1" spans="1:24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 ht="15.75" customHeight="1" spans="1:24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 ht="15.75" customHeight="1" spans="1:24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 ht="15.75" customHeight="1" spans="1:24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 ht="15.75" customHeight="1" spans="1:24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 ht="15.75" customHeight="1" spans="1:24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 ht="15.75" customHeight="1" spans="1:24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 ht="15.75" customHeight="1" spans="1:2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 ht="15.75" customHeight="1" spans="1:24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 ht="15.75" customHeight="1" spans="1:24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 ht="15.75" customHeight="1" spans="1:24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 ht="15.75" customHeight="1" spans="1:24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 ht="15.75" customHeight="1" spans="1:24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 ht="15.75" customHeight="1" spans="1:24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 ht="15.75" customHeight="1" spans="1:24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 ht="15.75" customHeight="1" spans="1:24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 ht="15.75" customHeight="1" spans="1:24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 ht="15.75" customHeight="1" spans="1:2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 ht="15.75" customHeight="1" spans="1:24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 ht="15.75" customHeight="1" spans="1:24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 ht="15.75" customHeight="1" spans="1:24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 ht="15.75" customHeight="1" spans="1:24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 ht="15.75" customHeight="1" spans="1:24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 ht="15.75" customHeight="1" spans="1:24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 ht="15.75" customHeight="1" spans="1:24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 ht="15.75" customHeight="1" spans="1:24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 ht="15.75" customHeight="1" spans="1:24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 ht="15.75" customHeight="1" spans="1:2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 ht="15.75" customHeight="1" spans="1:24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 ht="15.75" customHeight="1" spans="1:24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 ht="15.75" customHeight="1" spans="1:24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 ht="15.75" customHeight="1" spans="1:24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 ht="15.75" customHeight="1" spans="1:24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 ht="15.75" customHeight="1" spans="1:24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 ht="15.75" customHeight="1" spans="1:24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 ht="15.75" customHeight="1" spans="1:24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 ht="15.75" customHeight="1" spans="1:24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 ht="15.75" customHeight="1" spans="1:2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 ht="15.75" customHeight="1" spans="1:24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 ht="15.75" customHeight="1" spans="1:24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 ht="15.75" customHeight="1" spans="1:24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 ht="15.75" customHeight="1" spans="1:24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 ht="15.75" customHeight="1" spans="1:24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 ht="15.75" customHeight="1" spans="1:24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 ht="15.75" customHeight="1" spans="1:24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 ht="15.75" customHeight="1" spans="1:24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 ht="15.75" customHeight="1" spans="1:24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 ht="15.75" customHeight="1" spans="1:2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 ht="15.75" customHeight="1" spans="1:24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 ht="15.75" customHeight="1" spans="1:24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 ht="15.75" customHeight="1" spans="1:24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 ht="15.75" customHeight="1" spans="1:24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 ht="15.75" customHeight="1" spans="1:24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 ht="15.75" customHeight="1" spans="1:24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 ht="15.75" customHeight="1" spans="1:24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 ht="15.75" customHeight="1" spans="1:24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 ht="15.75" customHeight="1" spans="1:24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 ht="15.75" customHeight="1" spans="1:2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 ht="15.75" customHeight="1" spans="1:24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 ht="15.75" customHeight="1" spans="1:24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 ht="15.75" customHeight="1" spans="1:24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 ht="15.75" customHeight="1" spans="1:24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 ht="15.75" customHeight="1" spans="1:24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 ht="15.75" customHeight="1" spans="1:24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 ht="15.75" customHeight="1" spans="1:24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 ht="15.75" customHeight="1" spans="1:24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 ht="15.75" customHeight="1" spans="1:24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 ht="15.75" customHeight="1" spans="1:2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 ht="15.75" customHeight="1" spans="1:24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 ht="15.75" customHeight="1" spans="1:24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 ht="15.75" customHeight="1" spans="1:24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 ht="15.75" customHeight="1" spans="1:24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 ht="15.75" customHeight="1" spans="1:24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 ht="15.75" customHeight="1" spans="1:24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 ht="15.75" customHeight="1" spans="1:24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 ht="15.75" customHeight="1" spans="1:24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 ht="15.75" customHeight="1" spans="1:24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 ht="15.75" customHeight="1" spans="1: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 ht="15.75" customHeight="1" spans="1:24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 ht="15.75" customHeight="1" spans="1:24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 ht="15.75" customHeight="1" spans="1:24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 ht="15.75" customHeight="1" spans="1:24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 ht="15.75" customHeight="1" spans="1:24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 ht="15.75" customHeight="1" spans="1:24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 ht="15.75" customHeight="1" spans="1:24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 ht="15.75" customHeight="1" spans="1:24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 ht="15.75" customHeight="1" spans="1:24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 ht="15.75" customHeight="1" spans="1:2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 ht="15.75" customHeight="1" spans="1:24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 ht="15.75" customHeight="1" spans="1:24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 ht="15.75" customHeight="1" spans="1:24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 ht="15.75" customHeight="1" spans="1:24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 ht="15.75" customHeight="1" spans="1:24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 ht="15.75" customHeight="1" spans="1:24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 ht="15.75" customHeight="1" spans="1:24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 ht="15.75" customHeight="1" spans="1:24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 ht="15.75" customHeight="1" spans="1:24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 ht="15.75" customHeight="1" spans="1:2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xmlns:etc="http://www.wps.cn/officeDocument/2017/etCustomData" ref="A1:E1000" etc:filterBottomFollowUsedRange="0">
    <extLst/>
  </autoFilter>
  <printOptions horizontalCentered="1"/>
  <pageMargins left="0.393700787401575" right="0.393700787401575" top="0.78740157480315" bottom="0.393700787401575" header="0" footer="0"/>
  <pageSetup paperSize="9" scale="56" orientation="landscape"/>
  <headerFooter>
    <oddHeader>&amp;CSTOCK AWAL BAHAN BAKU MARET 2021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 Formula Produksi</vt:lpstr>
      <vt:lpstr>BOM PENGAJUAN</vt:lpstr>
      <vt:lpstr>DATA_BARANG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</dc:creator>
  <cp:lastModifiedBy>Design1</cp:lastModifiedBy>
  <dcterms:created xsi:type="dcterms:W3CDTF">2023-08-09T21:35:00Z</dcterms:created>
  <cp:lastPrinted>2023-11-09T04:00:00Z</cp:lastPrinted>
  <dcterms:modified xsi:type="dcterms:W3CDTF">2025-03-12T05:04:59Z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73BD06689E7647F18070E03B0348623A_13</vt:lpwstr>
  </property>
  <property fmtid="{D5CDD505-2E9C-101B-9397-08002B2CF9AE}" pid="3" name="KSOProductBuildVer">
    <vt:lpwstr>1033-12.2.0.20326</vt:lpwstr>
  </property>
</Properties>
</file>